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UDITORIA_CLMF\RPA_ipasgo.py\"/>
    </mc:Choice>
  </mc:AlternateContent>
  <xr:revisionPtr revIDLastSave="0" documentId="13_ncr:1_{DB875042-9E3C-4616-95C7-78EA631749A6}" xr6:coauthVersionLast="47" xr6:coauthVersionMax="47" xr10:uidLastSave="{00000000-0000-0000-0000-000000000000}"/>
  <bookViews>
    <workbookView xWindow="-108" yWindow="-108" windowWidth="23256" windowHeight="12456" firstSheet="2" activeTab="4" xr2:uid="{03D2F73E-1306-4442-B80F-19D34A3A87F9}"/>
  </bookViews>
  <sheets>
    <sheet name="Planilha1" sheetId="9" r:id="rId1"/>
    <sheet name="Códigos_IPASGO" sheetId="3" r:id="rId2"/>
    <sheet name="Base_Profissionais" sheetId="4" r:id="rId3"/>
    <sheet name="atendimentos" sheetId="1" r:id="rId4"/>
    <sheet name="AUTORIZACOES" sheetId="5" r:id="rId5"/>
    <sheet name="CARTEIRAS" sheetId="8" r:id="rId6"/>
    <sheet name="BASE_RC" sheetId="7" r:id="rId7"/>
    <sheet name="SALDO_GUIAS" sheetId="6" r:id="rId8"/>
  </sheets>
  <definedNames>
    <definedName name="DadosExternos_1" localSheetId="4" hidden="1">AUTORIZACOES!$A$1:$I$194</definedName>
    <definedName name="DadosExternos_1" localSheetId="2" hidden="1">Base_Profissionais!$A$1:$L$153</definedName>
    <definedName name="DadosExternos_1" localSheetId="1" hidden="1">'Códigos_IPASGO'!$A$1:$E$10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5" l="1"/>
  <c r="L4" i="5" a="1"/>
  <c r="L4" i="5" s="1"/>
  <c r="K4" i="5" a="1"/>
  <c r="K4" i="5" s="1"/>
  <c r="J4" i="5"/>
  <c r="H4" i="5"/>
  <c r="M6" i="5"/>
  <c r="L6" i="5" a="1"/>
  <c r="L6" i="5" s="1"/>
  <c r="K6" i="5" a="1"/>
  <c r="K6" i="5" s="1"/>
  <c r="J6" i="5"/>
  <c r="H6" i="5"/>
  <c r="H2" i="5"/>
  <c r="H15" i="5"/>
  <c r="H23" i="5"/>
  <c r="H38" i="5"/>
  <c r="H9" i="5"/>
  <c r="H13" i="5"/>
  <c r="H25" i="5"/>
  <c r="H26" i="5"/>
  <c r="H35" i="5"/>
  <c r="H39" i="5"/>
  <c r="H3" i="5"/>
  <c r="H10" i="5"/>
  <c r="H14" i="5"/>
  <c r="H21" i="5"/>
  <c r="H41" i="5"/>
  <c r="H7" i="5"/>
  <c r="H11" i="5"/>
  <c r="H16" i="5"/>
  <c r="H18" i="5"/>
  <c r="H19" i="5"/>
  <c r="H24" i="5"/>
  <c r="H29" i="5"/>
  <c r="H37" i="5"/>
  <c r="H42" i="5"/>
  <c r="H12" i="5"/>
  <c r="H20" i="5"/>
  <c r="H22" i="5"/>
  <c r="H43" i="5"/>
  <c r="H30" i="5"/>
  <c r="H32" i="5"/>
  <c r="H33" i="5"/>
  <c r="H48" i="5"/>
  <c r="H49" i="5"/>
  <c r="H50" i="5"/>
  <c r="H5" i="5"/>
  <c r="H8" i="5"/>
  <c r="H31" i="5"/>
  <c r="H34" i="5"/>
  <c r="H36" i="5"/>
  <c r="H51" i="5"/>
  <c r="H27" i="5"/>
  <c r="H40" i="5"/>
  <c r="H44" i="5"/>
  <c r="H52" i="5"/>
  <c r="H28" i="5"/>
  <c r="H45" i="5"/>
  <c r="H17" i="5"/>
  <c r="H46" i="5"/>
  <c r="H47" i="5"/>
  <c r="H53" i="5"/>
  <c r="H54" i="5"/>
  <c r="H68" i="5"/>
  <c r="H56" i="5"/>
  <c r="H63" i="5"/>
  <c r="H64" i="5"/>
  <c r="H67" i="5"/>
  <c r="H76" i="5"/>
  <c r="H78" i="5"/>
  <c r="H81" i="5"/>
  <c r="H82" i="5"/>
  <c r="H57" i="5"/>
  <c r="H70" i="5"/>
  <c r="H77" i="5"/>
  <c r="H89" i="5"/>
  <c r="H58" i="5"/>
  <c r="H60" i="5"/>
  <c r="H71" i="5"/>
  <c r="H75" i="5"/>
  <c r="H80" i="5"/>
  <c r="H90" i="5"/>
  <c r="H91" i="5"/>
  <c r="H92" i="5"/>
  <c r="H61" i="5"/>
  <c r="H83" i="5"/>
  <c r="H84" i="5"/>
  <c r="H95" i="5"/>
  <c r="H59" i="5"/>
  <c r="H55" i="5"/>
  <c r="H69" i="5"/>
  <c r="H72" i="5"/>
  <c r="H73" i="5"/>
  <c r="H74" i="5"/>
  <c r="H85" i="5"/>
  <c r="H86" i="5"/>
  <c r="H93" i="5"/>
  <c r="H62" i="5"/>
  <c r="H65" i="5"/>
  <c r="H87" i="5"/>
  <c r="H94" i="5"/>
  <c r="H79" i="5"/>
  <c r="H88" i="5"/>
  <c r="H66" i="5"/>
  <c r="H105" i="5"/>
  <c r="H128" i="5"/>
  <c r="H97" i="5"/>
  <c r="H101" i="5"/>
  <c r="H106" i="5"/>
  <c r="H125" i="5"/>
  <c r="H98" i="5"/>
  <c r="H100" i="5"/>
  <c r="H117" i="5"/>
  <c r="H121" i="5"/>
  <c r="H126" i="5"/>
  <c r="H103" i="5"/>
  <c r="H116" i="5"/>
  <c r="H120" i="5"/>
  <c r="H123" i="5"/>
  <c r="H134" i="5"/>
  <c r="H135" i="5"/>
  <c r="H99" i="5"/>
  <c r="H102" i="5"/>
  <c r="H108" i="5"/>
  <c r="H109" i="5"/>
  <c r="H113" i="5"/>
  <c r="H118" i="5"/>
  <c r="H114" i="5"/>
  <c r="H119" i="5"/>
  <c r="H132" i="5"/>
  <c r="H136" i="5"/>
  <c r="H137" i="5"/>
  <c r="H110" i="5"/>
  <c r="H111" i="5"/>
  <c r="H115" i="5"/>
  <c r="H124" i="5"/>
  <c r="H127" i="5"/>
  <c r="H130" i="5"/>
  <c r="H133" i="5"/>
  <c r="H138" i="5"/>
  <c r="H96" i="5"/>
  <c r="H104" i="5"/>
  <c r="H107" i="5"/>
  <c r="H112" i="5"/>
  <c r="H129" i="5"/>
  <c r="H122" i="5"/>
  <c r="H131" i="5"/>
  <c r="H139" i="5"/>
  <c r="H154" i="5"/>
  <c r="H156" i="5"/>
  <c r="H140" i="5"/>
  <c r="H142" i="5"/>
  <c r="H158" i="5"/>
  <c r="H160" i="5"/>
  <c r="H162" i="5"/>
  <c r="H167" i="5"/>
  <c r="H147" i="5"/>
  <c r="H159" i="5"/>
  <c r="H163" i="5"/>
  <c r="H141" i="5"/>
  <c r="H145" i="5"/>
  <c r="H148" i="5"/>
  <c r="H151" i="5"/>
  <c r="H168" i="5"/>
  <c r="H161" i="5"/>
  <c r="H144" i="5"/>
  <c r="H149" i="5"/>
  <c r="H153" i="5"/>
  <c r="H155" i="5"/>
  <c r="H152" i="5"/>
  <c r="H165" i="5"/>
  <c r="H166" i="5"/>
  <c r="H146" i="5"/>
  <c r="H157" i="5"/>
  <c r="H143" i="5"/>
  <c r="H150" i="5"/>
  <c r="H164" i="5"/>
  <c r="H173" i="5"/>
  <c r="H178" i="5"/>
  <c r="H176" i="5"/>
  <c r="H179" i="5"/>
  <c r="H185" i="5"/>
  <c r="H183" i="5"/>
  <c r="H186" i="5"/>
  <c r="H175" i="5"/>
  <c r="H187" i="5"/>
  <c r="H182" i="5"/>
  <c r="H169" i="5"/>
  <c r="H180" i="5"/>
  <c r="H181" i="5"/>
  <c r="H189" i="5"/>
  <c r="H170" i="5"/>
  <c r="H171" i="5"/>
  <c r="H174" i="5"/>
  <c r="H184" i="5"/>
  <c r="H177" i="5"/>
  <c r="H188" i="5"/>
  <c r="H172" i="5"/>
  <c r="H190" i="5"/>
  <c r="H191" i="5"/>
  <c r="H192" i="5"/>
  <c r="H193" i="5"/>
  <c r="H194" i="5"/>
  <c r="K2" i="5" a="1"/>
  <c r="K2" i="5" s="1"/>
  <c r="K15" i="5" a="1"/>
  <c r="K15" i="5" s="1"/>
  <c r="K23" i="5" a="1"/>
  <c r="K23" i="5" s="1"/>
  <c r="K38" i="5" a="1"/>
  <c r="K38" i="5" s="1"/>
  <c r="K9" i="5" a="1"/>
  <c r="K9" i="5" s="1"/>
  <c r="K13" i="5" a="1"/>
  <c r="K13" i="5" s="1"/>
  <c r="K25" i="5" a="1"/>
  <c r="K25" i="5" s="1"/>
  <c r="K26" i="5" a="1"/>
  <c r="K26" i="5" s="1"/>
  <c r="K35" i="5" a="1"/>
  <c r="K35" i="5" s="1"/>
  <c r="K39" i="5" a="1"/>
  <c r="K39" i="5" s="1"/>
  <c r="K3" i="5" a="1"/>
  <c r="K3" i="5" s="1"/>
  <c r="K10" i="5" a="1"/>
  <c r="K10" i="5" s="1"/>
  <c r="K14" i="5" a="1"/>
  <c r="K14" i="5" s="1"/>
  <c r="K21" i="5" a="1"/>
  <c r="K21" i="5" s="1"/>
  <c r="K41" i="5" a="1"/>
  <c r="K41" i="5" s="1"/>
  <c r="K7" i="5" a="1"/>
  <c r="K7" i="5" s="1"/>
  <c r="K11" i="5" a="1"/>
  <c r="K11" i="5" s="1"/>
  <c r="K16" i="5" a="1"/>
  <c r="K16" i="5" s="1"/>
  <c r="K18" i="5" a="1"/>
  <c r="K18" i="5" s="1"/>
  <c r="K19" i="5" a="1"/>
  <c r="K19" i="5" s="1"/>
  <c r="K24" i="5" a="1"/>
  <c r="K24" i="5" s="1"/>
  <c r="K29" i="5" a="1"/>
  <c r="K29" i="5" s="1"/>
  <c r="K37" i="5" a="1"/>
  <c r="K37" i="5" s="1"/>
  <c r="K42" i="5" a="1"/>
  <c r="K42" i="5" s="1"/>
  <c r="K12" i="5" a="1"/>
  <c r="K12" i="5" s="1"/>
  <c r="K20" i="5" a="1"/>
  <c r="K20" i="5" s="1"/>
  <c r="K22" i="5" a="1"/>
  <c r="K22" i="5" s="1"/>
  <c r="K43" i="5" a="1"/>
  <c r="K43" i="5" s="1"/>
  <c r="K30" i="5" a="1"/>
  <c r="K30" i="5" s="1"/>
  <c r="K32" i="5" a="1"/>
  <c r="K32" i="5" s="1"/>
  <c r="K33" i="5" a="1"/>
  <c r="K33" i="5" s="1"/>
  <c r="K48" i="5" a="1"/>
  <c r="K48" i="5" s="1"/>
  <c r="K49" i="5" a="1"/>
  <c r="K49" i="5" s="1"/>
  <c r="K50" i="5" a="1"/>
  <c r="K50" i="5" s="1"/>
  <c r="K5" i="5" a="1"/>
  <c r="K5" i="5" s="1"/>
  <c r="K8" i="5" a="1"/>
  <c r="K8" i="5" s="1"/>
  <c r="K31" i="5" a="1"/>
  <c r="K31" i="5" s="1"/>
  <c r="K34" i="5" a="1"/>
  <c r="K34" i="5" s="1"/>
  <c r="K36" i="5" a="1"/>
  <c r="K36" i="5" s="1"/>
  <c r="K51" i="5" a="1"/>
  <c r="K51" i="5" s="1"/>
  <c r="K27" i="5" a="1"/>
  <c r="K27" i="5" s="1"/>
  <c r="K40" i="5" a="1"/>
  <c r="K40" i="5" s="1"/>
  <c r="K44" i="5" a="1"/>
  <c r="K44" i="5" s="1"/>
  <c r="K52" i="5" a="1"/>
  <c r="K52" i="5" s="1"/>
  <c r="K28" i="5" a="1"/>
  <c r="K28" i="5" s="1"/>
  <c r="K45" i="5" a="1"/>
  <c r="K45" i="5" s="1"/>
  <c r="K17" i="5" a="1"/>
  <c r="K17" i="5" s="1"/>
  <c r="K46" i="5" a="1"/>
  <c r="K46" i="5" s="1"/>
  <c r="K47" i="5" a="1"/>
  <c r="K47" i="5" s="1"/>
  <c r="K53" i="5" a="1"/>
  <c r="K53" i="5" s="1"/>
  <c r="K54" i="5" a="1"/>
  <c r="K54" i="5" s="1"/>
  <c r="K68" i="5" a="1"/>
  <c r="K68" i="5" s="1"/>
  <c r="K56" i="5" a="1"/>
  <c r="K56" i="5" s="1"/>
  <c r="K63" i="5" a="1"/>
  <c r="K63" i="5" s="1"/>
  <c r="K64" i="5" a="1"/>
  <c r="K64" i="5" s="1"/>
  <c r="K67" i="5" a="1"/>
  <c r="K67" i="5" s="1"/>
  <c r="K76" i="5" a="1"/>
  <c r="K76" i="5" s="1"/>
  <c r="K78" i="5" a="1"/>
  <c r="K78" i="5" s="1"/>
  <c r="K81" i="5" a="1"/>
  <c r="K81" i="5" s="1"/>
  <c r="K82" i="5" a="1"/>
  <c r="K82" i="5" s="1"/>
  <c r="K57" i="5" a="1"/>
  <c r="K57" i="5" s="1"/>
  <c r="K70" i="5" a="1"/>
  <c r="K70" i="5" s="1"/>
  <c r="K77" i="5" a="1"/>
  <c r="K77" i="5" s="1"/>
  <c r="K89" i="5" a="1"/>
  <c r="K89" i="5" s="1"/>
  <c r="K58" i="5" a="1"/>
  <c r="K58" i="5" s="1"/>
  <c r="K60" i="5" a="1"/>
  <c r="K60" i="5" s="1"/>
  <c r="K71" i="5" a="1"/>
  <c r="K71" i="5" s="1"/>
  <c r="K75" i="5" a="1"/>
  <c r="K75" i="5" s="1"/>
  <c r="K80" i="5" a="1"/>
  <c r="K80" i="5" s="1"/>
  <c r="K90" i="5" a="1"/>
  <c r="K90" i="5" s="1"/>
  <c r="K91" i="5" a="1"/>
  <c r="K91" i="5" s="1"/>
  <c r="K92" i="5" a="1"/>
  <c r="K92" i="5" s="1"/>
  <c r="K61" i="5" a="1"/>
  <c r="K61" i="5" s="1"/>
  <c r="K83" i="5" a="1"/>
  <c r="K83" i="5" s="1"/>
  <c r="K84" i="5" a="1"/>
  <c r="K84" i="5" s="1"/>
  <c r="K95" i="5" a="1"/>
  <c r="K95" i="5" s="1"/>
  <c r="K59" i="5" a="1"/>
  <c r="K59" i="5" s="1"/>
  <c r="K55" i="5" a="1"/>
  <c r="K55" i="5" s="1"/>
  <c r="K69" i="5" a="1"/>
  <c r="K69" i="5" s="1"/>
  <c r="K72" i="5" a="1"/>
  <c r="K72" i="5" s="1"/>
  <c r="K73" i="5" a="1"/>
  <c r="K73" i="5" s="1"/>
  <c r="K74" i="5" a="1"/>
  <c r="K74" i="5" s="1"/>
  <c r="K85" i="5" a="1"/>
  <c r="K85" i="5" s="1"/>
  <c r="K86" i="5" a="1"/>
  <c r="K86" i="5" s="1"/>
  <c r="K93" i="5" a="1"/>
  <c r="K93" i="5" s="1"/>
  <c r="K62" i="5" a="1"/>
  <c r="K62" i="5" s="1"/>
  <c r="K65" i="5" a="1"/>
  <c r="K65" i="5" s="1"/>
  <c r="K87" i="5" a="1"/>
  <c r="K87" i="5" s="1"/>
  <c r="K94" i="5" a="1"/>
  <c r="K94" i="5" s="1"/>
  <c r="K79" i="5" a="1"/>
  <c r="K79" i="5" s="1"/>
  <c r="K88" i="5" a="1"/>
  <c r="K88" i="5" s="1"/>
  <c r="K66" i="5" a="1"/>
  <c r="K66" i="5" s="1"/>
  <c r="K105" i="5" a="1"/>
  <c r="K105" i="5" s="1"/>
  <c r="K128" i="5" a="1"/>
  <c r="K128" i="5" s="1"/>
  <c r="K97" i="5" a="1"/>
  <c r="K97" i="5" s="1"/>
  <c r="K101" i="5" a="1"/>
  <c r="K101" i="5" s="1"/>
  <c r="K106" i="5" a="1"/>
  <c r="K106" i="5" s="1"/>
  <c r="K125" i="5" a="1"/>
  <c r="K125" i="5" s="1"/>
  <c r="K98" i="5" a="1"/>
  <c r="K98" i="5" s="1"/>
  <c r="K100" i="5" a="1"/>
  <c r="K100" i="5" s="1"/>
  <c r="K117" i="5" a="1"/>
  <c r="K117" i="5" s="1"/>
  <c r="K121" i="5" a="1"/>
  <c r="K121" i="5" s="1"/>
  <c r="K126" i="5" a="1"/>
  <c r="K126" i="5" s="1"/>
  <c r="K103" i="5" a="1"/>
  <c r="K103" i="5" s="1"/>
  <c r="K116" i="5" a="1"/>
  <c r="K116" i="5" s="1"/>
  <c r="K120" i="5" a="1"/>
  <c r="K120" i="5" s="1"/>
  <c r="K123" i="5" a="1"/>
  <c r="K123" i="5" s="1"/>
  <c r="K134" i="5" a="1"/>
  <c r="K134" i="5" s="1"/>
  <c r="K135" i="5" a="1"/>
  <c r="K135" i="5" s="1"/>
  <c r="K99" i="5" a="1"/>
  <c r="K99" i="5" s="1"/>
  <c r="K102" i="5" a="1"/>
  <c r="K102" i="5" s="1"/>
  <c r="K108" i="5" a="1"/>
  <c r="K108" i="5" s="1"/>
  <c r="K109" i="5" a="1"/>
  <c r="K109" i="5" s="1"/>
  <c r="K113" i="5" a="1"/>
  <c r="K113" i="5" s="1"/>
  <c r="K118" i="5" a="1"/>
  <c r="K118" i="5" s="1"/>
  <c r="K114" i="5" a="1"/>
  <c r="K114" i="5" s="1"/>
  <c r="K119" i="5" a="1"/>
  <c r="K119" i="5" s="1"/>
  <c r="K132" i="5" a="1"/>
  <c r="K132" i="5" s="1"/>
  <c r="K136" i="5" a="1"/>
  <c r="K136" i="5" s="1"/>
  <c r="K137" i="5" a="1"/>
  <c r="K137" i="5" s="1"/>
  <c r="K110" i="5" a="1"/>
  <c r="K110" i="5" s="1"/>
  <c r="K111" i="5" a="1"/>
  <c r="K111" i="5" s="1"/>
  <c r="K115" i="5" a="1"/>
  <c r="K115" i="5" s="1"/>
  <c r="K124" i="5" a="1"/>
  <c r="K124" i="5" s="1"/>
  <c r="K127" i="5" a="1"/>
  <c r="K127" i="5" s="1"/>
  <c r="K130" i="5" a="1"/>
  <c r="K130" i="5" s="1"/>
  <c r="K133" i="5" a="1"/>
  <c r="K133" i="5" s="1"/>
  <c r="K138" i="5" a="1"/>
  <c r="K138" i="5" s="1"/>
  <c r="K96" i="5" a="1"/>
  <c r="K96" i="5" s="1"/>
  <c r="K104" i="5" a="1"/>
  <c r="K104" i="5" s="1"/>
  <c r="K107" i="5" a="1"/>
  <c r="K107" i="5" s="1"/>
  <c r="K112" i="5" a="1"/>
  <c r="K112" i="5" s="1"/>
  <c r="K129" i="5" a="1"/>
  <c r="K129" i="5" s="1"/>
  <c r="K122" i="5" a="1"/>
  <c r="K122" i="5" s="1"/>
  <c r="K131" i="5" a="1"/>
  <c r="K131" i="5" s="1"/>
  <c r="K139" i="5" a="1"/>
  <c r="K139" i="5" s="1"/>
  <c r="K154" i="5" a="1"/>
  <c r="K154" i="5" s="1"/>
  <c r="K156" i="5" a="1"/>
  <c r="K156" i="5" s="1"/>
  <c r="K140" i="5" a="1"/>
  <c r="K140" i="5" s="1"/>
  <c r="K142" i="5" a="1"/>
  <c r="K142" i="5" s="1"/>
  <c r="K158" i="5" a="1"/>
  <c r="K158" i="5" s="1"/>
  <c r="K160" i="5" a="1"/>
  <c r="K160" i="5" s="1"/>
  <c r="K162" i="5" a="1"/>
  <c r="K162" i="5" s="1"/>
  <c r="K167" i="5" a="1"/>
  <c r="K167" i="5" s="1"/>
  <c r="K147" i="5" a="1"/>
  <c r="K147" i="5" s="1"/>
  <c r="K159" i="5" a="1"/>
  <c r="K159" i="5" s="1"/>
  <c r="K163" i="5" a="1"/>
  <c r="K163" i="5" s="1"/>
  <c r="K141" i="5" a="1"/>
  <c r="K141" i="5" s="1"/>
  <c r="K145" i="5" a="1"/>
  <c r="K145" i="5" s="1"/>
  <c r="K148" i="5" a="1"/>
  <c r="K148" i="5" s="1"/>
  <c r="K151" i="5" a="1"/>
  <c r="K151" i="5" s="1"/>
  <c r="K168" i="5" a="1"/>
  <c r="K168" i="5" s="1"/>
  <c r="K161" i="5" a="1"/>
  <c r="K161" i="5" s="1"/>
  <c r="K144" i="5" a="1"/>
  <c r="K144" i="5" s="1"/>
  <c r="K149" i="5" a="1"/>
  <c r="K149" i="5" s="1"/>
  <c r="K153" i="5" a="1"/>
  <c r="K153" i="5" s="1"/>
  <c r="K155" i="5" a="1"/>
  <c r="K155" i="5" s="1"/>
  <c r="K152" i="5" a="1"/>
  <c r="K152" i="5" s="1"/>
  <c r="K165" i="5" a="1"/>
  <c r="K165" i="5" s="1"/>
  <c r="K166" i="5" a="1"/>
  <c r="K166" i="5" s="1"/>
  <c r="K146" i="5" a="1"/>
  <c r="K146" i="5" s="1"/>
  <c r="K157" i="5" a="1"/>
  <c r="K157" i="5" s="1"/>
  <c r="K143" i="5" a="1"/>
  <c r="K143" i="5" s="1"/>
  <c r="K150" i="5" a="1"/>
  <c r="K150" i="5" s="1"/>
  <c r="K164" i="5" a="1"/>
  <c r="K164" i="5" s="1"/>
  <c r="K173" i="5" a="1"/>
  <c r="K173" i="5" s="1"/>
  <c r="K178" i="5" a="1"/>
  <c r="K178" i="5" s="1"/>
  <c r="K176" i="5" a="1"/>
  <c r="K176" i="5" s="1"/>
  <c r="K179" i="5" a="1"/>
  <c r="K179" i="5" s="1"/>
  <c r="K185" i="5" a="1"/>
  <c r="K185" i="5" s="1"/>
  <c r="K183" i="5" a="1"/>
  <c r="K183" i="5" s="1"/>
  <c r="K186" i="5" a="1"/>
  <c r="K186" i="5" s="1"/>
  <c r="K175" i="5" a="1"/>
  <c r="K175" i="5" s="1"/>
  <c r="K187" i="5" a="1"/>
  <c r="K187" i="5" s="1"/>
  <c r="K182" i="5" a="1"/>
  <c r="K182" i="5" s="1"/>
  <c r="K169" i="5" a="1"/>
  <c r="K169" i="5" s="1"/>
  <c r="K180" i="5" a="1"/>
  <c r="K180" i="5" s="1"/>
  <c r="K181" i="5" a="1"/>
  <c r="K181" i="5" s="1"/>
  <c r="K189" i="5" a="1"/>
  <c r="K189" i="5" s="1"/>
  <c r="K170" i="5" a="1"/>
  <c r="K170" i="5" s="1"/>
  <c r="K171" i="5" a="1"/>
  <c r="K171" i="5" s="1"/>
  <c r="K174" i="5" a="1"/>
  <c r="K174" i="5" s="1"/>
  <c r="K184" i="5" a="1"/>
  <c r="K184" i="5" s="1"/>
  <c r="K177" i="5" a="1"/>
  <c r="K177" i="5" s="1"/>
  <c r="K188" i="5" a="1"/>
  <c r="K188" i="5" s="1"/>
  <c r="K172" i="5" a="1"/>
  <c r="K172" i="5" s="1"/>
  <c r="K190" i="5" a="1"/>
  <c r="K190" i="5" s="1"/>
  <c r="K191" i="5" a="1"/>
  <c r="K191" i="5" s="1"/>
  <c r="K192" i="5" a="1"/>
  <c r="K192" i="5" s="1"/>
  <c r="K193" i="5" a="1"/>
  <c r="K193" i="5" s="1"/>
  <c r="K194" i="5" a="1"/>
  <c r="K194" i="5" s="1"/>
  <c r="L2" i="5" a="1"/>
  <c r="L2" i="5" s="1"/>
  <c r="L15" i="5" a="1"/>
  <c r="L15" i="5" s="1"/>
  <c r="L23" i="5" a="1"/>
  <c r="L23" i="5" s="1"/>
  <c r="L38" i="5" a="1"/>
  <c r="L38" i="5" s="1"/>
  <c r="L9" i="5" a="1"/>
  <c r="L9" i="5" s="1"/>
  <c r="L13" i="5" a="1"/>
  <c r="L13" i="5" s="1"/>
  <c r="L25" i="5" a="1"/>
  <c r="L25" i="5" s="1"/>
  <c r="L26" i="5" a="1"/>
  <c r="L26" i="5" s="1"/>
  <c r="L35" i="5" a="1"/>
  <c r="L35" i="5" s="1"/>
  <c r="L39" i="5" a="1"/>
  <c r="L39" i="5" s="1"/>
  <c r="L3" i="5" a="1"/>
  <c r="L3" i="5" s="1"/>
  <c r="L10" i="5" a="1"/>
  <c r="L10" i="5" s="1"/>
  <c r="L14" i="5" a="1"/>
  <c r="L14" i="5" s="1"/>
  <c r="L21" i="5" a="1"/>
  <c r="L21" i="5" s="1"/>
  <c r="L41" i="5" a="1"/>
  <c r="L41" i="5" s="1"/>
  <c r="L7" i="5" a="1"/>
  <c r="L7" i="5" s="1"/>
  <c r="L11" i="5" a="1"/>
  <c r="L11" i="5" s="1"/>
  <c r="L16" i="5" a="1"/>
  <c r="L16" i="5" s="1"/>
  <c r="L18" i="5" a="1"/>
  <c r="L18" i="5" s="1"/>
  <c r="L19" i="5" a="1"/>
  <c r="L19" i="5" s="1"/>
  <c r="L24" i="5" a="1"/>
  <c r="L24" i="5" s="1"/>
  <c r="L29" i="5" a="1"/>
  <c r="L29" i="5" s="1"/>
  <c r="L37" i="5" a="1"/>
  <c r="L37" i="5" s="1"/>
  <c r="L42" i="5" a="1"/>
  <c r="L42" i="5" s="1"/>
  <c r="L12" i="5" a="1"/>
  <c r="L12" i="5" s="1"/>
  <c r="L20" i="5" a="1"/>
  <c r="L20" i="5" s="1"/>
  <c r="L22" i="5" a="1"/>
  <c r="L22" i="5" s="1"/>
  <c r="L43" i="5" a="1"/>
  <c r="L43" i="5" s="1"/>
  <c r="L30" i="5" a="1"/>
  <c r="L30" i="5" s="1"/>
  <c r="L32" i="5" a="1"/>
  <c r="L32" i="5" s="1"/>
  <c r="L33" i="5" a="1"/>
  <c r="L33" i="5" s="1"/>
  <c r="L48" i="5" a="1"/>
  <c r="L48" i="5" s="1"/>
  <c r="L49" i="5" a="1"/>
  <c r="L49" i="5" s="1"/>
  <c r="L50" i="5" a="1"/>
  <c r="L50" i="5" s="1"/>
  <c r="L5" i="5" a="1"/>
  <c r="L5" i="5" s="1"/>
  <c r="L8" i="5" a="1"/>
  <c r="L8" i="5" s="1"/>
  <c r="L31" i="5" a="1"/>
  <c r="L31" i="5" s="1"/>
  <c r="L34" i="5" a="1"/>
  <c r="L34" i="5" s="1"/>
  <c r="L36" i="5" a="1"/>
  <c r="L36" i="5" s="1"/>
  <c r="L51" i="5" a="1"/>
  <c r="L51" i="5" s="1"/>
  <c r="L27" i="5" a="1"/>
  <c r="L27" i="5" s="1"/>
  <c r="L40" i="5" a="1"/>
  <c r="L40" i="5" s="1"/>
  <c r="L44" i="5" a="1"/>
  <c r="L44" i="5" s="1"/>
  <c r="L52" i="5" a="1"/>
  <c r="L52" i="5" s="1"/>
  <c r="L28" i="5" a="1"/>
  <c r="L28" i="5" s="1"/>
  <c r="L45" i="5" a="1"/>
  <c r="L45" i="5" s="1"/>
  <c r="L17" i="5" a="1"/>
  <c r="L17" i="5" s="1"/>
  <c r="L46" i="5" a="1"/>
  <c r="L46" i="5" s="1"/>
  <c r="L47" i="5" a="1"/>
  <c r="L47" i="5" s="1"/>
  <c r="L53" i="5" a="1"/>
  <c r="L53" i="5" s="1"/>
  <c r="L54" i="5" a="1"/>
  <c r="L54" i="5" s="1"/>
  <c r="L68" i="5" a="1"/>
  <c r="L68" i="5" s="1"/>
  <c r="L56" i="5" a="1"/>
  <c r="L56" i="5" s="1"/>
  <c r="L63" i="5" a="1"/>
  <c r="L63" i="5" s="1"/>
  <c r="L64" i="5" a="1"/>
  <c r="L64" i="5" s="1"/>
  <c r="L67" i="5" a="1"/>
  <c r="L67" i="5" s="1"/>
  <c r="L76" i="5" a="1"/>
  <c r="L76" i="5" s="1"/>
  <c r="L78" i="5" a="1"/>
  <c r="L78" i="5" s="1"/>
  <c r="L81" i="5" a="1"/>
  <c r="L81" i="5" s="1"/>
  <c r="L82" i="5" a="1"/>
  <c r="L82" i="5" s="1"/>
  <c r="L57" i="5" a="1"/>
  <c r="L57" i="5" s="1"/>
  <c r="L70" i="5" a="1"/>
  <c r="L70" i="5" s="1"/>
  <c r="L77" i="5" a="1"/>
  <c r="L77" i="5" s="1"/>
  <c r="L89" i="5" a="1"/>
  <c r="L89" i="5" s="1"/>
  <c r="L58" i="5" a="1"/>
  <c r="L58" i="5" s="1"/>
  <c r="L60" i="5" a="1"/>
  <c r="L60" i="5" s="1"/>
  <c r="L71" i="5" a="1"/>
  <c r="L71" i="5" s="1"/>
  <c r="L75" i="5" a="1"/>
  <c r="L75" i="5" s="1"/>
  <c r="L80" i="5" a="1"/>
  <c r="L80" i="5" s="1"/>
  <c r="L90" i="5" a="1"/>
  <c r="L90" i="5" s="1"/>
  <c r="L91" i="5" a="1"/>
  <c r="L91" i="5" s="1"/>
  <c r="L92" i="5" a="1"/>
  <c r="L92" i="5" s="1"/>
  <c r="L61" i="5" a="1"/>
  <c r="L61" i="5" s="1"/>
  <c r="L83" i="5" a="1"/>
  <c r="L83" i="5" s="1"/>
  <c r="L84" i="5" a="1"/>
  <c r="L84" i="5" s="1"/>
  <c r="L95" i="5" a="1"/>
  <c r="L95" i="5" s="1"/>
  <c r="L59" i="5" a="1"/>
  <c r="L59" i="5" s="1"/>
  <c r="L55" i="5" a="1"/>
  <c r="L55" i="5" s="1"/>
  <c r="L69" i="5" a="1"/>
  <c r="L69" i="5" s="1"/>
  <c r="L72" i="5" a="1"/>
  <c r="L72" i="5" s="1"/>
  <c r="L73" i="5" a="1"/>
  <c r="L73" i="5" s="1"/>
  <c r="L74" i="5" a="1"/>
  <c r="L74" i="5" s="1"/>
  <c r="L85" i="5" a="1"/>
  <c r="L85" i="5" s="1"/>
  <c r="L86" i="5" a="1"/>
  <c r="L86" i="5" s="1"/>
  <c r="L93" i="5" a="1"/>
  <c r="L93" i="5" s="1"/>
  <c r="L62" i="5" a="1"/>
  <c r="L62" i="5" s="1"/>
  <c r="L65" i="5" a="1"/>
  <c r="L65" i="5" s="1"/>
  <c r="L87" i="5" a="1"/>
  <c r="L87" i="5" s="1"/>
  <c r="L94" i="5" a="1"/>
  <c r="L94" i="5" s="1"/>
  <c r="L79" i="5" a="1"/>
  <c r="L79" i="5" s="1"/>
  <c r="L88" i="5" a="1"/>
  <c r="L88" i="5" s="1"/>
  <c r="L66" i="5" a="1"/>
  <c r="L66" i="5" s="1"/>
  <c r="L105" i="5" a="1"/>
  <c r="L105" i="5" s="1"/>
  <c r="L128" i="5" a="1"/>
  <c r="L128" i="5" s="1"/>
  <c r="L97" i="5" a="1"/>
  <c r="L97" i="5" s="1"/>
  <c r="L101" i="5" a="1"/>
  <c r="L101" i="5" s="1"/>
  <c r="L106" i="5" a="1"/>
  <c r="L106" i="5" s="1"/>
  <c r="L125" i="5" a="1"/>
  <c r="L125" i="5" s="1"/>
  <c r="L98" i="5" a="1"/>
  <c r="L98" i="5" s="1"/>
  <c r="L100" i="5" a="1"/>
  <c r="L100" i="5" s="1"/>
  <c r="L117" i="5" a="1"/>
  <c r="L117" i="5" s="1"/>
  <c r="L121" i="5" a="1"/>
  <c r="L121" i="5" s="1"/>
  <c r="L126" i="5" a="1"/>
  <c r="L126" i="5" s="1"/>
  <c r="L103" i="5" a="1"/>
  <c r="L103" i="5" s="1"/>
  <c r="L116" i="5" a="1"/>
  <c r="L116" i="5" s="1"/>
  <c r="L120" i="5" a="1"/>
  <c r="L120" i="5" s="1"/>
  <c r="L123" i="5" a="1"/>
  <c r="L123" i="5" s="1"/>
  <c r="L134" i="5" a="1"/>
  <c r="L134" i="5" s="1"/>
  <c r="L135" i="5" a="1"/>
  <c r="L135" i="5" s="1"/>
  <c r="L99" i="5" a="1"/>
  <c r="L99" i="5" s="1"/>
  <c r="L102" i="5" a="1"/>
  <c r="L102" i="5" s="1"/>
  <c r="L108" i="5" a="1"/>
  <c r="L108" i="5" s="1"/>
  <c r="L109" i="5" a="1"/>
  <c r="L109" i="5" s="1"/>
  <c r="L113" i="5" a="1"/>
  <c r="L113" i="5" s="1"/>
  <c r="L118" i="5" a="1"/>
  <c r="L118" i="5" s="1"/>
  <c r="L114" i="5" a="1"/>
  <c r="L114" i="5" s="1"/>
  <c r="L119" i="5" a="1"/>
  <c r="L119" i="5" s="1"/>
  <c r="L132" i="5" a="1"/>
  <c r="L132" i="5" s="1"/>
  <c r="L136" i="5" a="1"/>
  <c r="L136" i="5" s="1"/>
  <c r="L137" i="5" a="1"/>
  <c r="L137" i="5" s="1"/>
  <c r="L110" i="5" a="1"/>
  <c r="L110" i="5" s="1"/>
  <c r="L111" i="5" a="1"/>
  <c r="L111" i="5" s="1"/>
  <c r="L115" i="5" a="1"/>
  <c r="L115" i="5" s="1"/>
  <c r="L124" i="5" a="1"/>
  <c r="L124" i="5" s="1"/>
  <c r="L127" i="5" a="1"/>
  <c r="L127" i="5" s="1"/>
  <c r="L130" i="5" a="1"/>
  <c r="L130" i="5" s="1"/>
  <c r="L133" i="5" a="1"/>
  <c r="L133" i="5" s="1"/>
  <c r="L138" i="5" a="1"/>
  <c r="L138" i="5" s="1"/>
  <c r="L96" i="5" a="1"/>
  <c r="L96" i="5" s="1"/>
  <c r="L104" i="5" a="1"/>
  <c r="L104" i="5" s="1"/>
  <c r="L107" i="5" a="1"/>
  <c r="L107" i="5" s="1"/>
  <c r="L112" i="5" a="1"/>
  <c r="L112" i="5" s="1"/>
  <c r="L129" i="5" a="1"/>
  <c r="L129" i="5" s="1"/>
  <c r="L122" i="5" a="1"/>
  <c r="L122" i="5" s="1"/>
  <c r="L131" i="5" a="1"/>
  <c r="L131" i="5" s="1"/>
  <c r="L139" i="5" a="1"/>
  <c r="L139" i="5" s="1"/>
  <c r="L154" i="5" a="1"/>
  <c r="L154" i="5" s="1"/>
  <c r="L156" i="5" a="1"/>
  <c r="L156" i="5" s="1"/>
  <c r="L140" i="5" a="1"/>
  <c r="L140" i="5" s="1"/>
  <c r="L142" i="5" a="1"/>
  <c r="L142" i="5" s="1"/>
  <c r="L158" i="5" a="1"/>
  <c r="L158" i="5" s="1"/>
  <c r="L160" i="5" a="1"/>
  <c r="L160" i="5" s="1"/>
  <c r="L162" i="5" a="1"/>
  <c r="L162" i="5" s="1"/>
  <c r="L167" i="5" a="1"/>
  <c r="L167" i="5" s="1"/>
  <c r="L147" i="5" a="1"/>
  <c r="L147" i="5" s="1"/>
  <c r="L159" i="5" a="1"/>
  <c r="L159" i="5" s="1"/>
  <c r="L163" i="5" a="1"/>
  <c r="L163" i="5" s="1"/>
  <c r="L141" i="5" a="1"/>
  <c r="L141" i="5" s="1"/>
  <c r="L145" i="5" a="1"/>
  <c r="L145" i="5" s="1"/>
  <c r="L148" i="5" a="1"/>
  <c r="L148" i="5" s="1"/>
  <c r="L151" i="5" a="1"/>
  <c r="L151" i="5" s="1"/>
  <c r="L168" i="5" a="1"/>
  <c r="L168" i="5" s="1"/>
  <c r="L161" i="5" a="1"/>
  <c r="L161" i="5" s="1"/>
  <c r="L144" i="5" a="1"/>
  <c r="L144" i="5" s="1"/>
  <c r="L149" i="5" a="1"/>
  <c r="L149" i="5" s="1"/>
  <c r="L153" i="5" a="1"/>
  <c r="L153" i="5" s="1"/>
  <c r="L155" i="5" a="1"/>
  <c r="L155" i="5" s="1"/>
  <c r="L152" i="5" a="1"/>
  <c r="L152" i="5" s="1"/>
  <c r="L165" i="5" a="1"/>
  <c r="L165" i="5" s="1"/>
  <c r="L166" i="5" a="1"/>
  <c r="L166" i="5" s="1"/>
  <c r="L146" i="5" a="1"/>
  <c r="L146" i="5" s="1"/>
  <c r="L157" i="5" a="1"/>
  <c r="L157" i="5" s="1"/>
  <c r="L143" i="5" a="1"/>
  <c r="L143" i="5" s="1"/>
  <c r="L150" i="5" a="1"/>
  <c r="L150" i="5" s="1"/>
  <c r="L164" i="5" a="1"/>
  <c r="L164" i="5" s="1"/>
  <c r="L173" i="5" a="1"/>
  <c r="L173" i="5" s="1"/>
  <c r="L178" i="5" a="1"/>
  <c r="L178" i="5" s="1"/>
  <c r="L176" i="5" a="1"/>
  <c r="L176" i="5" s="1"/>
  <c r="L179" i="5" a="1"/>
  <c r="L179" i="5" s="1"/>
  <c r="L185" i="5" a="1"/>
  <c r="L185" i="5" s="1"/>
  <c r="L183" i="5" a="1"/>
  <c r="L183" i="5" s="1"/>
  <c r="L186" i="5" a="1"/>
  <c r="L186" i="5" s="1"/>
  <c r="L175" i="5" a="1"/>
  <c r="L175" i="5" s="1"/>
  <c r="L187" i="5" a="1"/>
  <c r="L187" i="5" s="1"/>
  <c r="L182" i="5" a="1"/>
  <c r="L182" i="5" s="1"/>
  <c r="L169" i="5" a="1"/>
  <c r="L169" i="5" s="1"/>
  <c r="L180" i="5" a="1"/>
  <c r="L180" i="5" s="1"/>
  <c r="L181" i="5" a="1"/>
  <c r="L181" i="5" s="1"/>
  <c r="L189" i="5" a="1"/>
  <c r="L189" i="5" s="1"/>
  <c r="L170" i="5" a="1"/>
  <c r="L170" i="5" s="1"/>
  <c r="L171" i="5" a="1"/>
  <c r="L171" i="5" s="1"/>
  <c r="L174" i="5" a="1"/>
  <c r="L174" i="5" s="1"/>
  <c r="L184" i="5" a="1"/>
  <c r="L184" i="5" s="1"/>
  <c r="L177" i="5" a="1"/>
  <c r="L177" i="5" s="1"/>
  <c r="L188" i="5" a="1"/>
  <c r="L188" i="5" s="1"/>
  <c r="L172" i="5" a="1"/>
  <c r="L172" i="5" s="1"/>
  <c r="L190" i="5" a="1"/>
  <c r="L190" i="5" s="1"/>
  <c r="L191" i="5" a="1"/>
  <c r="L191" i="5" s="1"/>
  <c r="L192" i="5" a="1"/>
  <c r="L192" i="5" s="1"/>
  <c r="L193" i="5" a="1"/>
  <c r="L193" i="5" s="1"/>
  <c r="L194" i="5" a="1"/>
  <c r="L194" i="5" s="1"/>
  <c r="M2" i="5"/>
  <c r="M15" i="5"/>
  <c r="M23" i="5"/>
  <c r="M38" i="5"/>
  <c r="M9" i="5"/>
  <c r="M13" i="5"/>
  <c r="M25" i="5"/>
  <c r="M26" i="5"/>
  <c r="M35" i="5"/>
  <c r="M39" i="5"/>
  <c r="M3" i="5"/>
  <c r="M10" i="5"/>
  <c r="M14" i="5"/>
  <c r="M21" i="5"/>
  <c r="M41" i="5"/>
  <c r="M7" i="5"/>
  <c r="M11" i="5"/>
  <c r="M16" i="5"/>
  <c r="M18" i="5"/>
  <c r="M19" i="5"/>
  <c r="M24" i="5"/>
  <c r="M29" i="5"/>
  <c r="M37" i="5"/>
  <c r="M42" i="5"/>
  <c r="M12" i="5"/>
  <c r="M20" i="5"/>
  <c r="M22" i="5"/>
  <c r="M43" i="5"/>
  <c r="M30" i="5"/>
  <c r="M32" i="5"/>
  <c r="M33" i="5"/>
  <c r="M48" i="5"/>
  <c r="M49" i="5"/>
  <c r="M50" i="5"/>
  <c r="M5" i="5"/>
  <c r="M8" i="5"/>
  <c r="M31" i="5"/>
  <c r="M34" i="5"/>
  <c r="M36" i="5"/>
  <c r="M51" i="5"/>
  <c r="M27" i="5"/>
  <c r="M40" i="5"/>
  <c r="M44" i="5"/>
  <c r="M52" i="5"/>
  <c r="M28" i="5"/>
  <c r="M45" i="5"/>
  <c r="M17" i="5"/>
  <c r="M46" i="5"/>
  <c r="M47" i="5"/>
  <c r="M53" i="5"/>
  <c r="M54" i="5"/>
  <c r="M68" i="5"/>
  <c r="M56" i="5"/>
  <c r="M63" i="5"/>
  <c r="M64" i="5"/>
  <c r="M67" i="5"/>
  <c r="M76" i="5"/>
  <c r="M78" i="5"/>
  <c r="M81" i="5"/>
  <c r="M82" i="5"/>
  <c r="M57" i="5"/>
  <c r="M70" i="5"/>
  <c r="M77" i="5"/>
  <c r="M89" i="5"/>
  <c r="M58" i="5"/>
  <c r="M60" i="5"/>
  <c r="M71" i="5"/>
  <c r="M75" i="5"/>
  <c r="M80" i="5"/>
  <c r="M90" i="5"/>
  <c r="M91" i="5"/>
  <c r="M92" i="5"/>
  <c r="M61" i="5"/>
  <c r="M83" i="5"/>
  <c r="M84" i="5"/>
  <c r="M95" i="5"/>
  <c r="M59" i="5"/>
  <c r="M55" i="5"/>
  <c r="M69" i="5"/>
  <c r="M72" i="5"/>
  <c r="M73" i="5"/>
  <c r="M74" i="5"/>
  <c r="M85" i="5"/>
  <c r="M86" i="5"/>
  <c r="M93" i="5"/>
  <c r="M62" i="5"/>
  <c r="M65" i="5"/>
  <c r="M87" i="5"/>
  <c r="M94" i="5"/>
  <c r="M79" i="5"/>
  <c r="M88" i="5"/>
  <c r="M66" i="5"/>
  <c r="M105" i="5"/>
  <c r="M128" i="5"/>
  <c r="M97" i="5"/>
  <c r="M101" i="5"/>
  <c r="M106" i="5"/>
  <c r="M125" i="5"/>
  <c r="M98" i="5"/>
  <c r="M100" i="5"/>
  <c r="M117" i="5"/>
  <c r="M121" i="5"/>
  <c r="M126" i="5"/>
  <c r="M103" i="5"/>
  <c r="M116" i="5"/>
  <c r="M120" i="5"/>
  <c r="M123" i="5"/>
  <c r="M134" i="5"/>
  <c r="M135" i="5"/>
  <c r="M99" i="5"/>
  <c r="M102" i="5"/>
  <c r="M108" i="5"/>
  <c r="M109" i="5"/>
  <c r="M113" i="5"/>
  <c r="M118" i="5"/>
  <c r="M114" i="5"/>
  <c r="M119" i="5"/>
  <c r="M132" i="5"/>
  <c r="M136" i="5"/>
  <c r="M137" i="5"/>
  <c r="M110" i="5"/>
  <c r="M111" i="5"/>
  <c r="M115" i="5"/>
  <c r="M124" i="5"/>
  <c r="M127" i="5"/>
  <c r="M130" i="5"/>
  <c r="M133" i="5"/>
  <c r="M138" i="5"/>
  <c r="M96" i="5"/>
  <c r="M104" i="5"/>
  <c r="M107" i="5"/>
  <c r="M112" i="5"/>
  <c r="M129" i="5"/>
  <c r="M122" i="5"/>
  <c r="M131" i="5"/>
  <c r="M139" i="5"/>
  <c r="M154" i="5"/>
  <c r="M156" i="5"/>
  <c r="M140" i="5"/>
  <c r="M142" i="5"/>
  <c r="M158" i="5"/>
  <c r="M160" i="5"/>
  <c r="M162" i="5"/>
  <c r="M167" i="5"/>
  <c r="M147" i="5"/>
  <c r="M159" i="5"/>
  <c r="M163" i="5"/>
  <c r="M141" i="5"/>
  <c r="M145" i="5"/>
  <c r="M148" i="5"/>
  <c r="M151" i="5"/>
  <c r="M168" i="5"/>
  <c r="M161" i="5"/>
  <c r="M144" i="5"/>
  <c r="M149" i="5"/>
  <c r="M153" i="5"/>
  <c r="M155" i="5"/>
  <c r="M152" i="5"/>
  <c r="M165" i="5"/>
  <c r="M166" i="5"/>
  <c r="M146" i="5"/>
  <c r="M157" i="5"/>
  <c r="M143" i="5"/>
  <c r="M150" i="5"/>
  <c r="M164" i="5"/>
  <c r="M173" i="5"/>
  <c r="M178" i="5"/>
  <c r="M176" i="5"/>
  <c r="M179" i="5"/>
  <c r="M185" i="5"/>
  <c r="M183" i="5"/>
  <c r="M186" i="5"/>
  <c r="M175" i="5"/>
  <c r="M187" i="5"/>
  <c r="M182" i="5"/>
  <c r="M169" i="5"/>
  <c r="M180" i="5"/>
  <c r="M181" i="5"/>
  <c r="M189" i="5"/>
  <c r="M170" i="5"/>
  <c r="M171" i="5"/>
  <c r="M174" i="5"/>
  <c r="M184" i="5"/>
  <c r="M177" i="5"/>
  <c r="M188" i="5"/>
  <c r="M172" i="5"/>
  <c r="M190" i="5"/>
  <c r="M191" i="5"/>
  <c r="M192" i="5"/>
  <c r="M193" i="5"/>
  <c r="M194" i="5"/>
  <c r="N494" i="1"/>
  <c r="N495" i="1"/>
  <c r="N496" i="1"/>
  <c r="N497" i="1"/>
  <c r="N500" i="1"/>
  <c r="N501" i="1"/>
  <c r="O494" i="1"/>
  <c r="P494" i="1" s="1" a="1"/>
  <c r="P494" i="1" s="1"/>
  <c r="O495" i="1"/>
  <c r="P495" i="1" s="1" a="1"/>
  <c r="P495" i="1" s="1"/>
  <c r="O496" i="1"/>
  <c r="P496" i="1" s="1" a="1"/>
  <c r="P496" i="1" s="1"/>
  <c r="O497" i="1"/>
  <c r="P497" i="1" s="1" a="1"/>
  <c r="P497" i="1" s="1"/>
  <c r="O500" i="1"/>
  <c r="P500" i="1" s="1" a="1"/>
  <c r="P500" i="1" s="1"/>
  <c r="O501" i="1"/>
  <c r="P501" i="1" s="1" a="1"/>
  <c r="P501" i="1" s="1"/>
  <c r="N325" i="1"/>
  <c r="N327" i="1"/>
  <c r="N195" i="1"/>
  <c r="N198" i="1"/>
  <c r="N201" i="1"/>
  <c r="O325" i="1"/>
  <c r="P325" i="1" s="1" a="1"/>
  <c r="P325" i="1" s="1"/>
  <c r="O327" i="1"/>
  <c r="P327" i="1" s="1" a="1"/>
  <c r="P327" i="1" s="1"/>
  <c r="O201" i="1"/>
  <c r="P201" i="1" s="1" a="1"/>
  <c r="P201" i="1" s="1"/>
  <c r="O195" i="1"/>
  <c r="P195" i="1" s="1" a="1"/>
  <c r="P195" i="1" s="1"/>
  <c r="O198" i="1"/>
  <c r="P198" i="1" s="1" a="1"/>
  <c r="P198" i="1" s="1"/>
  <c r="N326" i="1"/>
  <c r="N329" i="1"/>
  <c r="N200" i="1"/>
  <c r="N194" i="1"/>
  <c r="N197" i="1"/>
  <c r="O326" i="1"/>
  <c r="P326" i="1" s="1" a="1"/>
  <c r="P326" i="1" s="1"/>
  <c r="O329" i="1"/>
  <c r="P329" i="1" s="1" a="1"/>
  <c r="P329" i="1" s="1"/>
  <c r="O200" i="1"/>
  <c r="P200" i="1" s="1" a="1"/>
  <c r="P200" i="1" s="1"/>
  <c r="O194" i="1"/>
  <c r="P194" i="1" s="1" a="1"/>
  <c r="P194" i="1" s="1"/>
  <c r="O197" i="1"/>
  <c r="P197" i="1" s="1" a="1"/>
  <c r="P197" i="1" s="1"/>
  <c r="N478" i="1"/>
  <c r="N479" i="1"/>
  <c r="N332" i="1"/>
  <c r="N333" i="1"/>
  <c r="O478" i="1"/>
  <c r="P478" i="1" s="1" a="1"/>
  <c r="P478" i="1" s="1"/>
  <c r="O479" i="1"/>
  <c r="P479" i="1" s="1" a="1"/>
  <c r="P479" i="1" s="1"/>
  <c r="O332" i="1"/>
  <c r="P332" i="1" s="1" a="1"/>
  <c r="P332" i="1" s="1"/>
  <c r="O333" i="1"/>
  <c r="P333" i="1" s="1" a="1"/>
  <c r="P333" i="1" s="1"/>
  <c r="N606" i="1"/>
  <c r="N607" i="1"/>
  <c r="O606" i="1"/>
  <c r="P606" i="1" s="1" a="1"/>
  <c r="P606" i="1" s="1"/>
  <c r="O607" i="1"/>
  <c r="P607" i="1" s="1" a="1"/>
  <c r="P607" i="1" s="1"/>
  <c r="N454" i="1"/>
  <c r="N455" i="1"/>
  <c r="N458" i="1"/>
  <c r="N459" i="1"/>
  <c r="O454" i="1"/>
  <c r="P454" i="1" s="1" a="1"/>
  <c r="P454" i="1" s="1"/>
  <c r="O455" i="1"/>
  <c r="P455" i="1" s="1" a="1"/>
  <c r="P455" i="1" s="1"/>
  <c r="O458" i="1"/>
  <c r="P458" i="1" s="1" a="1"/>
  <c r="P458" i="1" s="1"/>
  <c r="O459" i="1"/>
  <c r="P459" i="1" s="1" a="1"/>
  <c r="P459" i="1" s="1"/>
  <c r="N582" i="1"/>
  <c r="N583" i="1"/>
  <c r="N154" i="1"/>
  <c r="N155" i="1"/>
  <c r="N156" i="1"/>
  <c r="O582" i="1"/>
  <c r="P582" i="1" s="1" a="1"/>
  <c r="P582" i="1" s="1"/>
  <c r="O583" i="1"/>
  <c r="P583" i="1" s="1" a="1"/>
  <c r="P583" i="1" s="1"/>
  <c r="O154" i="1"/>
  <c r="P154" i="1" s="1" a="1"/>
  <c r="P154" i="1" s="1"/>
  <c r="O155" i="1"/>
  <c r="P155" i="1" s="1" a="1"/>
  <c r="P155" i="1" s="1"/>
  <c r="O156" i="1"/>
  <c r="P156" i="1" s="1" a="1"/>
  <c r="P156" i="1" s="1"/>
  <c r="N136" i="1"/>
  <c r="N137" i="1"/>
  <c r="N138" i="1"/>
  <c r="N142" i="1"/>
  <c r="N143" i="1"/>
  <c r="N144" i="1"/>
  <c r="N148" i="1"/>
  <c r="N149" i="1"/>
  <c r="N150" i="1"/>
  <c r="O136" i="1"/>
  <c r="P136" i="1" s="1" a="1"/>
  <c r="P136" i="1" s="1"/>
  <c r="O137" i="1"/>
  <c r="O138" i="1"/>
  <c r="P138" i="1" s="1" a="1"/>
  <c r="P138" i="1" s="1"/>
  <c r="O142" i="1"/>
  <c r="P142" i="1" s="1" a="1"/>
  <c r="P142" i="1" s="1"/>
  <c r="O143" i="1"/>
  <c r="P143" i="1" s="1" a="1"/>
  <c r="P143" i="1" s="1"/>
  <c r="O144" i="1"/>
  <c r="P144" i="1" s="1" a="1"/>
  <c r="P144" i="1" s="1"/>
  <c r="O148" i="1"/>
  <c r="P148" i="1" s="1" a="1"/>
  <c r="P148" i="1" s="1"/>
  <c r="O149" i="1"/>
  <c r="P149" i="1" s="1" a="1"/>
  <c r="P149" i="1" s="1"/>
  <c r="O150" i="1"/>
  <c r="P150" i="1" s="1" a="1"/>
  <c r="P150" i="1" s="1"/>
  <c r="P137" i="1" a="1"/>
  <c r="P137" i="1" s="1"/>
  <c r="N696" i="1"/>
  <c r="N697" i="1"/>
  <c r="O696" i="1"/>
  <c r="P696" i="1" s="1" a="1"/>
  <c r="P696" i="1" s="1"/>
  <c r="O697" i="1"/>
  <c r="P697" i="1" s="1" a="1"/>
  <c r="P697" i="1" s="1"/>
  <c r="N686" i="1"/>
  <c r="N687" i="1"/>
  <c r="O686" i="1"/>
  <c r="P686" i="1" s="1" a="1"/>
  <c r="P686" i="1" s="1"/>
  <c r="O687" i="1"/>
  <c r="P687" i="1" s="1" a="1"/>
  <c r="P687" i="1" s="1"/>
  <c r="N670" i="1"/>
  <c r="N671" i="1"/>
  <c r="N674" i="1"/>
  <c r="N675" i="1"/>
  <c r="N402" i="1"/>
  <c r="N403" i="1"/>
  <c r="O670" i="1"/>
  <c r="P670" i="1" s="1" a="1"/>
  <c r="P670" i="1" s="1"/>
  <c r="O671" i="1"/>
  <c r="P671" i="1" s="1" a="1"/>
  <c r="P671" i="1" s="1"/>
  <c r="O674" i="1"/>
  <c r="P674" i="1" s="1" a="1"/>
  <c r="P674" i="1" s="1"/>
  <c r="O675" i="1"/>
  <c r="P675" i="1" s="1" a="1"/>
  <c r="P675" i="1" s="1"/>
  <c r="O402" i="1"/>
  <c r="P402" i="1" s="1" a="1"/>
  <c r="P402" i="1" s="1"/>
  <c r="O403" i="1"/>
  <c r="P403" i="1" s="1" a="1"/>
  <c r="P403" i="1" s="1"/>
  <c r="N61" i="1"/>
  <c r="N62" i="1"/>
  <c r="N63" i="1"/>
  <c r="O61" i="1"/>
  <c r="P61" i="1" s="1" a="1"/>
  <c r="P61" i="1" s="1"/>
  <c r="O62" i="1"/>
  <c r="P62" i="1" s="1" a="1"/>
  <c r="P62" i="1" s="1"/>
  <c r="O63" i="1"/>
  <c r="P63" i="1" s="1" a="1"/>
  <c r="P63" i="1" s="1"/>
  <c r="N55" i="1"/>
  <c r="N56" i="1"/>
  <c r="N57" i="1"/>
  <c r="N660" i="1"/>
  <c r="N661" i="1"/>
  <c r="O55" i="1"/>
  <c r="P55" i="1" s="1" a="1"/>
  <c r="P55" i="1" s="1"/>
  <c r="O56" i="1"/>
  <c r="P56" i="1" s="1" a="1"/>
  <c r="P56" i="1" s="1"/>
  <c r="O57" i="1"/>
  <c r="P57" i="1" s="1" a="1"/>
  <c r="P57" i="1" s="1"/>
  <c r="O660" i="1"/>
  <c r="P660" i="1" s="1" a="1"/>
  <c r="P660" i="1" s="1"/>
  <c r="O661" i="1"/>
  <c r="P661" i="1" s="1" a="1"/>
  <c r="P661" i="1" s="1"/>
  <c r="N28" i="1"/>
  <c r="N29" i="1"/>
  <c r="N30" i="1"/>
  <c r="O28" i="1"/>
  <c r="P28" i="1" s="1" a="1"/>
  <c r="P28" i="1" s="1"/>
  <c r="O29" i="1"/>
  <c r="P29" i="1" s="1" a="1"/>
  <c r="P29" i="1" s="1"/>
  <c r="O30" i="1"/>
  <c r="P30" i="1" s="1" a="1"/>
  <c r="P30" i="1" s="1"/>
  <c r="N518" i="1"/>
  <c r="N519" i="1"/>
  <c r="O518" i="1"/>
  <c r="P518" i="1" s="1" a="1"/>
  <c r="P518" i="1" s="1"/>
  <c r="O519" i="1"/>
  <c r="P519" i="1" s="1" a="1"/>
  <c r="P519" i="1" s="1"/>
  <c r="M91" i="1"/>
  <c r="N91" i="1" s="1"/>
  <c r="M51" i="1"/>
  <c r="N51" i="1" s="1"/>
  <c r="M6" i="1"/>
  <c r="N6" i="1" s="1"/>
  <c r="M159" i="1"/>
  <c r="N159" i="1" s="1"/>
  <c r="M33" i="1"/>
  <c r="N33" i="1" s="1"/>
  <c r="M162" i="1"/>
  <c r="N162" i="1" s="1"/>
  <c r="M101" i="1"/>
  <c r="N101" i="1" s="1"/>
  <c r="M96" i="1"/>
  <c r="N96" i="1" s="1"/>
  <c r="M141" i="1"/>
  <c r="N141" i="1" s="1"/>
  <c r="M92" i="1"/>
  <c r="N92" i="1" s="1"/>
  <c r="M48" i="1"/>
  <c r="N48" i="1" s="1"/>
  <c r="M12" i="1"/>
  <c r="N12" i="1" s="1"/>
  <c r="M23" i="1"/>
  <c r="N23" i="1" s="1"/>
  <c r="M36" i="1"/>
  <c r="N36" i="1" s="1"/>
  <c r="M170" i="1"/>
  <c r="N170" i="1" s="1"/>
  <c r="M45" i="1"/>
  <c r="N45" i="1" s="1"/>
  <c r="M93" i="1"/>
  <c r="N93" i="1" s="1"/>
  <c r="M77" i="1"/>
  <c r="N77" i="1" s="1"/>
  <c r="M102" i="1"/>
  <c r="N102" i="1" s="1"/>
  <c r="M9" i="1"/>
  <c r="N9" i="1" s="1"/>
  <c r="M72" i="1"/>
  <c r="N72" i="1" s="1"/>
  <c r="M78" i="1"/>
  <c r="N78" i="1" s="1"/>
  <c r="M84" i="1"/>
  <c r="N84" i="1" s="1"/>
  <c r="M114" i="1"/>
  <c r="N114" i="1" s="1"/>
  <c r="M54" i="1"/>
  <c r="N54" i="1" s="1"/>
  <c r="M18" i="1"/>
  <c r="N18" i="1" s="1"/>
  <c r="M66" i="1"/>
  <c r="N66" i="1" s="1"/>
  <c r="M153" i="1"/>
  <c r="N153" i="1" s="1"/>
  <c r="M174" i="1"/>
  <c r="N174" i="1" s="1"/>
  <c r="M42" i="1"/>
  <c r="N42" i="1" s="1"/>
  <c r="M171" i="1"/>
  <c r="N171" i="1" s="1"/>
  <c r="M24" i="1"/>
  <c r="N24" i="1" s="1"/>
  <c r="M81" i="1"/>
  <c r="N81" i="1" s="1"/>
  <c r="M177" i="1"/>
  <c r="N177" i="1" s="1"/>
  <c r="M39" i="1"/>
  <c r="N39" i="1" s="1"/>
  <c r="M69" i="1"/>
  <c r="N69" i="1" s="1"/>
  <c r="M131" i="1"/>
  <c r="N131" i="1" s="1"/>
  <c r="M122" i="1"/>
  <c r="N122" i="1" s="1"/>
  <c r="N196" i="1"/>
  <c r="M126" i="1"/>
  <c r="N126" i="1" s="1"/>
  <c r="M132" i="1"/>
  <c r="N132" i="1" s="1"/>
  <c r="M27" i="1"/>
  <c r="N27" i="1" s="1"/>
  <c r="M147" i="1"/>
  <c r="N147" i="1" s="1"/>
  <c r="M135" i="1"/>
  <c r="N135" i="1" s="1"/>
  <c r="M204" i="1"/>
  <c r="N204" i="1" s="1"/>
  <c r="M117" i="1"/>
  <c r="N117" i="1" s="1"/>
  <c r="M15" i="1"/>
  <c r="N15" i="1" s="1"/>
  <c r="M165" i="1"/>
  <c r="N165" i="1" s="1"/>
  <c r="M105" i="1"/>
  <c r="N105" i="1" s="1"/>
  <c r="M207" i="1"/>
  <c r="N207" i="1" s="1"/>
  <c r="M180" i="1"/>
  <c r="N180" i="1" s="1"/>
  <c r="M123" i="1"/>
  <c r="N123" i="1" s="1"/>
  <c r="M110" i="1"/>
  <c r="N110" i="1" s="1"/>
  <c r="M183" i="1"/>
  <c r="N183" i="1" s="1"/>
  <c r="M188" i="1"/>
  <c r="N188" i="1" s="1"/>
  <c r="M111" i="1"/>
  <c r="N111" i="1" s="1"/>
  <c r="M189" i="1"/>
  <c r="N189" i="1" s="1"/>
  <c r="M192" i="1"/>
  <c r="N192" i="1" s="1"/>
  <c r="M60" i="1"/>
  <c r="N60" i="1" s="1"/>
  <c r="M281" i="1"/>
  <c r="N281" i="1" s="1"/>
  <c r="M253" i="1"/>
  <c r="N253" i="1" s="1"/>
  <c r="M229" i="1"/>
  <c r="N229" i="1" s="1"/>
  <c r="M241" i="1"/>
  <c r="N241" i="1" s="1"/>
  <c r="M299" i="1"/>
  <c r="N299" i="1" s="1"/>
  <c r="M303" i="1"/>
  <c r="N303" i="1" s="1"/>
  <c r="M255" i="1"/>
  <c r="N255" i="1" s="1"/>
  <c r="M246" i="1"/>
  <c r="N246" i="1" s="1"/>
  <c r="M277" i="1"/>
  <c r="N277" i="1" s="1"/>
  <c r="M289" i="1"/>
  <c r="N289" i="1" s="1"/>
  <c r="M236" i="1"/>
  <c r="N236" i="1" s="1"/>
  <c r="M284" i="1"/>
  <c r="N284" i="1" s="1"/>
  <c r="M242" i="1"/>
  <c r="N242" i="1" s="1"/>
  <c r="M322" i="1"/>
  <c r="N322" i="1" s="1"/>
  <c r="M209" i="1"/>
  <c r="N209" i="1" s="1"/>
  <c r="M285" i="1"/>
  <c r="N285" i="1" s="1"/>
  <c r="M293" i="1"/>
  <c r="N293" i="1" s="1"/>
  <c r="M247" i="1"/>
  <c r="N247" i="1" s="1"/>
  <c r="M261" i="1"/>
  <c r="N261" i="1" s="1"/>
  <c r="M304" i="1"/>
  <c r="N304" i="1" s="1"/>
  <c r="M279" i="1"/>
  <c r="N279" i="1" s="1"/>
  <c r="M294" i="1"/>
  <c r="N294" i="1" s="1"/>
  <c r="M305" i="1"/>
  <c r="N305" i="1" s="1"/>
  <c r="M224" i="1"/>
  <c r="N224" i="1" s="1"/>
  <c r="M297" i="1"/>
  <c r="N297" i="1" s="1"/>
  <c r="M259" i="1"/>
  <c r="N259" i="1" s="1"/>
  <c r="M215" i="1"/>
  <c r="N215" i="1" s="1"/>
  <c r="M211" i="1"/>
  <c r="N211" i="1" s="1"/>
  <c r="M274" i="1"/>
  <c r="N274" i="1" s="1"/>
  <c r="M243" i="1"/>
  <c r="N243" i="1" s="1"/>
  <c r="M323" i="1"/>
  <c r="N323" i="1" s="1"/>
  <c r="N324" i="1"/>
  <c r="M221" i="1"/>
  <c r="N221" i="1" s="1"/>
  <c r="M275" i="1"/>
  <c r="N275" i="1" s="1"/>
  <c r="M227" i="1"/>
  <c r="N227" i="1" s="1"/>
  <c r="M237" i="1"/>
  <c r="N237" i="1" s="1"/>
  <c r="M225" i="1"/>
  <c r="N225" i="1" s="1"/>
  <c r="M295" i="1"/>
  <c r="N295" i="1" s="1"/>
  <c r="M307" i="1"/>
  <c r="N307" i="1" s="1"/>
  <c r="M219" i="1"/>
  <c r="N219" i="1" s="1"/>
  <c r="M338" i="1"/>
  <c r="N338" i="1" s="1"/>
  <c r="M311" i="1"/>
  <c r="N311" i="1" s="1"/>
  <c r="M331" i="1"/>
  <c r="N331" i="1" s="1"/>
  <c r="M270" i="1"/>
  <c r="N270" i="1" s="1"/>
  <c r="M217" i="1"/>
  <c r="N217" i="1" s="1"/>
  <c r="M264" i="1"/>
  <c r="N264" i="1" s="1"/>
  <c r="M257" i="1"/>
  <c r="N257" i="1" s="1"/>
  <c r="M317" i="1"/>
  <c r="N317" i="1" s="1"/>
  <c r="M313" i="1"/>
  <c r="N313" i="1" s="1"/>
  <c r="M339" i="1"/>
  <c r="N339" i="1" s="1"/>
  <c r="M267" i="1"/>
  <c r="N267" i="1" s="1"/>
  <c r="M213" i="1"/>
  <c r="N213" i="1" s="1"/>
  <c r="M232" i="1"/>
  <c r="N232" i="1" s="1"/>
  <c r="M249" i="1"/>
  <c r="N249" i="1" s="1"/>
  <c r="M315" i="1"/>
  <c r="N315" i="1" s="1"/>
  <c r="M271" i="1"/>
  <c r="N271" i="1" s="1"/>
  <c r="M265" i="1"/>
  <c r="N265" i="1" s="1"/>
  <c r="M309" i="1"/>
  <c r="N309" i="1" s="1"/>
  <c r="M233" i="1"/>
  <c r="N233" i="1" s="1"/>
  <c r="M335" i="1"/>
  <c r="N335" i="1" s="1"/>
  <c r="M287" i="1"/>
  <c r="N287" i="1" s="1"/>
  <c r="M319" i="1"/>
  <c r="N319" i="1" s="1"/>
  <c r="M251" i="1"/>
  <c r="N251" i="1" s="1"/>
  <c r="M384" i="1"/>
  <c r="N384" i="1" s="1"/>
  <c r="M461" i="1"/>
  <c r="N461" i="1" s="1"/>
  <c r="M372" i="1"/>
  <c r="N372" i="1" s="1"/>
  <c r="M385" i="1"/>
  <c r="N385" i="1" s="1"/>
  <c r="M451" i="1"/>
  <c r="N451" i="1" s="1"/>
  <c r="M369" i="1"/>
  <c r="N369" i="1" s="1"/>
  <c r="M343" i="1"/>
  <c r="N343" i="1" s="1"/>
  <c r="M360" i="1"/>
  <c r="N360" i="1" s="1"/>
  <c r="M379" i="1"/>
  <c r="N379" i="1" s="1"/>
  <c r="M471" i="1"/>
  <c r="N471" i="1" s="1"/>
  <c r="M464" i="1"/>
  <c r="N464" i="1" s="1"/>
  <c r="M386" i="1"/>
  <c r="N386" i="1" s="1"/>
  <c r="M465" i="1"/>
  <c r="N465" i="1" s="1"/>
  <c r="M361" i="1"/>
  <c r="N361" i="1" s="1"/>
  <c r="M373" i="1"/>
  <c r="N373" i="1" s="1"/>
  <c r="M349" i="1"/>
  <c r="N349" i="1" s="1"/>
  <c r="M435" i="1"/>
  <c r="N435" i="1" s="1"/>
  <c r="M453" i="1"/>
  <c r="N453" i="1" s="1"/>
  <c r="M355" i="1"/>
  <c r="N355" i="1" s="1"/>
  <c r="M426" i="1"/>
  <c r="N426" i="1" s="1"/>
  <c r="M422" i="1"/>
  <c r="N422" i="1" s="1"/>
  <c r="M427" i="1"/>
  <c r="N427" i="1" s="1"/>
  <c r="M387" i="1"/>
  <c r="N387" i="1" s="1"/>
  <c r="M365" i="1"/>
  <c r="N365" i="1" s="1"/>
  <c r="M437" i="1"/>
  <c r="N437" i="1" s="1"/>
  <c r="M375" i="1"/>
  <c r="N375" i="1" s="1"/>
  <c r="M408" i="1"/>
  <c r="N408" i="1" s="1"/>
  <c r="M433" i="1"/>
  <c r="N433" i="1" s="1"/>
  <c r="M357" i="1"/>
  <c r="N357" i="1" s="1"/>
  <c r="M347" i="1"/>
  <c r="N347" i="1" s="1"/>
  <c r="M445" i="1"/>
  <c r="N445" i="1" s="1"/>
  <c r="M409" i="1"/>
  <c r="N409" i="1" s="1"/>
  <c r="M423" i="1"/>
  <c r="N423" i="1" s="1"/>
  <c r="M345" i="1"/>
  <c r="N345" i="1" s="1"/>
  <c r="M485" i="1"/>
  <c r="N485" i="1" s="1"/>
  <c r="M469" i="1"/>
  <c r="N469" i="1" s="1"/>
  <c r="M395" i="1"/>
  <c r="N395" i="1" s="1"/>
  <c r="M447" i="1"/>
  <c r="N447" i="1" s="1"/>
  <c r="M405" i="1"/>
  <c r="N405" i="1" s="1"/>
  <c r="M483" i="1"/>
  <c r="N483" i="1" s="1"/>
  <c r="M389" i="1"/>
  <c r="N389" i="1" s="1"/>
  <c r="M487" i="1"/>
  <c r="N487" i="1" s="1"/>
  <c r="M429" i="1"/>
  <c r="N429" i="1" s="1"/>
  <c r="M415" i="1"/>
  <c r="N415" i="1" s="1"/>
  <c r="M363" i="1"/>
  <c r="N363" i="1" s="1"/>
  <c r="M392" i="1"/>
  <c r="N392" i="1" s="1"/>
  <c r="M352" i="1"/>
  <c r="N352" i="1" s="1"/>
  <c r="M477" i="1"/>
  <c r="N477" i="1" s="1"/>
  <c r="M431" i="1"/>
  <c r="N431" i="1" s="1"/>
  <c r="M499" i="1"/>
  <c r="N499" i="1" s="1"/>
  <c r="M413" i="1"/>
  <c r="N413" i="1" s="1"/>
  <c r="M393" i="1"/>
  <c r="N393" i="1" s="1"/>
  <c r="M417" i="1"/>
  <c r="N417" i="1" s="1"/>
  <c r="M442" i="1"/>
  <c r="N442" i="1" s="1"/>
  <c r="M353" i="1"/>
  <c r="N353" i="1" s="1"/>
  <c r="M489" i="1"/>
  <c r="N489" i="1" s="1"/>
  <c r="M443" i="1"/>
  <c r="N443" i="1" s="1"/>
  <c r="M492" i="1"/>
  <c r="N492" i="1" s="1"/>
  <c r="M401" i="1"/>
  <c r="N401" i="1" s="1"/>
  <c r="M398" i="1"/>
  <c r="N398" i="1" s="1"/>
  <c r="M457" i="1"/>
  <c r="N457" i="1" s="1"/>
  <c r="M473" i="1"/>
  <c r="N473" i="1" s="1"/>
  <c r="M419" i="1"/>
  <c r="N419" i="1" s="1"/>
  <c r="M481" i="1"/>
  <c r="N481" i="1" s="1"/>
  <c r="M449" i="1"/>
  <c r="N449" i="1" s="1"/>
  <c r="M399" i="1"/>
  <c r="N399" i="1" s="1"/>
  <c r="M467" i="1"/>
  <c r="N467" i="1" s="1"/>
  <c r="M493" i="1"/>
  <c r="N493" i="1" s="1"/>
  <c r="M377" i="1"/>
  <c r="N377" i="1" s="1"/>
  <c r="M411" i="1"/>
  <c r="N411" i="1" s="1"/>
  <c r="M367" i="1"/>
  <c r="N367" i="1" s="1"/>
  <c r="M341" i="1"/>
  <c r="N341" i="1" s="1"/>
  <c r="M475" i="1"/>
  <c r="N475" i="1" s="1"/>
  <c r="M439" i="1"/>
  <c r="N439" i="1" s="1"/>
  <c r="M504" i="1"/>
  <c r="N504" i="1" s="1"/>
  <c r="M513" i="1"/>
  <c r="N513" i="1" s="1"/>
  <c r="M573" i="1"/>
  <c r="N573" i="1" s="1"/>
  <c r="M579" i="1"/>
  <c r="N579" i="1" s="1"/>
  <c r="M588" i="1"/>
  <c r="N588" i="1" s="1"/>
  <c r="M625" i="1"/>
  <c r="N625" i="1" s="1"/>
  <c r="M515" i="1"/>
  <c r="N515" i="1" s="1"/>
  <c r="M555" i="1"/>
  <c r="N555" i="1" s="1"/>
  <c r="M556" i="1"/>
  <c r="N556" i="1" s="1"/>
  <c r="M591" i="1"/>
  <c r="N591" i="1" s="1"/>
  <c r="M508" i="1"/>
  <c r="N508" i="1" s="1"/>
  <c r="M599" i="1"/>
  <c r="N599" i="1" s="1"/>
  <c r="M547" i="1"/>
  <c r="N547" i="1" s="1"/>
  <c r="M523" i="1"/>
  <c r="N523" i="1" s="1"/>
  <c r="M509" i="1"/>
  <c r="N509" i="1" s="1"/>
  <c r="M585" i="1"/>
  <c r="N585" i="1" s="1"/>
  <c r="M601" i="1"/>
  <c r="N601" i="1" s="1"/>
  <c r="M557" i="1"/>
  <c r="N557" i="1" s="1"/>
  <c r="M539" i="1"/>
  <c r="N539" i="1" s="1"/>
  <c r="M529" i="1"/>
  <c r="N529" i="1" s="1"/>
  <c r="M526" i="1"/>
  <c r="N526" i="1" s="1"/>
  <c r="M540" i="1"/>
  <c r="N540" i="1" s="1"/>
  <c r="M564" i="1"/>
  <c r="N564" i="1" s="1"/>
  <c r="M505" i="1"/>
  <c r="N505" i="1" s="1"/>
  <c r="M589" i="1"/>
  <c r="N589" i="1" s="1"/>
  <c r="M595" i="1"/>
  <c r="N595" i="1" s="1"/>
  <c r="M550" i="1"/>
  <c r="N550" i="1" s="1"/>
  <c r="M511" i="1"/>
  <c r="N511" i="1" s="1"/>
  <c r="M565" i="1"/>
  <c r="N565" i="1" s="1"/>
  <c r="M527" i="1"/>
  <c r="N527" i="1" s="1"/>
  <c r="M593" i="1"/>
  <c r="N593" i="1" s="1"/>
  <c r="M545" i="1"/>
  <c r="N545" i="1" s="1"/>
  <c r="M543" i="1"/>
  <c r="N543" i="1" s="1"/>
  <c r="M551" i="1"/>
  <c r="N551" i="1" s="1"/>
  <c r="M541" i="1"/>
  <c r="N541" i="1" s="1"/>
  <c r="M609" i="1"/>
  <c r="N609" i="1" s="1"/>
  <c r="M569" i="1"/>
  <c r="N569" i="1" s="1"/>
  <c r="M521" i="1"/>
  <c r="N521" i="1" s="1"/>
  <c r="M576" i="1"/>
  <c r="N576" i="1" s="1"/>
  <c r="M559" i="1"/>
  <c r="N559" i="1" s="1"/>
  <c r="M628" i="1"/>
  <c r="N628" i="1" s="1"/>
  <c r="M611" i="1"/>
  <c r="N611" i="1" s="1"/>
  <c r="M571" i="1"/>
  <c r="N571" i="1" s="1"/>
  <c r="M620" i="1"/>
  <c r="N620" i="1" s="1"/>
  <c r="M577" i="1"/>
  <c r="N577" i="1" s="1"/>
  <c r="M567" i="1"/>
  <c r="N567" i="1" s="1"/>
  <c r="M614" i="1"/>
  <c r="N614" i="1" s="1"/>
  <c r="M629" i="1"/>
  <c r="N629" i="1" s="1"/>
  <c r="M533" i="1"/>
  <c r="N533" i="1" s="1"/>
  <c r="M621" i="1"/>
  <c r="N621" i="1" s="1"/>
  <c r="M535" i="1"/>
  <c r="N535" i="1" s="1"/>
  <c r="M597" i="1"/>
  <c r="N597" i="1" s="1"/>
  <c r="M603" i="1"/>
  <c r="N603" i="1" s="1"/>
  <c r="M622" i="1"/>
  <c r="N622" i="1" s="1"/>
  <c r="M581" i="1"/>
  <c r="N581" i="1" s="1"/>
  <c r="M531" i="1"/>
  <c r="N531" i="1" s="1"/>
  <c r="M561" i="1"/>
  <c r="N561" i="1" s="1"/>
  <c r="M517" i="1"/>
  <c r="N517" i="1" s="1"/>
  <c r="M623" i="1"/>
  <c r="N623" i="1" s="1"/>
  <c r="M615" i="1"/>
  <c r="N615" i="1" s="1"/>
  <c r="M605" i="1"/>
  <c r="N605" i="1" s="1"/>
  <c r="M655" i="1"/>
  <c r="N655" i="1" s="1"/>
  <c r="M707" i="1"/>
  <c r="N707" i="1" s="1"/>
  <c r="M679" i="1"/>
  <c r="N679" i="1" s="1"/>
  <c r="M691" i="1"/>
  <c r="N691" i="1" s="1"/>
  <c r="M669" i="1"/>
  <c r="N669" i="1" s="1"/>
  <c r="M653" i="1"/>
  <c r="N653" i="1" s="1"/>
  <c r="M682" i="1"/>
  <c r="N682" i="1" s="1"/>
  <c r="M709" i="1"/>
  <c r="N709" i="1" s="1"/>
  <c r="M727" i="1"/>
  <c r="N727" i="1" s="1"/>
  <c r="M721" i="1"/>
  <c r="N721" i="1" s="1"/>
  <c r="M683" i="1"/>
  <c r="N683" i="1" s="1"/>
  <c r="M703" i="1"/>
  <c r="N703" i="1" s="1"/>
  <c r="M723" i="1"/>
  <c r="N723" i="1" s="1"/>
  <c r="M639" i="1"/>
  <c r="N639" i="1" s="1"/>
  <c r="M717" i="1"/>
  <c r="N717" i="1" s="1"/>
  <c r="M730" i="1"/>
  <c r="N730" i="1" s="1"/>
  <c r="M692" i="1"/>
  <c r="N692" i="1" s="1"/>
  <c r="M711" i="1"/>
  <c r="N711" i="1" s="1"/>
  <c r="M693" i="1"/>
  <c r="N693" i="1" s="1"/>
  <c r="M657" i="1"/>
  <c r="N657" i="1" s="1"/>
  <c r="M701" i="1"/>
  <c r="N701" i="1" s="1"/>
  <c r="M731" i="1"/>
  <c r="N731" i="1" s="1"/>
  <c r="M725" i="1"/>
  <c r="N725" i="1" s="1"/>
  <c r="M665" i="1"/>
  <c r="N665" i="1" s="1"/>
  <c r="M719" i="1"/>
  <c r="N719" i="1" s="1"/>
  <c r="M663" i="1"/>
  <c r="N663" i="1" s="1"/>
  <c r="M667" i="1"/>
  <c r="N667" i="1" s="1"/>
  <c r="M705" i="1"/>
  <c r="N705" i="1" s="1"/>
  <c r="M733" i="1"/>
  <c r="N733" i="1" s="1"/>
  <c r="M741" i="1"/>
  <c r="N741" i="1" s="1"/>
  <c r="M695" i="1"/>
  <c r="N695" i="1" s="1"/>
  <c r="M636" i="1"/>
  <c r="N636" i="1" s="1"/>
  <c r="M647" i="1"/>
  <c r="N647" i="1" s="1"/>
  <c r="M685" i="1"/>
  <c r="N685" i="1" s="1"/>
  <c r="M747" i="1"/>
  <c r="N747" i="1" s="1"/>
  <c r="M749" i="1"/>
  <c r="N749" i="1" s="1"/>
  <c r="M649" i="1"/>
  <c r="N649" i="1" s="1"/>
  <c r="M643" i="1"/>
  <c r="N643" i="1" s="1"/>
  <c r="M637" i="1"/>
  <c r="N637" i="1" s="1"/>
  <c r="M659" i="1"/>
  <c r="N659" i="1" s="1"/>
  <c r="M714" i="1"/>
  <c r="N714" i="1" s="1"/>
  <c r="M699" i="1"/>
  <c r="N699" i="1" s="1"/>
  <c r="M677" i="1"/>
  <c r="N677" i="1" s="1"/>
  <c r="M673" i="1"/>
  <c r="N673" i="1" s="1"/>
  <c r="M735" i="1"/>
  <c r="N735" i="1" s="1"/>
  <c r="M715" i="1"/>
  <c r="N715" i="1" s="1"/>
  <c r="M644" i="1"/>
  <c r="N644" i="1" s="1"/>
  <c r="M745" i="1"/>
  <c r="N745" i="1" s="1"/>
  <c r="M651" i="1"/>
  <c r="N651" i="1" s="1"/>
  <c r="M739" i="1"/>
  <c r="N739" i="1" s="1"/>
  <c r="M645" i="1"/>
  <c r="N645" i="1" s="1"/>
  <c r="M743" i="1"/>
  <c r="N743" i="1" s="1"/>
  <c r="M751" i="1"/>
  <c r="N751" i="1" s="1"/>
  <c r="M737" i="1"/>
  <c r="N737" i="1" s="1"/>
  <c r="M755" i="1"/>
  <c r="N755" i="1" s="1"/>
  <c r="M753" i="1"/>
  <c r="N753" i="1" s="1"/>
  <c r="M632" i="1"/>
  <c r="N632" i="1" s="1"/>
  <c r="M633" i="1"/>
  <c r="N633" i="1" s="1"/>
  <c r="O91" i="1"/>
  <c r="P91" i="1" s="1" a="1"/>
  <c r="P91" i="1" s="1"/>
  <c r="O51" i="1"/>
  <c r="P51" i="1" s="1" a="1"/>
  <c r="P51" i="1" s="1"/>
  <c r="O6" i="1"/>
  <c r="P6" i="1" s="1" a="1"/>
  <c r="P6" i="1" s="1"/>
  <c r="O159" i="1"/>
  <c r="P159" i="1" s="1" a="1"/>
  <c r="P159" i="1" s="1"/>
  <c r="O33" i="1"/>
  <c r="P33" i="1" s="1" a="1"/>
  <c r="P33" i="1" s="1"/>
  <c r="O162" i="1"/>
  <c r="P162" i="1" s="1" a="1"/>
  <c r="P162" i="1" s="1"/>
  <c r="O101" i="1"/>
  <c r="P101" i="1" s="1" a="1"/>
  <c r="P101" i="1" s="1"/>
  <c r="O96" i="1"/>
  <c r="P96" i="1" s="1" a="1"/>
  <c r="P96" i="1" s="1"/>
  <c r="O141" i="1"/>
  <c r="P141" i="1" s="1" a="1"/>
  <c r="P141" i="1" s="1"/>
  <c r="O92" i="1"/>
  <c r="P92" i="1" s="1" a="1"/>
  <c r="P92" i="1" s="1"/>
  <c r="O48" i="1"/>
  <c r="P48" i="1" s="1" a="1"/>
  <c r="P48" i="1" s="1"/>
  <c r="O12" i="1"/>
  <c r="P12" i="1" s="1" a="1"/>
  <c r="P12" i="1" s="1"/>
  <c r="O23" i="1"/>
  <c r="P23" i="1" s="1" a="1"/>
  <c r="P23" i="1" s="1"/>
  <c r="O36" i="1"/>
  <c r="P36" i="1" s="1" a="1"/>
  <c r="P36" i="1" s="1"/>
  <c r="O170" i="1"/>
  <c r="P170" i="1" s="1" a="1"/>
  <c r="P170" i="1" s="1"/>
  <c r="O45" i="1"/>
  <c r="P45" i="1" s="1" a="1"/>
  <c r="P45" i="1" s="1"/>
  <c r="O93" i="1"/>
  <c r="P93" i="1" s="1" a="1"/>
  <c r="P93" i="1" s="1"/>
  <c r="O77" i="1"/>
  <c r="P77" i="1" s="1" a="1"/>
  <c r="P77" i="1" s="1"/>
  <c r="O102" i="1"/>
  <c r="P102" i="1" s="1" a="1"/>
  <c r="P102" i="1" s="1"/>
  <c r="O9" i="1"/>
  <c r="P9" i="1" s="1" a="1"/>
  <c r="P9" i="1" s="1"/>
  <c r="O72" i="1"/>
  <c r="P72" i="1" s="1" a="1"/>
  <c r="P72" i="1" s="1"/>
  <c r="O78" i="1"/>
  <c r="P78" i="1" s="1" a="1"/>
  <c r="P78" i="1" s="1"/>
  <c r="O84" i="1"/>
  <c r="P84" i="1" s="1" a="1"/>
  <c r="P84" i="1" s="1"/>
  <c r="O114" i="1"/>
  <c r="P114" i="1" s="1" a="1"/>
  <c r="P114" i="1" s="1"/>
  <c r="O54" i="1"/>
  <c r="P54" i="1" s="1" a="1"/>
  <c r="P54" i="1" s="1"/>
  <c r="O18" i="1"/>
  <c r="P18" i="1" s="1" a="1"/>
  <c r="P18" i="1" s="1"/>
  <c r="O66" i="1"/>
  <c r="P66" i="1" s="1" a="1"/>
  <c r="P66" i="1" s="1"/>
  <c r="O153" i="1"/>
  <c r="P153" i="1" s="1" a="1"/>
  <c r="P153" i="1" s="1"/>
  <c r="O174" i="1"/>
  <c r="P174" i="1" s="1" a="1"/>
  <c r="P174" i="1" s="1"/>
  <c r="O42" i="1"/>
  <c r="P42" i="1" s="1" a="1"/>
  <c r="P42" i="1" s="1"/>
  <c r="O171" i="1"/>
  <c r="P171" i="1" s="1" a="1"/>
  <c r="P171" i="1" s="1"/>
  <c r="O24" i="1"/>
  <c r="P24" i="1" s="1" a="1"/>
  <c r="P24" i="1" s="1"/>
  <c r="O81" i="1"/>
  <c r="P81" i="1" s="1" a="1"/>
  <c r="P81" i="1" s="1"/>
  <c r="O177" i="1"/>
  <c r="P177" i="1" s="1" a="1"/>
  <c r="P177" i="1" s="1"/>
  <c r="O39" i="1"/>
  <c r="P39" i="1" s="1" a="1"/>
  <c r="P39" i="1" s="1"/>
  <c r="O69" i="1"/>
  <c r="P69" i="1" s="1" a="1"/>
  <c r="P69" i="1" s="1"/>
  <c r="O131" i="1"/>
  <c r="P131" i="1" s="1" a="1"/>
  <c r="P131" i="1" s="1"/>
  <c r="O122" i="1"/>
  <c r="P122" i="1" s="1" a="1"/>
  <c r="P122" i="1" s="1"/>
  <c r="O196" i="1"/>
  <c r="P196" i="1" s="1" a="1"/>
  <c r="P196" i="1" s="1"/>
  <c r="O126" i="1"/>
  <c r="P126" i="1" s="1" a="1"/>
  <c r="P126" i="1" s="1"/>
  <c r="O132" i="1"/>
  <c r="P132" i="1" s="1" a="1"/>
  <c r="P132" i="1" s="1"/>
  <c r="O27" i="1"/>
  <c r="P27" i="1" s="1" a="1"/>
  <c r="P27" i="1" s="1"/>
  <c r="O147" i="1"/>
  <c r="P147" i="1" s="1" a="1"/>
  <c r="P147" i="1" s="1"/>
  <c r="O135" i="1"/>
  <c r="P135" i="1" s="1" a="1"/>
  <c r="P135" i="1" s="1"/>
  <c r="O204" i="1"/>
  <c r="P204" i="1" s="1" a="1"/>
  <c r="P204" i="1" s="1"/>
  <c r="O117" i="1"/>
  <c r="P117" i="1" s="1" a="1"/>
  <c r="P117" i="1" s="1"/>
  <c r="O15" i="1"/>
  <c r="P15" i="1" s="1" a="1"/>
  <c r="P15" i="1" s="1"/>
  <c r="O165" i="1"/>
  <c r="P165" i="1" s="1" a="1"/>
  <c r="P165" i="1" s="1"/>
  <c r="O105" i="1"/>
  <c r="P105" i="1" s="1" a="1"/>
  <c r="P105" i="1" s="1"/>
  <c r="O207" i="1"/>
  <c r="P207" i="1" s="1" a="1"/>
  <c r="P207" i="1" s="1"/>
  <c r="O180" i="1"/>
  <c r="P180" i="1" s="1" a="1"/>
  <c r="P180" i="1" s="1"/>
  <c r="O123" i="1"/>
  <c r="P123" i="1" s="1" a="1"/>
  <c r="P123" i="1" s="1"/>
  <c r="O110" i="1"/>
  <c r="P110" i="1" s="1" a="1"/>
  <c r="P110" i="1" s="1"/>
  <c r="O183" i="1"/>
  <c r="P183" i="1" s="1" a="1"/>
  <c r="P183" i="1" s="1"/>
  <c r="O188" i="1"/>
  <c r="P188" i="1" s="1" a="1"/>
  <c r="P188" i="1" s="1"/>
  <c r="O111" i="1"/>
  <c r="P111" i="1" s="1" a="1"/>
  <c r="P111" i="1" s="1"/>
  <c r="O189" i="1"/>
  <c r="P189" i="1" s="1" a="1"/>
  <c r="P189" i="1" s="1"/>
  <c r="O192" i="1"/>
  <c r="P192" i="1" s="1" a="1"/>
  <c r="P192" i="1" s="1"/>
  <c r="O60" i="1"/>
  <c r="P60" i="1" s="1" a="1"/>
  <c r="P60" i="1" s="1"/>
  <c r="O281" i="1"/>
  <c r="P281" i="1" s="1" a="1"/>
  <c r="P281" i="1" s="1"/>
  <c r="O253" i="1"/>
  <c r="P253" i="1" s="1" a="1"/>
  <c r="P253" i="1" s="1"/>
  <c r="O229" i="1"/>
  <c r="P229" i="1" s="1" a="1"/>
  <c r="P229" i="1" s="1"/>
  <c r="O241" i="1"/>
  <c r="P241" i="1" s="1" a="1"/>
  <c r="P241" i="1" s="1"/>
  <c r="O299" i="1"/>
  <c r="P299" i="1" s="1" a="1"/>
  <c r="P299" i="1" s="1"/>
  <c r="O303" i="1"/>
  <c r="P303" i="1" s="1" a="1"/>
  <c r="P303" i="1" s="1"/>
  <c r="O255" i="1"/>
  <c r="P255" i="1" s="1" a="1"/>
  <c r="P255" i="1" s="1"/>
  <c r="O246" i="1"/>
  <c r="P246" i="1" s="1" a="1"/>
  <c r="P246" i="1" s="1"/>
  <c r="O277" i="1"/>
  <c r="P277" i="1" s="1" a="1"/>
  <c r="P277" i="1" s="1"/>
  <c r="O289" i="1"/>
  <c r="P289" i="1" s="1" a="1"/>
  <c r="P289" i="1" s="1"/>
  <c r="O236" i="1"/>
  <c r="P236" i="1" s="1" a="1"/>
  <c r="P236" i="1" s="1"/>
  <c r="O284" i="1"/>
  <c r="P284" i="1" s="1" a="1"/>
  <c r="P284" i="1" s="1"/>
  <c r="O242" i="1"/>
  <c r="P242" i="1" s="1" a="1"/>
  <c r="P242" i="1" s="1"/>
  <c r="O322" i="1"/>
  <c r="P322" i="1" s="1" a="1"/>
  <c r="P322" i="1" s="1"/>
  <c r="O209" i="1"/>
  <c r="P209" i="1" s="1" a="1"/>
  <c r="P209" i="1" s="1"/>
  <c r="O285" i="1"/>
  <c r="P285" i="1" s="1" a="1"/>
  <c r="P285" i="1" s="1"/>
  <c r="O293" i="1"/>
  <c r="P293" i="1" s="1" a="1"/>
  <c r="P293" i="1" s="1"/>
  <c r="O247" i="1"/>
  <c r="P247" i="1" s="1" a="1"/>
  <c r="P247" i="1" s="1"/>
  <c r="O261" i="1"/>
  <c r="P261" i="1" s="1" a="1"/>
  <c r="P261" i="1" s="1"/>
  <c r="O304" i="1"/>
  <c r="P304" i="1" s="1" a="1"/>
  <c r="P304" i="1" s="1"/>
  <c r="O279" i="1"/>
  <c r="P279" i="1" s="1" a="1"/>
  <c r="P279" i="1" s="1"/>
  <c r="O294" i="1"/>
  <c r="P294" i="1" s="1" a="1"/>
  <c r="P294" i="1" s="1"/>
  <c r="O305" i="1"/>
  <c r="P305" i="1" s="1" a="1"/>
  <c r="P305" i="1" s="1"/>
  <c r="O224" i="1"/>
  <c r="P224" i="1" s="1" a="1"/>
  <c r="P224" i="1" s="1"/>
  <c r="O297" i="1"/>
  <c r="P297" i="1" s="1" a="1"/>
  <c r="P297" i="1" s="1"/>
  <c r="O259" i="1"/>
  <c r="P259" i="1" s="1" a="1"/>
  <c r="P259" i="1" s="1"/>
  <c r="O215" i="1"/>
  <c r="P215" i="1" s="1" a="1"/>
  <c r="P215" i="1" s="1"/>
  <c r="O211" i="1"/>
  <c r="P211" i="1" s="1" a="1"/>
  <c r="P211" i="1" s="1"/>
  <c r="O274" i="1"/>
  <c r="P274" i="1" s="1" a="1"/>
  <c r="P274" i="1" s="1"/>
  <c r="O243" i="1"/>
  <c r="P243" i="1" s="1" a="1"/>
  <c r="P243" i="1" s="1"/>
  <c r="O323" i="1"/>
  <c r="P323" i="1" s="1" a="1"/>
  <c r="P323" i="1" s="1"/>
  <c r="O324" i="1"/>
  <c r="P324" i="1" s="1" a="1"/>
  <c r="P324" i="1" s="1"/>
  <c r="O221" i="1"/>
  <c r="P221" i="1" s="1" a="1"/>
  <c r="P221" i="1" s="1"/>
  <c r="O275" i="1"/>
  <c r="P275" i="1" s="1" a="1"/>
  <c r="P275" i="1" s="1"/>
  <c r="O227" i="1"/>
  <c r="P227" i="1" s="1" a="1"/>
  <c r="P227" i="1" s="1"/>
  <c r="O237" i="1"/>
  <c r="P237" i="1" s="1" a="1"/>
  <c r="P237" i="1" s="1"/>
  <c r="O225" i="1"/>
  <c r="P225" i="1" s="1" a="1"/>
  <c r="P225" i="1" s="1"/>
  <c r="O295" i="1"/>
  <c r="P295" i="1" s="1" a="1"/>
  <c r="P295" i="1" s="1"/>
  <c r="O307" i="1"/>
  <c r="P307" i="1" s="1" a="1"/>
  <c r="P307" i="1" s="1"/>
  <c r="O219" i="1"/>
  <c r="P219" i="1" s="1" a="1"/>
  <c r="P219" i="1" s="1"/>
  <c r="O338" i="1"/>
  <c r="P338" i="1" s="1" a="1"/>
  <c r="P338" i="1" s="1"/>
  <c r="O311" i="1"/>
  <c r="P311" i="1" s="1" a="1"/>
  <c r="P311" i="1" s="1"/>
  <c r="O331" i="1"/>
  <c r="P331" i="1" s="1" a="1"/>
  <c r="P331" i="1" s="1"/>
  <c r="O270" i="1"/>
  <c r="P270" i="1" s="1" a="1"/>
  <c r="P270" i="1" s="1"/>
  <c r="O217" i="1"/>
  <c r="P217" i="1" s="1" a="1"/>
  <c r="P217" i="1" s="1"/>
  <c r="O264" i="1"/>
  <c r="P264" i="1" s="1" a="1"/>
  <c r="P264" i="1" s="1"/>
  <c r="O257" i="1"/>
  <c r="P257" i="1" s="1" a="1"/>
  <c r="P257" i="1" s="1"/>
  <c r="O317" i="1"/>
  <c r="P317" i="1" s="1" a="1"/>
  <c r="P317" i="1" s="1"/>
  <c r="O313" i="1"/>
  <c r="P313" i="1" s="1" a="1"/>
  <c r="P313" i="1" s="1"/>
  <c r="O339" i="1"/>
  <c r="P339" i="1" s="1" a="1"/>
  <c r="P339" i="1" s="1"/>
  <c r="O267" i="1"/>
  <c r="P267" i="1" s="1" a="1"/>
  <c r="P267" i="1" s="1"/>
  <c r="O213" i="1"/>
  <c r="P213" i="1" s="1" a="1"/>
  <c r="P213" i="1" s="1"/>
  <c r="O232" i="1"/>
  <c r="P232" i="1" s="1" a="1"/>
  <c r="P232" i="1" s="1"/>
  <c r="O249" i="1"/>
  <c r="P249" i="1" s="1" a="1"/>
  <c r="P249" i="1" s="1"/>
  <c r="O315" i="1"/>
  <c r="P315" i="1" s="1" a="1"/>
  <c r="P315" i="1" s="1"/>
  <c r="O271" i="1"/>
  <c r="P271" i="1" s="1" a="1"/>
  <c r="P271" i="1" s="1"/>
  <c r="O265" i="1"/>
  <c r="P265" i="1" s="1" a="1"/>
  <c r="P265" i="1" s="1"/>
  <c r="O309" i="1"/>
  <c r="P309" i="1" s="1" a="1"/>
  <c r="P309" i="1" s="1"/>
  <c r="O233" i="1"/>
  <c r="P233" i="1" s="1" a="1"/>
  <c r="P233" i="1" s="1"/>
  <c r="O335" i="1"/>
  <c r="P335" i="1" s="1" a="1"/>
  <c r="P335" i="1" s="1"/>
  <c r="O287" i="1"/>
  <c r="P287" i="1" s="1" a="1"/>
  <c r="P287" i="1" s="1"/>
  <c r="O319" i="1"/>
  <c r="P319" i="1" s="1" a="1"/>
  <c r="P319" i="1" s="1"/>
  <c r="O251" i="1"/>
  <c r="P251" i="1" s="1" a="1"/>
  <c r="P251" i="1" s="1"/>
  <c r="O384" i="1"/>
  <c r="P384" i="1" s="1" a="1"/>
  <c r="P384" i="1" s="1"/>
  <c r="O461" i="1"/>
  <c r="P461" i="1" s="1" a="1"/>
  <c r="P461" i="1" s="1"/>
  <c r="O372" i="1"/>
  <c r="P372" i="1" s="1" a="1"/>
  <c r="P372" i="1" s="1"/>
  <c r="O385" i="1"/>
  <c r="P385" i="1" s="1" a="1"/>
  <c r="P385" i="1" s="1"/>
  <c r="O451" i="1"/>
  <c r="P451" i="1" s="1" a="1"/>
  <c r="P451" i="1" s="1"/>
  <c r="O369" i="1"/>
  <c r="P369" i="1" s="1" a="1"/>
  <c r="P369" i="1" s="1"/>
  <c r="O343" i="1"/>
  <c r="P343" i="1" s="1" a="1"/>
  <c r="P343" i="1" s="1"/>
  <c r="O360" i="1"/>
  <c r="P360" i="1" s="1" a="1"/>
  <c r="P360" i="1" s="1"/>
  <c r="O379" i="1"/>
  <c r="P379" i="1" s="1" a="1"/>
  <c r="P379" i="1" s="1"/>
  <c r="O471" i="1"/>
  <c r="P471" i="1" s="1" a="1"/>
  <c r="P471" i="1" s="1"/>
  <c r="O464" i="1"/>
  <c r="P464" i="1" s="1" a="1"/>
  <c r="P464" i="1" s="1"/>
  <c r="O386" i="1"/>
  <c r="P386" i="1" s="1" a="1"/>
  <c r="P386" i="1" s="1"/>
  <c r="O465" i="1"/>
  <c r="P465" i="1" s="1" a="1"/>
  <c r="P465" i="1" s="1"/>
  <c r="O361" i="1"/>
  <c r="P361" i="1" s="1" a="1"/>
  <c r="P361" i="1" s="1"/>
  <c r="O373" i="1"/>
  <c r="P373" i="1" s="1" a="1"/>
  <c r="P373" i="1" s="1"/>
  <c r="O349" i="1"/>
  <c r="P349" i="1" s="1" a="1"/>
  <c r="P349" i="1" s="1"/>
  <c r="O435" i="1"/>
  <c r="P435" i="1" s="1" a="1"/>
  <c r="P435" i="1" s="1"/>
  <c r="O453" i="1"/>
  <c r="P453" i="1" s="1" a="1"/>
  <c r="P453" i="1" s="1"/>
  <c r="O355" i="1"/>
  <c r="P355" i="1" s="1" a="1"/>
  <c r="P355" i="1" s="1"/>
  <c r="O426" i="1"/>
  <c r="P426" i="1" s="1" a="1"/>
  <c r="P426" i="1" s="1"/>
  <c r="O422" i="1"/>
  <c r="P422" i="1" s="1" a="1"/>
  <c r="P422" i="1" s="1"/>
  <c r="O427" i="1"/>
  <c r="P427" i="1" s="1" a="1"/>
  <c r="P427" i="1" s="1"/>
  <c r="O387" i="1"/>
  <c r="P387" i="1" s="1" a="1"/>
  <c r="P387" i="1" s="1"/>
  <c r="O365" i="1"/>
  <c r="P365" i="1" s="1" a="1"/>
  <c r="P365" i="1" s="1"/>
  <c r="O437" i="1"/>
  <c r="P437" i="1" s="1" a="1"/>
  <c r="P437" i="1" s="1"/>
  <c r="O375" i="1"/>
  <c r="P375" i="1" s="1" a="1"/>
  <c r="P375" i="1" s="1"/>
  <c r="O408" i="1"/>
  <c r="P408" i="1" s="1" a="1"/>
  <c r="P408" i="1" s="1"/>
  <c r="O433" i="1"/>
  <c r="P433" i="1" s="1" a="1"/>
  <c r="P433" i="1" s="1"/>
  <c r="O357" i="1"/>
  <c r="P357" i="1" s="1" a="1"/>
  <c r="P357" i="1" s="1"/>
  <c r="O347" i="1"/>
  <c r="P347" i="1" s="1" a="1"/>
  <c r="P347" i="1" s="1"/>
  <c r="O445" i="1"/>
  <c r="P445" i="1" s="1" a="1"/>
  <c r="P445" i="1" s="1"/>
  <c r="O409" i="1"/>
  <c r="P409" i="1" s="1" a="1"/>
  <c r="P409" i="1" s="1"/>
  <c r="O423" i="1"/>
  <c r="P423" i="1" s="1" a="1"/>
  <c r="P423" i="1" s="1"/>
  <c r="O345" i="1"/>
  <c r="P345" i="1" s="1" a="1"/>
  <c r="P345" i="1" s="1"/>
  <c r="O485" i="1"/>
  <c r="P485" i="1" s="1" a="1"/>
  <c r="P485" i="1" s="1"/>
  <c r="O469" i="1"/>
  <c r="P469" i="1" s="1" a="1"/>
  <c r="P469" i="1" s="1"/>
  <c r="O395" i="1"/>
  <c r="P395" i="1" s="1" a="1"/>
  <c r="P395" i="1" s="1"/>
  <c r="O447" i="1"/>
  <c r="P447" i="1" s="1" a="1"/>
  <c r="P447" i="1" s="1"/>
  <c r="O405" i="1"/>
  <c r="P405" i="1" s="1" a="1"/>
  <c r="P405" i="1" s="1"/>
  <c r="O483" i="1"/>
  <c r="P483" i="1" s="1" a="1"/>
  <c r="P483" i="1" s="1"/>
  <c r="O389" i="1"/>
  <c r="P389" i="1" s="1" a="1"/>
  <c r="P389" i="1" s="1"/>
  <c r="O487" i="1"/>
  <c r="P487" i="1" s="1" a="1"/>
  <c r="P487" i="1" s="1"/>
  <c r="O429" i="1"/>
  <c r="P429" i="1" s="1" a="1"/>
  <c r="P429" i="1" s="1"/>
  <c r="O415" i="1"/>
  <c r="P415" i="1" s="1" a="1"/>
  <c r="P415" i="1" s="1"/>
  <c r="O363" i="1"/>
  <c r="P363" i="1" s="1" a="1"/>
  <c r="P363" i="1" s="1"/>
  <c r="O392" i="1"/>
  <c r="P392" i="1" s="1" a="1"/>
  <c r="P392" i="1" s="1"/>
  <c r="O352" i="1"/>
  <c r="P352" i="1" s="1" a="1"/>
  <c r="P352" i="1" s="1"/>
  <c r="O477" i="1"/>
  <c r="P477" i="1" s="1" a="1"/>
  <c r="P477" i="1" s="1"/>
  <c r="O431" i="1"/>
  <c r="P431" i="1" s="1" a="1"/>
  <c r="P431" i="1" s="1"/>
  <c r="O499" i="1"/>
  <c r="P499" i="1" s="1" a="1"/>
  <c r="P499" i="1" s="1"/>
  <c r="O413" i="1"/>
  <c r="P413" i="1" s="1" a="1"/>
  <c r="P413" i="1" s="1"/>
  <c r="O393" i="1"/>
  <c r="P393" i="1" s="1" a="1"/>
  <c r="P393" i="1" s="1"/>
  <c r="O417" i="1"/>
  <c r="P417" i="1" s="1" a="1"/>
  <c r="P417" i="1" s="1"/>
  <c r="O442" i="1"/>
  <c r="P442" i="1" s="1" a="1"/>
  <c r="P442" i="1" s="1"/>
  <c r="O353" i="1"/>
  <c r="P353" i="1" s="1" a="1"/>
  <c r="P353" i="1" s="1"/>
  <c r="O489" i="1"/>
  <c r="P489" i="1" s="1" a="1"/>
  <c r="P489" i="1" s="1"/>
  <c r="O443" i="1"/>
  <c r="P443" i="1" s="1" a="1"/>
  <c r="P443" i="1" s="1"/>
  <c r="O492" i="1"/>
  <c r="P492" i="1" s="1" a="1"/>
  <c r="P492" i="1" s="1"/>
  <c r="O401" i="1"/>
  <c r="P401" i="1" s="1" a="1"/>
  <c r="P401" i="1" s="1"/>
  <c r="O398" i="1"/>
  <c r="P398" i="1" s="1" a="1"/>
  <c r="P398" i="1" s="1"/>
  <c r="O457" i="1"/>
  <c r="P457" i="1" s="1" a="1"/>
  <c r="P457" i="1" s="1"/>
  <c r="O473" i="1"/>
  <c r="P473" i="1" s="1" a="1"/>
  <c r="P473" i="1" s="1"/>
  <c r="O419" i="1"/>
  <c r="P419" i="1" s="1" a="1"/>
  <c r="P419" i="1" s="1"/>
  <c r="O481" i="1"/>
  <c r="P481" i="1" s="1" a="1"/>
  <c r="P481" i="1" s="1"/>
  <c r="O449" i="1"/>
  <c r="P449" i="1" s="1" a="1"/>
  <c r="P449" i="1" s="1"/>
  <c r="O399" i="1"/>
  <c r="P399" i="1" s="1" a="1"/>
  <c r="P399" i="1" s="1"/>
  <c r="O467" i="1"/>
  <c r="P467" i="1" s="1" a="1"/>
  <c r="P467" i="1" s="1"/>
  <c r="O493" i="1"/>
  <c r="P493" i="1" s="1" a="1"/>
  <c r="P493" i="1" s="1"/>
  <c r="O377" i="1"/>
  <c r="P377" i="1" s="1" a="1"/>
  <c r="P377" i="1" s="1"/>
  <c r="O411" i="1"/>
  <c r="P411" i="1" s="1" a="1"/>
  <c r="P411" i="1" s="1"/>
  <c r="O367" i="1"/>
  <c r="P367" i="1" s="1" a="1"/>
  <c r="P367" i="1" s="1"/>
  <c r="O341" i="1"/>
  <c r="P341" i="1" s="1" a="1"/>
  <c r="P341" i="1" s="1"/>
  <c r="O475" i="1"/>
  <c r="P475" i="1" s="1" a="1"/>
  <c r="P475" i="1" s="1"/>
  <c r="O439" i="1"/>
  <c r="P439" i="1" s="1" a="1"/>
  <c r="P439" i="1" s="1"/>
  <c r="O504" i="1"/>
  <c r="P504" i="1" s="1" a="1"/>
  <c r="P504" i="1" s="1"/>
  <c r="O513" i="1"/>
  <c r="P513" i="1" s="1" a="1"/>
  <c r="P513" i="1" s="1"/>
  <c r="O573" i="1"/>
  <c r="P573" i="1" s="1" a="1"/>
  <c r="P573" i="1" s="1"/>
  <c r="O579" i="1"/>
  <c r="P579" i="1" s="1" a="1"/>
  <c r="P579" i="1" s="1"/>
  <c r="O588" i="1"/>
  <c r="P588" i="1" s="1" a="1"/>
  <c r="P588" i="1" s="1"/>
  <c r="O625" i="1"/>
  <c r="P625" i="1" s="1" a="1"/>
  <c r="P625" i="1" s="1"/>
  <c r="O515" i="1"/>
  <c r="P515" i="1" s="1" a="1"/>
  <c r="P515" i="1" s="1"/>
  <c r="O555" i="1"/>
  <c r="P555" i="1" s="1" a="1"/>
  <c r="P555" i="1" s="1"/>
  <c r="O556" i="1"/>
  <c r="P556" i="1" s="1" a="1"/>
  <c r="P556" i="1" s="1"/>
  <c r="O591" i="1"/>
  <c r="P591" i="1" s="1" a="1"/>
  <c r="P591" i="1" s="1"/>
  <c r="O508" i="1"/>
  <c r="P508" i="1" s="1" a="1"/>
  <c r="P508" i="1" s="1"/>
  <c r="O599" i="1"/>
  <c r="P599" i="1" s="1" a="1"/>
  <c r="P599" i="1" s="1"/>
  <c r="O547" i="1"/>
  <c r="P547" i="1" s="1" a="1"/>
  <c r="P547" i="1" s="1"/>
  <c r="O523" i="1"/>
  <c r="P523" i="1" s="1" a="1"/>
  <c r="P523" i="1" s="1"/>
  <c r="O509" i="1"/>
  <c r="P509" i="1" s="1" a="1"/>
  <c r="P509" i="1" s="1"/>
  <c r="O585" i="1"/>
  <c r="P585" i="1" s="1" a="1"/>
  <c r="P585" i="1" s="1"/>
  <c r="O601" i="1"/>
  <c r="P601" i="1" s="1" a="1"/>
  <c r="P601" i="1" s="1"/>
  <c r="O557" i="1"/>
  <c r="P557" i="1" s="1" a="1"/>
  <c r="P557" i="1" s="1"/>
  <c r="O539" i="1"/>
  <c r="P539" i="1" s="1" a="1"/>
  <c r="P539" i="1" s="1"/>
  <c r="O529" i="1"/>
  <c r="P529" i="1" s="1" a="1"/>
  <c r="P529" i="1" s="1"/>
  <c r="O526" i="1"/>
  <c r="P526" i="1" s="1" a="1"/>
  <c r="P526" i="1" s="1"/>
  <c r="O540" i="1"/>
  <c r="P540" i="1" s="1" a="1"/>
  <c r="P540" i="1" s="1"/>
  <c r="O564" i="1"/>
  <c r="P564" i="1" s="1" a="1"/>
  <c r="P564" i="1" s="1"/>
  <c r="O505" i="1"/>
  <c r="P505" i="1" s="1" a="1"/>
  <c r="P505" i="1" s="1"/>
  <c r="O589" i="1"/>
  <c r="P589" i="1" s="1" a="1"/>
  <c r="P589" i="1" s="1"/>
  <c r="O595" i="1"/>
  <c r="P595" i="1" s="1" a="1"/>
  <c r="P595" i="1" s="1"/>
  <c r="O550" i="1"/>
  <c r="P550" i="1" s="1" a="1"/>
  <c r="P550" i="1" s="1"/>
  <c r="O511" i="1"/>
  <c r="P511" i="1" s="1" a="1"/>
  <c r="P511" i="1" s="1"/>
  <c r="O565" i="1"/>
  <c r="P565" i="1" s="1" a="1"/>
  <c r="P565" i="1" s="1"/>
  <c r="O527" i="1"/>
  <c r="P527" i="1" s="1" a="1"/>
  <c r="P527" i="1" s="1"/>
  <c r="O593" i="1"/>
  <c r="P593" i="1" s="1" a="1"/>
  <c r="P593" i="1" s="1"/>
  <c r="O545" i="1"/>
  <c r="P545" i="1" s="1" a="1"/>
  <c r="P545" i="1" s="1"/>
  <c r="O543" i="1"/>
  <c r="P543" i="1" s="1" a="1"/>
  <c r="P543" i="1" s="1"/>
  <c r="O551" i="1"/>
  <c r="P551" i="1" s="1" a="1"/>
  <c r="P551" i="1" s="1"/>
  <c r="O541" i="1"/>
  <c r="P541" i="1" s="1" a="1"/>
  <c r="P541" i="1" s="1"/>
  <c r="O609" i="1"/>
  <c r="P609" i="1" s="1" a="1"/>
  <c r="P609" i="1" s="1"/>
  <c r="O569" i="1"/>
  <c r="P569" i="1" s="1" a="1"/>
  <c r="P569" i="1" s="1"/>
  <c r="O521" i="1"/>
  <c r="P521" i="1" s="1" a="1"/>
  <c r="P521" i="1" s="1"/>
  <c r="O576" i="1"/>
  <c r="P576" i="1" s="1" a="1"/>
  <c r="P576" i="1" s="1"/>
  <c r="O559" i="1"/>
  <c r="P559" i="1" s="1" a="1"/>
  <c r="P559" i="1" s="1"/>
  <c r="O628" i="1"/>
  <c r="P628" i="1" s="1" a="1"/>
  <c r="P628" i="1" s="1"/>
  <c r="O611" i="1"/>
  <c r="P611" i="1" s="1" a="1"/>
  <c r="P611" i="1" s="1"/>
  <c r="O571" i="1"/>
  <c r="P571" i="1" s="1" a="1"/>
  <c r="P571" i="1" s="1"/>
  <c r="O620" i="1"/>
  <c r="P620" i="1" s="1" a="1"/>
  <c r="P620" i="1" s="1"/>
  <c r="O577" i="1"/>
  <c r="P577" i="1" s="1" a="1"/>
  <c r="P577" i="1" s="1"/>
  <c r="O567" i="1"/>
  <c r="P567" i="1" s="1" a="1"/>
  <c r="P567" i="1" s="1"/>
  <c r="O614" i="1"/>
  <c r="P614" i="1" s="1" a="1"/>
  <c r="P614" i="1" s="1"/>
  <c r="O629" i="1"/>
  <c r="P629" i="1" s="1" a="1"/>
  <c r="P629" i="1" s="1"/>
  <c r="O533" i="1"/>
  <c r="P533" i="1" s="1" a="1"/>
  <c r="P533" i="1" s="1"/>
  <c r="O621" i="1"/>
  <c r="P621" i="1" s="1" a="1"/>
  <c r="P621" i="1" s="1"/>
  <c r="O535" i="1"/>
  <c r="P535" i="1" s="1" a="1"/>
  <c r="P535" i="1" s="1"/>
  <c r="O597" i="1"/>
  <c r="P597" i="1" s="1" a="1"/>
  <c r="P597" i="1" s="1"/>
  <c r="O603" i="1"/>
  <c r="P603" i="1" s="1" a="1"/>
  <c r="P603" i="1" s="1"/>
  <c r="O622" i="1"/>
  <c r="P622" i="1" s="1" a="1"/>
  <c r="P622" i="1" s="1"/>
  <c r="O581" i="1"/>
  <c r="P581" i="1" s="1" a="1"/>
  <c r="P581" i="1" s="1"/>
  <c r="O531" i="1"/>
  <c r="P531" i="1" s="1" a="1"/>
  <c r="P531" i="1" s="1"/>
  <c r="O561" i="1"/>
  <c r="P561" i="1" s="1" a="1"/>
  <c r="P561" i="1" s="1"/>
  <c r="O517" i="1"/>
  <c r="P517" i="1" s="1" a="1"/>
  <c r="P517" i="1" s="1"/>
  <c r="O623" i="1"/>
  <c r="P623" i="1" s="1" a="1"/>
  <c r="P623" i="1" s="1"/>
  <c r="O615" i="1"/>
  <c r="P615" i="1" s="1" a="1"/>
  <c r="P615" i="1" s="1"/>
  <c r="O605" i="1"/>
  <c r="P605" i="1" s="1" a="1"/>
  <c r="P605" i="1" s="1"/>
  <c r="O655" i="1"/>
  <c r="P655" i="1" s="1" a="1"/>
  <c r="P655" i="1" s="1"/>
  <c r="O707" i="1"/>
  <c r="P707" i="1" s="1" a="1"/>
  <c r="P707" i="1" s="1"/>
  <c r="O679" i="1"/>
  <c r="P679" i="1" s="1" a="1"/>
  <c r="P679" i="1" s="1"/>
  <c r="O691" i="1"/>
  <c r="P691" i="1" s="1" a="1"/>
  <c r="P691" i="1" s="1"/>
  <c r="O669" i="1"/>
  <c r="P669" i="1" s="1" a="1"/>
  <c r="P669" i="1" s="1"/>
  <c r="O653" i="1"/>
  <c r="P653" i="1" s="1" a="1"/>
  <c r="P653" i="1" s="1"/>
  <c r="O682" i="1"/>
  <c r="P682" i="1" s="1" a="1"/>
  <c r="P682" i="1" s="1"/>
  <c r="O709" i="1"/>
  <c r="P709" i="1" s="1" a="1"/>
  <c r="P709" i="1" s="1"/>
  <c r="O727" i="1"/>
  <c r="P727" i="1" s="1" a="1"/>
  <c r="P727" i="1" s="1"/>
  <c r="O721" i="1"/>
  <c r="P721" i="1" s="1" a="1"/>
  <c r="P721" i="1" s="1"/>
  <c r="O683" i="1"/>
  <c r="P683" i="1" s="1" a="1"/>
  <c r="P683" i="1" s="1"/>
  <c r="O703" i="1"/>
  <c r="P703" i="1" s="1" a="1"/>
  <c r="P703" i="1" s="1"/>
  <c r="O723" i="1"/>
  <c r="P723" i="1" s="1" a="1"/>
  <c r="P723" i="1" s="1"/>
  <c r="O639" i="1"/>
  <c r="P639" i="1" s="1" a="1"/>
  <c r="P639" i="1" s="1"/>
  <c r="O717" i="1"/>
  <c r="P717" i="1" s="1" a="1"/>
  <c r="P717" i="1" s="1"/>
  <c r="O730" i="1"/>
  <c r="P730" i="1" s="1" a="1"/>
  <c r="P730" i="1" s="1"/>
  <c r="O692" i="1"/>
  <c r="P692" i="1" s="1" a="1"/>
  <c r="P692" i="1" s="1"/>
  <c r="O711" i="1"/>
  <c r="P711" i="1" s="1" a="1"/>
  <c r="P711" i="1" s="1"/>
  <c r="O693" i="1"/>
  <c r="P693" i="1" s="1" a="1"/>
  <c r="P693" i="1" s="1"/>
  <c r="O657" i="1"/>
  <c r="P657" i="1" s="1" a="1"/>
  <c r="P657" i="1" s="1"/>
  <c r="O701" i="1"/>
  <c r="P701" i="1" s="1" a="1"/>
  <c r="P701" i="1" s="1"/>
  <c r="O731" i="1"/>
  <c r="P731" i="1" s="1" a="1"/>
  <c r="P731" i="1" s="1"/>
  <c r="O725" i="1"/>
  <c r="P725" i="1" s="1" a="1"/>
  <c r="P725" i="1" s="1"/>
  <c r="O665" i="1"/>
  <c r="P665" i="1" s="1" a="1"/>
  <c r="P665" i="1" s="1"/>
  <c r="O719" i="1"/>
  <c r="P719" i="1" s="1" a="1"/>
  <c r="P719" i="1" s="1"/>
  <c r="O663" i="1"/>
  <c r="P663" i="1" s="1" a="1"/>
  <c r="P663" i="1" s="1"/>
  <c r="O667" i="1"/>
  <c r="P667" i="1" s="1" a="1"/>
  <c r="P667" i="1" s="1"/>
  <c r="O705" i="1"/>
  <c r="P705" i="1" s="1" a="1"/>
  <c r="P705" i="1" s="1"/>
  <c r="O733" i="1"/>
  <c r="P733" i="1" s="1" a="1"/>
  <c r="P733" i="1" s="1"/>
  <c r="O741" i="1"/>
  <c r="P741" i="1" s="1" a="1"/>
  <c r="P741" i="1" s="1"/>
  <c r="O695" i="1"/>
  <c r="P695" i="1" s="1" a="1"/>
  <c r="P695" i="1" s="1"/>
  <c r="O636" i="1"/>
  <c r="P636" i="1" s="1" a="1"/>
  <c r="P636" i="1" s="1"/>
  <c r="O647" i="1"/>
  <c r="P647" i="1" s="1" a="1"/>
  <c r="P647" i="1" s="1"/>
  <c r="O685" i="1"/>
  <c r="P685" i="1" s="1" a="1"/>
  <c r="P685" i="1" s="1"/>
  <c r="O747" i="1"/>
  <c r="P747" i="1" s="1" a="1"/>
  <c r="P747" i="1" s="1"/>
  <c r="O749" i="1"/>
  <c r="P749" i="1" s="1" a="1"/>
  <c r="P749" i="1" s="1"/>
  <c r="O649" i="1"/>
  <c r="P649" i="1" s="1" a="1"/>
  <c r="P649" i="1" s="1"/>
  <c r="O643" i="1"/>
  <c r="P643" i="1" s="1" a="1"/>
  <c r="P643" i="1" s="1"/>
  <c r="O637" i="1"/>
  <c r="P637" i="1" s="1" a="1"/>
  <c r="P637" i="1" s="1"/>
  <c r="O659" i="1"/>
  <c r="P659" i="1" s="1" a="1"/>
  <c r="P659" i="1" s="1"/>
  <c r="O714" i="1"/>
  <c r="P714" i="1" s="1" a="1"/>
  <c r="P714" i="1" s="1"/>
  <c r="O699" i="1"/>
  <c r="P699" i="1" s="1" a="1"/>
  <c r="P699" i="1" s="1"/>
  <c r="O677" i="1"/>
  <c r="P677" i="1" s="1" a="1"/>
  <c r="P677" i="1" s="1"/>
  <c r="O673" i="1"/>
  <c r="P673" i="1" s="1" a="1"/>
  <c r="P673" i="1" s="1"/>
  <c r="O735" i="1"/>
  <c r="P735" i="1" s="1" a="1"/>
  <c r="P735" i="1" s="1"/>
  <c r="O715" i="1"/>
  <c r="P715" i="1" s="1" a="1"/>
  <c r="P715" i="1" s="1"/>
  <c r="O644" i="1"/>
  <c r="P644" i="1" s="1" a="1"/>
  <c r="P644" i="1" s="1"/>
  <c r="O745" i="1"/>
  <c r="P745" i="1" s="1" a="1"/>
  <c r="P745" i="1" s="1"/>
  <c r="O651" i="1"/>
  <c r="P651" i="1" s="1" a="1"/>
  <c r="P651" i="1" s="1"/>
  <c r="O739" i="1"/>
  <c r="P739" i="1" s="1" a="1"/>
  <c r="P739" i="1" s="1"/>
  <c r="O645" i="1"/>
  <c r="P645" i="1" s="1" a="1"/>
  <c r="P645" i="1" s="1"/>
  <c r="O743" i="1"/>
  <c r="P743" i="1" s="1" a="1"/>
  <c r="P743" i="1" s="1"/>
  <c r="O751" i="1"/>
  <c r="P751" i="1" s="1" a="1"/>
  <c r="P751" i="1" s="1"/>
  <c r="O737" i="1"/>
  <c r="P737" i="1" s="1" a="1"/>
  <c r="P737" i="1" s="1"/>
  <c r="O755" i="1"/>
  <c r="P755" i="1" s="1" a="1"/>
  <c r="P755" i="1" s="1"/>
  <c r="O753" i="1"/>
  <c r="P753" i="1" s="1" a="1"/>
  <c r="P753" i="1" s="1"/>
  <c r="O632" i="1"/>
  <c r="P632" i="1" s="1" a="1"/>
  <c r="P632" i="1" s="1"/>
  <c r="O633" i="1"/>
  <c r="P633" i="1" s="1" a="1"/>
  <c r="P633" i="1" s="1"/>
  <c r="M88" i="1"/>
  <c r="N88" i="1" s="1"/>
  <c r="M50" i="1"/>
  <c r="N50" i="1" s="1"/>
  <c r="M5" i="1"/>
  <c r="N5" i="1" s="1"/>
  <c r="M158" i="1"/>
  <c r="N158" i="1" s="1"/>
  <c r="M32" i="1"/>
  <c r="N32" i="1" s="1"/>
  <c r="M161" i="1"/>
  <c r="N161" i="1" s="1"/>
  <c r="M99" i="1"/>
  <c r="N99" i="1" s="1"/>
  <c r="M95" i="1"/>
  <c r="N95" i="1" s="1"/>
  <c r="M140" i="1"/>
  <c r="N140" i="1" s="1"/>
  <c r="M89" i="1"/>
  <c r="N89" i="1" s="1"/>
  <c r="M47" i="1"/>
  <c r="N47" i="1" s="1"/>
  <c r="M11" i="1"/>
  <c r="N11" i="1" s="1"/>
  <c r="M21" i="1"/>
  <c r="N21" i="1" s="1"/>
  <c r="M35" i="1"/>
  <c r="N35" i="1" s="1"/>
  <c r="M168" i="1"/>
  <c r="N168" i="1" s="1"/>
  <c r="M44" i="1"/>
  <c r="N44" i="1" s="1"/>
  <c r="M90" i="1"/>
  <c r="N90" i="1" s="1"/>
  <c r="M75" i="1"/>
  <c r="N75" i="1" s="1"/>
  <c r="M100" i="1"/>
  <c r="N100" i="1" s="1"/>
  <c r="M8" i="1"/>
  <c r="N8" i="1" s="1"/>
  <c r="M71" i="1"/>
  <c r="N71" i="1" s="1"/>
  <c r="M76" i="1"/>
  <c r="N76" i="1" s="1"/>
  <c r="M83" i="1"/>
  <c r="N83" i="1" s="1"/>
  <c r="M113" i="1"/>
  <c r="N113" i="1" s="1"/>
  <c r="M53" i="1"/>
  <c r="N53" i="1" s="1"/>
  <c r="M17" i="1"/>
  <c r="N17" i="1" s="1"/>
  <c r="M65" i="1"/>
  <c r="N65" i="1" s="1"/>
  <c r="M152" i="1"/>
  <c r="N152" i="1" s="1"/>
  <c r="M173" i="1"/>
  <c r="N173" i="1" s="1"/>
  <c r="M41" i="1"/>
  <c r="N41" i="1" s="1"/>
  <c r="M169" i="1"/>
  <c r="N169" i="1" s="1"/>
  <c r="M22" i="1"/>
  <c r="N22" i="1" s="1"/>
  <c r="M80" i="1"/>
  <c r="N80" i="1" s="1"/>
  <c r="M176" i="1"/>
  <c r="N176" i="1" s="1"/>
  <c r="M38" i="1"/>
  <c r="N38" i="1" s="1"/>
  <c r="M68" i="1"/>
  <c r="N68" i="1" s="1"/>
  <c r="M129" i="1"/>
  <c r="N129" i="1" s="1"/>
  <c r="M120" i="1"/>
  <c r="N120" i="1" s="1"/>
  <c r="N193" i="1"/>
  <c r="M125" i="1"/>
  <c r="N125" i="1" s="1"/>
  <c r="M130" i="1"/>
  <c r="N130" i="1" s="1"/>
  <c r="M26" i="1"/>
  <c r="N26" i="1" s="1"/>
  <c r="M146" i="1"/>
  <c r="N146" i="1" s="1"/>
  <c r="M134" i="1"/>
  <c r="N134" i="1" s="1"/>
  <c r="M203" i="1"/>
  <c r="N203" i="1" s="1"/>
  <c r="M116" i="1"/>
  <c r="N116" i="1" s="1"/>
  <c r="M14" i="1"/>
  <c r="N14" i="1" s="1"/>
  <c r="M164" i="1"/>
  <c r="N164" i="1" s="1"/>
  <c r="M104" i="1"/>
  <c r="N104" i="1" s="1"/>
  <c r="M206" i="1"/>
  <c r="N206" i="1" s="1"/>
  <c r="M179" i="1"/>
  <c r="N179" i="1" s="1"/>
  <c r="M121" i="1"/>
  <c r="N121" i="1" s="1"/>
  <c r="M108" i="1"/>
  <c r="N108" i="1" s="1"/>
  <c r="M182" i="1"/>
  <c r="N182" i="1" s="1"/>
  <c r="M186" i="1"/>
  <c r="N186" i="1" s="1"/>
  <c r="M109" i="1"/>
  <c r="N109" i="1" s="1"/>
  <c r="M187" i="1"/>
  <c r="N187" i="1" s="1"/>
  <c r="M191" i="1"/>
  <c r="N191" i="1" s="1"/>
  <c r="M59" i="1"/>
  <c r="N59" i="1" s="1"/>
  <c r="O88" i="1"/>
  <c r="P88" i="1" s="1" a="1"/>
  <c r="P88" i="1" s="1"/>
  <c r="O50" i="1"/>
  <c r="P50" i="1" s="1" a="1"/>
  <c r="P50" i="1" s="1"/>
  <c r="O5" i="1"/>
  <c r="P5" i="1" s="1" a="1"/>
  <c r="P5" i="1" s="1"/>
  <c r="O158" i="1"/>
  <c r="P158" i="1" s="1" a="1"/>
  <c r="P158" i="1" s="1"/>
  <c r="O32" i="1"/>
  <c r="P32" i="1" s="1" a="1"/>
  <c r="P32" i="1" s="1"/>
  <c r="O161" i="1"/>
  <c r="P161" i="1" s="1" a="1"/>
  <c r="P161" i="1" s="1"/>
  <c r="O99" i="1"/>
  <c r="P99" i="1" s="1" a="1"/>
  <c r="P99" i="1" s="1"/>
  <c r="O95" i="1"/>
  <c r="P95" i="1" s="1" a="1"/>
  <c r="P95" i="1" s="1"/>
  <c r="O140" i="1"/>
  <c r="P140" i="1" s="1" a="1"/>
  <c r="P140" i="1" s="1"/>
  <c r="O89" i="1"/>
  <c r="P89" i="1" s="1" a="1"/>
  <c r="P89" i="1" s="1"/>
  <c r="O47" i="1"/>
  <c r="P47" i="1" s="1" a="1"/>
  <c r="P47" i="1" s="1"/>
  <c r="O11" i="1"/>
  <c r="P11" i="1" s="1" a="1"/>
  <c r="P11" i="1" s="1"/>
  <c r="O21" i="1"/>
  <c r="P21" i="1" s="1" a="1"/>
  <c r="P21" i="1" s="1"/>
  <c r="O35" i="1"/>
  <c r="P35" i="1" s="1" a="1"/>
  <c r="P35" i="1" s="1"/>
  <c r="O168" i="1"/>
  <c r="P168" i="1" s="1" a="1"/>
  <c r="P168" i="1" s="1"/>
  <c r="O44" i="1"/>
  <c r="P44" i="1" s="1" a="1"/>
  <c r="P44" i="1" s="1"/>
  <c r="O90" i="1"/>
  <c r="P90" i="1" s="1" a="1"/>
  <c r="P90" i="1" s="1"/>
  <c r="O75" i="1"/>
  <c r="P75" i="1" s="1" a="1"/>
  <c r="P75" i="1" s="1"/>
  <c r="O100" i="1"/>
  <c r="P100" i="1" s="1" a="1"/>
  <c r="P100" i="1" s="1"/>
  <c r="O8" i="1"/>
  <c r="P8" i="1" s="1" a="1"/>
  <c r="P8" i="1" s="1"/>
  <c r="O71" i="1"/>
  <c r="P71" i="1" s="1" a="1"/>
  <c r="P71" i="1" s="1"/>
  <c r="O76" i="1"/>
  <c r="P76" i="1" s="1" a="1"/>
  <c r="P76" i="1" s="1"/>
  <c r="O83" i="1"/>
  <c r="P83" i="1" s="1" a="1"/>
  <c r="P83" i="1" s="1"/>
  <c r="O113" i="1"/>
  <c r="P113" i="1" s="1" a="1"/>
  <c r="P113" i="1" s="1"/>
  <c r="O53" i="1"/>
  <c r="P53" i="1" s="1" a="1"/>
  <c r="P53" i="1" s="1"/>
  <c r="O17" i="1"/>
  <c r="P17" i="1" s="1" a="1"/>
  <c r="P17" i="1" s="1"/>
  <c r="O65" i="1"/>
  <c r="P65" i="1" s="1" a="1"/>
  <c r="P65" i="1" s="1"/>
  <c r="O152" i="1"/>
  <c r="P152" i="1" s="1" a="1"/>
  <c r="P152" i="1" s="1"/>
  <c r="O173" i="1"/>
  <c r="P173" i="1" s="1" a="1"/>
  <c r="P173" i="1" s="1"/>
  <c r="O41" i="1"/>
  <c r="P41" i="1" s="1" a="1"/>
  <c r="P41" i="1" s="1"/>
  <c r="O169" i="1"/>
  <c r="P169" i="1" s="1" a="1"/>
  <c r="P169" i="1" s="1"/>
  <c r="O22" i="1"/>
  <c r="P22" i="1" s="1" a="1"/>
  <c r="P22" i="1" s="1"/>
  <c r="O80" i="1"/>
  <c r="P80" i="1" s="1" a="1"/>
  <c r="P80" i="1" s="1"/>
  <c r="O176" i="1"/>
  <c r="P176" i="1" s="1" a="1"/>
  <c r="P176" i="1" s="1"/>
  <c r="O38" i="1"/>
  <c r="P38" i="1" s="1" a="1"/>
  <c r="P38" i="1" s="1"/>
  <c r="O68" i="1"/>
  <c r="P68" i="1" s="1" a="1"/>
  <c r="P68" i="1" s="1"/>
  <c r="O129" i="1"/>
  <c r="P129" i="1" s="1" a="1"/>
  <c r="P129" i="1" s="1"/>
  <c r="O120" i="1"/>
  <c r="P120" i="1" s="1" a="1"/>
  <c r="P120" i="1" s="1"/>
  <c r="O193" i="1"/>
  <c r="P193" i="1" s="1" a="1"/>
  <c r="P193" i="1" s="1"/>
  <c r="O125" i="1"/>
  <c r="P125" i="1" s="1" a="1"/>
  <c r="P125" i="1" s="1"/>
  <c r="O130" i="1"/>
  <c r="P130" i="1" s="1" a="1"/>
  <c r="P130" i="1" s="1"/>
  <c r="O26" i="1"/>
  <c r="P26" i="1" s="1" a="1"/>
  <c r="P26" i="1" s="1"/>
  <c r="O146" i="1"/>
  <c r="P146" i="1" s="1" a="1"/>
  <c r="P146" i="1" s="1"/>
  <c r="O134" i="1"/>
  <c r="P134" i="1" s="1" a="1"/>
  <c r="P134" i="1" s="1"/>
  <c r="O203" i="1"/>
  <c r="P203" i="1" s="1" a="1"/>
  <c r="P203" i="1" s="1"/>
  <c r="O116" i="1"/>
  <c r="P116" i="1" s="1" a="1"/>
  <c r="P116" i="1" s="1"/>
  <c r="O14" i="1"/>
  <c r="P14" i="1" s="1" a="1"/>
  <c r="P14" i="1" s="1"/>
  <c r="O164" i="1"/>
  <c r="P164" i="1" s="1" a="1"/>
  <c r="P164" i="1" s="1"/>
  <c r="O104" i="1"/>
  <c r="P104" i="1" s="1" a="1"/>
  <c r="P104" i="1" s="1"/>
  <c r="O206" i="1"/>
  <c r="P206" i="1" s="1" a="1"/>
  <c r="P206" i="1" s="1"/>
  <c r="O179" i="1"/>
  <c r="P179" i="1" s="1" a="1"/>
  <c r="P179" i="1" s="1"/>
  <c r="O121" i="1"/>
  <c r="P121" i="1" s="1" a="1"/>
  <c r="P121" i="1" s="1"/>
  <c r="O108" i="1"/>
  <c r="P108" i="1" s="1" a="1"/>
  <c r="P108" i="1" s="1"/>
  <c r="O182" i="1"/>
  <c r="P182" i="1" s="1" a="1"/>
  <c r="P182" i="1" s="1"/>
  <c r="O186" i="1"/>
  <c r="P186" i="1" s="1" a="1"/>
  <c r="P186" i="1" s="1"/>
  <c r="O109" i="1"/>
  <c r="P109" i="1" s="1" a="1"/>
  <c r="P109" i="1" s="1"/>
  <c r="O187" i="1"/>
  <c r="P187" i="1" s="1" a="1"/>
  <c r="P187" i="1" s="1"/>
  <c r="O191" i="1"/>
  <c r="P191" i="1" s="1" a="1"/>
  <c r="P191" i="1" s="1"/>
  <c r="O59" i="1"/>
  <c r="P59" i="1" s="1" a="1"/>
  <c r="P59" i="1" s="1"/>
  <c r="M85" i="1"/>
  <c r="N85" i="1" s="1"/>
  <c r="O85" i="1"/>
  <c r="P85" i="1" s="1" a="1"/>
  <c r="P85" i="1" s="1"/>
  <c r="M49" i="1"/>
  <c r="N49" i="1" s="1"/>
  <c r="O49" i="1"/>
  <c r="P49" i="1" s="1" a="1"/>
  <c r="P49" i="1" s="1"/>
  <c r="M4" i="1"/>
  <c r="N4" i="1" s="1"/>
  <c r="J2" i="5" s="1"/>
  <c r="O4" i="1"/>
  <c r="P4" i="1" s="1" a="1"/>
  <c r="P4" i="1" s="1"/>
  <c r="M157" i="1"/>
  <c r="N157" i="1" s="1"/>
  <c r="O157" i="1"/>
  <c r="P157" i="1" s="1" a="1"/>
  <c r="P157" i="1" s="1"/>
  <c r="M31" i="1"/>
  <c r="N31" i="1" s="1"/>
  <c r="O31" i="1"/>
  <c r="P31" i="1" s="1" a="1"/>
  <c r="P31" i="1" s="1"/>
  <c r="M160" i="1"/>
  <c r="N160" i="1" s="1"/>
  <c r="O160" i="1"/>
  <c r="P160" i="1" s="1" a="1"/>
  <c r="P160" i="1" s="1"/>
  <c r="M97" i="1"/>
  <c r="N97" i="1" s="1"/>
  <c r="O97" i="1"/>
  <c r="P97" i="1" s="1" a="1"/>
  <c r="P97" i="1" s="1"/>
  <c r="M94" i="1"/>
  <c r="N94" i="1" s="1"/>
  <c r="O94" i="1"/>
  <c r="P94" i="1" s="1" a="1"/>
  <c r="P94" i="1" s="1"/>
  <c r="M139" i="1"/>
  <c r="N139" i="1" s="1"/>
  <c r="O139" i="1"/>
  <c r="P139" i="1" s="1" a="1"/>
  <c r="P139" i="1" s="1"/>
  <c r="M86" i="1"/>
  <c r="N86" i="1" s="1"/>
  <c r="O86" i="1"/>
  <c r="P86" i="1" s="1" a="1"/>
  <c r="P86" i="1" s="1"/>
  <c r="M46" i="1"/>
  <c r="N46" i="1" s="1"/>
  <c r="O46" i="1"/>
  <c r="P46" i="1" s="1" a="1"/>
  <c r="P46" i="1" s="1"/>
  <c r="M10" i="1"/>
  <c r="N10" i="1" s="1"/>
  <c r="O10" i="1"/>
  <c r="P10" i="1" s="1" a="1"/>
  <c r="P10" i="1" s="1"/>
  <c r="M19" i="1"/>
  <c r="N19" i="1" s="1"/>
  <c r="O19" i="1"/>
  <c r="P19" i="1" s="1" a="1"/>
  <c r="P19" i="1" s="1"/>
  <c r="M34" i="1"/>
  <c r="N34" i="1" s="1"/>
  <c r="O34" i="1"/>
  <c r="P34" i="1" s="1" a="1"/>
  <c r="P34" i="1" s="1"/>
  <c r="M166" i="1"/>
  <c r="N166" i="1" s="1"/>
  <c r="O166" i="1"/>
  <c r="P166" i="1" s="1" a="1"/>
  <c r="P166" i="1" s="1"/>
  <c r="M43" i="1"/>
  <c r="N43" i="1" s="1"/>
  <c r="O43" i="1"/>
  <c r="P43" i="1" s="1" a="1"/>
  <c r="P43" i="1" s="1"/>
  <c r="M87" i="1"/>
  <c r="N87" i="1" s="1"/>
  <c r="O87" i="1"/>
  <c r="P87" i="1" s="1" a="1"/>
  <c r="P87" i="1" s="1"/>
  <c r="M73" i="1"/>
  <c r="N73" i="1" s="1"/>
  <c r="O73" i="1"/>
  <c r="P73" i="1" s="1" a="1"/>
  <c r="P73" i="1" s="1"/>
  <c r="M98" i="1"/>
  <c r="N98" i="1" s="1"/>
  <c r="O98" i="1"/>
  <c r="P98" i="1" s="1" a="1"/>
  <c r="P98" i="1" s="1"/>
  <c r="M7" i="1"/>
  <c r="N7" i="1" s="1"/>
  <c r="O7" i="1"/>
  <c r="P7" i="1" s="1" a="1"/>
  <c r="P7" i="1" s="1"/>
  <c r="M70" i="1"/>
  <c r="N70" i="1" s="1"/>
  <c r="O70" i="1"/>
  <c r="P70" i="1" s="1" a="1"/>
  <c r="P70" i="1" s="1"/>
  <c r="M74" i="1"/>
  <c r="N74" i="1" s="1"/>
  <c r="O74" i="1"/>
  <c r="P74" i="1" s="1" a="1"/>
  <c r="P74" i="1" s="1"/>
  <c r="M82" i="1"/>
  <c r="N82" i="1" s="1"/>
  <c r="O82" i="1"/>
  <c r="P82" i="1" s="1" a="1"/>
  <c r="P82" i="1" s="1"/>
  <c r="M112" i="1"/>
  <c r="N112" i="1" s="1"/>
  <c r="O112" i="1"/>
  <c r="P112" i="1" s="1" a="1"/>
  <c r="P112" i="1" s="1"/>
  <c r="M52" i="1"/>
  <c r="N52" i="1" s="1"/>
  <c r="O52" i="1"/>
  <c r="P52" i="1" s="1" a="1"/>
  <c r="P52" i="1" s="1"/>
  <c r="M16" i="1"/>
  <c r="N16" i="1" s="1"/>
  <c r="O16" i="1"/>
  <c r="P16" i="1" s="1" a="1"/>
  <c r="P16" i="1" s="1"/>
  <c r="M64" i="1"/>
  <c r="N64" i="1" s="1"/>
  <c r="O64" i="1"/>
  <c r="P64" i="1" s="1" a="1"/>
  <c r="P64" i="1" s="1"/>
  <c r="M151" i="1"/>
  <c r="N151" i="1" s="1"/>
  <c r="O151" i="1"/>
  <c r="P151" i="1" s="1" a="1"/>
  <c r="P151" i="1" s="1"/>
  <c r="M172" i="1"/>
  <c r="N172" i="1" s="1"/>
  <c r="O172" i="1"/>
  <c r="P172" i="1" s="1" a="1"/>
  <c r="P172" i="1" s="1"/>
  <c r="M40" i="1"/>
  <c r="N40" i="1" s="1"/>
  <c r="O40" i="1"/>
  <c r="P40" i="1" s="1" a="1"/>
  <c r="P40" i="1" s="1"/>
  <c r="M167" i="1"/>
  <c r="N167" i="1" s="1"/>
  <c r="O167" i="1"/>
  <c r="P167" i="1" s="1" a="1"/>
  <c r="P167" i="1" s="1"/>
  <c r="M20" i="1"/>
  <c r="N20" i="1" s="1"/>
  <c r="O20" i="1"/>
  <c r="P20" i="1" s="1" a="1"/>
  <c r="P20" i="1" s="1"/>
  <c r="M79" i="1"/>
  <c r="N79" i="1" s="1"/>
  <c r="O79" i="1"/>
  <c r="P79" i="1" s="1" a="1"/>
  <c r="P79" i="1" s="1"/>
  <c r="M175" i="1"/>
  <c r="N175" i="1" s="1"/>
  <c r="O175" i="1"/>
  <c r="P175" i="1" s="1" a="1"/>
  <c r="P175" i="1" s="1"/>
  <c r="M37" i="1"/>
  <c r="N37" i="1" s="1"/>
  <c r="J11" i="5" s="1"/>
  <c r="O37" i="1"/>
  <c r="P37" i="1" s="1" a="1"/>
  <c r="P37" i="1" s="1"/>
  <c r="M67" i="1"/>
  <c r="N67" i="1" s="1"/>
  <c r="O67" i="1"/>
  <c r="P67" i="1" s="1" a="1"/>
  <c r="P67" i="1" s="1"/>
  <c r="M127" i="1"/>
  <c r="N127" i="1" s="1"/>
  <c r="O127" i="1"/>
  <c r="P127" i="1" s="1" a="1"/>
  <c r="P127" i="1" s="1"/>
  <c r="M118" i="1"/>
  <c r="N118" i="1" s="1"/>
  <c r="O118" i="1"/>
  <c r="P118" i="1" s="1" a="1"/>
  <c r="P118" i="1" s="1"/>
  <c r="N199" i="1"/>
  <c r="O199" i="1"/>
  <c r="P199" i="1" s="1" a="1"/>
  <c r="P199" i="1" s="1"/>
  <c r="M124" i="1"/>
  <c r="N124" i="1" s="1"/>
  <c r="O124" i="1"/>
  <c r="P124" i="1" s="1" a="1"/>
  <c r="P124" i="1" s="1"/>
  <c r="M128" i="1"/>
  <c r="N128" i="1" s="1"/>
  <c r="O128" i="1"/>
  <c r="P128" i="1" s="1" a="1"/>
  <c r="P128" i="1" s="1"/>
  <c r="M25" i="1"/>
  <c r="N25" i="1" s="1"/>
  <c r="O25" i="1"/>
  <c r="P25" i="1" s="1" a="1"/>
  <c r="P25" i="1" s="1"/>
  <c r="M145" i="1"/>
  <c r="N145" i="1" s="1"/>
  <c r="J36" i="5" s="1"/>
  <c r="O145" i="1"/>
  <c r="P145" i="1" s="1" a="1"/>
  <c r="P145" i="1" s="1"/>
  <c r="M133" i="1"/>
  <c r="N133" i="1" s="1"/>
  <c r="O133" i="1"/>
  <c r="P133" i="1" s="1" a="1"/>
  <c r="P133" i="1" s="1"/>
  <c r="M202" i="1"/>
  <c r="N202" i="1" s="1"/>
  <c r="O202" i="1"/>
  <c r="P202" i="1" s="1" a="1"/>
  <c r="P202" i="1" s="1"/>
  <c r="M115" i="1"/>
  <c r="N115" i="1" s="1"/>
  <c r="O115" i="1"/>
  <c r="P115" i="1" s="1" a="1"/>
  <c r="P115" i="1" s="1"/>
  <c r="M13" i="1"/>
  <c r="N13" i="1" s="1"/>
  <c r="J5" i="5" s="1"/>
  <c r="O13" i="1"/>
  <c r="P13" i="1" s="1" a="1"/>
  <c r="P13" i="1" s="1"/>
  <c r="M163" i="1"/>
  <c r="N163" i="1" s="1"/>
  <c r="O163" i="1"/>
  <c r="P163" i="1" s="1" a="1"/>
  <c r="P163" i="1" s="1"/>
  <c r="M103" i="1"/>
  <c r="N103" i="1" s="1"/>
  <c r="O103" i="1"/>
  <c r="P103" i="1" s="1" a="1"/>
  <c r="P103" i="1" s="1"/>
  <c r="M205" i="1"/>
  <c r="N205" i="1" s="1"/>
  <c r="O205" i="1"/>
  <c r="P205" i="1" s="1" a="1"/>
  <c r="P205" i="1" s="1"/>
  <c r="M178" i="1"/>
  <c r="N178" i="1" s="1"/>
  <c r="J44" i="5" s="1"/>
  <c r="O178" i="1"/>
  <c r="P178" i="1" s="1" a="1"/>
  <c r="P178" i="1" s="1"/>
  <c r="M119" i="1"/>
  <c r="N119" i="1" s="1"/>
  <c r="O119" i="1"/>
  <c r="P119" i="1" s="1" a="1"/>
  <c r="P119" i="1" s="1"/>
  <c r="M106" i="1"/>
  <c r="N106" i="1" s="1"/>
  <c r="O106" i="1"/>
  <c r="P106" i="1" s="1" a="1"/>
  <c r="P106" i="1" s="1"/>
  <c r="M181" i="1"/>
  <c r="N181" i="1" s="1"/>
  <c r="O181" i="1"/>
  <c r="P181" i="1" s="1" a="1"/>
  <c r="P181" i="1" s="1"/>
  <c r="M184" i="1"/>
  <c r="N184" i="1" s="1"/>
  <c r="O184" i="1"/>
  <c r="P184" i="1" s="1" a="1"/>
  <c r="P184" i="1" s="1"/>
  <c r="M107" i="1"/>
  <c r="N107" i="1" s="1"/>
  <c r="O107" i="1"/>
  <c r="P107" i="1" s="1" a="1"/>
  <c r="P107" i="1" s="1"/>
  <c r="M185" i="1"/>
  <c r="N185" i="1" s="1"/>
  <c r="O185" i="1"/>
  <c r="P185" i="1" s="1" a="1"/>
  <c r="P185" i="1" s="1"/>
  <c r="M190" i="1"/>
  <c r="N190" i="1" s="1"/>
  <c r="O190" i="1"/>
  <c r="P190" i="1" s="1" a="1"/>
  <c r="P190" i="1" s="1"/>
  <c r="M58" i="1"/>
  <c r="N58" i="1" s="1"/>
  <c r="J17" i="5" s="1"/>
  <c r="O58" i="1"/>
  <c r="P58" i="1" s="1" a="1"/>
  <c r="P58" i="1" s="1"/>
  <c r="M280" i="1"/>
  <c r="N280" i="1" s="1"/>
  <c r="O280" i="1"/>
  <c r="P280" i="1" s="1" a="1"/>
  <c r="P280" i="1" s="1"/>
  <c r="M252" i="1"/>
  <c r="N252" i="1" s="1"/>
  <c r="O252" i="1"/>
  <c r="P252" i="1" s="1" a="1"/>
  <c r="P252" i="1" s="1"/>
  <c r="M228" i="1"/>
  <c r="N228" i="1" s="1"/>
  <c r="J53" i="5" s="1"/>
  <c r="O228" i="1"/>
  <c r="P228" i="1" s="1" a="1"/>
  <c r="P228" i="1" s="1"/>
  <c r="M238" i="1"/>
  <c r="N238" i="1" s="1"/>
  <c r="O238" i="1"/>
  <c r="P238" i="1" s="1" a="1"/>
  <c r="P238" i="1" s="1"/>
  <c r="M298" i="1"/>
  <c r="N298" i="1" s="1"/>
  <c r="O298" i="1"/>
  <c r="P298" i="1" s="1" a="1"/>
  <c r="P298" i="1" s="1"/>
  <c r="M300" i="1"/>
  <c r="N300" i="1" s="1"/>
  <c r="O300" i="1"/>
  <c r="P300" i="1" s="1" a="1"/>
  <c r="P300" i="1" s="1"/>
  <c r="M254" i="1"/>
  <c r="N254" i="1" s="1"/>
  <c r="O254" i="1"/>
  <c r="P254" i="1" s="1" a="1"/>
  <c r="P254" i="1" s="1"/>
  <c r="M244" i="1"/>
  <c r="N244" i="1" s="1"/>
  <c r="O244" i="1"/>
  <c r="P244" i="1" s="1" a="1"/>
  <c r="P244" i="1" s="1"/>
  <c r="M276" i="1"/>
  <c r="N276" i="1" s="1"/>
  <c r="O276" i="1"/>
  <c r="P276" i="1" s="1" a="1"/>
  <c r="P276" i="1" s="1"/>
  <c r="M288" i="1"/>
  <c r="N288" i="1" s="1"/>
  <c r="O288" i="1"/>
  <c r="P288" i="1" s="1" a="1"/>
  <c r="P288" i="1" s="1"/>
  <c r="M234" i="1"/>
  <c r="N234" i="1" s="1"/>
  <c r="O234" i="1"/>
  <c r="P234" i="1" s="1" a="1"/>
  <c r="P234" i="1" s="1"/>
  <c r="M282" i="1"/>
  <c r="N282" i="1" s="1"/>
  <c r="O282" i="1"/>
  <c r="P282" i="1" s="1" a="1"/>
  <c r="P282" i="1" s="1"/>
  <c r="M239" i="1"/>
  <c r="N239" i="1" s="1"/>
  <c r="O239" i="1"/>
  <c r="P239" i="1" s="1" a="1"/>
  <c r="P239" i="1" s="1"/>
  <c r="M320" i="1"/>
  <c r="N320" i="1" s="1"/>
  <c r="O320" i="1"/>
  <c r="P320" i="1" s="1" a="1"/>
  <c r="P320" i="1" s="1"/>
  <c r="M208" i="1"/>
  <c r="N208" i="1" s="1"/>
  <c r="O208" i="1"/>
  <c r="P208" i="1" s="1" a="1"/>
  <c r="P208" i="1" s="1"/>
  <c r="M283" i="1"/>
  <c r="N283" i="1" s="1"/>
  <c r="O283" i="1"/>
  <c r="P283" i="1" s="1" a="1"/>
  <c r="P283" i="1" s="1"/>
  <c r="M290" i="1"/>
  <c r="N290" i="1" s="1"/>
  <c r="O290" i="1"/>
  <c r="P290" i="1" s="1" a="1"/>
  <c r="P290" i="1" s="1"/>
  <c r="M245" i="1"/>
  <c r="N245" i="1" s="1"/>
  <c r="O245" i="1"/>
  <c r="P245" i="1" s="1" a="1"/>
  <c r="P245" i="1" s="1"/>
  <c r="M260" i="1"/>
  <c r="N260" i="1" s="1"/>
  <c r="O260" i="1"/>
  <c r="P260" i="1" s="1" a="1"/>
  <c r="P260" i="1" s="1"/>
  <c r="M301" i="1"/>
  <c r="N301" i="1" s="1"/>
  <c r="O301" i="1"/>
  <c r="P301" i="1" s="1" a="1"/>
  <c r="P301" i="1" s="1"/>
  <c r="M278" i="1"/>
  <c r="N278" i="1" s="1"/>
  <c r="O278" i="1"/>
  <c r="P278" i="1" s="1" a="1"/>
  <c r="P278" i="1" s="1"/>
  <c r="M291" i="1"/>
  <c r="N291" i="1" s="1"/>
  <c r="O291" i="1"/>
  <c r="P291" i="1" s="1" a="1"/>
  <c r="P291" i="1" s="1"/>
  <c r="M302" i="1"/>
  <c r="N302" i="1" s="1"/>
  <c r="O302" i="1"/>
  <c r="P302" i="1" s="1" a="1"/>
  <c r="P302" i="1" s="1"/>
  <c r="M222" i="1"/>
  <c r="N222" i="1" s="1"/>
  <c r="O222" i="1"/>
  <c r="P222" i="1" s="1" a="1"/>
  <c r="P222" i="1" s="1"/>
  <c r="M296" i="1"/>
  <c r="N296" i="1" s="1"/>
  <c r="J80" i="5" s="1"/>
  <c r="O296" i="1"/>
  <c r="P296" i="1" s="1" a="1"/>
  <c r="P296" i="1" s="1"/>
  <c r="M258" i="1"/>
  <c r="N258" i="1" s="1"/>
  <c r="O258" i="1"/>
  <c r="P258" i="1" s="1" a="1"/>
  <c r="P258" i="1" s="1"/>
  <c r="M214" i="1"/>
  <c r="N214" i="1" s="1"/>
  <c r="O214" i="1"/>
  <c r="P214" i="1" s="1" a="1"/>
  <c r="P214" i="1" s="1"/>
  <c r="M210" i="1"/>
  <c r="N210" i="1" s="1"/>
  <c r="O210" i="1"/>
  <c r="P210" i="1" s="1" a="1"/>
  <c r="P210" i="1" s="1"/>
  <c r="M272" i="1"/>
  <c r="N272" i="1" s="1"/>
  <c r="O272" i="1"/>
  <c r="P272" i="1" s="1" a="1"/>
  <c r="P272" i="1" s="1"/>
  <c r="M240" i="1"/>
  <c r="N240" i="1" s="1"/>
  <c r="O240" i="1"/>
  <c r="P240" i="1" s="1" a="1"/>
  <c r="P240" i="1" s="1"/>
  <c r="M321" i="1"/>
  <c r="N321" i="1" s="1"/>
  <c r="O321" i="1"/>
  <c r="P321" i="1" s="1" a="1"/>
  <c r="P321" i="1" s="1"/>
  <c r="N328" i="1"/>
  <c r="O328" i="1"/>
  <c r="P328" i="1" s="1" a="1"/>
  <c r="P328" i="1" s="1"/>
  <c r="M220" i="1"/>
  <c r="N220" i="1" s="1"/>
  <c r="O220" i="1"/>
  <c r="P220" i="1" s="1" a="1"/>
  <c r="P220" i="1" s="1"/>
  <c r="M273" i="1"/>
  <c r="N273" i="1" s="1"/>
  <c r="O273" i="1"/>
  <c r="P273" i="1" s="1" a="1"/>
  <c r="P273" i="1" s="1"/>
  <c r="M226" i="1"/>
  <c r="N226" i="1" s="1"/>
  <c r="O226" i="1"/>
  <c r="P226" i="1" s="1" a="1"/>
  <c r="P226" i="1" s="1"/>
  <c r="M235" i="1"/>
  <c r="N235" i="1" s="1"/>
  <c r="O235" i="1"/>
  <c r="P235" i="1" s="1" a="1"/>
  <c r="P235" i="1" s="1"/>
  <c r="M223" i="1"/>
  <c r="N223" i="1" s="1"/>
  <c r="O223" i="1"/>
  <c r="P223" i="1" s="1" a="1"/>
  <c r="P223" i="1" s="1"/>
  <c r="M292" i="1"/>
  <c r="N292" i="1" s="1"/>
  <c r="O292" i="1"/>
  <c r="P292" i="1" s="1" a="1"/>
  <c r="P292" i="1" s="1"/>
  <c r="M306" i="1"/>
  <c r="N306" i="1" s="1"/>
  <c r="O306" i="1"/>
  <c r="P306" i="1" s="1" a="1"/>
  <c r="P306" i="1" s="1"/>
  <c r="M218" i="1"/>
  <c r="N218" i="1" s="1"/>
  <c r="O218" i="1"/>
  <c r="P218" i="1" s="1" a="1"/>
  <c r="P218" i="1" s="1"/>
  <c r="M336" i="1"/>
  <c r="N336" i="1" s="1"/>
  <c r="O336" i="1"/>
  <c r="P336" i="1" s="1" a="1"/>
  <c r="P336" i="1" s="1"/>
  <c r="M310" i="1"/>
  <c r="N310" i="1" s="1"/>
  <c r="O310" i="1"/>
  <c r="P310" i="1" s="1" a="1"/>
  <c r="P310" i="1" s="1"/>
  <c r="M330" i="1"/>
  <c r="N330" i="1" s="1"/>
  <c r="J93" i="5" s="1"/>
  <c r="O330" i="1"/>
  <c r="P330" i="1" s="1" a="1"/>
  <c r="P330" i="1" s="1"/>
  <c r="M268" i="1"/>
  <c r="N268" i="1" s="1"/>
  <c r="O268" i="1"/>
  <c r="P268" i="1" s="1" a="1"/>
  <c r="P268" i="1" s="1"/>
  <c r="M216" i="1"/>
  <c r="N216" i="1" s="1"/>
  <c r="O216" i="1"/>
  <c r="P216" i="1" s="1" a="1"/>
  <c r="P216" i="1" s="1"/>
  <c r="M262" i="1"/>
  <c r="N262" i="1" s="1"/>
  <c r="O262" i="1"/>
  <c r="P262" i="1" s="1" a="1"/>
  <c r="P262" i="1" s="1"/>
  <c r="M256" i="1"/>
  <c r="N256" i="1" s="1"/>
  <c r="O256" i="1"/>
  <c r="P256" i="1" s="1" a="1"/>
  <c r="P256" i="1" s="1"/>
  <c r="M316" i="1"/>
  <c r="N316" i="1" s="1"/>
  <c r="O316" i="1"/>
  <c r="P316" i="1" s="1" a="1"/>
  <c r="P316" i="1" s="1"/>
  <c r="M312" i="1"/>
  <c r="N312" i="1" s="1"/>
  <c r="J85" i="5" s="1"/>
  <c r="O312" i="1"/>
  <c r="P312" i="1" s="1" a="1"/>
  <c r="P312" i="1" s="1"/>
  <c r="M337" i="1"/>
  <c r="N337" i="1" s="1"/>
  <c r="O337" i="1"/>
  <c r="P337" i="1" s="1" a="1"/>
  <c r="P337" i="1" s="1"/>
  <c r="M266" i="1"/>
  <c r="N266" i="1" s="1"/>
  <c r="O266" i="1"/>
  <c r="P266" i="1" s="1" a="1"/>
  <c r="P266" i="1" s="1"/>
  <c r="M212" i="1"/>
  <c r="N212" i="1" s="1"/>
  <c r="J99" i="5" s="1"/>
  <c r="O212" i="1"/>
  <c r="P212" i="1" s="1" a="1"/>
  <c r="P212" i="1" s="1"/>
  <c r="M230" i="1"/>
  <c r="N230" i="1" s="1"/>
  <c r="O230" i="1"/>
  <c r="P230" i="1" s="1" a="1"/>
  <c r="P230" i="1" s="1"/>
  <c r="M248" i="1"/>
  <c r="N248" i="1" s="1"/>
  <c r="O248" i="1"/>
  <c r="P248" i="1" s="1" a="1"/>
  <c r="P248" i="1" s="1"/>
  <c r="M314" i="1"/>
  <c r="N314" i="1" s="1"/>
  <c r="O314" i="1"/>
  <c r="P314" i="1" s="1" a="1"/>
  <c r="P314" i="1" s="1"/>
  <c r="M269" i="1"/>
  <c r="N269" i="1" s="1"/>
  <c r="O269" i="1"/>
  <c r="P269" i="1" s="1" a="1"/>
  <c r="P269" i="1" s="1"/>
  <c r="M263" i="1"/>
  <c r="N263" i="1" s="1"/>
  <c r="O263" i="1"/>
  <c r="P263" i="1" s="1" a="1"/>
  <c r="P263" i="1" s="1"/>
  <c r="M308" i="1"/>
  <c r="N308" i="1" s="1"/>
  <c r="O308" i="1"/>
  <c r="P308" i="1" s="1" a="1"/>
  <c r="P308" i="1" s="1"/>
  <c r="M231" i="1"/>
  <c r="N231" i="1" s="1"/>
  <c r="O231" i="1"/>
  <c r="P231" i="1" s="1" a="1"/>
  <c r="P231" i="1" s="1"/>
  <c r="M334" i="1"/>
  <c r="N334" i="1" s="1"/>
  <c r="J94" i="5" s="1"/>
  <c r="O334" i="1"/>
  <c r="P334" i="1" s="1" a="1"/>
  <c r="P334" i="1" s="1"/>
  <c r="M286" i="1"/>
  <c r="N286" i="1" s="1"/>
  <c r="O286" i="1"/>
  <c r="P286" i="1" s="1" a="1"/>
  <c r="P286" i="1" s="1"/>
  <c r="M318" i="1"/>
  <c r="N318" i="1" s="1"/>
  <c r="O318" i="1"/>
  <c r="P318" i="1" s="1" a="1"/>
  <c r="P318" i="1" s="1"/>
  <c r="M250" i="1"/>
  <c r="N250" i="1" s="1"/>
  <c r="J66" i="5" s="1"/>
  <c r="O250" i="1"/>
  <c r="P250" i="1" s="1" a="1"/>
  <c r="P250" i="1" s="1"/>
  <c r="M380" i="1"/>
  <c r="N380" i="1" s="1"/>
  <c r="O380" i="1"/>
  <c r="P380" i="1" s="1" a="1"/>
  <c r="P380" i="1" s="1"/>
  <c r="M460" i="1"/>
  <c r="N460" i="1" s="1"/>
  <c r="O460" i="1"/>
  <c r="P460" i="1" s="1" a="1"/>
  <c r="P460" i="1" s="1"/>
  <c r="M370" i="1"/>
  <c r="N370" i="1" s="1"/>
  <c r="O370" i="1"/>
  <c r="P370" i="1" s="1" a="1"/>
  <c r="P370" i="1" s="1"/>
  <c r="M381" i="1"/>
  <c r="N381" i="1" s="1"/>
  <c r="O381" i="1"/>
  <c r="P381" i="1" s="1" a="1"/>
  <c r="P381" i="1" s="1"/>
  <c r="M450" i="1"/>
  <c r="N450" i="1" s="1"/>
  <c r="O450" i="1"/>
  <c r="P450" i="1" s="1" a="1"/>
  <c r="P450" i="1" s="1"/>
  <c r="M368" i="1"/>
  <c r="N368" i="1" s="1"/>
  <c r="O368" i="1"/>
  <c r="P368" i="1" s="1" a="1"/>
  <c r="P368" i="1" s="1"/>
  <c r="M342" i="1"/>
  <c r="N342" i="1" s="1"/>
  <c r="O342" i="1"/>
  <c r="P342" i="1" s="1" a="1"/>
  <c r="P342" i="1" s="1"/>
  <c r="M358" i="1"/>
  <c r="N358" i="1" s="1"/>
  <c r="O358" i="1"/>
  <c r="P358" i="1" s="1" a="1"/>
  <c r="P358" i="1" s="1"/>
  <c r="M378" i="1"/>
  <c r="N378" i="1" s="1"/>
  <c r="O378" i="1"/>
  <c r="P378" i="1" s="1" a="1"/>
  <c r="P378" i="1" s="1"/>
  <c r="M470" i="1"/>
  <c r="N470" i="1" s="1"/>
  <c r="O470" i="1"/>
  <c r="P470" i="1" s="1" a="1"/>
  <c r="P470" i="1" s="1"/>
  <c r="M462" i="1"/>
  <c r="N462" i="1" s="1"/>
  <c r="O462" i="1"/>
  <c r="P462" i="1" s="1" a="1"/>
  <c r="P462" i="1" s="1"/>
  <c r="M382" i="1"/>
  <c r="N382" i="1" s="1"/>
  <c r="O382" i="1"/>
  <c r="P382" i="1" s="1" a="1"/>
  <c r="P382" i="1" s="1"/>
  <c r="M463" i="1"/>
  <c r="N463" i="1" s="1"/>
  <c r="O463" i="1"/>
  <c r="P463" i="1" s="1" a="1"/>
  <c r="P463" i="1" s="1"/>
  <c r="M359" i="1"/>
  <c r="N359" i="1" s="1"/>
  <c r="O359" i="1"/>
  <c r="P359" i="1" s="1" a="1"/>
  <c r="P359" i="1" s="1"/>
  <c r="M371" i="1"/>
  <c r="N371" i="1" s="1"/>
  <c r="O371" i="1"/>
  <c r="P371" i="1" s="1" a="1"/>
  <c r="P371" i="1" s="1"/>
  <c r="M348" i="1"/>
  <c r="N348" i="1" s="1"/>
  <c r="O348" i="1"/>
  <c r="P348" i="1" s="1" a="1"/>
  <c r="P348" i="1" s="1"/>
  <c r="M434" i="1"/>
  <c r="N434" i="1" s="1"/>
  <c r="O434" i="1"/>
  <c r="P434" i="1" s="1" a="1"/>
  <c r="P434" i="1" s="1"/>
  <c r="M452" i="1"/>
  <c r="N452" i="1" s="1"/>
  <c r="J126" i="5" s="1"/>
  <c r="O452" i="1"/>
  <c r="P452" i="1" s="1" a="1"/>
  <c r="P452" i="1" s="1"/>
  <c r="M354" i="1"/>
  <c r="N354" i="1" s="1"/>
  <c r="O354" i="1"/>
  <c r="P354" i="1" s="1" a="1"/>
  <c r="P354" i="1" s="1"/>
  <c r="M424" i="1"/>
  <c r="N424" i="1" s="1"/>
  <c r="O424" i="1"/>
  <c r="P424" i="1" s="1" a="1"/>
  <c r="P424" i="1" s="1"/>
  <c r="M420" i="1"/>
  <c r="N420" i="1" s="1"/>
  <c r="J116" i="5" s="1"/>
  <c r="O420" i="1"/>
  <c r="P420" i="1" s="1" a="1"/>
  <c r="P420" i="1" s="1"/>
  <c r="M425" i="1"/>
  <c r="N425" i="1" s="1"/>
  <c r="O425" i="1"/>
  <c r="P425" i="1" s="1" a="1"/>
  <c r="P425" i="1" s="1"/>
  <c r="M383" i="1"/>
  <c r="N383" i="1" s="1"/>
  <c r="O383" i="1"/>
  <c r="P383" i="1" s="1" a="1"/>
  <c r="P383" i="1" s="1"/>
  <c r="M364" i="1"/>
  <c r="N364" i="1" s="1"/>
  <c r="J103" i="5" s="1"/>
  <c r="O364" i="1"/>
  <c r="P364" i="1" s="1" a="1"/>
  <c r="P364" i="1" s="1"/>
  <c r="M436" i="1"/>
  <c r="N436" i="1" s="1"/>
  <c r="O436" i="1"/>
  <c r="P436" i="1" s="1" a="1"/>
  <c r="P436" i="1" s="1"/>
  <c r="M374" i="1"/>
  <c r="N374" i="1" s="1"/>
  <c r="O374" i="1"/>
  <c r="P374" i="1" s="1" a="1"/>
  <c r="P374" i="1" s="1"/>
  <c r="M406" i="1"/>
  <c r="N406" i="1" s="1"/>
  <c r="O406" i="1"/>
  <c r="P406" i="1" s="1" a="1"/>
  <c r="P406" i="1" s="1"/>
  <c r="M432" i="1"/>
  <c r="N432" i="1" s="1"/>
  <c r="J120" i="5" s="1"/>
  <c r="O432" i="1"/>
  <c r="P432" i="1" s="1" a="1"/>
  <c r="P432" i="1" s="1"/>
  <c r="M356" i="1"/>
  <c r="N356" i="1" s="1"/>
  <c r="O356" i="1"/>
  <c r="P356" i="1" s="1" a="1"/>
  <c r="P356" i="1" s="1"/>
  <c r="M346" i="1"/>
  <c r="N346" i="1" s="1"/>
  <c r="O346" i="1"/>
  <c r="P346" i="1" s="1" a="1"/>
  <c r="P346" i="1" s="1"/>
  <c r="M444" i="1"/>
  <c r="N444" i="1" s="1"/>
  <c r="O444" i="1"/>
  <c r="P444" i="1" s="1" a="1"/>
  <c r="P444" i="1" s="1"/>
  <c r="M407" i="1"/>
  <c r="N407" i="1" s="1"/>
  <c r="O407" i="1"/>
  <c r="P407" i="1" s="1" a="1"/>
  <c r="P407" i="1" s="1"/>
  <c r="M421" i="1"/>
  <c r="N421" i="1" s="1"/>
  <c r="O421" i="1"/>
  <c r="P421" i="1" s="1" a="1"/>
  <c r="P421" i="1" s="1"/>
  <c r="M344" i="1"/>
  <c r="N344" i="1" s="1"/>
  <c r="O344" i="1"/>
  <c r="P344" i="1" s="1" a="1"/>
  <c r="P344" i="1" s="1"/>
  <c r="M484" i="1"/>
  <c r="N484" i="1" s="1"/>
  <c r="O484" i="1"/>
  <c r="P484" i="1" s="1" a="1"/>
  <c r="P484" i="1" s="1"/>
  <c r="M468" i="1"/>
  <c r="N468" i="1" s="1"/>
  <c r="O468" i="1"/>
  <c r="P468" i="1" s="1" a="1"/>
  <c r="P468" i="1" s="1"/>
  <c r="M394" i="1"/>
  <c r="N394" i="1" s="1"/>
  <c r="O394" i="1"/>
  <c r="P394" i="1" s="1" a="1"/>
  <c r="P394" i="1" s="1"/>
  <c r="M446" i="1"/>
  <c r="N446" i="1" s="1"/>
  <c r="O446" i="1"/>
  <c r="P446" i="1" s="1" a="1"/>
  <c r="P446" i="1" s="1"/>
  <c r="M404" i="1"/>
  <c r="N404" i="1" s="1"/>
  <c r="O404" i="1"/>
  <c r="P404" i="1" s="1" a="1"/>
  <c r="P404" i="1" s="1"/>
  <c r="M482" i="1"/>
  <c r="N482" i="1" s="1"/>
  <c r="J134" i="5" s="1"/>
  <c r="O482" i="1"/>
  <c r="P482" i="1" s="1" a="1"/>
  <c r="P482" i="1" s="1"/>
  <c r="M388" i="1"/>
  <c r="N388" i="1" s="1"/>
  <c r="J108" i="5" s="1"/>
  <c r="O388" i="1"/>
  <c r="P388" i="1" s="1" a="1"/>
  <c r="P388" i="1" s="1"/>
  <c r="M486" i="1"/>
  <c r="N486" i="1" s="1"/>
  <c r="O486" i="1"/>
  <c r="P486" i="1" s="1" a="1"/>
  <c r="P486" i="1" s="1"/>
  <c r="M428" i="1"/>
  <c r="N428" i="1" s="1"/>
  <c r="O428" i="1"/>
  <c r="P428" i="1" s="1" a="1"/>
  <c r="P428" i="1" s="1"/>
  <c r="M414" i="1"/>
  <c r="N414" i="1" s="1"/>
  <c r="O414" i="1"/>
  <c r="P414" i="1" s="1" a="1"/>
  <c r="P414" i="1" s="1"/>
  <c r="M362" i="1"/>
  <c r="N362" i="1" s="1"/>
  <c r="O362" i="1"/>
  <c r="P362" i="1" s="1" a="1"/>
  <c r="P362" i="1" s="1"/>
  <c r="M390" i="1"/>
  <c r="N390" i="1" s="1"/>
  <c r="O390" i="1"/>
  <c r="P390" i="1" s="1" a="1"/>
  <c r="P390" i="1" s="1"/>
  <c r="M350" i="1"/>
  <c r="N350" i="1" s="1"/>
  <c r="O350" i="1"/>
  <c r="P350" i="1" s="1" a="1"/>
  <c r="P350" i="1" s="1"/>
  <c r="M476" i="1"/>
  <c r="N476" i="1" s="1"/>
  <c r="O476" i="1"/>
  <c r="P476" i="1" s="1" a="1"/>
  <c r="P476" i="1" s="1"/>
  <c r="M430" i="1"/>
  <c r="N430" i="1" s="1"/>
  <c r="O430" i="1"/>
  <c r="P430" i="1" s="1" a="1"/>
  <c r="P430" i="1" s="1"/>
  <c r="M498" i="1"/>
  <c r="N498" i="1" s="1"/>
  <c r="O498" i="1"/>
  <c r="P498" i="1" s="1" a="1"/>
  <c r="P498" i="1" s="1"/>
  <c r="M412" i="1"/>
  <c r="N412" i="1" s="1"/>
  <c r="O412" i="1"/>
  <c r="P412" i="1" s="1" a="1"/>
  <c r="P412" i="1" s="1"/>
  <c r="M391" i="1"/>
  <c r="N391" i="1" s="1"/>
  <c r="O391" i="1"/>
  <c r="P391" i="1" s="1" a="1"/>
  <c r="P391" i="1" s="1"/>
  <c r="M416" i="1"/>
  <c r="N416" i="1" s="1"/>
  <c r="J115" i="5" s="1"/>
  <c r="O416" i="1"/>
  <c r="P416" i="1" s="1" a="1"/>
  <c r="P416" i="1" s="1"/>
  <c r="M440" i="1"/>
  <c r="N440" i="1" s="1"/>
  <c r="O440" i="1"/>
  <c r="P440" i="1" s="1" a="1"/>
  <c r="P440" i="1" s="1"/>
  <c r="M351" i="1"/>
  <c r="N351" i="1" s="1"/>
  <c r="O351" i="1"/>
  <c r="P351" i="1" s="1" a="1"/>
  <c r="P351" i="1" s="1"/>
  <c r="M488" i="1"/>
  <c r="N488" i="1" s="1"/>
  <c r="O488" i="1"/>
  <c r="P488" i="1" s="1" a="1"/>
  <c r="P488" i="1" s="1"/>
  <c r="M441" i="1"/>
  <c r="N441" i="1" s="1"/>
  <c r="O441" i="1"/>
  <c r="P441" i="1" s="1" a="1"/>
  <c r="P441" i="1" s="1"/>
  <c r="M490" i="1"/>
  <c r="N490" i="1" s="1"/>
  <c r="O490" i="1"/>
  <c r="P490" i="1" s="1" a="1"/>
  <c r="P490" i="1" s="1"/>
  <c r="M400" i="1"/>
  <c r="N400" i="1" s="1"/>
  <c r="O400" i="1"/>
  <c r="P400" i="1" s="1" a="1"/>
  <c r="P400" i="1" s="1"/>
  <c r="M396" i="1"/>
  <c r="N396" i="1" s="1"/>
  <c r="O396" i="1"/>
  <c r="P396" i="1" s="1" a="1"/>
  <c r="P396" i="1" s="1"/>
  <c r="M456" i="1"/>
  <c r="N456" i="1" s="1"/>
  <c r="J127" i="5" s="1"/>
  <c r="O456" i="1"/>
  <c r="P456" i="1" s="1" a="1"/>
  <c r="P456" i="1" s="1"/>
  <c r="M472" i="1"/>
  <c r="N472" i="1" s="1"/>
  <c r="O472" i="1"/>
  <c r="P472" i="1" s="1" a="1"/>
  <c r="P472" i="1" s="1"/>
  <c r="M418" i="1"/>
  <c r="N418" i="1" s="1"/>
  <c r="O418" i="1"/>
  <c r="P418" i="1" s="1" a="1"/>
  <c r="P418" i="1" s="1"/>
  <c r="M480" i="1"/>
  <c r="N480" i="1" s="1"/>
  <c r="J133" i="5" s="1"/>
  <c r="O480" i="1"/>
  <c r="P480" i="1" s="1" a="1"/>
  <c r="P480" i="1" s="1"/>
  <c r="M448" i="1"/>
  <c r="N448" i="1" s="1"/>
  <c r="J124" i="5" s="1"/>
  <c r="O448" i="1"/>
  <c r="P448" i="1" s="1" a="1"/>
  <c r="P448" i="1" s="1"/>
  <c r="M397" i="1"/>
  <c r="N397" i="1" s="1"/>
  <c r="O397" i="1"/>
  <c r="P397" i="1" s="1" a="1"/>
  <c r="P397" i="1" s="1"/>
  <c r="M466" i="1"/>
  <c r="N466" i="1" s="1"/>
  <c r="J129" i="5" s="1"/>
  <c r="O466" i="1"/>
  <c r="P466" i="1" s="1" a="1"/>
  <c r="P466" i="1" s="1"/>
  <c r="M491" i="1"/>
  <c r="N491" i="1" s="1"/>
  <c r="O491" i="1"/>
  <c r="P491" i="1" s="1" a="1"/>
  <c r="P491" i="1" s="1"/>
  <c r="M376" i="1"/>
  <c r="N376" i="1" s="1"/>
  <c r="J107" i="5" s="1"/>
  <c r="O376" i="1"/>
  <c r="P376" i="1" s="1" a="1"/>
  <c r="P376" i="1" s="1"/>
  <c r="M410" i="1"/>
  <c r="N410" i="1" s="1"/>
  <c r="O410" i="1"/>
  <c r="P410" i="1" s="1" a="1"/>
  <c r="P410" i="1" s="1"/>
  <c r="M366" i="1"/>
  <c r="N366" i="1" s="1"/>
  <c r="O366" i="1"/>
  <c r="P366" i="1" s="1" a="1"/>
  <c r="P366" i="1" s="1"/>
  <c r="M340" i="1"/>
  <c r="N340" i="1" s="1"/>
  <c r="J96" i="5" s="1"/>
  <c r="O340" i="1"/>
  <c r="P340" i="1" s="1" a="1"/>
  <c r="P340" i="1" s="1"/>
  <c r="M474" i="1"/>
  <c r="N474" i="1" s="1"/>
  <c r="O474" i="1"/>
  <c r="P474" i="1" s="1" a="1"/>
  <c r="P474" i="1" s="1"/>
  <c r="M438" i="1"/>
  <c r="N438" i="1" s="1"/>
  <c r="J122" i="5" s="1"/>
  <c r="O438" i="1"/>
  <c r="P438" i="1" s="1" a="1"/>
  <c r="P438" i="1" s="1"/>
  <c r="M502" i="1"/>
  <c r="N502" i="1" s="1"/>
  <c r="O502" i="1"/>
  <c r="P502" i="1" s="1" a="1"/>
  <c r="P502" i="1" s="1"/>
  <c r="M512" i="1"/>
  <c r="N512" i="1" s="1"/>
  <c r="O512" i="1"/>
  <c r="P512" i="1" s="1" a="1"/>
  <c r="P512" i="1" s="1"/>
  <c r="M572" i="1"/>
  <c r="N572" i="1" s="1"/>
  <c r="O572" i="1"/>
  <c r="P572" i="1" s="1" a="1"/>
  <c r="P572" i="1" s="1"/>
  <c r="M578" i="1"/>
  <c r="N578" i="1" s="1"/>
  <c r="O578" i="1"/>
  <c r="P578" i="1" s="1" a="1"/>
  <c r="P578" i="1" s="1"/>
  <c r="M586" i="1"/>
  <c r="N586" i="1" s="1"/>
  <c r="O586" i="1"/>
  <c r="P586" i="1" s="1" a="1"/>
  <c r="P586" i="1" s="1"/>
  <c r="M624" i="1"/>
  <c r="N624" i="1" s="1"/>
  <c r="J167" i="5" s="1"/>
  <c r="O624" i="1"/>
  <c r="P624" i="1" s="1" a="1"/>
  <c r="P624" i="1" s="1"/>
  <c r="M514" i="1"/>
  <c r="N514" i="1" s="1"/>
  <c r="O514" i="1"/>
  <c r="P514" i="1" s="1" a="1"/>
  <c r="P514" i="1" s="1"/>
  <c r="M552" i="1"/>
  <c r="N552" i="1" s="1"/>
  <c r="O552" i="1"/>
  <c r="P552" i="1" s="1" a="1"/>
  <c r="P552" i="1" s="1"/>
  <c r="M553" i="1"/>
  <c r="N553" i="1" s="1"/>
  <c r="O553" i="1"/>
  <c r="P553" i="1" s="1" a="1"/>
  <c r="P553" i="1" s="1"/>
  <c r="M590" i="1"/>
  <c r="N590" i="1" s="1"/>
  <c r="J160" i="5" s="1"/>
  <c r="O590" i="1"/>
  <c r="P590" i="1" s="1" a="1"/>
  <c r="P590" i="1" s="1"/>
  <c r="M506" i="1"/>
  <c r="N506" i="1" s="1"/>
  <c r="O506" i="1"/>
  <c r="P506" i="1" s="1" a="1"/>
  <c r="P506" i="1" s="1"/>
  <c r="M598" i="1"/>
  <c r="N598" i="1" s="1"/>
  <c r="O598" i="1"/>
  <c r="P598" i="1" s="1" a="1"/>
  <c r="P598" i="1" s="1"/>
  <c r="M546" i="1"/>
  <c r="N546" i="1" s="1"/>
  <c r="O546" i="1"/>
  <c r="P546" i="1" s="1" a="1"/>
  <c r="P546" i="1" s="1"/>
  <c r="M522" i="1"/>
  <c r="N522" i="1" s="1"/>
  <c r="O522" i="1"/>
  <c r="P522" i="1" s="1" a="1"/>
  <c r="P522" i="1" s="1"/>
  <c r="M507" i="1"/>
  <c r="N507" i="1" s="1"/>
  <c r="O507" i="1"/>
  <c r="P507" i="1" s="1" a="1"/>
  <c r="P507" i="1" s="1"/>
  <c r="M584" i="1"/>
  <c r="N584" i="1" s="1"/>
  <c r="O584" i="1"/>
  <c r="P584" i="1" s="1" a="1"/>
  <c r="P584" i="1" s="1"/>
  <c r="M600" i="1"/>
  <c r="N600" i="1" s="1"/>
  <c r="O600" i="1"/>
  <c r="P600" i="1" s="1" a="1"/>
  <c r="P600" i="1" s="1"/>
  <c r="M554" i="1"/>
  <c r="N554" i="1" s="1"/>
  <c r="O554" i="1"/>
  <c r="P554" i="1" s="1" a="1"/>
  <c r="P554" i="1" s="1"/>
  <c r="M536" i="1"/>
  <c r="N536" i="1" s="1"/>
  <c r="O536" i="1"/>
  <c r="P536" i="1" s="1" a="1"/>
  <c r="P536" i="1" s="1"/>
  <c r="M528" i="1"/>
  <c r="N528" i="1" s="1"/>
  <c r="O528" i="1"/>
  <c r="P528" i="1" s="1" a="1"/>
  <c r="P528" i="1" s="1"/>
  <c r="M524" i="1"/>
  <c r="N524" i="1" s="1"/>
  <c r="O524" i="1"/>
  <c r="P524" i="1" s="1" a="1"/>
  <c r="P524" i="1" s="1"/>
  <c r="M537" i="1"/>
  <c r="N537" i="1" s="1"/>
  <c r="O537" i="1"/>
  <c r="P537" i="1" s="1" a="1"/>
  <c r="P537" i="1" s="1"/>
  <c r="M562" i="1"/>
  <c r="N562" i="1" s="1"/>
  <c r="J151" i="5" s="1"/>
  <c r="O562" i="1"/>
  <c r="P562" i="1" s="1" a="1"/>
  <c r="P562" i="1" s="1"/>
  <c r="M503" i="1"/>
  <c r="N503" i="1" s="1"/>
  <c r="O503" i="1"/>
  <c r="P503" i="1" s="1" a="1"/>
  <c r="P503" i="1" s="1"/>
  <c r="M587" i="1"/>
  <c r="N587" i="1" s="1"/>
  <c r="O587" i="1"/>
  <c r="P587" i="1" s="1" a="1"/>
  <c r="P587" i="1" s="1"/>
  <c r="M594" i="1"/>
  <c r="N594" i="1" s="1"/>
  <c r="O594" i="1"/>
  <c r="P594" i="1" s="1" a="1"/>
  <c r="P594" i="1" s="1"/>
  <c r="M548" i="1"/>
  <c r="N548" i="1" s="1"/>
  <c r="O548" i="1"/>
  <c r="P548" i="1" s="1" a="1"/>
  <c r="P548" i="1" s="1"/>
  <c r="M510" i="1"/>
  <c r="N510" i="1" s="1"/>
  <c r="O510" i="1"/>
  <c r="P510" i="1" s="1" a="1"/>
  <c r="P510" i="1" s="1"/>
  <c r="M563" i="1"/>
  <c r="N563" i="1" s="1"/>
  <c r="O563" i="1"/>
  <c r="P563" i="1" s="1" a="1"/>
  <c r="P563" i="1" s="1"/>
  <c r="M525" i="1"/>
  <c r="N525" i="1" s="1"/>
  <c r="O525" i="1"/>
  <c r="P525" i="1" s="1" a="1"/>
  <c r="P525" i="1" s="1"/>
  <c r="M592" i="1"/>
  <c r="N592" i="1" s="1"/>
  <c r="O592" i="1"/>
  <c r="P592" i="1" s="1" a="1"/>
  <c r="P592" i="1" s="1"/>
  <c r="M544" i="1"/>
  <c r="N544" i="1" s="1"/>
  <c r="O544" i="1"/>
  <c r="P544" i="1" s="1" a="1"/>
  <c r="P544" i="1" s="1"/>
  <c r="M542" i="1"/>
  <c r="N542" i="1" s="1"/>
  <c r="O542" i="1"/>
  <c r="P542" i="1" s="1" a="1"/>
  <c r="P542" i="1" s="1"/>
  <c r="M549" i="1"/>
  <c r="N549" i="1" s="1"/>
  <c r="O549" i="1"/>
  <c r="P549" i="1" s="1" a="1"/>
  <c r="P549" i="1" s="1"/>
  <c r="M538" i="1"/>
  <c r="N538" i="1" s="1"/>
  <c r="O538" i="1"/>
  <c r="P538" i="1" s="1" a="1"/>
  <c r="P538" i="1" s="1"/>
  <c r="M608" i="1"/>
  <c r="N608" i="1" s="1"/>
  <c r="O608" i="1"/>
  <c r="P608" i="1" s="1" a="1"/>
  <c r="P608" i="1" s="1"/>
  <c r="M568" i="1"/>
  <c r="N568" i="1" s="1"/>
  <c r="O568" i="1"/>
  <c r="P568" i="1" s="1" a="1"/>
  <c r="P568" i="1" s="1"/>
  <c r="M520" i="1"/>
  <c r="N520" i="1" s="1"/>
  <c r="J144" i="5" s="1"/>
  <c r="O520" i="1"/>
  <c r="P520" i="1" s="1" a="1"/>
  <c r="P520" i="1" s="1"/>
  <c r="M574" i="1"/>
  <c r="N574" i="1" s="1"/>
  <c r="J155" i="5" s="1"/>
  <c r="O574" i="1"/>
  <c r="P574" i="1" s="1" a="1"/>
  <c r="P574" i="1" s="1"/>
  <c r="M558" i="1"/>
  <c r="N558" i="1" s="1"/>
  <c r="J149" i="5" s="1"/>
  <c r="O558" i="1"/>
  <c r="P558" i="1" s="1" a="1"/>
  <c r="P558" i="1" s="1"/>
  <c r="M626" i="1"/>
  <c r="N626" i="1" s="1"/>
  <c r="O626" i="1"/>
  <c r="P626" i="1" s="1" a="1"/>
  <c r="P626" i="1" s="1"/>
  <c r="M610" i="1"/>
  <c r="N610" i="1" s="1"/>
  <c r="O610" i="1"/>
  <c r="P610" i="1" s="1" a="1"/>
  <c r="P610" i="1" s="1"/>
  <c r="M570" i="1"/>
  <c r="N570" i="1" s="1"/>
  <c r="O570" i="1"/>
  <c r="P570" i="1" s="1" a="1"/>
  <c r="P570" i="1" s="1"/>
  <c r="M616" i="1"/>
  <c r="N616" i="1" s="1"/>
  <c r="O616" i="1"/>
  <c r="P616" i="1" s="1" a="1"/>
  <c r="P616" i="1" s="1"/>
  <c r="M575" i="1"/>
  <c r="N575" i="1" s="1"/>
  <c r="O575" i="1"/>
  <c r="P575" i="1" s="1" a="1"/>
  <c r="P575" i="1" s="1"/>
  <c r="M566" i="1"/>
  <c r="N566" i="1" s="1"/>
  <c r="O566" i="1"/>
  <c r="P566" i="1" s="1" a="1"/>
  <c r="P566" i="1" s="1"/>
  <c r="M612" i="1"/>
  <c r="N612" i="1" s="1"/>
  <c r="J165" i="5" s="1"/>
  <c r="O612" i="1"/>
  <c r="P612" i="1" s="1" a="1"/>
  <c r="P612" i="1" s="1"/>
  <c r="M627" i="1"/>
  <c r="N627" i="1" s="1"/>
  <c r="O627" i="1"/>
  <c r="P627" i="1" s="1" a="1"/>
  <c r="P627" i="1" s="1"/>
  <c r="M532" i="1"/>
  <c r="N532" i="1" s="1"/>
  <c r="O532" i="1"/>
  <c r="P532" i="1" s="1" a="1"/>
  <c r="P532" i="1" s="1"/>
  <c r="M617" i="1"/>
  <c r="N617" i="1" s="1"/>
  <c r="O617" i="1"/>
  <c r="P617" i="1" s="1" a="1"/>
  <c r="P617" i="1" s="1"/>
  <c r="M534" i="1"/>
  <c r="N534" i="1" s="1"/>
  <c r="J146" i="5" s="1"/>
  <c r="O534" i="1"/>
  <c r="P534" i="1" s="1" a="1"/>
  <c r="P534" i="1" s="1"/>
  <c r="M596" i="1"/>
  <c r="N596" i="1" s="1"/>
  <c r="O596" i="1"/>
  <c r="P596" i="1" s="1" a="1"/>
  <c r="P596" i="1" s="1"/>
  <c r="M602" i="1"/>
  <c r="N602" i="1" s="1"/>
  <c r="O602" i="1"/>
  <c r="P602" i="1" s="1" a="1"/>
  <c r="P602" i="1" s="1"/>
  <c r="M618" i="1"/>
  <c r="N618" i="1" s="1"/>
  <c r="O618" i="1"/>
  <c r="P618" i="1" s="1" a="1"/>
  <c r="P618" i="1" s="1"/>
  <c r="M580" i="1"/>
  <c r="N580" i="1" s="1"/>
  <c r="J157" i="5" s="1"/>
  <c r="O580" i="1"/>
  <c r="P580" i="1" s="1" a="1"/>
  <c r="P580" i="1" s="1"/>
  <c r="M530" i="1"/>
  <c r="N530" i="1" s="1"/>
  <c r="O530" i="1"/>
  <c r="P530" i="1" s="1" a="1"/>
  <c r="P530" i="1" s="1"/>
  <c r="M560" i="1"/>
  <c r="N560" i="1" s="1"/>
  <c r="J150" i="5" s="1"/>
  <c r="O560" i="1"/>
  <c r="P560" i="1" s="1" a="1"/>
  <c r="P560" i="1" s="1"/>
  <c r="M516" i="1"/>
  <c r="N516" i="1" s="1"/>
  <c r="J143" i="5" s="1"/>
  <c r="O516" i="1"/>
  <c r="P516" i="1" s="1" a="1"/>
  <c r="P516" i="1" s="1"/>
  <c r="M619" i="1"/>
  <c r="N619" i="1" s="1"/>
  <c r="O619" i="1"/>
  <c r="P619" i="1" s="1" a="1"/>
  <c r="P619" i="1" s="1"/>
  <c r="M613" i="1"/>
  <c r="N613" i="1" s="1"/>
  <c r="O613" i="1"/>
  <c r="P613" i="1" s="1" a="1"/>
  <c r="P613" i="1" s="1"/>
  <c r="M604" i="1"/>
  <c r="N604" i="1" s="1"/>
  <c r="O604" i="1"/>
  <c r="P604" i="1" s="1" a="1"/>
  <c r="P604" i="1" s="1"/>
  <c r="M654" i="1"/>
  <c r="N654" i="1" s="1"/>
  <c r="O654" i="1"/>
  <c r="P654" i="1" s="1" a="1"/>
  <c r="P654" i="1" s="1"/>
  <c r="M706" i="1"/>
  <c r="N706" i="1" s="1"/>
  <c r="O706" i="1"/>
  <c r="P706" i="1" s="1" a="1"/>
  <c r="P706" i="1" s="1"/>
  <c r="M678" i="1"/>
  <c r="N678" i="1" s="1"/>
  <c r="O678" i="1"/>
  <c r="P678" i="1" s="1" a="1"/>
  <c r="P678" i="1" s="1"/>
  <c r="M688" i="1"/>
  <c r="N688" i="1" s="1"/>
  <c r="O688" i="1"/>
  <c r="P688" i="1" s="1" a="1"/>
  <c r="P688" i="1" s="1"/>
  <c r="M668" i="1"/>
  <c r="N668" i="1" s="1"/>
  <c r="J176" i="5" s="1"/>
  <c r="O668" i="1"/>
  <c r="P668" i="1" s="1" a="1"/>
  <c r="P668" i="1" s="1"/>
  <c r="M652" i="1"/>
  <c r="N652" i="1" s="1"/>
  <c r="O652" i="1"/>
  <c r="P652" i="1" s="1" a="1"/>
  <c r="P652" i="1" s="1"/>
  <c r="M680" i="1"/>
  <c r="N680" i="1" s="1"/>
  <c r="O680" i="1"/>
  <c r="P680" i="1" s="1" a="1"/>
  <c r="P680" i="1" s="1"/>
  <c r="M708" i="1"/>
  <c r="N708" i="1" s="1"/>
  <c r="O708" i="1"/>
  <c r="P708" i="1" s="1" a="1"/>
  <c r="P708" i="1" s="1"/>
  <c r="M726" i="1"/>
  <c r="N726" i="1" s="1"/>
  <c r="O726" i="1"/>
  <c r="P726" i="1" s="1" a="1"/>
  <c r="P726" i="1" s="1"/>
  <c r="M720" i="1"/>
  <c r="N720" i="1" s="1"/>
  <c r="O720" i="1"/>
  <c r="P720" i="1" s="1" a="1"/>
  <c r="P720" i="1" s="1"/>
  <c r="M681" i="1"/>
  <c r="N681" i="1" s="1"/>
  <c r="O681" i="1"/>
  <c r="P681" i="1" s="1" a="1"/>
  <c r="P681" i="1" s="1"/>
  <c r="M702" i="1"/>
  <c r="N702" i="1" s="1"/>
  <c r="O702" i="1"/>
  <c r="P702" i="1" s="1" a="1"/>
  <c r="P702" i="1" s="1"/>
  <c r="M722" i="1"/>
  <c r="N722" i="1" s="1"/>
  <c r="O722" i="1"/>
  <c r="P722" i="1" s="1" a="1"/>
  <c r="P722" i="1" s="1"/>
  <c r="M638" i="1"/>
  <c r="N638" i="1" s="1"/>
  <c r="O638" i="1"/>
  <c r="P638" i="1" s="1" a="1"/>
  <c r="P638" i="1" s="1"/>
  <c r="M716" i="1"/>
  <c r="N716" i="1" s="1"/>
  <c r="O716" i="1"/>
  <c r="P716" i="1" s="1" a="1"/>
  <c r="P716" i="1" s="1"/>
  <c r="M728" i="1"/>
  <c r="N728" i="1" s="1"/>
  <c r="O728" i="1"/>
  <c r="P728" i="1" s="1" a="1"/>
  <c r="P728" i="1" s="1"/>
  <c r="M689" i="1"/>
  <c r="N689" i="1" s="1"/>
  <c r="O689" i="1"/>
  <c r="P689" i="1" s="1" a="1"/>
  <c r="P689" i="1" s="1"/>
  <c r="M710" i="1"/>
  <c r="N710" i="1" s="1"/>
  <c r="O710" i="1"/>
  <c r="P710" i="1" s="1" a="1"/>
  <c r="P710" i="1" s="1"/>
  <c r="M690" i="1"/>
  <c r="N690" i="1" s="1"/>
  <c r="O690" i="1"/>
  <c r="P690" i="1" s="1" a="1"/>
  <c r="P690" i="1" s="1"/>
  <c r="M656" i="1"/>
  <c r="N656" i="1" s="1"/>
  <c r="O656" i="1"/>
  <c r="P656" i="1" s="1" a="1"/>
  <c r="P656" i="1" s="1"/>
  <c r="M700" i="1"/>
  <c r="N700" i="1" s="1"/>
  <c r="O700" i="1"/>
  <c r="P700" i="1" s="1" a="1"/>
  <c r="P700" i="1" s="1"/>
  <c r="M729" i="1"/>
  <c r="N729" i="1" s="1"/>
  <c r="O729" i="1"/>
  <c r="P729" i="1" s="1" a="1"/>
  <c r="P729" i="1" s="1"/>
  <c r="M724" i="1"/>
  <c r="N724" i="1" s="1"/>
  <c r="O724" i="1"/>
  <c r="P724" i="1" s="1" a="1"/>
  <c r="P724" i="1" s="1"/>
  <c r="M664" i="1"/>
  <c r="N664" i="1" s="1"/>
  <c r="O664" i="1"/>
  <c r="P664" i="1" s="1" a="1"/>
  <c r="P664" i="1" s="1"/>
  <c r="M718" i="1"/>
  <c r="N718" i="1" s="1"/>
  <c r="O718" i="1"/>
  <c r="P718" i="1" s="1" a="1"/>
  <c r="P718" i="1" s="1"/>
  <c r="M662" i="1"/>
  <c r="N662" i="1" s="1"/>
  <c r="O662" i="1"/>
  <c r="P662" i="1" s="1" a="1"/>
  <c r="P662" i="1" s="1"/>
  <c r="M666" i="1"/>
  <c r="N666" i="1" s="1"/>
  <c r="O666" i="1"/>
  <c r="P666" i="1" s="1" a="1"/>
  <c r="P666" i="1" s="1"/>
  <c r="M704" i="1"/>
  <c r="N704" i="1" s="1"/>
  <c r="O704" i="1"/>
  <c r="P704" i="1" s="1" a="1"/>
  <c r="P704" i="1" s="1"/>
  <c r="M732" i="1"/>
  <c r="N732" i="1" s="1"/>
  <c r="O732" i="1"/>
  <c r="P732" i="1" s="1" a="1"/>
  <c r="P732" i="1" s="1"/>
  <c r="M740" i="1"/>
  <c r="N740" i="1" s="1"/>
  <c r="O740" i="1"/>
  <c r="P740" i="1" s="1" a="1"/>
  <c r="P740" i="1" s="1"/>
  <c r="M694" i="1"/>
  <c r="N694" i="1" s="1"/>
  <c r="O694" i="1"/>
  <c r="P694" i="1" s="1" a="1"/>
  <c r="P694" i="1" s="1"/>
  <c r="M634" i="1"/>
  <c r="N634" i="1" s="1"/>
  <c r="O634" i="1"/>
  <c r="P634" i="1" s="1" a="1"/>
  <c r="P634" i="1" s="1"/>
  <c r="M646" i="1"/>
  <c r="N646" i="1" s="1"/>
  <c r="O646" i="1"/>
  <c r="P646" i="1" s="1" a="1"/>
  <c r="P646" i="1" s="1"/>
  <c r="M684" i="1"/>
  <c r="N684" i="1" s="1"/>
  <c r="J180" i="5" s="1"/>
  <c r="O684" i="1"/>
  <c r="P684" i="1" s="1" a="1"/>
  <c r="P684" i="1" s="1"/>
  <c r="M746" i="1"/>
  <c r="N746" i="1" s="1"/>
  <c r="O746" i="1"/>
  <c r="P746" i="1" s="1" a="1"/>
  <c r="P746" i="1" s="1"/>
  <c r="M748" i="1"/>
  <c r="N748" i="1" s="1"/>
  <c r="O748" i="1"/>
  <c r="P748" i="1" s="1" a="1"/>
  <c r="P748" i="1" s="1"/>
  <c r="M648" i="1"/>
  <c r="N648" i="1" s="1"/>
  <c r="J171" i="5" s="1"/>
  <c r="O648" i="1"/>
  <c r="P648" i="1" s="1" a="1"/>
  <c r="P648" i="1" s="1"/>
  <c r="M640" i="1"/>
  <c r="N640" i="1" s="1"/>
  <c r="J169" i="5" s="1"/>
  <c r="O640" i="1"/>
  <c r="P640" i="1" s="1" a="1"/>
  <c r="P640" i="1" s="1"/>
  <c r="M635" i="1"/>
  <c r="N635" i="1" s="1"/>
  <c r="O635" i="1"/>
  <c r="P635" i="1" s="1" a="1"/>
  <c r="P635" i="1" s="1"/>
  <c r="M658" i="1"/>
  <c r="N658" i="1" s="1"/>
  <c r="O658" i="1"/>
  <c r="P658" i="1" s="1" a="1"/>
  <c r="P658" i="1" s="1"/>
  <c r="M712" i="1"/>
  <c r="N712" i="1" s="1"/>
  <c r="O712" i="1"/>
  <c r="P712" i="1" s="1" a="1"/>
  <c r="P712" i="1" s="1"/>
  <c r="M698" i="1"/>
  <c r="N698" i="1" s="1"/>
  <c r="O698" i="1"/>
  <c r="P698" i="1" s="1" a="1"/>
  <c r="P698" i="1" s="1"/>
  <c r="M676" i="1"/>
  <c r="N676" i="1" s="1"/>
  <c r="O676" i="1"/>
  <c r="P676" i="1" s="1" a="1"/>
  <c r="P676" i="1" s="1"/>
  <c r="M672" i="1"/>
  <c r="N672" i="1" s="1"/>
  <c r="J177" i="5" s="1"/>
  <c r="O672" i="1"/>
  <c r="P672" i="1" s="1" a="1"/>
  <c r="P672" i="1" s="1"/>
  <c r="M734" i="1"/>
  <c r="N734" i="1" s="1"/>
  <c r="O734" i="1"/>
  <c r="P734" i="1" s="1" a="1"/>
  <c r="P734" i="1" s="1"/>
  <c r="M713" i="1"/>
  <c r="N713" i="1" s="1"/>
  <c r="O713" i="1"/>
  <c r="P713" i="1" s="1" a="1"/>
  <c r="P713" i="1" s="1"/>
  <c r="M641" i="1"/>
  <c r="N641" i="1" s="1"/>
  <c r="O641" i="1"/>
  <c r="P641" i="1" s="1" a="1"/>
  <c r="P641" i="1" s="1"/>
  <c r="M744" i="1"/>
  <c r="N744" i="1" s="1"/>
  <c r="O744" i="1"/>
  <c r="P744" i="1" s="1" a="1"/>
  <c r="P744" i="1" s="1"/>
  <c r="M650" i="1"/>
  <c r="N650" i="1" s="1"/>
  <c r="J172" i="5" s="1"/>
  <c r="O650" i="1"/>
  <c r="P650" i="1" s="1" a="1"/>
  <c r="P650" i="1" s="1"/>
  <c r="M738" i="1"/>
  <c r="N738" i="1" s="1"/>
  <c r="J189" i="5" s="1"/>
  <c r="O738" i="1"/>
  <c r="P738" i="1" s="1" a="1"/>
  <c r="P738" i="1" s="1"/>
  <c r="M642" i="1"/>
  <c r="N642" i="1" s="1"/>
  <c r="O642" i="1"/>
  <c r="P642" i="1" s="1" a="1"/>
  <c r="P642" i="1" s="1"/>
  <c r="M742" i="1"/>
  <c r="N742" i="1" s="1"/>
  <c r="O742" i="1"/>
  <c r="P742" i="1" s="1" a="1"/>
  <c r="P742" i="1" s="1"/>
  <c r="M750" i="1"/>
  <c r="N750" i="1" s="1"/>
  <c r="J193" i="5" s="1"/>
  <c r="O750" i="1"/>
  <c r="P750" i="1" s="1" a="1"/>
  <c r="P750" i="1" s="1"/>
  <c r="M736" i="1"/>
  <c r="N736" i="1" s="1"/>
  <c r="O736" i="1"/>
  <c r="P736" i="1" s="1" a="1"/>
  <c r="P736" i="1" s="1"/>
  <c r="M754" i="1"/>
  <c r="N754" i="1" s="1"/>
  <c r="O754" i="1"/>
  <c r="P754" i="1" s="1" a="1"/>
  <c r="P754" i="1" s="1"/>
  <c r="M752" i="1"/>
  <c r="N752" i="1" s="1"/>
  <c r="O752" i="1"/>
  <c r="P752" i="1" s="1" a="1"/>
  <c r="P752" i="1" s="1"/>
  <c r="M630" i="1"/>
  <c r="N630" i="1" s="1"/>
  <c r="O630" i="1"/>
  <c r="P630" i="1" s="1" a="1"/>
  <c r="P630" i="1" s="1"/>
  <c r="M631" i="1"/>
  <c r="N631" i="1" s="1"/>
  <c r="O631" i="1"/>
  <c r="P631" i="1" s="1" a="1"/>
  <c r="P631" i="1" s="1"/>
  <c r="G392" i="7"/>
  <c r="G393" i="7"/>
  <c r="G394" i="7"/>
  <c r="G395" i="7"/>
  <c r="G396" i="7"/>
  <c r="G397" i="7"/>
  <c r="G398" i="7"/>
  <c r="G399" i="7"/>
  <c r="G400" i="7"/>
  <c r="G401" i="7"/>
  <c r="G402" i="7"/>
  <c r="S402" i="7" s="1" a="1"/>
  <c r="S402" i="7" s="1"/>
  <c r="R456" i="9"/>
  <c r="R265" i="9"/>
  <c r="R455" i="9"/>
  <c r="R264" i="9"/>
  <c r="R263" i="9"/>
  <c r="R454" i="9"/>
  <c r="R262" i="9"/>
  <c r="R453" i="9"/>
  <c r="R261" i="9"/>
  <c r="R452" i="9"/>
  <c r="R260" i="9"/>
  <c r="R259" i="9"/>
  <c r="R451" i="9"/>
  <c r="R258" i="9"/>
  <c r="R964" i="9"/>
  <c r="R943" i="9"/>
  <c r="R982" i="9"/>
  <c r="R997" i="9"/>
  <c r="R958" i="9"/>
  <c r="R864" i="9"/>
  <c r="R732" i="9"/>
  <c r="R828" i="9"/>
  <c r="R651" i="9"/>
  <c r="R567" i="9"/>
  <c r="R681" i="9"/>
  <c r="R645" i="9"/>
  <c r="R462" i="9"/>
  <c r="R81" i="9"/>
  <c r="R37" i="9"/>
  <c r="R197" i="9"/>
  <c r="R181" i="9"/>
  <c r="R205" i="9"/>
  <c r="R73" i="9"/>
  <c r="R189" i="9"/>
  <c r="R963" i="9"/>
  <c r="R942" i="9"/>
  <c r="R981" i="9"/>
  <c r="R996" i="9"/>
  <c r="R957" i="9"/>
  <c r="R863" i="9"/>
  <c r="R731" i="9"/>
  <c r="R827" i="9"/>
  <c r="R650" i="9"/>
  <c r="R566" i="9"/>
  <c r="R680" i="9"/>
  <c r="R644" i="9"/>
  <c r="R461" i="9"/>
  <c r="R80" i="9"/>
  <c r="R36" i="9"/>
  <c r="R196" i="9"/>
  <c r="R180" i="9"/>
  <c r="R204" i="9"/>
  <c r="R72" i="9"/>
  <c r="R188" i="9"/>
  <c r="R79" i="9"/>
  <c r="R35" i="9"/>
  <c r="R195" i="9"/>
  <c r="R179" i="9"/>
  <c r="R203" i="9"/>
  <c r="R71" i="9"/>
  <c r="R187" i="9"/>
  <c r="R962" i="9"/>
  <c r="R941" i="9"/>
  <c r="R980" i="9"/>
  <c r="R995" i="9"/>
  <c r="R956" i="9"/>
  <c r="R862" i="9"/>
  <c r="R730" i="9"/>
  <c r="R826" i="9"/>
  <c r="R649" i="9"/>
  <c r="R565" i="9"/>
  <c r="R679" i="9"/>
  <c r="R643" i="9"/>
  <c r="R460" i="9"/>
  <c r="R78" i="9"/>
  <c r="R34" i="9"/>
  <c r="R194" i="9"/>
  <c r="R178" i="9"/>
  <c r="R202" i="9"/>
  <c r="R70" i="9"/>
  <c r="R186" i="9"/>
  <c r="R901" i="9"/>
  <c r="R900" i="9"/>
  <c r="R899" i="9"/>
  <c r="R898" i="9"/>
  <c r="R119" i="9"/>
  <c r="R65" i="9"/>
  <c r="R5" i="9"/>
  <c r="R209" i="9"/>
  <c r="R41" i="9"/>
  <c r="R213" i="9"/>
  <c r="R132" i="9"/>
  <c r="R125" i="9"/>
  <c r="R185" i="9"/>
  <c r="R120" i="9"/>
  <c r="R61" i="9"/>
  <c r="R13" i="9"/>
  <c r="R28" i="9"/>
  <c r="R45" i="9"/>
  <c r="R224" i="9"/>
  <c r="R57" i="9"/>
  <c r="R121" i="9"/>
  <c r="R100" i="9"/>
  <c r="R133" i="9"/>
  <c r="R9" i="9"/>
  <c r="R93" i="9"/>
  <c r="R101" i="9"/>
  <c r="R109" i="9"/>
  <c r="R149" i="9"/>
  <c r="R69" i="9"/>
  <c r="R21" i="9"/>
  <c r="R85" i="9"/>
  <c r="R201" i="9"/>
  <c r="R229" i="9"/>
  <c r="R53" i="9"/>
  <c r="R225" i="9"/>
  <c r="R29" i="9"/>
  <c r="R105" i="9"/>
  <c r="R233" i="9"/>
  <c r="R49" i="9"/>
  <c r="R89" i="9"/>
  <c r="R172" i="9"/>
  <c r="R160" i="9"/>
  <c r="R257" i="9"/>
  <c r="R165" i="9"/>
  <c r="R173" i="9"/>
  <c r="R33" i="9"/>
  <c r="R193" i="9"/>
  <c r="R177" i="9"/>
  <c r="R269" i="9"/>
  <c r="R153" i="9"/>
  <c r="R17" i="9"/>
  <c r="R217" i="9"/>
  <c r="R137" i="9"/>
  <c r="R273" i="9"/>
  <c r="R237" i="9"/>
  <c r="R161" i="9"/>
  <c r="R144" i="9"/>
  <c r="R241" i="9"/>
  <c r="R248" i="9"/>
  <c r="R145" i="9"/>
  <c r="R249" i="9"/>
  <c r="R253" i="9"/>
  <c r="R77" i="9"/>
  <c r="R384" i="9"/>
  <c r="R342" i="9"/>
  <c r="R306" i="9"/>
  <c r="R325" i="9"/>
  <c r="R411" i="9"/>
  <c r="R418" i="9"/>
  <c r="R345" i="9"/>
  <c r="R332" i="9"/>
  <c r="R378" i="9"/>
  <c r="R396" i="9"/>
  <c r="R317" i="9"/>
  <c r="R389" i="9"/>
  <c r="R326" i="9"/>
  <c r="R446" i="9"/>
  <c r="R276" i="9"/>
  <c r="R390" i="9"/>
  <c r="R403" i="9"/>
  <c r="R333" i="9"/>
  <c r="R354" i="9"/>
  <c r="R419" i="9"/>
  <c r="R381" i="9"/>
  <c r="R404" i="9"/>
  <c r="R420" i="9"/>
  <c r="R299" i="9"/>
  <c r="R408" i="9"/>
  <c r="R351" i="9"/>
  <c r="R285" i="9"/>
  <c r="R279" i="9"/>
  <c r="R374" i="9"/>
  <c r="R327" i="9"/>
  <c r="R447" i="9"/>
  <c r="R450" i="9"/>
  <c r="R294" i="9"/>
  <c r="R375" i="9"/>
  <c r="R303" i="9"/>
  <c r="R318" i="9"/>
  <c r="R300" i="9"/>
  <c r="R405" i="9"/>
  <c r="R423" i="9"/>
  <c r="R291" i="9"/>
  <c r="R470" i="9"/>
  <c r="R429" i="9"/>
  <c r="R459" i="9"/>
  <c r="R368" i="9"/>
  <c r="R288" i="9"/>
  <c r="R359" i="9"/>
  <c r="R348" i="9"/>
  <c r="R438" i="9"/>
  <c r="R432" i="9"/>
  <c r="R471" i="9"/>
  <c r="R363" i="9"/>
  <c r="R282" i="9"/>
  <c r="R311" i="9"/>
  <c r="R336" i="9"/>
  <c r="R435" i="9"/>
  <c r="R369" i="9"/>
  <c r="R360" i="9"/>
  <c r="R426" i="9"/>
  <c r="R312" i="9"/>
  <c r="R465" i="9"/>
  <c r="R393" i="9"/>
  <c r="R441" i="9"/>
  <c r="R339" i="9"/>
  <c r="R540" i="9"/>
  <c r="R654" i="9"/>
  <c r="R521" i="9"/>
  <c r="R541" i="9"/>
  <c r="R639" i="9"/>
  <c r="R516" i="9"/>
  <c r="R477" i="9"/>
  <c r="R503" i="9"/>
  <c r="R531" i="9"/>
  <c r="R669" i="9"/>
  <c r="R659" i="9"/>
  <c r="R542" i="9"/>
  <c r="R660" i="9"/>
  <c r="R504" i="9"/>
  <c r="R522" i="9"/>
  <c r="R486" i="9"/>
  <c r="R615" i="9"/>
  <c r="R642" i="9"/>
  <c r="R495" i="9"/>
  <c r="R602" i="9"/>
  <c r="R596" i="9"/>
  <c r="R603" i="9"/>
  <c r="R543" i="9"/>
  <c r="R510" i="9"/>
  <c r="R618" i="9"/>
  <c r="R525" i="9"/>
  <c r="R574" i="9"/>
  <c r="R612" i="9"/>
  <c r="R498" i="9"/>
  <c r="R483" i="9"/>
  <c r="R630" i="9"/>
  <c r="R575" i="9"/>
  <c r="R597" i="9"/>
  <c r="R480" i="9"/>
  <c r="R690" i="9"/>
  <c r="R666" i="9"/>
  <c r="R555" i="9"/>
  <c r="R633" i="9"/>
  <c r="R576" i="9"/>
  <c r="R687" i="9"/>
  <c r="R548" i="9"/>
  <c r="R693" i="9"/>
  <c r="R606" i="9"/>
  <c r="R585" i="9"/>
  <c r="R507" i="9"/>
  <c r="R549" i="9"/>
  <c r="R491" i="9"/>
  <c r="R678" i="9"/>
  <c r="R609" i="9"/>
  <c r="R705" i="9"/>
  <c r="R582" i="9"/>
  <c r="R552" i="9"/>
  <c r="R588" i="9"/>
  <c r="R626" i="9"/>
  <c r="R492" i="9"/>
  <c r="R696" i="9"/>
  <c r="R627" i="9"/>
  <c r="R701" i="9"/>
  <c r="R564" i="9"/>
  <c r="R560" i="9"/>
  <c r="R648" i="9"/>
  <c r="R672" i="9"/>
  <c r="R591" i="9"/>
  <c r="R684" i="9"/>
  <c r="R636" i="9"/>
  <c r="R561" i="9"/>
  <c r="R663" i="9"/>
  <c r="R702" i="9"/>
  <c r="R528" i="9"/>
  <c r="R579" i="9"/>
  <c r="R513" i="9"/>
  <c r="R474" i="9"/>
  <c r="R675" i="9"/>
  <c r="R621" i="9"/>
  <c r="R710" i="9"/>
  <c r="R723" i="9"/>
  <c r="R813" i="9"/>
  <c r="R822" i="9"/>
  <c r="R836" i="9"/>
  <c r="R891" i="9"/>
  <c r="R726" i="9"/>
  <c r="R787" i="9"/>
  <c r="R788" i="9"/>
  <c r="R840" i="9"/>
  <c r="R716" i="9"/>
  <c r="R852" i="9"/>
  <c r="R774" i="9"/>
  <c r="R738" i="9"/>
  <c r="R717" i="9"/>
  <c r="R831" i="9"/>
  <c r="R855" i="9"/>
  <c r="R789" i="9"/>
  <c r="R763" i="9"/>
  <c r="R747" i="9"/>
  <c r="R743" i="9"/>
  <c r="R764" i="9"/>
  <c r="R800" i="9"/>
  <c r="R711" i="9"/>
  <c r="R837" i="9"/>
  <c r="R846" i="9"/>
  <c r="R779" i="9"/>
  <c r="R720" i="9"/>
  <c r="R801" i="9"/>
  <c r="R744" i="9"/>
  <c r="R843" i="9"/>
  <c r="R771" i="9"/>
  <c r="R768" i="9"/>
  <c r="R780" i="9"/>
  <c r="R765" i="9"/>
  <c r="R867" i="9"/>
  <c r="R807" i="9"/>
  <c r="R735" i="9"/>
  <c r="R818" i="9"/>
  <c r="R792" i="9"/>
  <c r="R896" i="9"/>
  <c r="R870" i="9"/>
  <c r="R810" i="9"/>
  <c r="R884" i="9"/>
  <c r="R819" i="9"/>
  <c r="R804" i="9"/>
  <c r="R885" i="9"/>
  <c r="R897" i="9"/>
  <c r="R753" i="9"/>
  <c r="R886" i="9"/>
  <c r="R756" i="9"/>
  <c r="R849" i="9"/>
  <c r="R858" i="9"/>
  <c r="R887" i="9"/>
  <c r="R825" i="9"/>
  <c r="R750" i="9"/>
  <c r="R795" i="9"/>
  <c r="R729" i="9"/>
  <c r="R888" i="9"/>
  <c r="R873" i="9"/>
  <c r="R861" i="9"/>
  <c r="R934" i="9"/>
  <c r="R1012" i="9"/>
  <c r="R970" i="9"/>
  <c r="R989" i="9"/>
  <c r="R955" i="9"/>
  <c r="R931" i="9"/>
  <c r="R975" i="9"/>
  <c r="R1015" i="9"/>
  <c r="R1042" i="9"/>
  <c r="R1033" i="9"/>
  <c r="R976" i="9"/>
  <c r="R1006" i="9"/>
  <c r="R1036" i="9"/>
  <c r="R910" i="9"/>
  <c r="R1027" i="9"/>
  <c r="R1047" i="9"/>
  <c r="R990" i="9"/>
  <c r="R1018" i="9"/>
  <c r="R991" i="9"/>
  <c r="R937" i="9"/>
  <c r="R1003" i="9"/>
  <c r="R1048" i="9"/>
  <c r="R1039" i="9"/>
  <c r="R949" i="9"/>
  <c r="R1030" i="9"/>
  <c r="R946" i="9"/>
  <c r="R952" i="9"/>
  <c r="R1009" i="9"/>
  <c r="R1051" i="9"/>
  <c r="R1063" i="9"/>
  <c r="R994" i="9"/>
  <c r="R906" i="9"/>
  <c r="R922" i="9"/>
  <c r="R979" i="9"/>
  <c r="R1072" i="9"/>
  <c r="R1075" i="9"/>
  <c r="R925" i="9"/>
  <c r="R917" i="9"/>
  <c r="R907" i="9"/>
  <c r="R940" i="9"/>
  <c r="R1023" i="9"/>
  <c r="R1000" i="9"/>
  <c r="R967" i="9"/>
  <c r="R961" i="9"/>
  <c r="R1054" i="9"/>
  <c r="R1024" i="9"/>
  <c r="R918" i="9"/>
  <c r="R1069" i="9"/>
  <c r="R928" i="9"/>
  <c r="R1060" i="9"/>
  <c r="R919" i="9"/>
  <c r="R1066" i="9"/>
  <c r="R1078" i="9"/>
  <c r="R1057" i="9"/>
  <c r="R1084" i="9"/>
  <c r="R1081" i="9"/>
  <c r="R116" i="9"/>
  <c r="R64" i="9"/>
  <c r="R4" i="9"/>
  <c r="R208" i="9"/>
  <c r="R40" i="9"/>
  <c r="R212" i="9"/>
  <c r="R130" i="9"/>
  <c r="R124" i="9"/>
  <c r="R184" i="9"/>
  <c r="R117" i="9"/>
  <c r="R60" i="9"/>
  <c r="R12" i="9"/>
  <c r="R26" i="9"/>
  <c r="R44" i="9"/>
  <c r="R222" i="9"/>
  <c r="R56" i="9"/>
  <c r="R118" i="9"/>
  <c r="R98" i="9"/>
  <c r="R131" i="9"/>
  <c r="R8" i="9"/>
  <c r="R92" i="9"/>
  <c r="R99" i="9"/>
  <c r="R108" i="9"/>
  <c r="R148" i="9"/>
  <c r="R68" i="9"/>
  <c r="R20" i="9"/>
  <c r="R84" i="9"/>
  <c r="R200" i="9"/>
  <c r="R228" i="9"/>
  <c r="R52" i="9"/>
  <c r="R223" i="9"/>
  <c r="R27" i="9"/>
  <c r="R104" i="9"/>
  <c r="R232" i="9"/>
  <c r="R48" i="9"/>
  <c r="R88" i="9"/>
  <c r="R170" i="9"/>
  <c r="R158" i="9"/>
  <c r="R256" i="9"/>
  <c r="R164" i="9"/>
  <c r="R171" i="9"/>
  <c r="R32" i="9"/>
  <c r="R192" i="9"/>
  <c r="R176" i="9"/>
  <c r="R268" i="9"/>
  <c r="R152" i="9"/>
  <c r="R16" i="9"/>
  <c r="R216" i="9"/>
  <c r="R136" i="9"/>
  <c r="R272" i="9"/>
  <c r="R236" i="9"/>
  <c r="R159" i="9"/>
  <c r="R142" i="9"/>
  <c r="R240" i="9"/>
  <c r="R246" i="9"/>
  <c r="R143" i="9"/>
  <c r="R247" i="9"/>
  <c r="R252" i="9"/>
  <c r="R76" i="9"/>
  <c r="R383" i="9"/>
  <c r="R341" i="9"/>
  <c r="R305" i="9"/>
  <c r="R322" i="9"/>
  <c r="R410" i="9"/>
  <c r="R415" i="9"/>
  <c r="R344" i="9"/>
  <c r="R330" i="9"/>
  <c r="R377" i="9"/>
  <c r="R395" i="9"/>
  <c r="R315" i="9"/>
  <c r="R387" i="9"/>
  <c r="R323" i="9"/>
  <c r="R444" i="9"/>
  <c r="R275" i="9"/>
  <c r="R388" i="9"/>
  <c r="R400" i="9"/>
  <c r="R331" i="9"/>
  <c r="R353" i="9"/>
  <c r="R416" i="9"/>
  <c r="R380" i="9"/>
  <c r="R401" i="9"/>
  <c r="R417" i="9"/>
  <c r="R297" i="9"/>
  <c r="R407" i="9"/>
  <c r="R350" i="9"/>
  <c r="R284" i="9"/>
  <c r="R278" i="9"/>
  <c r="R372" i="9"/>
  <c r="R324" i="9"/>
  <c r="R445" i="9"/>
  <c r="R449" i="9"/>
  <c r="R293" i="9"/>
  <c r="R373" i="9"/>
  <c r="R302" i="9"/>
  <c r="R316" i="9"/>
  <c r="R298" i="9"/>
  <c r="R402" i="9"/>
  <c r="R422" i="9"/>
  <c r="R290" i="9"/>
  <c r="R468" i="9"/>
  <c r="R428" i="9"/>
  <c r="R458" i="9"/>
  <c r="R366" i="9"/>
  <c r="R287" i="9"/>
  <c r="R357" i="9"/>
  <c r="R347" i="9"/>
  <c r="R437" i="9"/>
  <c r="R431" i="9"/>
  <c r="R469" i="9"/>
  <c r="R362" i="9"/>
  <c r="R281" i="9"/>
  <c r="R309" i="9"/>
  <c r="R335" i="9"/>
  <c r="R434" i="9"/>
  <c r="R367" i="9"/>
  <c r="R358" i="9"/>
  <c r="R425" i="9"/>
  <c r="R310" i="9"/>
  <c r="R464" i="9"/>
  <c r="R392" i="9"/>
  <c r="R440" i="9"/>
  <c r="R338" i="9"/>
  <c r="R536" i="9"/>
  <c r="R653" i="9"/>
  <c r="R519" i="9"/>
  <c r="R537" i="9"/>
  <c r="R638" i="9"/>
  <c r="R515" i="9"/>
  <c r="R476" i="9"/>
  <c r="R501" i="9"/>
  <c r="R530" i="9"/>
  <c r="R668" i="9"/>
  <c r="R657" i="9"/>
  <c r="R538" i="9"/>
  <c r="R658" i="9"/>
  <c r="R502" i="9"/>
  <c r="R520" i="9"/>
  <c r="R485" i="9"/>
  <c r="R614" i="9"/>
  <c r="R641" i="9"/>
  <c r="R494" i="9"/>
  <c r="R600" i="9"/>
  <c r="R594" i="9"/>
  <c r="R601" i="9"/>
  <c r="R539" i="9"/>
  <c r="R509" i="9"/>
  <c r="R617" i="9"/>
  <c r="R524" i="9"/>
  <c r="R571" i="9"/>
  <c r="R611" i="9"/>
  <c r="R497" i="9"/>
  <c r="R482" i="9"/>
  <c r="R629" i="9"/>
  <c r="R572" i="9"/>
  <c r="R595" i="9"/>
  <c r="R479" i="9"/>
  <c r="R689" i="9"/>
  <c r="R665" i="9"/>
  <c r="R554" i="9"/>
  <c r="R632" i="9"/>
  <c r="R573" i="9"/>
  <c r="R686" i="9"/>
  <c r="R546" i="9"/>
  <c r="R692" i="9"/>
  <c r="R605" i="9"/>
  <c r="R584" i="9"/>
  <c r="R506" i="9"/>
  <c r="R547" i="9"/>
  <c r="R489" i="9"/>
  <c r="R677" i="9"/>
  <c r="R608" i="9"/>
  <c r="R704" i="9"/>
  <c r="R581" i="9"/>
  <c r="R551" i="9"/>
  <c r="R587" i="9"/>
  <c r="R624" i="9"/>
  <c r="R490" i="9"/>
  <c r="R695" i="9"/>
  <c r="R625" i="9"/>
  <c r="R699" i="9"/>
  <c r="R563" i="9"/>
  <c r="R558" i="9"/>
  <c r="R647" i="9"/>
  <c r="R671" i="9"/>
  <c r="R590" i="9"/>
  <c r="R683" i="9"/>
  <c r="R635" i="9"/>
  <c r="R559" i="9"/>
  <c r="R662" i="9"/>
  <c r="R700" i="9"/>
  <c r="R527" i="9"/>
  <c r="R578" i="9"/>
  <c r="R512" i="9"/>
  <c r="R473" i="9"/>
  <c r="R674" i="9"/>
  <c r="R620" i="9"/>
  <c r="R708" i="9"/>
  <c r="R722" i="9"/>
  <c r="R812" i="9"/>
  <c r="R821" i="9"/>
  <c r="R834" i="9"/>
  <c r="R890" i="9"/>
  <c r="R725" i="9"/>
  <c r="R784" i="9"/>
  <c r="R785" i="9"/>
  <c r="R839" i="9"/>
  <c r="R714" i="9"/>
  <c r="R851" i="9"/>
  <c r="R773" i="9"/>
  <c r="R737" i="9"/>
  <c r="R715" i="9"/>
  <c r="R830" i="9"/>
  <c r="R854" i="9"/>
  <c r="R786" i="9"/>
  <c r="R760" i="9"/>
  <c r="R746" i="9"/>
  <c r="R741" i="9"/>
  <c r="R761" i="9"/>
  <c r="R798" i="9"/>
  <c r="R709" i="9"/>
  <c r="R835" i="9"/>
  <c r="R845" i="9"/>
  <c r="R777" i="9"/>
  <c r="R719" i="9"/>
  <c r="R799" i="9"/>
  <c r="R742" i="9"/>
  <c r="R842" i="9"/>
  <c r="R770" i="9"/>
  <c r="R767" i="9"/>
  <c r="R778" i="9"/>
  <c r="R762" i="9"/>
  <c r="R866" i="9"/>
  <c r="R806" i="9"/>
  <c r="R734" i="9"/>
  <c r="R816" i="9"/>
  <c r="R791" i="9"/>
  <c r="R894" i="9"/>
  <c r="R869" i="9"/>
  <c r="R809" i="9"/>
  <c r="R879" i="9"/>
  <c r="R817" i="9"/>
  <c r="R803" i="9"/>
  <c r="R880" i="9"/>
  <c r="R895" i="9"/>
  <c r="R752" i="9"/>
  <c r="R881" i="9"/>
  <c r="R755" i="9"/>
  <c r="R848" i="9"/>
  <c r="R857" i="9"/>
  <c r="R882" i="9"/>
  <c r="R824" i="9"/>
  <c r="R749" i="9"/>
  <c r="R794" i="9"/>
  <c r="R728" i="9"/>
  <c r="R883" i="9"/>
  <c r="R872" i="9"/>
  <c r="R860" i="9"/>
  <c r="R933" i="9"/>
  <c r="R1011" i="9"/>
  <c r="R969" i="9"/>
  <c r="R986" i="9"/>
  <c r="R954" i="9"/>
  <c r="R930" i="9"/>
  <c r="R973" i="9"/>
  <c r="R1014" i="9"/>
  <c r="R1041" i="9"/>
  <c r="R1032" i="9"/>
  <c r="R974" i="9"/>
  <c r="R1005" i="9"/>
  <c r="R1035" i="9"/>
  <c r="R909" i="9"/>
  <c r="R1026" i="9"/>
  <c r="R1045" i="9"/>
  <c r="R987" i="9"/>
  <c r="R1017" i="9"/>
  <c r="R988" i="9"/>
  <c r="R936" i="9"/>
  <c r="R1002" i="9"/>
  <c r="R1046" i="9"/>
  <c r="R1038" i="9"/>
  <c r="R948" i="9"/>
  <c r="R1029" i="9"/>
  <c r="R945" i="9"/>
  <c r="R951" i="9"/>
  <c r="R1008" i="9"/>
  <c r="R1050" i="9"/>
  <c r="R1062" i="9"/>
  <c r="R993" i="9"/>
  <c r="R904" i="9"/>
  <c r="R921" i="9"/>
  <c r="R978" i="9"/>
  <c r="R1071" i="9"/>
  <c r="R1074" i="9"/>
  <c r="R924" i="9"/>
  <c r="R914" i="9"/>
  <c r="R905" i="9"/>
  <c r="R939" i="9"/>
  <c r="R1021" i="9"/>
  <c r="R999" i="9"/>
  <c r="R966" i="9"/>
  <c r="R960" i="9"/>
  <c r="R1053" i="9"/>
  <c r="R1022" i="9"/>
  <c r="R915" i="9"/>
  <c r="R1068" i="9"/>
  <c r="R927" i="9"/>
  <c r="R1059" i="9"/>
  <c r="R916" i="9"/>
  <c r="R1065" i="9"/>
  <c r="R1077" i="9"/>
  <c r="R1056" i="9"/>
  <c r="R1083" i="9"/>
  <c r="R1080" i="9"/>
  <c r="R113" i="9"/>
  <c r="R63" i="9"/>
  <c r="R3" i="9"/>
  <c r="R207" i="9"/>
  <c r="R39" i="9"/>
  <c r="R211" i="9"/>
  <c r="R128" i="9"/>
  <c r="R123" i="9"/>
  <c r="R183" i="9"/>
  <c r="R114" i="9"/>
  <c r="R59" i="9"/>
  <c r="R11" i="9"/>
  <c r="R24" i="9"/>
  <c r="R43" i="9"/>
  <c r="R220" i="9"/>
  <c r="R55" i="9"/>
  <c r="R115" i="9"/>
  <c r="R96" i="9"/>
  <c r="R129" i="9"/>
  <c r="R7" i="9"/>
  <c r="R91" i="9"/>
  <c r="R97" i="9"/>
  <c r="R107" i="9"/>
  <c r="R147" i="9"/>
  <c r="R67" i="9"/>
  <c r="R19" i="9"/>
  <c r="R83" i="9"/>
  <c r="R199" i="9"/>
  <c r="R227" i="9"/>
  <c r="R51" i="9"/>
  <c r="R221" i="9"/>
  <c r="R25" i="9"/>
  <c r="R103" i="9"/>
  <c r="R231" i="9"/>
  <c r="R47" i="9"/>
  <c r="R87" i="9"/>
  <c r="R168" i="9"/>
  <c r="R156" i="9"/>
  <c r="R255" i="9"/>
  <c r="R163" i="9"/>
  <c r="R169" i="9"/>
  <c r="R31" i="9"/>
  <c r="R191" i="9"/>
  <c r="R175" i="9"/>
  <c r="R267" i="9"/>
  <c r="R151" i="9"/>
  <c r="R15" i="9"/>
  <c r="R215" i="9"/>
  <c r="R135" i="9"/>
  <c r="R271" i="9"/>
  <c r="R235" i="9"/>
  <c r="R157" i="9"/>
  <c r="R140" i="9"/>
  <c r="R239" i="9"/>
  <c r="R244" i="9"/>
  <c r="R141" i="9"/>
  <c r="R245" i="9"/>
  <c r="R251" i="9"/>
  <c r="R75" i="9"/>
  <c r="J154" i="5" l="1"/>
  <c r="J64" i="5"/>
  <c r="J61" i="5"/>
  <c r="J41" i="5"/>
  <c r="J26" i="5"/>
  <c r="J74" i="5"/>
  <c r="J23" i="5"/>
  <c r="J168" i="5"/>
  <c r="J184" i="5"/>
  <c r="J187" i="5"/>
  <c r="J110" i="5"/>
  <c r="J117" i="5"/>
  <c r="J173" i="5"/>
  <c r="J87" i="5"/>
  <c r="J121" i="5"/>
  <c r="J83" i="5"/>
  <c r="J60" i="5"/>
  <c r="J58" i="5"/>
  <c r="J63" i="5"/>
  <c r="J47" i="5"/>
  <c r="J45" i="5"/>
  <c r="J113" i="5"/>
  <c r="J8" i="5"/>
  <c r="J161" i="5"/>
  <c r="J7" i="5"/>
  <c r="J21" i="5"/>
  <c r="J128" i="5"/>
  <c r="J15" i="5"/>
  <c r="J174" i="5"/>
  <c r="J164" i="5"/>
  <c r="J145" i="5"/>
  <c r="J148" i="5"/>
  <c r="J139" i="5"/>
  <c r="J104" i="5"/>
  <c r="J111" i="5"/>
  <c r="J118" i="5"/>
  <c r="J97" i="5"/>
  <c r="J65" i="5"/>
  <c r="J72" i="5"/>
  <c r="J84" i="5"/>
  <c r="J70" i="5"/>
  <c r="J89" i="5"/>
  <c r="J194" i="5"/>
  <c r="J182" i="5"/>
  <c r="J27" i="5"/>
  <c r="J51" i="5"/>
  <c r="J33" i="5"/>
  <c r="J16" i="5"/>
  <c r="J35" i="5"/>
  <c r="J9" i="5"/>
  <c r="J132" i="5"/>
  <c r="J181" i="5"/>
  <c r="J178" i="5"/>
  <c r="J141" i="5"/>
  <c r="J159" i="5"/>
  <c r="J162" i="5"/>
  <c r="J156" i="5"/>
  <c r="J112" i="5"/>
  <c r="J130" i="5"/>
  <c r="J137" i="5"/>
  <c r="J106" i="5"/>
  <c r="J62" i="5"/>
  <c r="J55" i="5"/>
  <c r="J136" i="5"/>
  <c r="J75" i="5"/>
  <c r="J77" i="5"/>
  <c r="J81" i="5"/>
  <c r="J78" i="5"/>
  <c r="J40" i="5"/>
  <c r="J34" i="5"/>
  <c r="J32" i="5"/>
  <c r="J20" i="5"/>
  <c r="J37" i="5"/>
  <c r="J29" i="5"/>
  <c r="J13" i="5"/>
  <c r="J25" i="5"/>
  <c r="J38" i="5"/>
  <c r="J90" i="5"/>
  <c r="J192" i="5"/>
  <c r="J175" i="5"/>
  <c r="J158" i="5"/>
  <c r="J119" i="5"/>
  <c r="J135" i="5"/>
  <c r="J105" i="5"/>
  <c r="J59" i="5"/>
  <c r="J57" i="5"/>
  <c r="J56" i="5"/>
  <c r="J28" i="5"/>
  <c r="J31" i="5"/>
  <c r="J30" i="5"/>
  <c r="J24" i="5"/>
  <c r="J14" i="5"/>
  <c r="J191" i="5"/>
  <c r="J170" i="5"/>
  <c r="J186" i="5"/>
  <c r="J153" i="5"/>
  <c r="J142" i="5"/>
  <c r="J114" i="5"/>
  <c r="J100" i="5"/>
  <c r="J86" i="5"/>
  <c r="J95" i="5"/>
  <c r="J82" i="5"/>
  <c r="J68" i="5"/>
  <c r="J52" i="5"/>
  <c r="J43" i="5"/>
  <c r="J19" i="5"/>
  <c r="J10" i="5"/>
  <c r="J190" i="5"/>
  <c r="J183" i="5"/>
  <c r="J163" i="5"/>
  <c r="J140" i="5"/>
  <c r="J123" i="5"/>
  <c r="J98" i="5"/>
  <c r="J88" i="5"/>
  <c r="J71" i="5"/>
  <c r="J54" i="5"/>
  <c r="J22" i="5"/>
  <c r="J18" i="5"/>
  <c r="J185" i="5"/>
  <c r="J125" i="5"/>
  <c r="J79" i="5"/>
  <c r="J50" i="5"/>
  <c r="J3" i="5"/>
  <c r="J188" i="5"/>
  <c r="J179" i="5"/>
  <c r="J147" i="5"/>
  <c r="J109" i="5"/>
  <c r="J73" i="5"/>
  <c r="J76" i="5"/>
  <c r="J49" i="5"/>
  <c r="J12" i="5"/>
  <c r="J39" i="5"/>
  <c r="J166" i="5"/>
  <c r="J138" i="5"/>
  <c r="J101" i="5"/>
  <c r="J92" i="5"/>
  <c r="J67" i="5"/>
  <c r="J46" i="5"/>
  <c r="J48" i="5"/>
  <c r="J42" i="5"/>
  <c r="J131" i="5"/>
  <c r="J102" i="5"/>
  <c r="J69" i="5"/>
  <c r="J91" i="5"/>
  <c r="J152" i="5"/>
  <c r="S460" i="9" a="1"/>
  <c r="S460" i="9" s="1"/>
  <c r="S179" i="9" a="1"/>
  <c r="S179" i="9" s="1"/>
  <c r="S196" i="9" a="1"/>
  <c r="S196" i="9" s="1"/>
  <c r="S189" i="9" a="1"/>
  <c r="S189" i="9" s="1"/>
  <c r="S186" i="9" a="1"/>
  <c r="S186" i="9" s="1"/>
  <c r="S195" i="9" a="1"/>
  <c r="S195" i="9" s="1"/>
  <c r="S36" i="9" a="1"/>
  <c r="S36" i="9" s="1"/>
  <c r="S73" i="9" a="1"/>
  <c r="S73" i="9" s="1"/>
  <c r="S35" i="9" a="1"/>
  <c r="S35" i="9" s="1"/>
  <c r="S70" i="9" a="1"/>
  <c r="S70" i="9" s="1"/>
  <c r="S80" i="9" a="1"/>
  <c r="S80" i="9" s="1"/>
  <c r="S34" i="9" a="1"/>
  <c r="S34" i="9" s="1"/>
  <c r="S71" i="9" a="1"/>
  <c r="S71" i="9" s="1"/>
  <c r="S204" i="9" a="1"/>
  <c r="S204" i="9" s="1"/>
  <c r="S81" i="9" a="1"/>
  <c r="S81" i="9" s="1"/>
  <c r="S78" i="9" a="1"/>
  <c r="S78" i="9" s="1"/>
  <c r="S203" i="9" a="1"/>
  <c r="S203" i="9" s="1"/>
  <c r="S180" i="9" a="1"/>
  <c r="S180" i="9" s="1"/>
  <c r="S650" i="9" a="1"/>
  <c r="S650" i="9" s="1"/>
  <c r="S462" i="9" a="1"/>
  <c r="S462" i="9" s="1"/>
  <c r="S645" i="9" a="1"/>
  <c r="S645" i="9" s="1"/>
  <c r="S997" i="9" a="1"/>
  <c r="S997" i="9" s="1"/>
  <c r="S205" i="9" a="1"/>
  <c r="S205" i="9" s="1"/>
  <c r="S956" i="9" a="1"/>
  <c r="S956" i="9" s="1"/>
  <c r="S827" i="9" a="1"/>
  <c r="S827" i="9" s="1"/>
  <c r="S995" i="9" a="1"/>
  <c r="S995" i="9" s="1"/>
  <c r="S178" i="9" a="1"/>
  <c r="S178" i="9" s="1"/>
  <c r="S649" i="9" a="1"/>
  <c r="S649" i="9" s="1"/>
  <c r="S188" i="9" a="1"/>
  <c r="S188" i="9" s="1"/>
  <c r="S644" i="9" a="1"/>
  <c r="S644" i="9" s="1"/>
  <c r="S197" i="9" a="1"/>
  <c r="S197" i="9" s="1"/>
  <c r="S828" i="9" a="1"/>
  <c r="S828" i="9" s="1"/>
  <c r="S643" i="9" a="1"/>
  <c r="S643" i="9" s="1"/>
  <c r="S194" i="9" a="1"/>
  <c r="S194" i="9" s="1"/>
  <c r="S187" i="9" a="1"/>
  <c r="S187" i="9" s="1"/>
  <c r="S72" i="9" a="1"/>
  <c r="S72" i="9" s="1"/>
  <c r="S680" i="9" a="1"/>
  <c r="S680" i="9" s="1"/>
  <c r="S37" i="9" a="1"/>
  <c r="S37" i="9" s="1"/>
  <c r="S962" i="9" a="1"/>
  <c r="S962" i="9" s="1"/>
  <c r="S996" i="9" a="1"/>
  <c r="S996" i="9" s="1"/>
  <c r="S826" i="9" a="1"/>
  <c r="S826" i="9" s="1"/>
  <c r="S981" i="9" a="1"/>
  <c r="S981" i="9" s="1"/>
  <c r="S732" i="9" a="1"/>
  <c r="S732" i="9" s="1"/>
  <c r="S862" i="9" a="1"/>
  <c r="S862" i="9" s="1"/>
  <c r="S731" i="9" a="1"/>
  <c r="S731" i="9" s="1"/>
  <c r="S982" i="9" a="1"/>
  <c r="S982" i="9" s="1"/>
  <c r="S681" i="9" a="1"/>
  <c r="S681" i="9" s="1"/>
  <c r="S202" i="9" a="1"/>
  <c r="S202" i="9" s="1"/>
  <c r="S565" i="9" a="1"/>
  <c r="S565" i="9" s="1"/>
  <c r="S941" i="9" a="1"/>
  <c r="S941" i="9" s="1"/>
  <c r="S79" i="9" a="1"/>
  <c r="S79" i="9" s="1"/>
  <c r="S461" i="9" a="1"/>
  <c r="S461" i="9" s="1"/>
  <c r="S957" i="9" a="1"/>
  <c r="S957" i="9" s="1"/>
  <c r="S181" i="9" a="1"/>
  <c r="S181" i="9" s="1"/>
  <c r="S651" i="9" a="1"/>
  <c r="S651" i="9" s="1"/>
  <c r="S964" i="9" a="1"/>
  <c r="S964" i="9" s="1"/>
  <c r="S679" i="9" a="1"/>
  <c r="S679" i="9" s="1"/>
  <c r="S980" i="9" a="1"/>
  <c r="S980" i="9" s="1"/>
  <c r="S863" i="9" a="1"/>
  <c r="S863" i="9" s="1"/>
  <c r="S567" i="9" a="1"/>
  <c r="S567" i="9" s="1"/>
  <c r="S943" i="9" a="1"/>
  <c r="S943" i="9" s="1"/>
  <c r="S730" i="9" a="1"/>
  <c r="S730" i="9" s="1"/>
  <c r="S566" i="9" a="1"/>
  <c r="S566" i="9" s="1"/>
  <c r="S942" i="9" a="1"/>
  <c r="S942" i="9" s="1"/>
  <c r="S864" i="9" a="1"/>
  <c r="S864" i="9" s="1"/>
  <c r="S963" i="9" a="1"/>
  <c r="S963" i="9" s="1"/>
  <c r="S958" i="9" a="1"/>
  <c r="S958" i="9" s="1"/>
  <c r="T402" i="7"/>
  <c r="S400" i="7" l="1" a="1"/>
  <c r="S400" i="7" s="1"/>
  <c r="S401" i="7" a="1"/>
  <c r="S401" i="7" s="1"/>
  <c r="T400" i="7"/>
  <c r="T401" i="7"/>
  <c r="S398" i="7" a="1"/>
  <c r="S398" i="7" s="1"/>
  <c r="S399" i="7" a="1"/>
  <c r="S399" i="7" s="1"/>
  <c r="G390" i="7"/>
  <c r="S390" i="7" s="1" a="1"/>
  <c r="S390" i="7" s="1"/>
  <c r="G391" i="7"/>
  <c r="T391" i="7" s="1"/>
  <c r="T392" i="7"/>
  <c r="T393" i="7"/>
  <c r="S394" i="7" a="1"/>
  <c r="S394" i="7" s="1"/>
  <c r="S395" i="7" a="1"/>
  <c r="S395" i="7" s="1"/>
  <c r="S396" i="7" a="1"/>
  <c r="S396" i="7" s="1"/>
  <c r="S397" i="7" a="1"/>
  <c r="S397" i="7" s="1"/>
  <c r="G389" i="7"/>
  <c r="S389" i="7" s="1" a="1"/>
  <c r="S389" i="7" s="1"/>
  <c r="G381" i="7"/>
  <c r="T381" i="7" s="1"/>
  <c r="G382" i="7"/>
  <c r="S382" i="7" s="1" a="1"/>
  <c r="S382" i="7" s="1"/>
  <c r="G383" i="7"/>
  <c r="T383" i="7" s="1"/>
  <c r="G384" i="7"/>
  <c r="T384" i="7" s="1"/>
  <c r="G385" i="7"/>
  <c r="T385" i="7" s="1"/>
  <c r="G386" i="7"/>
  <c r="T386" i="7" s="1"/>
  <c r="G387" i="7"/>
  <c r="T387" i="7" s="1"/>
  <c r="G388" i="7"/>
  <c r="S388" i="7" s="1" a="1"/>
  <c r="S388" i="7" s="1"/>
  <c r="G379" i="7"/>
  <c r="S379" i="7" s="1" a="1"/>
  <c r="S379" i="7" s="1"/>
  <c r="G380" i="7"/>
  <c r="T380" i="7" s="1"/>
  <c r="G378" i="7"/>
  <c r="S378" i="7" s="1" a="1"/>
  <c r="S378" i="7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S14" i="7" a="1"/>
  <c r="S14" i="7" s="1"/>
  <c r="S15" i="7" a="1"/>
  <c r="S15" i="7" s="1"/>
  <c r="S16" i="7" a="1"/>
  <c r="S16" i="7" s="1"/>
  <c r="S17" i="7" a="1"/>
  <c r="S17" i="7" s="1"/>
  <c r="S18" i="7" a="1"/>
  <c r="S18" i="7" s="1"/>
  <c r="S19" i="7" a="1"/>
  <c r="S19" i="7" s="1"/>
  <c r="S20" i="7" a="1"/>
  <c r="S20" i="7" s="1"/>
  <c r="S21" i="7" a="1"/>
  <c r="S21" i="7" s="1"/>
  <c r="S22" i="7" a="1"/>
  <c r="S22" i="7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S50" i="7" a="1"/>
  <c r="S50" i="7" s="1"/>
  <c r="S51" i="7" a="1"/>
  <c r="S51" i="7" s="1"/>
  <c r="S52" i="7" a="1"/>
  <c r="S52" i="7" s="1"/>
  <c r="S53" i="7" a="1"/>
  <c r="S53" i="7" s="1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 s="1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S97" i="7" a="1"/>
  <c r="S97" i="7" s="1"/>
  <c r="S98" i="7" a="1"/>
  <c r="S98" i="7" s="1"/>
  <c r="S99" i="7" a="1"/>
  <c r="S99" i="7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S106" i="7" a="1"/>
  <c r="S106" i="7" s="1"/>
  <c r="S107" i="7" a="1"/>
  <c r="S107" i="7" s="1"/>
  <c r="S108" i="7" a="1"/>
  <c r="S108" i="7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S130" i="7" a="1"/>
  <c r="S130" i="7" s="1"/>
  <c r="S131" i="7" a="1"/>
  <c r="S131" i="7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S145" i="7" a="1"/>
  <c r="S145" i="7" s="1"/>
  <c r="S146" i="7" a="1"/>
  <c r="S146" i="7" s="1"/>
  <c r="S147" i="7" a="1"/>
  <c r="S147" i="7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 s="1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S166" i="7" a="1"/>
  <c r="S166" i="7" s="1"/>
  <c r="S167" i="7" a="1"/>
  <c r="S167" i="7" s="1"/>
  <c r="S168" i="7" a="1"/>
  <c r="S168" i="7" s="1"/>
  <c r="S169" i="7" a="1"/>
  <c r="S169" i="7" s="1"/>
  <c r="S170" i="7" a="1"/>
  <c r="S170" i="7" s="1"/>
  <c r="S171" i="7" a="1"/>
  <c r="S171" i="7" s="1"/>
  <c r="S172" i="7" a="1"/>
  <c r="S172" i="7" s="1"/>
  <c r="S173" i="7" a="1"/>
  <c r="S173" i="7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S186" i="7" a="1"/>
  <c r="S186" i="7" s="1"/>
  <c r="S187" i="7" a="1"/>
  <c r="S187" i="7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S216" i="7" a="1"/>
  <c r="S216" i="7" s="1"/>
  <c r="S217" i="7" a="1"/>
  <c r="S217" i="7" s="1"/>
  <c r="S218" i="7" a="1"/>
  <c r="S218" i="7" s="1"/>
  <c r="S219" i="7" a="1"/>
  <c r="S219" i="7" s="1"/>
  <c r="S220" i="7" a="1"/>
  <c r="S220" i="7" s="1"/>
  <c r="S221" i="7" a="1"/>
  <c r="S221" i="7" s="1"/>
  <c r="S222" i="7" a="1"/>
  <c r="S222" i="7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 s="1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S234" i="7" a="1"/>
  <c r="S234" i="7" s="1"/>
  <c r="S235" i="7" a="1"/>
  <c r="S235" i="7" s="1"/>
  <c r="S236" i="7" a="1"/>
  <c r="S236" i="7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S243" i="7" a="1"/>
  <c r="S243" i="7" s="1"/>
  <c r="S244" i="7" a="1"/>
  <c r="S244" i="7" s="1"/>
  <c r="S245" i="7" a="1"/>
  <c r="S245" i="7" s="1"/>
  <c r="S246" i="7" a="1"/>
  <c r="S246" i="7" s="1"/>
  <c r="S247" i="7" a="1"/>
  <c r="S247" i="7" s="1"/>
  <c r="S248" i="7" a="1"/>
  <c r="S248" i="7" s="1"/>
  <c r="S249" i="7" a="1"/>
  <c r="S249" i="7" s="1"/>
  <c r="S250" i="7" a="1"/>
  <c r="S250" i="7" s="1"/>
  <c r="S251" i="7" a="1"/>
  <c r="S251" i="7" s="1"/>
  <c r="S252" i="7" a="1"/>
  <c r="S252" i="7" s="1"/>
  <c r="S253" i="7" a="1"/>
  <c r="S253" i="7" s="1"/>
  <c r="S254" i="7" a="1"/>
  <c r="S254" i="7" s="1"/>
  <c r="S255" i="7" a="1"/>
  <c r="S255" i="7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S268" i="7" a="1"/>
  <c r="S268" i="7" s="1"/>
  <c r="S269" i="7" a="1"/>
  <c r="S269" i="7" s="1"/>
  <c r="S270" i="7" a="1"/>
  <c r="S270" i="7" s="1"/>
  <c r="S271" i="7" a="1"/>
  <c r="S271" i="7" s="1"/>
  <c r="S272" i="7" a="1"/>
  <c r="S272" i="7" s="1"/>
  <c r="S273" i="7" a="1"/>
  <c r="S273" i="7" s="1"/>
  <c r="S274" i="7" a="1"/>
  <c r="S274" i="7" s="1"/>
  <c r="S275" i="7" a="1"/>
  <c r="S275" i="7" s="1"/>
  <c r="S276" i="7" a="1"/>
  <c r="S276" i="7" s="1"/>
  <c r="S277" i="7" a="1"/>
  <c r="S277" i="7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S285" i="7" a="1"/>
  <c r="S285" i="7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S291" i="7" a="1"/>
  <c r="S291" i="7" s="1"/>
  <c r="S292" i="7" a="1"/>
  <c r="S292" i="7" s="1"/>
  <c r="S293" i="7" a="1"/>
  <c r="S293" i="7" s="1"/>
  <c r="S294" i="7" a="1"/>
  <c r="S294" i="7" s="1"/>
  <c r="S295" i="7" a="1"/>
  <c r="S295" i="7" s="1"/>
  <c r="S296" i="7" a="1"/>
  <c r="S296" i="7" s="1"/>
  <c r="S297" i="7" a="1"/>
  <c r="S297" i="7" s="1"/>
  <c r="S298" i="7" a="1"/>
  <c r="S298" i="7" s="1"/>
  <c r="S299" i="7" a="1"/>
  <c r="S299" i="7" s="1"/>
  <c r="S300" i="7" a="1"/>
  <c r="S300" i="7" s="1"/>
  <c r="S301" i="7" a="1"/>
  <c r="S301" i="7" s="1"/>
  <c r="S302" i="7" a="1"/>
  <c r="S302" i="7" s="1"/>
  <c r="S303" i="7" a="1"/>
  <c r="S303" i="7" s="1"/>
  <c r="S304" i="7" a="1"/>
  <c r="S304" i="7" s="1"/>
  <c r="S305" i="7" a="1"/>
  <c r="S305" i="7" s="1"/>
  <c r="S306" i="7" a="1"/>
  <c r="S306" i="7" s="1"/>
  <c r="S307" i="7" a="1"/>
  <c r="S307" i="7" s="1"/>
  <c r="S308" i="7" a="1"/>
  <c r="S308" i="7" s="1"/>
  <c r="S309" i="7" a="1"/>
  <c r="S309" i="7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S316" i="7" a="1"/>
  <c r="S316" i="7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S326" i="7" a="1"/>
  <c r="S326" i="7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S333" i="7" a="1"/>
  <c r="S333" i="7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S344" i="7" a="1"/>
  <c r="S344" i="7" s="1"/>
  <c r="S345" i="7" a="1"/>
  <c r="S345" i="7" s="1"/>
  <c r="S346" i="7" a="1"/>
  <c r="S346" i="7" s="1"/>
  <c r="S347" i="7" a="1"/>
  <c r="S347" i="7" s="1"/>
  <c r="S348" i="7" a="1"/>
  <c r="S348" i="7" s="1"/>
  <c r="S349" i="7" a="1"/>
  <c r="S349" i="7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S368" i="7" a="1"/>
  <c r="S368" i="7" s="1"/>
  <c r="S369" i="7" a="1"/>
  <c r="S369" i="7" s="1"/>
  <c r="S370" i="7" a="1"/>
  <c r="S370" i="7" s="1"/>
  <c r="S371" i="7" a="1"/>
  <c r="S371" i="7" s="1"/>
  <c r="S372" i="7" a="1"/>
  <c r="S372" i="7" s="1"/>
  <c r="S373" i="7" a="1"/>
  <c r="S373" i="7" s="1"/>
  <c r="S374" i="7" a="1"/>
  <c r="S374" i="7" s="1"/>
  <c r="S375" i="7" a="1"/>
  <c r="S375" i="7" s="1"/>
  <c r="S376" i="7" a="1"/>
  <c r="S376" i="7" s="1"/>
  <c r="S377" i="7" a="1"/>
  <c r="S377" i="7" s="1"/>
  <c r="S898" i="9" l="1" a="1"/>
  <c r="S898" i="9" s="1"/>
  <c r="S899" i="9" a="1"/>
  <c r="S899" i="9" s="1"/>
  <c r="S900" i="9" a="1"/>
  <c r="S900" i="9" s="1"/>
  <c r="S901" i="9" a="1"/>
  <c r="S901" i="9" s="1"/>
  <c r="S867" i="9" a="1"/>
  <c r="S867" i="9" s="1"/>
  <c r="S792" i="9" a="1"/>
  <c r="S792" i="9" s="1"/>
  <c r="S884" i="9" a="1"/>
  <c r="S884" i="9" s="1"/>
  <c r="S119" i="9" a="1"/>
  <c r="S119" i="9" s="1"/>
  <c r="S185" i="9" a="1"/>
  <c r="S185" i="9" s="1"/>
  <c r="S121" i="9" a="1"/>
  <c r="S121" i="9" s="1"/>
  <c r="S69" i="9" a="1"/>
  <c r="S69" i="9" s="1"/>
  <c r="S105" i="9" a="1"/>
  <c r="S105" i="9" s="1"/>
  <c r="S173" i="9" a="1"/>
  <c r="S173" i="9" s="1"/>
  <c r="S137" i="9" a="1"/>
  <c r="S137" i="9" s="1"/>
  <c r="S249" i="9" a="1"/>
  <c r="S249" i="9" s="1"/>
  <c r="S233" i="9" a="1"/>
  <c r="S233" i="9" s="1"/>
  <c r="S418" i="9" a="1"/>
  <c r="S418" i="9" s="1"/>
  <c r="S317" i="9" a="1"/>
  <c r="S317" i="9" s="1"/>
  <c r="S404" i="9" a="1"/>
  <c r="S404" i="9" s="1"/>
  <c r="S285" i="9" a="1"/>
  <c r="S285" i="9" s="1"/>
  <c r="S405" i="9" a="1"/>
  <c r="S405" i="9" s="1"/>
  <c r="S459" i="9" a="1"/>
  <c r="S459" i="9" s="1"/>
  <c r="S336" i="9" a="1"/>
  <c r="S336" i="9" s="1"/>
  <c r="S312" i="9" a="1"/>
  <c r="S312" i="9" s="1"/>
  <c r="S477" i="9" a="1"/>
  <c r="S477" i="9" s="1"/>
  <c r="S542" i="9" a="1"/>
  <c r="S542" i="9" s="1"/>
  <c r="S543" i="9" a="1"/>
  <c r="S543" i="9" s="1"/>
  <c r="S612" i="9" a="1"/>
  <c r="S612" i="9" s="1"/>
  <c r="S576" i="9" a="1"/>
  <c r="S576" i="9" s="1"/>
  <c r="S585" i="9" a="1"/>
  <c r="S585" i="9" s="1"/>
  <c r="S492" i="9" a="1"/>
  <c r="S492" i="9" s="1"/>
  <c r="S560" i="9" a="1"/>
  <c r="S560" i="9" s="1"/>
  <c r="S513" i="9" a="1"/>
  <c r="S513" i="9" s="1"/>
  <c r="S723" i="9" a="1"/>
  <c r="S723" i="9" s="1"/>
  <c r="S774" i="9" a="1"/>
  <c r="S774" i="9" s="1"/>
  <c r="S789" i="9" a="1"/>
  <c r="S789" i="9" s="1"/>
  <c r="S801" i="9" a="1"/>
  <c r="S801" i="9" s="1"/>
  <c r="S780" i="9" a="1"/>
  <c r="S780" i="9" s="1"/>
  <c r="S819" i="9" a="1"/>
  <c r="S819" i="9" s="1"/>
  <c r="S887" i="9" a="1"/>
  <c r="S887" i="9" s="1"/>
  <c r="S975" i="9" a="1"/>
  <c r="S975" i="9" s="1"/>
  <c r="S1047" i="9" a="1"/>
  <c r="S1047" i="9" s="1"/>
  <c r="S949" i="9" a="1"/>
  <c r="S949" i="9" s="1"/>
  <c r="S917" i="9" a="1"/>
  <c r="S917" i="9" s="1"/>
  <c r="S918" i="9" a="1"/>
  <c r="S918" i="9" s="1"/>
  <c r="S101" i="9" a="1"/>
  <c r="S101" i="9" s="1"/>
  <c r="S49" i="9" a="1"/>
  <c r="S49" i="9" s="1"/>
  <c r="S65" i="9" a="1"/>
  <c r="S65" i="9" s="1"/>
  <c r="S120" i="9" a="1"/>
  <c r="S120" i="9" s="1"/>
  <c r="S33" i="9" a="1"/>
  <c r="S33" i="9" s="1"/>
  <c r="S345" i="9" a="1"/>
  <c r="S345" i="9" s="1"/>
  <c r="S420" i="9" a="1"/>
  <c r="S420" i="9" s="1"/>
  <c r="S423" i="9" a="1"/>
  <c r="S423" i="9" s="1"/>
  <c r="S435" i="9" a="1"/>
  <c r="S435" i="9" s="1"/>
  <c r="S503" i="9" a="1"/>
  <c r="S503" i="9" s="1"/>
  <c r="S510" i="9" a="1"/>
  <c r="S510" i="9" s="1"/>
  <c r="S687" i="9" a="1"/>
  <c r="S687" i="9" s="1"/>
  <c r="S696" i="9" a="1"/>
  <c r="S696" i="9" s="1"/>
  <c r="S474" i="9" a="1"/>
  <c r="S474" i="9" s="1"/>
  <c r="S738" i="9" a="1"/>
  <c r="S738" i="9" s="1"/>
  <c r="S744" i="9" a="1"/>
  <c r="S744" i="9" s="1"/>
  <c r="S804" i="9" a="1"/>
  <c r="S804" i="9" s="1"/>
  <c r="S873" i="9" a="1"/>
  <c r="S873" i="9" s="1"/>
  <c r="S1015" i="9" a="1"/>
  <c r="S1015" i="9" s="1"/>
  <c r="S990" i="9" a="1"/>
  <c r="S990" i="9" s="1"/>
  <c r="S1063" i="9" a="1"/>
  <c r="S1063" i="9" s="1"/>
  <c r="S907" i="9" a="1"/>
  <c r="S907" i="9" s="1"/>
  <c r="S1069" i="9" a="1"/>
  <c r="S1069" i="9" s="1"/>
  <c r="S213" i="9" a="1"/>
  <c r="S213" i="9" s="1"/>
  <c r="S193" i="9" a="1"/>
  <c r="S193" i="9" s="1"/>
  <c r="S237" i="9" a="1"/>
  <c r="S237" i="9" s="1"/>
  <c r="S77" i="9" a="1"/>
  <c r="S77" i="9" s="1"/>
  <c r="S332" i="9" a="1"/>
  <c r="S332" i="9" s="1"/>
  <c r="S318" i="9" a="1"/>
  <c r="S318" i="9" s="1"/>
  <c r="S540" i="9" a="1"/>
  <c r="S540" i="9" s="1"/>
  <c r="S531" i="9" a="1"/>
  <c r="S531" i="9" s="1"/>
  <c r="S555" i="9" a="1"/>
  <c r="S555" i="9" s="1"/>
  <c r="S636" i="9" a="1"/>
  <c r="S636" i="9" s="1"/>
  <c r="S675" i="9" a="1"/>
  <c r="S675" i="9" s="1"/>
  <c r="S779" i="9" a="1"/>
  <c r="S779" i="9" s="1"/>
  <c r="S897" i="9" a="1"/>
  <c r="S897" i="9" s="1"/>
  <c r="S955" i="9" a="1"/>
  <c r="S955" i="9" s="1"/>
  <c r="S976" i="9" a="1"/>
  <c r="S976" i="9" s="1"/>
  <c r="S1018" i="9" a="1"/>
  <c r="S1018" i="9" s="1"/>
  <c r="S1009" i="9" a="1"/>
  <c r="S1009" i="9" s="1"/>
  <c r="S1023" i="9" a="1"/>
  <c r="S1023" i="9" s="1"/>
  <c r="S1066" i="9" a="1"/>
  <c r="S1066" i="9" s="1"/>
  <c r="S56" i="9" a="1"/>
  <c r="S56" i="9" s="1"/>
  <c r="S20" i="9" a="1"/>
  <c r="S20" i="9" s="1"/>
  <c r="S48" i="9" a="1"/>
  <c r="S48" i="9" s="1"/>
  <c r="S164" i="9" a="1"/>
  <c r="S164" i="9" s="1"/>
  <c r="S252" i="9" a="1"/>
  <c r="S252" i="9" s="1"/>
  <c r="S330" i="9" a="1"/>
  <c r="S330" i="9" s="1"/>
  <c r="S323" i="9" a="1"/>
  <c r="S323" i="9" s="1"/>
  <c r="S445" i="9" a="1"/>
  <c r="S445" i="9" s="1"/>
  <c r="S276" i="9" a="1"/>
  <c r="S276" i="9" s="1"/>
  <c r="S327" i="9" a="1"/>
  <c r="S327" i="9" s="1"/>
  <c r="S368" i="9" a="1"/>
  <c r="S368" i="9" s="1"/>
  <c r="S363" i="9" a="1"/>
  <c r="S363" i="9" s="1"/>
  <c r="S486" i="9" a="1"/>
  <c r="S486" i="9" s="1"/>
  <c r="S630" i="9" a="1"/>
  <c r="S630" i="9" s="1"/>
  <c r="S507" i="9" a="1"/>
  <c r="S507" i="9" s="1"/>
  <c r="S552" i="9" a="1"/>
  <c r="S552" i="9" s="1"/>
  <c r="S891" i="9" a="1"/>
  <c r="S891" i="9" s="1"/>
  <c r="S743" i="9" a="1"/>
  <c r="S743" i="9" s="1"/>
  <c r="S765" i="9" a="1"/>
  <c r="S765" i="9" s="1"/>
  <c r="S870" i="9" a="1"/>
  <c r="S870" i="9" s="1"/>
  <c r="S825" i="9" a="1"/>
  <c r="S825" i="9" s="1"/>
  <c r="S861" i="9" a="1"/>
  <c r="S861" i="9" s="1"/>
  <c r="S931" i="9" a="1"/>
  <c r="S931" i="9" s="1"/>
  <c r="S60" i="9" a="1"/>
  <c r="S60" i="9" s="1"/>
  <c r="S5" i="9" a="1"/>
  <c r="S5" i="9" s="1"/>
  <c r="S45" i="9" a="1"/>
  <c r="S45" i="9" s="1"/>
  <c r="S390" i="9" a="1"/>
  <c r="S390" i="9" s="1"/>
  <c r="S299" i="9" a="1"/>
  <c r="S299" i="9" s="1"/>
  <c r="S282" i="9" a="1"/>
  <c r="S282" i="9" s="1"/>
  <c r="S615" i="9" a="1"/>
  <c r="S615" i="9" s="1"/>
  <c r="S618" i="9" a="1"/>
  <c r="S618" i="9" s="1"/>
  <c r="S588" i="9" a="1"/>
  <c r="S588" i="9" s="1"/>
  <c r="S726" i="9" a="1"/>
  <c r="S726" i="9" s="1"/>
  <c r="S717" i="9" a="1"/>
  <c r="S717" i="9" s="1"/>
  <c r="S810" i="9" a="1"/>
  <c r="S810" i="9" s="1"/>
  <c r="S750" i="9" a="1"/>
  <c r="S750" i="9" s="1"/>
  <c r="S1036" i="9" a="1"/>
  <c r="S1036" i="9" s="1"/>
  <c r="S100" i="9" a="1"/>
  <c r="S100" i="9" s="1"/>
  <c r="S306" i="9" a="1"/>
  <c r="S306" i="9" s="1"/>
  <c r="S303" i="9" a="1"/>
  <c r="S303" i="9" s="1"/>
  <c r="S348" i="9" a="1"/>
  <c r="S348" i="9" s="1"/>
  <c r="S465" i="9" a="1"/>
  <c r="S465" i="9" s="1"/>
  <c r="S498" i="9" a="1"/>
  <c r="S498" i="9" s="1"/>
  <c r="S807" i="9" a="1"/>
  <c r="S807" i="9" s="1"/>
  <c r="S885" i="9" a="1"/>
  <c r="S885" i="9" s="1"/>
  <c r="S1027" i="9" a="1"/>
  <c r="S1027" i="9" s="1"/>
  <c r="S1039" i="9" a="1"/>
  <c r="S1039" i="9" s="1"/>
  <c r="S994" i="9" a="1"/>
  <c r="S994" i="9" s="1"/>
  <c r="S1024" i="9" a="1"/>
  <c r="S1024" i="9" s="1"/>
  <c r="S148" i="9" a="1"/>
  <c r="S148" i="9" s="1"/>
  <c r="S32" i="9" a="1"/>
  <c r="S32" i="9" s="1"/>
  <c r="S216" i="9" a="1"/>
  <c r="S216" i="9" s="1"/>
  <c r="S344" i="9" a="1"/>
  <c r="S344" i="9" s="1"/>
  <c r="S501" i="9" a="1"/>
  <c r="S501" i="9" s="1"/>
  <c r="S614" i="9" a="1"/>
  <c r="S614" i="9" s="1"/>
  <c r="S686" i="9" a="1"/>
  <c r="S686" i="9" s="1"/>
  <c r="S608" i="9" a="1"/>
  <c r="S608" i="9" s="1"/>
  <c r="S133" i="9" a="1"/>
  <c r="S133" i="9" s="1"/>
  <c r="S325" i="9" a="1"/>
  <c r="S325" i="9" s="1"/>
  <c r="S446" i="9" a="1"/>
  <c r="S446" i="9" s="1"/>
  <c r="S438" i="9" a="1"/>
  <c r="S438" i="9" s="1"/>
  <c r="S602" i="9" a="1"/>
  <c r="S602" i="9" s="1"/>
  <c r="S575" i="9" a="1"/>
  <c r="S575" i="9" s="1"/>
  <c r="S684" i="9" a="1"/>
  <c r="S684" i="9" s="1"/>
  <c r="S813" i="9" a="1"/>
  <c r="S813" i="9" s="1"/>
  <c r="S928" i="9" a="1"/>
  <c r="S928" i="9" s="1"/>
  <c r="S1084" i="9" a="1"/>
  <c r="S1084" i="9" s="1"/>
  <c r="S4" i="9" a="1"/>
  <c r="S4" i="9" s="1"/>
  <c r="S117" i="9" a="1"/>
  <c r="S117" i="9" s="1"/>
  <c r="S52" i="9" a="1"/>
  <c r="S52" i="9" s="1"/>
  <c r="S170" i="9" a="1"/>
  <c r="S170" i="9" s="1"/>
  <c r="S246" i="9" a="1"/>
  <c r="S246" i="9" s="1"/>
  <c r="S341" i="9" a="1"/>
  <c r="S341" i="9" s="1"/>
  <c r="S416" i="9" a="1"/>
  <c r="S416" i="9" s="1"/>
  <c r="S350" i="9" a="1"/>
  <c r="S350" i="9" s="1"/>
  <c r="S458" i="9" a="1"/>
  <c r="S458" i="9" s="1"/>
  <c r="S437" i="9" a="1"/>
  <c r="S437" i="9" s="1"/>
  <c r="S309" i="9" a="1"/>
  <c r="S309" i="9" s="1"/>
  <c r="S537" i="9" a="1"/>
  <c r="S537" i="9" s="1"/>
  <c r="S658" i="9" a="1"/>
  <c r="S658" i="9" s="1"/>
  <c r="S601" i="9" a="1"/>
  <c r="S601" i="9" s="1"/>
  <c r="S665" i="9" a="1"/>
  <c r="S665" i="9" s="1"/>
  <c r="S506" i="9" a="1"/>
  <c r="S506" i="9" s="1"/>
  <c r="S160" i="9" a="1"/>
  <c r="S160" i="9" s="1"/>
  <c r="S273" i="9" a="1"/>
  <c r="S273" i="9" s="1"/>
  <c r="S291" i="9" a="1"/>
  <c r="S291" i="9" s="1"/>
  <c r="S441" i="9" a="1"/>
  <c r="S441" i="9" s="1"/>
  <c r="S596" i="9" a="1"/>
  <c r="S596" i="9" s="1"/>
  <c r="S597" i="9" a="1"/>
  <c r="S597" i="9" s="1"/>
  <c r="S702" i="9" a="1"/>
  <c r="S702" i="9" s="1"/>
  <c r="S846" i="9" a="1"/>
  <c r="S846" i="9" s="1"/>
  <c r="S735" i="9" a="1"/>
  <c r="S735" i="9" s="1"/>
  <c r="S886" i="9" a="1"/>
  <c r="S886" i="9" s="1"/>
  <c r="S729" i="9" a="1"/>
  <c r="S729" i="9" s="1"/>
  <c r="S1030" i="9" a="1"/>
  <c r="S1030" i="9" s="1"/>
  <c r="S906" i="9" a="1"/>
  <c r="S906" i="9" s="1"/>
  <c r="S940" i="9" a="1"/>
  <c r="S940" i="9" s="1"/>
  <c r="S98" i="9" a="1"/>
  <c r="S98" i="9" s="1"/>
  <c r="S27" i="9" a="1"/>
  <c r="S27" i="9" s="1"/>
  <c r="S192" i="9" a="1"/>
  <c r="S192" i="9" s="1"/>
  <c r="S272" i="9" a="1"/>
  <c r="S272" i="9" s="1"/>
  <c r="S143" i="9" a="1"/>
  <c r="S143" i="9" s="1"/>
  <c r="S275" i="9" a="1"/>
  <c r="S275" i="9" s="1"/>
  <c r="S380" i="9" a="1"/>
  <c r="S380" i="9" s="1"/>
  <c r="S338" i="9" a="1"/>
  <c r="S338" i="9" s="1"/>
  <c r="S530" i="9" a="1"/>
  <c r="S530" i="9" s="1"/>
  <c r="S572" i="9" a="1"/>
  <c r="S572" i="9" s="1"/>
  <c r="S132" i="9" a="1"/>
  <c r="S132" i="9" s="1"/>
  <c r="S241" i="9" a="1"/>
  <c r="S241" i="9" s="1"/>
  <c r="S279" i="9" a="1"/>
  <c r="S279" i="9" s="1"/>
  <c r="S491" i="9" a="1"/>
  <c r="S491" i="9" s="1"/>
  <c r="S627" i="9" a="1"/>
  <c r="S627" i="9" s="1"/>
  <c r="S528" i="9" a="1"/>
  <c r="S528" i="9" s="1"/>
  <c r="S836" i="9" a="1"/>
  <c r="S836" i="9" s="1"/>
  <c r="S818" i="9" a="1"/>
  <c r="S818" i="9" s="1"/>
  <c r="S1042" i="9" a="1"/>
  <c r="S1042" i="9" s="1"/>
  <c r="S991" i="9" a="1"/>
  <c r="S991" i="9" s="1"/>
  <c r="S946" i="9" a="1"/>
  <c r="S946" i="9" s="1"/>
  <c r="S922" i="9" a="1"/>
  <c r="S922" i="9" s="1"/>
  <c r="S1000" i="9" a="1"/>
  <c r="S1000" i="9" s="1"/>
  <c r="S1060" i="9" a="1"/>
  <c r="S1060" i="9" s="1"/>
  <c r="S1081" i="9" a="1"/>
  <c r="S1081" i="9" s="1"/>
  <c r="S131" i="9" a="1"/>
  <c r="S131" i="9" s="1"/>
  <c r="S158" i="9" a="1"/>
  <c r="S158" i="9" s="1"/>
  <c r="S305" i="9" a="1"/>
  <c r="S305" i="9" s="1"/>
  <c r="S395" i="9" a="1"/>
  <c r="S395" i="9" s="1"/>
  <c r="S278" i="9" a="1"/>
  <c r="S278" i="9" s="1"/>
  <c r="S373" i="9" a="1"/>
  <c r="S373" i="9" s="1"/>
  <c r="S422" i="9" a="1"/>
  <c r="S422" i="9" s="1"/>
  <c r="S366" i="9" a="1"/>
  <c r="S366" i="9" s="1"/>
  <c r="S310" i="9" a="1"/>
  <c r="S310" i="9" s="1"/>
  <c r="S638" i="9" a="1"/>
  <c r="S638" i="9" s="1"/>
  <c r="S502" i="9" a="1"/>
  <c r="S502" i="9" s="1"/>
  <c r="S611" i="9" a="1"/>
  <c r="S611" i="9" s="1"/>
  <c r="S554" i="9" a="1"/>
  <c r="S554" i="9" s="1"/>
  <c r="S547" i="9" a="1"/>
  <c r="S547" i="9" s="1"/>
  <c r="S558" i="9" a="1"/>
  <c r="S558" i="9" s="1"/>
  <c r="S21" i="9" a="1"/>
  <c r="S21" i="9" s="1"/>
  <c r="S354" i="9" a="1"/>
  <c r="S354" i="9" s="1"/>
  <c r="S447" i="9" a="1"/>
  <c r="S447" i="9" s="1"/>
  <c r="S339" i="9" a="1"/>
  <c r="S339" i="9" s="1"/>
  <c r="S660" i="9" a="1"/>
  <c r="S660" i="9" s="1"/>
  <c r="S843" i="9" a="1"/>
  <c r="S843" i="9" s="1"/>
  <c r="S849" i="9" a="1"/>
  <c r="S849" i="9" s="1"/>
  <c r="S61" i="9" a="1"/>
  <c r="S61" i="9" s="1"/>
  <c r="S225" i="9" a="1"/>
  <c r="S225" i="9" s="1"/>
  <c r="S153" i="9" a="1"/>
  <c r="S153" i="9" s="1"/>
  <c r="S253" i="9" a="1"/>
  <c r="S253" i="9" s="1"/>
  <c r="S389" i="9" a="1"/>
  <c r="S389" i="9" s="1"/>
  <c r="S548" i="9" a="1"/>
  <c r="S548" i="9" s="1"/>
  <c r="S359" i="9" a="1"/>
  <c r="S359" i="9" s="1"/>
  <c r="S574" i="9" a="1"/>
  <c r="S574" i="9" s="1"/>
  <c r="S591" i="9" a="1"/>
  <c r="S591" i="9" s="1"/>
  <c r="S764" i="9" a="1"/>
  <c r="S764" i="9" s="1"/>
  <c r="S952" i="9" a="1"/>
  <c r="S952" i="9" s="1"/>
  <c r="S961" i="9" a="1"/>
  <c r="S961" i="9" s="1"/>
  <c r="S200" i="9" a="1"/>
  <c r="S200" i="9" s="1"/>
  <c r="S159" i="9" a="1"/>
  <c r="S159" i="9" s="1"/>
  <c r="S400" i="9" a="1"/>
  <c r="S400" i="9" s="1"/>
  <c r="S290" i="9" a="1"/>
  <c r="S290" i="9" s="1"/>
  <c r="S362" i="9" a="1"/>
  <c r="S362" i="9" s="1"/>
  <c r="S464" i="9" a="1"/>
  <c r="S464" i="9" s="1"/>
  <c r="S515" i="9" a="1"/>
  <c r="S515" i="9" s="1"/>
  <c r="S546" i="9" a="1"/>
  <c r="S546" i="9" s="1"/>
  <c r="S677" i="9" a="1"/>
  <c r="S677" i="9" s="1"/>
  <c r="S624" i="9" a="1"/>
  <c r="S624" i="9" s="1"/>
  <c r="S635" i="9" a="1"/>
  <c r="S635" i="9" s="1"/>
  <c r="S620" i="9" a="1"/>
  <c r="S620" i="9" s="1"/>
  <c r="S737" i="9" a="1"/>
  <c r="S737" i="9" s="1"/>
  <c r="S798" i="9" a="1"/>
  <c r="S798" i="9" s="1"/>
  <c r="S777" i="9" a="1"/>
  <c r="S777" i="9" s="1"/>
  <c r="S842" i="9" a="1"/>
  <c r="S842" i="9" s="1"/>
  <c r="S762" i="9" a="1"/>
  <c r="S762" i="9" s="1"/>
  <c r="S816" i="9" a="1"/>
  <c r="S816" i="9" s="1"/>
  <c r="S809" i="9" a="1"/>
  <c r="S809" i="9" s="1"/>
  <c r="S880" i="9" a="1"/>
  <c r="S880" i="9" s="1"/>
  <c r="S755" i="9" a="1"/>
  <c r="S755" i="9" s="1"/>
  <c r="S824" i="9" a="1"/>
  <c r="S824" i="9" s="1"/>
  <c r="S883" i="9" a="1"/>
  <c r="S883" i="9" s="1"/>
  <c r="S1011" i="9" a="1"/>
  <c r="S1011" i="9" s="1"/>
  <c r="S930" i="9" a="1"/>
  <c r="S930" i="9" s="1"/>
  <c r="S1032" i="9" a="1"/>
  <c r="S1032" i="9" s="1"/>
  <c r="S909" i="9" a="1"/>
  <c r="S909" i="9" s="1"/>
  <c r="S1017" i="9" a="1"/>
  <c r="S1017" i="9" s="1"/>
  <c r="S1046" i="9" a="1"/>
  <c r="S1046" i="9" s="1"/>
  <c r="S1029" i="9" a="1"/>
  <c r="S1029" i="9" s="1"/>
  <c r="S1050" i="9" a="1"/>
  <c r="S1050" i="9" s="1"/>
  <c r="S921" i="9" a="1"/>
  <c r="S921" i="9" s="1"/>
  <c r="S924" i="9" a="1"/>
  <c r="S924" i="9" s="1"/>
  <c r="S1021" i="9" a="1"/>
  <c r="S1021" i="9" s="1"/>
  <c r="S1053" i="9" a="1"/>
  <c r="S1053" i="9" s="1"/>
  <c r="S927" i="9" a="1"/>
  <c r="S927" i="9" s="1"/>
  <c r="S1077" i="9" a="1"/>
  <c r="S1077" i="9" s="1"/>
  <c r="S396" i="9" a="1"/>
  <c r="S396" i="9" s="1"/>
  <c r="S666" i="9" a="1"/>
  <c r="S666" i="9" s="1"/>
  <c r="S800" i="9" a="1"/>
  <c r="S800" i="9" s="1"/>
  <c r="S858" i="9" a="1"/>
  <c r="S858" i="9" s="1"/>
  <c r="S910" i="9" a="1"/>
  <c r="S910" i="9" s="1"/>
  <c r="S485" i="9" a="1"/>
  <c r="S485" i="9" s="1"/>
  <c r="S617" i="9" a="1"/>
  <c r="S617" i="9" s="1"/>
  <c r="S647" i="9" a="1"/>
  <c r="S647" i="9" s="1"/>
  <c r="S578" i="9" a="1"/>
  <c r="S578" i="9" s="1"/>
  <c r="S708" i="9" a="1"/>
  <c r="S708" i="9" s="1"/>
  <c r="S839" i="9" a="1"/>
  <c r="S839" i="9" s="1"/>
  <c r="S760" i="9" a="1"/>
  <c r="S760" i="9" s="1"/>
  <c r="S369" i="9" a="1"/>
  <c r="S369" i="9" s="1"/>
  <c r="S64" i="9" a="1"/>
  <c r="S64" i="9" s="1"/>
  <c r="S222" i="9" a="1"/>
  <c r="S222" i="9" s="1"/>
  <c r="S228" i="9" a="1"/>
  <c r="S228" i="9" s="1"/>
  <c r="S142" i="9" a="1"/>
  <c r="S142" i="9" s="1"/>
  <c r="S353" i="9" a="1"/>
  <c r="S353" i="9" s="1"/>
  <c r="S428" i="9" a="1"/>
  <c r="S428" i="9" s="1"/>
  <c r="S281" i="9" a="1"/>
  <c r="S281" i="9" s="1"/>
  <c r="S392" i="9" a="1"/>
  <c r="S392" i="9" s="1"/>
  <c r="S695" i="9" a="1"/>
  <c r="S695" i="9" s="1"/>
  <c r="S559" i="9" a="1"/>
  <c r="S559" i="9" s="1"/>
  <c r="S890" i="9" a="1"/>
  <c r="S890" i="9" s="1"/>
  <c r="S715" i="9" a="1"/>
  <c r="S715" i="9" s="1"/>
  <c r="S709" i="9" a="1"/>
  <c r="S709" i="9" s="1"/>
  <c r="S719" i="9" a="1"/>
  <c r="S719" i="9" s="1"/>
  <c r="S770" i="9" a="1"/>
  <c r="S770" i="9" s="1"/>
  <c r="S866" i="9" a="1"/>
  <c r="S866" i="9" s="1"/>
  <c r="S791" i="9" a="1"/>
  <c r="S791" i="9" s="1"/>
  <c r="S879" i="9" a="1"/>
  <c r="S879" i="9" s="1"/>
  <c r="S895" i="9" a="1"/>
  <c r="S895" i="9" s="1"/>
  <c r="S848" i="9" a="1"/>
  <c r="S848" i="9" s="1"/>
  <c r="S749" i="9" a="1"/>
  <c r="S749" i="9" s="1"/>
  <c r="S872" i="9" a="1"/>
  <c r="S872" i="9" s="1"/>
  <c r="S969" i="9" a="1"/>
  <c r="S969" i="9" s="1"/>
  <c r="S973" i="9" a="1"/>
  <c r="S973" i="9" s="1"/>
  <c r="S974" i="9" a="1"/>
  <c r="S974" i="9" s="1"/>
  <c r="S1026" i="9" a="1"/>
  <c r="S1026" i="9" s="1"/>
  <c r="S988" i="9" a="1"/>
  <c r="S988" i="9" s="1"/>
  <c r="S1038" i="9" a="1"/>
  <c r="S1038" i="9" s="1"/>
  <c r="S945" i="9" a="1"/>
  <c r="S945" i="9" s="1"/>
  <c r="S1062" i="9" a="1"/>
  <c r="S1062" i="9" s="1"/>
  <c r="S978" i="9" a="1"/>
  <c r="S978" i="9" s="1"/>
  <c r="S914" i="9" a="1"/>
  <c r="S914" i="9" s="1"/>
  <c r="S999" i="9" a="1"/>
  <c r="S999" i="9" s="1"/>
  <c r="S1022" i="9" a="1"/>
  <c r="S1022" i="9" s="1"/>
  <c r="S1059" i="9" a="1"/>
  <c r="S1059" i="9" s="1"/>
  <c r="S1056" i="9" a="1"/>
  <c r="S1056" i="9" s="1"/>
  <c r="S85" i="9" a="1"/>
  <c r="S85" i="9" s="1"/>
  <c r="S419" i="9" a="1"/>
  <c r="S419" i="9" s="1"/>
  <c r="S541" i="9" a="1"/>
  <c r="S541" i="9" s="1"/>
  <c r="S678" i="9" a="1"/>
  <c r="S678" i="9" s="1"/>
  <c r="S710" i="9" a="1"/>
  <c r="S710" i="9" s="1"/>
  <c r="S934" i="9" a="1"/>
  <c r="S934" i="9" s="1"/>
  <c r="S979" i="9" a="1"/>
  <c r="S979" i="9" s="1"/>
  <c r="S8" i="9" a="1"/>
  <c r="S8" i="9" s="1"/>
  <c r="S417" i="9" a="1"/>
  <c r="S417" i="9" s="1"/>
  <c r="S287" i="9" a="1"/>
  <c r="S287" i="9" s="1"/>
  <c r="S434" i="9" a="1"/>
  <c r="S434" i="9" s="1"/>
  <c r="S536" i="9" a="1"/>
  <c r="S536" i="9" s="1"/>
  <c r="S671" i="9" a="1"/>
  <c r="S671" i="9" s="1"/>
  <c r="S662" i="9" a="1"/>
  <c r="S662" i="9" s="1"/>
  <c r="S722" i="9" a="1"/>
  <c r="S722" i="9" s="1"/>
  <c r="S714" i="9" a="1"/>
  <c r="S714" i="9" s="1"/>
  <c r="S746" i="9" a="1"/>
  <c r="S746" i="9" s="1"/>
  <c r="S53" i="9" a="1"/>
  <c r="S53" i="9" s="1"/>
  <c r="S639" i="9" a="1"/>
  <c r="S639" i="9" s="1"/>
  <c r="S609" i="9" a="1"/>
  <c r="S609" i="9" s="1"/>
  <c r="S768" i="9" a="1"/>
  <c r="S768" i="9" s="1"/>
  <c r="S1012" i="9" a="1"/>
  <c r="S1012" i="9" s="1"/>
  <c r="S937" i="9" a="1"/>
  <c r="S937" i="9" s="1"/>
  <c r="S1075" i="9" a="1"/>
  <c r="S1075" i="9" s="1"/>
  <c r="S919" i="9" a="1"/>
  <c r="S919" i="9" s="1"/>
  <c r="S130" i="9" a="1"/>
  <c r="S130" i="9" s="1"/>
  <c r="S152" i="9" a="1"/>
  <c r="S152" i="9" s="1"/>
  <c r="S315" i="9" a="1"/>
  <c r="S315" i="9" s="1"/>
  <c r="S302" i="9" a="1"/>
  <c r="S302" i="9" s="1"/>
  <c r="S600" i="9" a="1"/>
  <c r="S600" i="9" s="1"/>
  <c r="S497" i="9" a="1"/>
  <c r="S497" i="9" s="1"/>
  <c r="S584" i="9" a="1"/>
  <c r="S584" i="9" s="1"/>
  <c r="S625" i="9" a="1"/>
  <c r="S625" i="9" s="1"/>
  <c r="S473" i="9" a="1"/>
  <c r="S473" i="9" s="1"/>
  <c r="S725" i="9" a="1"/>
  <c r="S725" i="9" s="1"/>
  <c r="S830" i="9" a="1"/>
  <c r="S830" i="9" s="1"/>
  <c r="S835" i="9" a="1"/>
  <c r="S835" i="9" s="1"/>
  <c r="S767" i="9" a="1"/>
  <c r="S767" i="9" s="1"/>
  <c r="S894" i="9" a="1"/>
  <c r="S894" i="9" s="1"/>
  <c r="S752" i="9" a="1"/>
  <c r="S752" i="9" s="1"/>
  <c r="S794" i="9" a="1"/>
  <c r="S794" i="9" s="1"/>
  <c r="S986" i="9" a="1"/>
  <c r="S986" i="9" s="1"/>
  <c r="S1005" i="9" a="1"/>
  <c r="S1005" i="9" s="1"/>
  <c r="S936" i="9" a="1"/>
  <c r="S936" i="9" s="1"/>
  <c r="S951" i="9" a="1"/>
  <c r="S951" i="9" s="1"/>
  <c r="S1071" i="9" a="1"/>
  <c r="S1071" i="9" s="1"/>
  <c r="S966" i="9" a="1"/>
  <c r="S966" i="9" s="1"/>
  <c r="S916" i="9" a="1"/>
  <c r="S916" i="9" s="1"/>
  <c r="S840" i="9" a="1"/>
  <c r="S840" i="9" s="1"/>
  <c r="S970" i="9" a="1"/>
  <c r="S970" i="9" s="1"/>
  <c r="S1003" i="9" a="1"/>
  <c r="S1003" i="9" s="1"/>
  <c r="S925" i="9" a="1"/>
  <c r="S925" i="9" s="1"/>
  <c r="S124" i="9" a="1"/>
  <c r="S124" i="9" s="1"/>
  <c r="S99" i="9" a="1"/>
  <c r="S99" i="9" s="1"/>
  <c r="S232" i="9" a="1"/>
  <c r="S232" i="9" s="1"/>
  <c r="S76" i="9" a="1"/>
  <c r="S76" i="9" s="1"/>
  <c r="S297" i="9" a="1"/>
  <c r="S297" i="9" s="1"/>
  <c r="S367" i="9" a="1"/>
  <c r="S367" i="9" s="1"/>
  <c r="S653" i="9" a="1"/>
  <c r="S653" i="9" s="1"/>
  <c r="S632" i="9" a="1"/>
  <c r="S632" i="9" s="1"/>
  <c r="S551" i="9" a="1"/>
  <c r="S551" i="9" s="1"/>
  <c r="S700" i="9" a="1"/>
  <c r="S700" i="9" s="1"/>
  <c r="S812" i="9" a="1"/>
  <c r="S812" i="9" s="1"/>
  <c r="S851" i="9" a="1"/>
  <c r="S851" i="9" s="1"/>
  <c r="S854" i="9" a="1"/>
  <c r="S854" i="9" s="1"/>
  <c r="S63" i="9" a="1"/>
  <c r="S63" i="9" s="1"/>
  <c r="S211" i="9" a="1"/>
  <c r="S211" i="9" s="1"/>
  <c r="S114" i="9" a="1"/>
  <c r="S114" i="9" s="1"/>
  <c r="S43" i="9" a="1"/>
  <c r="S43" i="9" s="1"/>
  <c r="S96" i="9" a="1"/>
  <c r="S96" i="9" s="1"/>
  <c r="S97" i="9" a="1"/>
  <c r="S97" i="9" s="1"/>
  <c r="S19" i="9" a="1"/>
  <c r="S19" i="9" s="1"/>
  <c r="S51" i="9" a="1"/>
  <c r="S51" i="9" s="1"/>
  <c r="S231" i="9" a="1"/>
  <c r="S231" i="9" s="1"/>
  <c r="S156" i="9" a="1"/>
  <c r="S156" i="9" s="1"/>
  <c r="S31" i="9" a="1"/>
  <c r="S31" i="9" s="1"/>
  <c r="S151" i="9" a="1"/>
  <c r="S151" i="9" s="1"/>
  <c r="S271" i="9" a="1"/>
  <c r="S271" i="9" s="1"/>
  <c r="S239" i="9" a="1"/>
  <c r="S239" i="9" s="1"/>
  <c r="S251" i="9" a="1"/>
  <c r="S251" i="9" s="1"/>
  <c r="S522" i="9" a="1"/>
  <c r="S522" i="9" s="1"/>
  <c r="S648" i="9" a="1"/>
  <c r="S648" i="9" s="1"/>
  <c r="S716" i="9" a="1"/>
  <c r="S716" i="9" s="1"/>
  <c r="S989" i="9" a="1"/>
  <c r="S989" i="9" s="1"/>
  <c r="S1057" i="9" a="1"/>
  <c r="S1057" i="9" s="1"/>
  <c r="S16" i="9" a="1"/>
  <c r="S16" i="9" s="1"/>
  <c r="S383" i="9" a="1"/>
  <c r="S383" i="9" s="1"/>
  <c r="S387" i="9" a="1"/>
  <c r="S387" i="9" s="1"/>
  <c r="S407" i="9" a="1"/>
  <c r="S407" i="9" s="1"/>
  <c r="S298" i="9" a="1"/>
  <c r="S298" i="9" s="1"/>
  <c r="S347" i="9" a="1"/>
  <c r="S347" i="9" s="1"/>
  <c r="S538" i="9" a="1"/>
  <c r="S538" i="9" s="1"/>
  <c r="S594" i="9" a="1"/>
  <c r="S594" i="9" s="1"/>
  <c r="S482" i="9" a="1"/>
  <c r="S482" i="9" s="1"/>
  <c r="S683" i="9" a="1"/>
  <c r="S683" i="9" s="1"/>
  <c r="S674" i="9" a="1"/>
  <c r="S674" i="9" s="1"/>
  <c r="S784" i="9" a="1"/>
  <c r="S784" i="9" s="1"/>
  <c r="S761" i="9" a="1"/>
  <c r="S761" i="9" s="1"/>
  <c r="S845" i="9" a="1"/>
  <c r="S845" i="9" s="1"/>
  <c r="S742" i="9" a="1"/>
  <c r="S742" i="9" s="1"/>
  <c r="S778" i="9" a="1"/>
  <c r="S778" i="9" s="1"/>
  <c r="S734" i="9" a="1"/>
  <c r="S734" i="9" s="1"/>
  <c r="S869" i="9" a="1"/>
  <c r="S869" i="9" s="1"/>
  <c r="S803" i="9" a="1"/>
  <c r="S803" i="9" s="1"/>
  <c r="S881" i="9" a="1"/>
  <c r="S881" i="9" s="1"/>
  <c r="S882" i="9" a="1"/>
  <c r="S882" i="9" s="1"/>
  <c r="S728" i="9" a="1"/>
  <c r="S728" i="9" s="1"/>
  <c r="S933" i="9" a="1"/>
  <c r="S933" i="9" s="1"/>
  <c r="S954" i="9" a="1"/>
  <c r="S954" i="9" s="1"/>
  <c r="S1041" i="9" a="1"/>
  <c r="S1041" i="9" s="1"/>
  <c r="S1035" i="9" a="1"/>
  <c r="S1035" i="9" s="1"/>
  <c r="S987" i="9" a="1"/>
  <c r="S987" i="9" s="1"/>
  <c r="S1002" i="9" a="1"/>
  <c r="S1002" i="9" s="1"/>
  <c r="S948" i="9" a="1"/>
  <c r="S948" i="9" s="1"/>
  <c r="S1008" i="9" a="1"/>
  <c r="S1008" i="9" s="1"/>
  <c r="S904" i="9" a="1"/>
  <c r="S904" i="9" s="1"/>
  <c r="S1074" i="9" a="1"/>
  <c r="S1074" i="9" s="1"/>
  <c r="S939" i="9" a="1"/>
  <c r="S939" i="9" s="1"/>
  <c r="S960" i="9" a="1"/>
  <c r="S960" i="9" s="1"/>
  <c r="S1068" i="9" a="1"/>
  <c r="S1068" i="9" s="1"/>
  <c r="S1065" i="9" a="1"/>
  <c r="S1065" i="9" s="1"/>
  <c r="S1080" i="9" a="1"/>
  <c r="S1080" i="9" s="1"/>
  <c r="S429" i="9" a="1"/>
  <c r="S429" i="9" s="1"/>
  <c r="S763" i="9" a="1"/>
  <c r="S763" i="9" s="1"/>
  <c r="S1033" i="9" a="1"/>
  <c r="S1033" i="9" s="1"/>
  <c r="S967" i="9" a="1"/>
  <c r="S967" i="9" s="1"/>
  <c r="S26" i="9" a="1"/>
  <c r="S26" i="9" s="1"/>
  <c r="S84" i="9" a="1"/>
  <c r="S84" i="9" s="1"/>
  <c r="S236" i="9" a="1"/>
  <c r="S236" i="9" s="1"/>
  <c r="S410" i="9" a="1"/>
  <c r="S410" i="9" s="1"/>
  <c r="S388" i="9" a="1"/>
  <c r="S388" i="9" s="1"/>
  <c r="S372" i="9" a="1"/>
  <c r="S372" i="9" s="1"/>
  <c r="S509" i="9" a="1"/>
  <c r="S509" i="9" s="1"/>
  <c r="S595" i="9" a="1"/>
  <c r="S595" i="9" s="1"/>
  <c r="S587" i="9" a="1"/>
  <c r="S587" i="9" s="1"/>
  <c r="S527" i="9" a="1"/>
  <c r="S527" i="9" s="1"/>
  <c r="S821" i="9" a="1"/>
  <c r="S821" i="9" s="1"/>
  <c r="S785" i="9" a="1"/>
  <c r="S785" i="9" s="1"/>
  <c r="S786" i="9" a="1"/>
  <c r="S786" i="9" s="1"/>
  <c r="S3" i="9" a="1"/>
  <c r="S3" i="9" s="1"/>
  <c r="S128" i="9" a="1"/>
  <c r="S128" i="9" s="1"/>
  <c r="S59" i="9" a="1"/>
  <c r="S59" i="9" s="1"/>
  <c r="S220" i="9" a="1"/>
  <c r="S220" i="9" s="1"/>
  <c r="S129" i="9" a="1"/>
  <c r="S129" i="9" s="1"/>
  <c r="S107" i="9" a="1"/>
  <c r="S107" i="9" s="1"/>
  <c r="S83" i="9" a="1"/>
  <c r="S83" i="9" s="1"/>
  <c r="S221" i="9" a="1"/>
  <c r="S221" i="9" s="1"/>
  <c r="S47" i="9" a="1"/>
  <c r="S47" i="9" s="1"/>
  <c r="S191" i="9" a="1"/>
  <c r="S191" i="9" s="1"/>
  <c r="S15" i="9" a="1"/>
  <c r="S15" i="9" s="1"/>
  <c r="S235" i="9" a="1"/>
  <c r="S235" i="9" s="1"/>
  <c r="S244" i="9" a="1"/>
  <c r="S244" i="9" s="1"/>
  <c r="S75" i="9" a="1"/>
  <c r="S75" i="9" s="1"/>
  <c r="S157" i="9" a="1"/>
  <c r="S157" i="9" s="1"/>
  <c r="S704" i="9" a="1"/>
  <c r="S704" i="9" s="1"/>
  <c r="S67" i="9" a="1"/>
  <c r="S67" i="9" s="1"/>
  <c r="S147" i="9" a="1"/>
  <c r="S147" i="9" s="1"/>
  <c r="S1045" i="9" a="1"/>
  <c r="S1045" i="9" s="1"/>
  <c r="S773" i="9" a="1"/>
  <c r="S773" i="9" s="1"/>
  <c r="S171" i="9" a="1"/>
  <c r="S171" i="9" s="1"/>
  <c r="S39" i="9" a="1"/>
  <c r="S39" i="9" s="1"/>
  <c r="S440" i="9" a="1"/>
  <c r="S440" i="9" s="1"/>
  <c r="S184" i="9" a="1"/>
  <c r="S184" i="9" s="1"/>
  <c r="S795" i="9" a="1"/>
  <c r="S795" i="9" s="1"/>
  <c r="S358" i="9" a="1"/>
  <c r="S358" i="9" s="1"/>
  <c r="S208" i="9" a="1"/>
  <c r="S208" i="9" s="1"/>
  <c r="S549" i="9" a="1"/>
  <c r="S549" i="9" s="1"/>
  <c r="S288" i="9" a="1"/>
  <c r="S288" i="9" s="1"/>
  <c r="S165" i="9" a="1"/>
  <c r="S165" i="9" s="1"/>
  <c r="S837" i="9" a="1"/>
  <c r="S837" i="9" s="1"/>
  <c r="S426" i="9" a="1"/>
  <c r="S426" i="9" s="1"/>
  <c r="S229" i="9" a="1"/>
  <c r="S229" i="9" s="1"/>
  <c r="S284" i="9" a="1"/>
  <c r="S284" i="9" s="1"/>
  <c r="S571" i="9" a="1"/>
  <c r="S571" i="9" s="1"/>
  <c r="S92" i="9" a="1"/>
  <c r="S92" i="9" s="1"/>
  <c r="S621" i="9" a="1"/>
  <c r="S621" i="9" s="1"/>
  <c r="S669" i="9" a="1"/>
  <c r="S669" i="9" s="1"/>
  <c r="S378" i="9" a="1"/>
  <c r="S378" i="9" s="1"/>
  <c r="S125" i="9" a="1"/>
  <c r="S125" i="9" s="1"/>
  <c r="S175" i="9" a="1"/>
  <c r="S175" i="9" s="1"/>
  <c r="S692" i="9" a="1"/>
  <c r="S692" i="9" s="1"/>
  <c r="S115" i="9" a="1"/>
  <c r="S115" i="9" s="1"/>
  <c r="S55" i="9" a="1"/>
  <c r="S55" i="9" s="1"/>
  <c r="S1014" i="9" a="1"/>
  <c r="S1014" i="9" s="1"/>
  <c r="S834" i="9" a="1"/>
  <c r="S834" i="9" s="1"/>
  <c r="S104" i="9" a="1"/>
  <c r="S104" i="9" s="1"/>
  <c r="S490" i="9" a="1"/>
  <c r="S490" i="9" s="1"/>
  <c r="S335" i="9" a="1"/>
  <c r="S335" i="9" s="1"/>
  <c r="S116" i="9" a="1"/>
  <c r="S116" i="9" s="1"/>
  <c r="S855" i="9" a="1"/>
  <c r="S855" i="9" s="1"/>
  <c r="S431" i="9" a="1"/>
  <c r="S431" i="9" s="1"/>
  <c r="S720" i="9" a="1"/>
  <c r="S720" i="9" s="1"/>
  <c r="S633" i="9" a="1"/>
  <c r="S633" i="9" s="1"/>
  <c r="S300" i="9" a="1"/>
  <c r="S300" i="9" s="1"/>
  <c r="S29" i="9" a="1"/>
  <c r="S29" i="9" s="1"/>
  <c r="S788" i="9" a="1"/>
  <c r="S788" i="9" s="1"/>
  <c r="S471" i="9" a="1"/>
  <c r="S471" i="9" s="1"/>
  <c r="S93" i="9" a="1"/>
  <c r="S93" i="9" s="1"/>
  <c r="S240" i="9" a="1"/>
  <c r="S240" i="9" s="1"/>
  <c r="S494" i="9" a="1"/>
  <c r="S494" i="9" s="1"/>
  <c r="S40" i="9" a="1"/>
  <c r="S40" i="9" s="1"/>
  <c r="S561" i="9" a="1"/>
  <c r="S561" i="9" s="1"/>
  <c r="S654" i="9" a="1"/>
  <c r="S654" i="9" s="1"/>
  <c r="S384" i="9" a="1"/>
  <c r="S384" i="9" s="1"/>
  <c r="S41" i="9" a="1"/>
  <c r="S41" i="9" s="1"/>
  <c r="S87" i="9" a="1"/>
  <c r="S87" i="9" s="1"/>
  <c r="S479" i="9" a="1"/>
  <c r="S479" i="9" s="1"/>
  <c r="S183" i="9" a="1"/>
  <c r="S183" i="9" s="1"/>
  <c r="S123" i="9" a="1"/>
  <c r="S123" i="9" s="1"/>
  <c r="S860" i="9" a="1"/>
  <c r="S860" i="9" s="1"/>
  <c r="S512" i="9" a="1"/>
  <c r="S512" i="9" s="1"/>
  <c r="S140" i="9" a="1"/>
  <c r="S140" i="9" s="1"/>
  <c r="S489" i="9" a="1"/>
  <c r="S489" i="9" s="1"/>
  <c r="S402" i="9" a="1"/>
  <c r="S402" i="9" s="1"/>
  <c r="S1078" i="9" a="1"/>
  <c r="S1078" i="9" s="1"/>
  <c r="S606" i="9" a="1"/>
  <c r="S606" i="9" s="1"/>
  <c r="S468" i="9" a="1"/>
  <c r="S468" i="9" s="1"/>
  <c r="S747" i="9" a="1"/>
  <c r="S747" i="9" s="1"/>
  <c r="S483" i="9" a="1"/>
  <c r="S483" i="9" s="1"/>
  <c r="S374" i="9" a="1"/>
  <c r="S374" i="9" s="1"/>
  <c r="S149" i="9" a="1"/>
  <c r="S149" i="9" s="1"/>
  <c r="S663" i="9" a="1"/>
  <c r="S663" i="9" s="1"/>
  <c r="S375" i="9" a="1"/>
  <c r="S375" i="9" s="1"/>
  <c r="S28" i="9" a="1"/>
  <c r="S28" i="9" s="1"/>
  <c r="S44" i="9" a="1"/>
  <c r="S44" i="9" s="1"/>
  <c r="S657" i="9" a="1"/>
  <c r="S657" i="9" s="1"/>
  <c r="S17" i="9" a="1"/>
  <c r="S17" i="9" s="1"/>
  <c r="S701" i="9" a="1"/>
  <c r="S701" i="9" s="1"/>
  <c r="S360" i="9" a="1"/>
  <c r="S360" i="9" s="1"/>
  <c r="S161" i="9" a="1"/>
  <c r="S161" i="9" s="1"/>
  <c r="S209" i="9" a="1"/>
  <c r="S209" i="9" s="1"/>
  <c r="S199" i="9" a="1"/>
  <c r="S199" i="9" s="1"/>
  <c r="S668" i="9" a="1"/>
  <c r="S668" i="9" s="1"/>
  <c r="S113" i="9" a="1"/>
  <c r="S113" i="9" s="1"/>
  <c r="S1083" i="9" a="1"/>
  <c r="S1083" i="9" s="1"/>
  <c r="S857" i="9" a="1"/>
  <c r="S857" i="9" s="1"/>
  <c r="S590" i="9" a="1"/>
  <c r="S590" i="9" s="1"/>
  <c r="S267" i="9" a="1"/>
  <c r="S267" i="9" s="1"/>
  <c r="S573" i="9" a="1"/>
  <c r="S573" i="9" s="1"/>
  <c r="S401" i="9" a="1"/>
  <c r="S401" i="9" s="1"/>
  <c r="S1051" i="9" a="1"/>
  <c r="S1051" i="9" s="1"/>
  <c r="S659" i="9" a="1"/>
  <c r="S659" i="9" s="1"/>
  <c r="S293" i="9" a="1"/>
  <c r="S293" i="9" s="1"/>
  <c r="S852" i="9" a="1"/>
  <c r="S852" i="9" s="1"/>
  <c r="S603" i="9" a="1"/>
  <c r="S603" i="9" s="1"/>
  <c r="S381" i="9" a="1"/>
  <c r="S381" i="9" s="1"/>
  <c r="S57" i="9" a="1"/>
  <c r="S57" i="9" s="1"/>
  <c r="S564" i="9" a="1"/>
  <c r="S564" i="9" s="1"/>
  <c r="S333" i="9" a="1"/>
  <c r="S333" i="9" s="1"/>
  <c r="S771" i="9" a="1"/>
  <c r="S771" i="9" s="1"/>
  <c r="S212" i="9" a="1"/>
  <c r="S212" i="9" s="1"/>
  <c r="S519" i="9" a="1"/>
  <c r="S519" i="9" s="1"/>
  <c r="S109" i="9" a="1"/>
  <c r="S109" i="9" s="1"/>
  <c r="S705" i="9" a="1"/>
  <c r="S705" i="9" s="1"/>
  <c r="S432" i="9" a="1"/>
  <c r="S432" i="9" s="1"/>
  <c r="S177" i="9" a="1"/>
  <c r="S177" i="9" s="1"/>
  <c r="S7" i="9" a="1"/>
  <c r="S7" i="9" s="1"/>
  <c r="S245" i="9" a="1"/>
  <c r="S245" i="9" s="1"/>
  <c r="S141" i="9" a="1"/>
  <c r="S141" i="9" s="1"/>
  <c r="S915" i="9" a="1"/>
  <c r="S915" i="9" s="1"/>
  <c r="S817" i="9" a="1"/>
  <c r="S817" i="9" s="1"/>
  <c r="S357" i="9" a="1"/>
  <c r="S357" i="9" s="1"/>
  <c r="S168" i="9" a="1"/>
  <c r="S168" i="9" s="1"/>
  <c r="S629" i="9" a="1"/>
  <c r="S629" i="9" s="1"/>
  <c r="S444" i="9" a="1"/>
  <c r="S444" i="9" s="1"/>
  <c r="S1048" i="9" a="1"/>
  <c r="S1048" i="9" s="1"/>
  <c r="S351" i="9" a="1"/>
  <c r="S351" i="9" s="1"/>
  <c r="S377" i="9" a="1"/>
  <c r="S377" i="9" s="1"/>
  <c r="S822" i="9" a="1"/>
  <c r="S822" i="9" s="1"/>
  <c r="S504" i="9" a="1"/>
  <c r="S504" i="9" s="1"/>
  <c r="S326" i="9" a="1"/>
  <c r="S326" i="9" s="1"/>
  <c r="S1072" i="9" a="1"/>
  <c r="S1072" i="9" s="1"/>
  <c r="S582" i="9" a="1"/>
  <c r="S582" i="9" s="1"/>
  <c r="S342" i="9" a="1"/>
  <c r="S342" i="9" s="1"/>
  <c r="S316" i="9" a="1"/>
  <c r="S316" i="9" s="1"/>
  <c r="S563" i="9" a="1"/>
  <c r="S563" i="9" s="1"/>
  <c r="S425" i="9" a="1"/>
  <c r="S425" i="9" s="1"/>
  <c r="S224" i="9" a="1"/>
  <c r="S224" i="9" s="1"/>
  <c r="S693" i="9" a="1"/>
  <c r="S693" i="9" s="1"/>
  <c r="S470" i="9" a="1"/>
  <c r="S470" i="9" s="1"/>
  <c r="S89" i="9" a="1"/>
  <c r="S89" i="9" s="1"/>
  <c r="S11" i="9" a="1"/>
  <c r="S11" i="9" s="1"/>
  <c r="S135" i="9" a="1"/>
  <c r="S135" i="9" s="1"/>
  <c r="S215" i="9" a="1"/>
  <c r="S215" i="9" s="1"/>
  <c r="S905" i="9" a="1"/>
  <c r="S905" i="9" s="1"/>
  <c r="S806" i="9" a="1"/>
  <c r="S806" i="9" s="1"/>
  <c r="S324" i="9" a="1"/>
  <c r="S324" i="9" s="1"/>
  <c r="S227" i="9" a="1"/>
  <c r="S227" i="9" s="1"/>
  <c r="S539" i="9" a="1"/>
  <c r="S539" i="9" s="1"/>
  <c r="S136" i="9" a="1"/>
  <c r="S136" i="9" s="1"/>
  <c r="S888" i="9" a="1"/>
  <c r="S888" i="9" s="1"/>
  <c r="S699" i="9" a="1"/>
  <c r="S699" i="9" s="1"/>
  <c r="S176" i="9" a="1"/>
  <c r="S176" i="9" s="1"/>
  <c r="S579" i="9" a="1"/>
  <c r="S579" i="9" s="1"/>
  <c r="S516" i="9" a="1"/>
  <c r="S516" i="9" s="1"/>
  <c r="S411" i="9" a="1"/>
  <c r="S411" i="9" s="1"/>
  <c r="S1006" i="9" a="1"/>
  <c r="S1006" i="9" s="1"/>
  <c r="S690" i="9" a="1"/>
  <c r="S690" i="9" s="1"/>
  <c r="S144" i="9" a="1"/>
  <c r="S144" i="9" s="1"/>
  <c r="S322" i="9" a="1"/>
  <c r="S322" i="9" s="1"/>
  <c r="S581" i="9" a="1"/>
  <c r="S581" i="9" s="1"/>
  <c r="S469" i="9" a="1"/>
  <c r="S469" i="9" s="1"/>
  <c r="S711" i="9" a="1"/>
  <c r="S711" i="9" s="1"/>
  <c r="S480" i="9" a="1"/>
  <c r="S480" i="9" s="1"/>
  <c r="S294" i="9" a="1"/>
  <c r="S294" i="9" s="1"/>
  <c r="S201" i="9" a="1"/>
  <c r="S201" i="9" s="1"/>
  <c r="S207" i="9" a="1"/>
  <c r="S207" i="9" s="1"/>
  <c r="S169" i="9" a="1"/>
  <c r="S169" i="9" s="1"/>
  <c r="S163" i="9" a="1"/>
  <c r="S163" i="9" s="1"/>
  <c r="S993" i="9" a="1"/>
  <c r="S993" i="9" s="1"/>
  <c r="S799" i="9" a="1"/>
  <c r="S799" i="9" s="1"/>
  <c r="S415" i="9" a="1"/>
  <c r="S415" i="9" s="1"/>
  <c r="S91" i="9" a="1"/>
  <c r="S91" i="9" s="1"/>
  <c r="S520" i="9" a="1"/>
  <c r="S520" i="9" s="1"/>
  <c r="S68" i="9" a="1"/>
  <c r="S68" i="9" s="1"/>
  <c r="S756" i="9" a="1"/>
  <c r="S756" i="9" s="1"/>
  <c r="S524" i="9" a="1"/>
  <c r="S524" i="9" s="1"/>
  <c r="S88" i="9" a="1"/>
  <c r="S88" i="9" s="1"/>
  <c r="S672" i="9" a="1"/>
  <c r="S672" i="9" s="1"/>
  <c r="S393" i="9" a="1"/>
  <c r="S393" i="9" s="1"/>
  <c r="S145" i="9" a="1"/>
  <c r="S145" i="9" s="1"/>
  <c r="S753" i="9" a="1"/>
  <c r="S753" i="9" s="1"/>
  <c r="S495" i="9" a="1"/>
  <c r="S495" i="9" s="1"/>
  <c r="S269" i="9" a="1"/>
  <c r="S269" i="9" s="1"/>
  <c r="S223" i="9" a="1"/>
  <c r="S223" i="9" s="1"/>
  <c r="S605" i="9" a="1"/>
  <c r="S605" i="9" s="1"/>
  <c r="S331" i="9" a="1"/>
  <c r="S331" i="9" s="1"/>
  <c r="S831" i="9" a="1"/>
  <c r="S831" i="9" s="1"/>
  <c r="S525" i="9" a="1"/>
  <c r="S525" i="9" s="1"/>
  <c r="S408" i="9" a="1"/>
  <c r="S408" i="9" s="1"/>
  <c r="S9" i="9" a="1"/>
  <c r="S9" i="9" s="1"/>
  <c r="S1054" i="9" a="1"/>
  <c r="S1054" i="9" s="1"/>
  <c r="S103" i="9" a="1"/>
  <c r="S103" i="9" s="1"/>
  <c r="S25" i="9" a="1"/>
  <c r="S25" i="9" s="1"/>
  <c r="S741" i="9" a="1"/>
  <c r="S741" i="9" s="1"/>
  <c r="S247" i="9" a="1"/>
  <c r="S247" i="9" s="1"/>
  <c r="S24" i="9" a="1"/>
  <c r="S24" i="9" s="1"/>
  <c r="S476" i="9" a="1"/>
  <c r="S476" i="9" s="1"/>
  <c r="S118" i="9" a="1"/>
  <c r="S118" i="9" s="1"/>
  <c r="S248" i="9" a="1"/>
  <c r="S248" i="9" s="1"/>
  <c r="S641" i="9" a="1"/>
  <c r="S641" i="9" s="1"/>
  <c r="S12" i="9" a="1"/>
  <c r="S12" i="9" s="1"/>
  <c r="S626" i="9" a="1"/>
  <c r="S626" i="9" s="1"/>
  <c r="S311" i="9" a="1"/>
  <c r="S311" i="9" s="1"/>
  <c r="S217" i="9" a="1"/>
  <c r="S217" i="9" s="1"/>
  <c r="S896" i="9" a="1"/>
  <c r="S896" i="9" s="1"/>
  <c r="S521" i="9" a="1"/>
  <c r="S521" i="9" s="1"/>
  <c r="S172" i="9" a="1"/>
  <c r="S172" i="9" s="1"/>
  <c r="S108" i="9" a="1"/>
  <c r="S108" i="9" s="1"/>
  <c r="S689" i="9" a="1"/>
  <c r="S689" i="9" s="1"/>
  <c r="S268" i="9" a="1"/>
  <c r="S268" i="9" s="1"/>
  <c r="S787" i="9" a="1"/>
  <c r="S787" i="9" s="1"/>
  <c r="S642" i="9" a="1"/>
  <c r="S642" i="9" s="1"/>
  <c r="S403" i="9" a="1"/>
  <c r="S403" i="9" s="1"/>
  <c r="S13" i="9" a="1"/>
  <c r="S13" i="9" s="1"/>
  <c r="S381" i="7" a="1"/>
  <c r="S381" i="7" s="1"/>
  <c r="T398" i="7"/>
  <c r="T399" i="7"/>
  <c r="S391" i="7" a="1"/>
  <c r="S391" i="7" s="1"/>
  <c r="S385" i="7" a="1"/>
  <c r="S385" i="7" s="1"/>
  <c r="S393" i="7" a="1"/>
  <c r="S393" i="7" s="1"/>
  <c r="T394" i="7"/>
  <c r="T395" i="7"/>
  <c r="T397" i="7"/>
  <c r="T396" i="7"/>
  <c r="T390" i="7"/>
  <c r="S392" i="7" a="1"/>
  <c r="S392" i="7" s="1"/>
  <c r="S386" i="7" a="1"/>
  <c r="S386" i="7" s="1"/>
  <c r="S383" i="7" a="1"/>
  <c r="S383" i="7" s="1"/>
  <c r="S384" i="7" a="1"/>
  <c r="S384" i="7" s="1"/>
  <c r="T382" i="7"/>
  <c r="T389" i="7"/>
  <c r="S387" i="7" a="1"/>
  <c r="S387" i="7" s="1"/>
  <c r="T388" i="7"/>
  <c r="S380" i="7" a="1"/>
  <c r="S380" i="7" s="1"/>
  <c r="T379" i="7"/>
  <c r="T378" i="7"/>
  <c r="R110" i="9" l="1"/>
  <c r="R62" i="9"/>
  <c r="S62" i="9" s="1" a="1"/>
  <c r="S62" i="9" s="1"/>
  <c r="R2" i="9"/>
  <c r="R206" i="9"/>
  <c r="S206" i="9" s="1" a="1"/>
  <c r="S206" i="9" s="1"/>
  <c r="R38" i="9"/>
  <c r="S38" i="9" s="1" a="1"/>
  <c r="S38" i="9" s="1"/>
  <c r="R210" i="9"/>
  <c r="S210" i="9" s="1" a="1"/>
  <c r="S210" i="9" s="1"/>
  <c r="R126" i="9"/>
  <c r="S126" i="9" s="1" a="1"/>
  <c r="S126" i="9" s="1"/>
  <c r="R122" i="9"/>
  <c r="S122" i="9" s="1" a="1"/>
  <c r="S122" i="9" s="1"/>
  <c r="R182" i="9"/>
  <c r="S182" i="9" s="1" a="1"/>
  <c r="S182" i="9" s="1"/>
  <c r="R111" i="9"/>
  <c r="S111" i="9" s="1" a="1"/>
  <c r="S111" i="9" s="1"/>
  <c r="R58" i="9"/>
  <c r="S58" i="9" s="1" a="1"/>
  <c r="S58" i="9" s="1"/>
  <c r="R10" i="9"/>
  <c r="S10" i="9" s="1" a="1"/>
  <c r="S10" i="9" s="1"/>
  <c r="R22" i="9"/>
  <c r="S22" i="9" s="1" a="1"/>
  <c r="S22" i="9" s="1"/>
  <c r="R42" i="9"/>
  <c r="S42" i="9" s="1" a="1"/>
  <c r="S42" i="9" s="1"/>
  <c r="R218" i="9"/>
  <c r="S218" i="9" s="1" a="1"/>
  <c r="S218" i="9" s="1"/>
  <c r="R54" i="9"/>
  <c r="S54" i="9" s="1" a="1"/>
  <c r="S54" i="9" s="1"/>
  <c r="R112" i="9"/>
  <c r="S112" i="9" s="1" a="1"/>
  <c r="S112" i="9" s="1"/>
  <c r="R94" i="9"/>
  <c r="S94" i="9" s="1" a="1"/>
  <c r="S94" i="9" s="1"/>
  <c r="R127" i="9"/>
  <c r="S127" i="9" s="1" a="1"/>
  <c r="S127" i="9" s="1"/>
  <c r="R6" i="9"/>
  <c r="S6" i="9" s="1" a="1"/>
  <c r="S6" i="9" s="1"/>
  <c r="R90" i="9"/>
  <c r="S90" i="9" s="1" a="1"/>
  <c r="S90" i="9" s="1"/>
  <c r="R95" i="9"/>
  <c r="S95" i="9" s="1" a="1"/>
  <c r="S95" i="9" s="1"/>
  <c r="R106" i="9"/>
  <c r="S106" i="9" s="1" a="1"/>
  <c r="S106" i="9" s="1"/>
  <c r="R146" i="9"/>
  <c r="S146" i="9" s="1" a="1"/>
  <c r="S146" i="9" s="1"/>
  <c r="R66" i="9"/>
  <c r="S66" i="9" s="1" a="1"/>
  <c r="S66" i="9" s="1"/>
  <c r="R18" i="9"/>
  <c r="S18" i="9" s="1" a="1"/>
  <c r="S18" i="9" s="1"/>
  <c r="R82" i="9"/>
  <c r="S82" i="9" s="1" a="1"/>
  <c r="S82" i="9" s="1"/>
  <c r="R198" i="9"/>
  <c r="S198" i="9" s="1" a="1"/>
  <c r="S198" i="9" s="1"/>
  <c r="R226" i="9"/>
  <c r="S226" i="9" s="1" a="1"/>
  <c r="S226" i="9" s="1"/>
  <c r="R50" i="9"/>
  <c r="S50" i="9" s="1" a="1"/>
  <c r="S50" i="9" s="1"/>
  <c r="R219" i="9"/>
  <c r="S219" i="9" s="1" a="1"/>
  <c r="S219" i="9" s="1"/>
  <c r="R23" i="9"/>
  <c r="S23" i="9" s="1" a="1"/>
  <c r="S23" i="9" s="1"/>
  <c r="R102" i="9"/>
  <c r="S102" i="9" s="1" a="1"/>
  <c r="S102" i="9" s="1"/>
  <c r="R230" i="9"/>
  <c r="S230" i="9" s="1" a="1"/>
  <c r="S230" i="9" s="1"/>
  <c r="R46" i="9"/>
  <c r="S46" i="9" s="1" a="1"/>
  <c r="S46" i="9" s="1"/>
  <c r="R86" i="9"/>
  <c r="S86" i="9" s="1" a="1"/>
  <c r="S86" i="9" s="1"/>
  <c r="R166" i="9"/>
  <c r="S166" i="9" s="1" a="1"/>
  <c r="S166" i="9" s="1"/>
  <c r="R154" i="9"/>
  <c r="S154" i="9" s="1" a="1"/>
  <c r="S154" i="9" s="1"/>
  <c r="R254" i="9"/>
  <c r="R162" i="9"/>
  <c r="S162" i="9" s="1" a="1"/>
  <c r="S162" i="9" s="1"/>
  <c r="R167" i="9"/>
  <c r="S167" i="9" s="1" a="1"/>
  <c r="S167" i="9" s="1"/>
  <c r="R30" i="9"/>
  <c r="S30" i="9" s="1" a="1"/>
  <c r="S30" i="9" s="1"/>
  <c r="R190" i="9"/>
  <c r="S190" i="9" s="1" a="1"/>
  <c r="S190" i="9" s="1"/>
  <c r="R174" i="9"/>
  <c r="S174" i="9" s="1" a="1"/>
  <c r="S174" i="9" s="1"/>
  <c r="R266" i="9"/>
  <c r="S266" i="9" s="1" a="1"/>
  <c r="S266" i="9" s="1"/>
  <c r="R150" i="9"/>
  <c r="S150" i="9" s="1" a="1"/>
  <c r="S150" i="9" s="1"/>
  <c r="R14" i="9"/>
  <c r="S14" i="9" s="1" a="1"/>
  <c r="S14" i="9" s="1"/>
  <c r="R214" i="9"/>
  <c r="S214" i="9" s="1" a="1"/>
  <c r="S214" i="9" s="1"/>
  <c r="R134" i="9"/>
  <c r="S134" i="9" s="1" a="1"/>
  <c r="S134" i="9" s="1"/>
  <c r="R270" i="9"/>
  <c r="S270" i="9" s="1" a="1"/>
  <c r="S270" i="9" s="1"/>
  <c r="R234" i="9"/>
  <c r="S234" i="9" s="1" a="1"/>
  <c r="S234" i="9" s="1"/>
  <c r="R155" i="9"/>
  <c r="S155" i="9" s="1" a="1"/>
  <c r="S155" i="9" s="1"/>
  <c r="R138" i="9"/>
  <c r="S138" i="9" s="1" a="1"/>
  <c r="S138" i="9" s="1"/>
  <c r="R238" i="9"/>
  <c r="S238" i="9" s="1" a="1"/>
  <c r="S238" i="9" s="1"/>
  <c r="R242" i="9"/>
  <c r="S242" i="9" s="1" a="1"/>
  <c r="S242" i="9" s="1"/>
  <c r="R139" i="9"/>
  <c r="S139" i="9" s="1" a="1"/>
  <c r="S139" i="9" s="1"/>
  <c r="R243" i="9"/>
  <c r="S243" i="9" s="1" a="1"/>
  <c r="S243" i="9" s="1"/>
  <c r="R250" i="9"/>
  <c r="S250" i="9" s="1" a="1"/>
  <c r="S250" i="9" s="1"/>
  <c r="R74" i="9"/>
  <c r="S74" i="9" s="1" a="1"/>
  <c r="S74" i="9" s="1"/>
  <c r="R382" i="9"/>
  <c r="S382" i="9" s="1" a="1"/>
  <c r="S382" i="9" s="1"/>
  <c r="R340" i="9"/>
  <c r="S340" i="9" s="1" a="1"/>
  <c r="S340" i="9" s="1"/>
  <c r="R304" i="9"/>
  <c r="S304" i="9" s="1" a="1"/>
  <c r="S304" i="9" s="1"/>
  <c r="R319" i="9"/>
  <c r="S319" i="9" s="1" a="1"/>
  <c r="S319" i="9" s="1"/>
  <c r="R409" i="9"/>
  <c r="S409" i="9" s="1" a="1"/>
  <c r="S409" i="9" s="1"/>
  <c r="R412" i="9"/>
  <c r="S412" i="9" s="1" a="1"/>
  <c r="S412" i="9" s="1"/>
  <c r="R343" i="9"/>
  <c r="S343" i="9" s="1" a="1"/>
  <c r="S343" i="9" s="1"/>
  <c r="R328" i="9"/>
  <c r="S328" i="9" s="1" a="1"/>
  <c r="S328" i="9" s="1"/>
  <c r="R376" i="9"/>
  <c r="S376" i="9" s="1" a="1"/>
  <c r="S376" i="9" s="1"/>
  <c r="R394" i="9"/>
  <c r="S394" i="9" s="1" a="1"/>
  <c r="S394" i="9" s="1"/>
  <c r="R313" i="9"/>
  <c r="S313" i="9" s="1" a="1"/>
  <c r="S313" i="9" s="1"/>
  <c r="R385" i="9"/>
  <c r="S385" i="9" s="1" a="1"/>
  <c r="S385" i="9" s="1"/>
  <c r="R320" i="9"/>
  <c r="S320" i="9" s="1" a="1"/>
  <c r="S320" i="9" s="1"/>
  <c r="R442" i="9"/>
  <c r="S442" i="9" s="1" a="1"/>
  <c r="S442" i="9" s="1"/>
  <c r="R274" i="9"/>
  <c r="S274" i="9" s="1" a="1"/>
  <c r="S274" i="9" s="1"/>
  <c r="R386" i="9"/>
  <c r="S386" i="9" s="1" a="1"/>
  <c r="S386" i="9" s="1"/>
  <c r="R397" i="9"/>
  <c r="S397" i="9" s="1" a="1"/>
  <c r="S397" i="9" s="1"/>
  <c r="R329" i="9"/>
  <c r="S329" i="9" s="1" a="1"/>
  <c r="S329" i="9" s="1"/>
  <c r="R352" i="9"/>
  <c r="S352" i="9" s="1" a="1"/>
  <c r="S352" i="9" s="1"/>
  <c r="R413" i="9"/>
  <c r="S413" i="9" s="1" a="1"/>
  <c r="S413" i="9" s="1"/>
  <c r="R379" i="9"/>
  <c r="S379" i="9" s="1" a="1"/>
  <c r="S379" i="9" s="1"/>
  <c r="R398" i="9"/>
  <c r="S398" i="9" s="1" a="1"/>
  <c r="S398" i="9" s="1"/>
  <c r="R414" i="9"/>
  <c r="S414" i="9" s="1" a="1"/>
  <c r="S414" i="9" s="1"/>
  <c r="R295" i="9"/>
  <c r="S295" i="9" s="1" a="1"/>
  <c r="S295" i="9" s="1"/>
  <c r="R406" i="9"/>
  <c r="S406" i="9" s="1" a="1"/>
  <c r="S406" i="9" s="1"/>
  <c r="R349" i="9"/>
  <c r="S349" i="9" s="1" a="1"/>
  <c r="S349" i="9" s="1"/>
  <c r="R283" i="9"/>
  <c r="S283" i="9" s="1" a="1"/>
  <c r="S283" i="9" s="1"/>
  <c r="R277" i="9"/>
  <c r="S277" i="9" s="1" a="1"/>
  <c r="S277" i="9" s="1"/>
  <c r="R370" i="9"/>
  <c r="S370" i="9" s="1" a="1"/>
  <c r="S370" i="9" s="1"/>
  <c r="R321" i="9"/>
  <c r="S321" i="9" s="1" a="1"/>
  <c r="S321" i="9" s="1"/>
  <c r="R443" i="9"/>
  <c r="S443" i="9" s="1" a="1"/>
  <c r="S443" i="9" s="1"/>
  <c r="R448" i="9"/>
  <c r="R292" i="9"/>
  <c r="S292" i="9" s="1" a="1"/>
  <c r="S292" i="9" s="1"/>
  <c r="R371" i="9"/>
  <c r="S371" i="9" s="1" a="1"/>
  <c r="S371" i="9" s="1"/>
  <c r="R301" i="9"/>
  <c r="S301" i="9" s="1" a="1"/>
  <c r="S301" i="9" s="1"/>
  <c r="R314" i="9"/>
  <c r="S314" i="9" s="1" a="1"/>
  <c r="S314" i="9" s="1"/>
  <c r="R296" i="9"/>
  <c r="S296" i="9" s="1" a="1"/>
  <c r="S296" i="9" s="1"/>
  <c r="R399" i="9"/>
  <c r="S399" i="9" s="1" a="1"/>
  <c r="S399" i="9" s="1"/>
  <c r="R421" i="9"/>
  <c r="S421" i="9" s="1" a="1"/>
  <c r="S421" i="9" s="1"/>
  <c r="R289" i="9"/>
  <c r="S289" i="9" s="1" a="1"/>
  <c r="S289" i="9" s="1"/>
  <c r="R466" i="9"/>
  <c r="S466" i="9" s="1" a="1"/>
  <c r="S466" i="9" s="1"/>
  <c r="R427" i="9"/>
  <c r="S427" i="9" s="1" a="1"/>
  <c r="S427" i="9" s="1"/>
  <c r="R457" i="9"/>
  <c r="S457" i="9" s="1" a="1"/>
  <c r="S457" i="9" s="1"/>
  <c r="R364" i="9"/>
  <c r="S364" i="9" s="1" a="1"/>
  <c r="S364" i="9" s="1"/>
  <c r="R286" i="9"/>
  <c r="S286" i="9" s="1" a="1"/>
  <c r="S286" i="9" s="1"/>
  <c r="R355" i="9"/>
  <c r="S355" i="9" s="1" a="1"/>
  <c r="S355" i="9" s="1"/>
  <c r="R346" i="9"/>
  <c r="S346" i="9" s="1" a="1"/>
  <c r="S346" i="9" s="1"/>
  <c r="R436" i="9"/>
  <c r="S436" i="9" s="1" a="1"/>
  <c r="S436" i="9" s="1"/>
  <c r="R430" i="9"/>
  <c r="S430" i="9" s="1" a="1"/>
  <c r="S430" i="9" s="1"/>
  <c r="R467" i="9"/>
  <c r="S467" i="9" s="1" a="1"/>
  <c r="S467" i="9" s="1"/>
  <c r="R361" i="9"/>
  <c r="S361" i="9" s="1" a="1"/>
  <c r="S361" i="9" s="1"/>
  <c r="R280" i="9"/>
  <c r="S280" i="9" s="1" a="1"/>
  <c r="S280" i="9" s="1"/>
  <c r="R307" i="9"/>
  <c r="S307" i="9" s="1" a="1"/>
  <c r="S307" i="9" s="1"/>
  <c r="R334" i="9"/>
  <c r="S334" i="9" s="1" a="1"/>
  <c r="S334" i="9" s="1"/>
  <c r="R433" i="9"/>
  <c r="S433" i="9" s="1" a="1"/>
  <c r="S433" i="9" s="1"/>
  <c r="R365" i="9"/>
  <c r="S365" i="9" s="1" a="1"/>
  <c r="S365" i="9" s="1"/>
  <c r="R356" i="9"/>
  <c r="S356" i="9" s="1" a="1"/>
  <c r="S356" i="9" s="1"/>
  <c r="R424" i="9"/>
  <c r="S424" i="9" s="1" a="1"/>
  <c r="S424" i="9" s="1"/>
  <c r="R308" i="9"/>
  <c r="S308" i="9" s="1" a="1"/>
  <c r="S308" i="9" s="1"/>
  <c r="R463" i="9"/>
  <c r="S463" i="9" s="1" a="1"/>
  <c r="S463" i="9" s="1"/>
  <c r="R391" i="9"/>
  <c r="S391" i="9" s="1" a="1"/>
  <c r="S391" i="9" s="1"/>
  <c r="R439" i="9"/>
  <c r="S439" i="9" s="1" a="1"/>
  <c r="S439" i="9" s="1"/>
  <c r="R337" i="9"/>
  <c r="S337" i="9" s="1" a="1"/>
  <c r="S337" i="9" s="1"/>
  <c r="R532" i="9"/>
  <c r="S532" i="9" s="1" a="1"/>
  <c r="S532" i="9" s="1"/>
  <c r="R652" i="9"/>
  <c r="S652" i="9" s="1" a="1"/>
  <c r="S652" i="9" s="1"/>
  <c r="R517" i="9"/>
  <c r="S517" i="9" s="1" a="1"/>
  <c r="S517" i="9" s="1"/>
  <c r="R533" i="9"/>
  <c r="S533" i="9" s="1" a="1"/>
  <c r="S533" i="9" s="1"/>
  <c r="R637" i="9"/>
  <c r="S637" i="9" s="1" a="1"/>
  <c r="S637" i="9" s="1"/>
  <c r="R514" i="9"/>
  <c r="S514" i="9" s="1" a="1"/>
  <c r="S514" i="9" s="1"/>
  <c r="R475" i="9"/>
  <c r="S475" i="9" s="1" a="1"/>
  <c r="S475" i="9" s="1"/>
  <c r="R499" i="9"/>
  <c r="S499" i="9" s="1" a="1"/>
  <c r="S499" i="9" s="1"/>
  <c r="R529" i="9"/>
  <c r="S529" i="9" s="1" a="1"/>
  <c r="S529" i="9" s="1"/>
  <c r="R667" i="9"/>
  <c r="S667" i="9" s="1" a="1"/>
  <c r="S667" i="9" s="1"/>
  <c r="R655" i="9"/>
  <c r="S655" i="9" s="1" a="1"/>
  <c r="S655" i="9" s="1"/>
  <c r="R534" i="9"/>
  <c r="S534" i="9" s="1" a="1"/>
  <c r="S534" i="9" s="1"/>
  <c r="R656" i="9"/>
  <c r="S656" i="9" s="1" a="1"/>
  <c r="S656" i="9" s="1"/>
  <c r="R500" i="9"/>
  <c r="S500" i="9" s="1" a="1"/>
  <c r="S500" i="9" s="1"/>
  <c r="R518" i="9"/>
  <c r="S518" i="9" s="1" a="1"/>
  <c r="S518" i="9" s="1"/>
  <c r="R484" i="9"/>
  <c r="S484" i="9" s="1" a="1"/>
  <c r="S484" i="9" s="1"/>
  <c r="R613" i="9"/>
  <c r="S613" i="9" s="1" a="1"/>
  <c r="S613" i="9" s="1"/>
  <c r="R640" i="9"/>
  <c r="S640" i="9" s="1" a="1"/>
  <c r="S640" i="9" s="1"/>
  <c r="R493" i="9"/>
  <c r="S493" i="9" s="1" a="1"/>
  <c r="S493" i="9" s="1"/>
  <c r="R598" i="9"/>
  <c r="S598" i="9" s="1" a="1"/>
  <c r="S598" i="9" s="1"/>
  <c r="R592" i="9"/>
  <c r="S592" i="9" s="1" a="1"/>
  <c r="S592" i="9" s="1"/>
  <c r="R599" i="9"/>
  <c r="S599" i="9" s="1" a="1"/>
  <c r="S599" i="9" s="1"/>
  <c r="R535" i="9"/>
  <c r="S535" i="9" s="1" a="1"/>
  <c r="S535" i="9" s="1"/>
  <c r="R508" i="9"/>
  <c r="S508" i="9" s="1" a="1"/>
  <c r="S508" i="9" s="1"/>
  <c r="R616" i="9"/>
  <c r="S616" i="9" s="1" a="1"/>
  <c r="S616" i="9" s="1"/>
  <c r="R523" i="9"/>
  <c r="S523" i="9" s="1" a="1"/>
  <c r="S523" i="9" s="1"/>
  <c r="R568" i="9"/>
  <c r="S568" i="9" s="1" a="1"/>
  <c r="S568" i="9" s="1"/>
  <c r="R610" i="9"/>
  <c r="S610" i="9" s="1" a="1"/>
  <c r="S610" i="9" s="1"/>
  <c r="R496" i="9"/>
  <c r="S496" i="9" s="1" a="1"/>
  <c r="S496" i="9" s="1"/>
  <c r="R481" i="9"/>
  <c r="S481" i="9" s="1" a="1"/>
  <c r="S481" i="9" s="1"/>
  <c r="R628" i="9"/>
  <c r="S628" i="9" s="1" a="1"/>
  <c r="S628" i="9" s="1"/>
  <c r="R569" i="9"/>
  <c r="S569" i="9" s="1" a="1"/>
  <c r="S569" i="9" s="1"/>
  <c r="R593" i="9"/>
  <c r="S593" i="9" s="1" a="1"/>
  <c r="S593" i="9" s="1"/>
  <c r="R478" i="9"/>
  <c r="S478" i="9" s="1" a="1"/>
  <c r="S478" i="9" s="1"/>
  <c r="R688" i="9"/>
  <c r="S688" i="9" s="1" a="1"/>
  <c r="S688" i="9" s="1"/>
  <c r="R664" i="9"/>
  <c r="S664" i="9" s="1" a="1"/>
  <c r="S664" i="9" s="1"/>
  <c r="R553" i="9"/>
  <c r="S553" i="9" s="1" a="1"/>
  <c r="S553" i="9" s="1"/>
  <c r="R631" i="9"/>
  <c r="S631" i="9" s="1" a="1"/>
  <c r="S631" i="9" s="1"/>
  <c r="R570" i="9"/>
  <c r="S570" i="9" s="1" a="1"/>
  <c r="S570" i="9" s="1"/>
  <c r="R685" i="9"/>
  <c r="S685" i="9" s="1" a="1"/>
  <c r="S685" i="9" s="1"/>
  <c r="R544" i="9"/>
  <c r="S544" i="9" s="1" a="1"/>
  <c r="S544" i="9" s="1"/>
  <c r="R691" i="9"/>
  <c r="S691" i="9" s="1" a="1"/>
  <c r="S691" i="9" s="1"/>
  <c r="R604" i="9"/>
  <c r="S604" i="9" s="1" a="1"/>
  <c r="S604" i="9" s="1"/>
  <c r="R583" i="9"/>
  <c r="S583" i="9" s="1" a="1"/>
  <c r="S583" i="9" s="1"/>
  <c r="R505" i="9"/>
  <c r="S505" i="9" s="1" a="1"/>
  <c r="S505" i="9" s="1"/>
  <c r="R545" i="9"/>
  <c r="S545" i="9" s="1" a="1"/>
  <c r="S545" i="9" s="1"/>
  <c r="R487" i="9"/>
  <c r="S487" i="9" s="1" a="1"/>
  <c r="S487" i="9" s="1"/>
  <c r="R676" i="9"/>
  <c r="S676" i="9" s="1" a="1"/>
  <c r="S676" i="9" s="1"/>
  <c r="R607" i="9"/>
  <c r="S607" i="9" s="1" a="1"/>
  <c r="S607" i="9" s="1"/>
  <c r="R703" i="9"/>
  <c r="S703" i="9" s="1" a="1"/>
  <c r="S703" i="9" s="1"/>
  <c r="R580" i="9"/>
  <c r="S580" i="9" s="1" a="1"/>
  <c r="S580" i="9" s="1"/>
  <c r="R550" i="9"/>
  <c r="S550" i="9" s="1" a="1"/>
  <c r="S550" i="9" s="1"/>
  <c r="R586" i="9"/>
  <c r="S586" i="9" s="1" a="1"/>
  <c r="S586" i="9" s="1"/>
  <c r="R622" i="9"/>
  <c r="S622" i="9" s="1" a="1"/>
  <c r="S622" i="9" s="1"/>
  <c r="R488" i="9"/>
  <c r="S488" i="9" s="1" a="1"/>
  <c r="S488" i="9" s="1"/>
  <c r="R694" i="9"/>
  <c r="S694" i="9" s="1" a="1"/>
  <c r="S694" i="9" s="1"/>
  <c r="R623" i="9"/>
  <c r="S623" i="9" s="1" a="1"/>
  <c r="S623" i="9" s="1"/>
  <c r="R697" i="9"/>
  <c r="S697" i="9" s="1" a="1"/>
  <c r="S697" i="9" s="1"/>
  <c r="R562" i="9"/>
  <c r="S562" i="9" s="1" a="1"/>
  <c r="S562" i="9" s="1"/>
  <c r="R556" i="9"/>
  <c r="S556" i="9" s="1" a="1"/>
  <c r="S556" i="9" s="1"/>
  <c r="R646" i="9"/>
  <c r="S646" i="9" s="1" a="1"/>
  <c r="S646" i="9" s="1"/>
  <c r="R670" i="9"/>
  <c r="S670" i="9" s="1" a="1"/>
  <c r="S670" i="9" s="1"/>
  <c r="R589" i="9"/>
  <c r="S589" i="9" s="1" a="1"/>
  <c r="S589" i="9" s="1"/>
  <c r="R682" i="9"/>
  <c r="S682" i="9" s="1" a="1"/>
  <c r="S682" i="9" s="1"/>
  <c r="R634" i="9"/>
  <c r="S634" i="9" s="1" a="1"/>
  <c r="S634" i="9" s="1"/>
  <c r="R557" i="9"/>
  <c r="S557" i="9" s="1" a="1"/>
  <c r="S557" i="9" s="1"/>
  <c r="R661" i="9"/>
  <c r="S661" i="9" s="1" a="1"/>
  <c r="S661" i="9" s="1"/>
  <c r="R698" i="9"/>
  <c r="S698" i="9" s="1" a="1"/>
  <c r="S698" i="9" s="1"/>
  <c r="R526" i="9"/>
  <c r="S526" i="9" s="1" a="1"/>
  <c r="S526" i="9" s="1"/>
  <c r="R577" i="9"/>
  <c r="S577" i="9" s="1" a="1"/>
  <c r="S577" i="9" s="1"/>
  <c r="R511" i="9"/>
  <c r="S511" i="9" s="1" a="1"/>
  <c r="S511" i="9" s="1"/>
  <c r="R472" i="9"/>
  <c r="S472" i="9" s="1" a="1"/>
  <c r="S472" i="9" s="1"/>
  <c r="R673" i="9"/>
  <c r="S673" i="9" s="1" a="1"/>
  <c r="S673" i="9" s="1"/>
  <c r="R619" i="9"/>
  <c r="S619" i="9" s="1" a="1"/>
  <c r="S619" i="9" s="1"/>
  <c r="R706" i="9"/>
  <c r="S706" i="9" s="1" a="1"/>
  <c r="S706" i="9" s="1"/>
  <c r="R721" i="9"/>
  <c r="S721" i="9" s="1" a="1"/>
  <c r="S721" i="9" s="1"/>
  <c r="R811" i="9"/>
  <c r="S811" i="9" s="1" a="1"/>
  <c r="S811" i="9" s="1"/>
  <c r="R820" i="9"/>
  <c r="S820" i="9" s="1" a="1"/>
  <c r="S820" i="9" s="1"/>
  <c r="R832" i="9"/>
  <c r="S832" i="9" s="1" a="1"/>
  <c r="S832" i="9" s="1"/>
  <c r="R889" i="9"/>
  <c r="S889" i="9" s="1" a="1"/>
  <c r="S889" i="9" s="1"/>
  <c r="R724" i="9"/>
  <c r="S724" i="9" s="1" a="1"/>
  <c r="S724" i="9" s="1"/>
  <c r="R781" i="9"/>
  <c r="S781" i="9" s="1" a="1"/>
  <c r="S781" i="9" s="1"/>
  <c r="R782" i="9"/>
  <c r="S782" i="9" s="1" a="1"/>
  <c r="S782" i="9" s="1"/>
  <c r="R838" i="9"/>
  <c r="S838" i="9" s="1" a="1"/>
  <c r="S838" i="9" s="1"/>
  <c r="R712" i="9"/>
  <c r="S712" i="9" s="1" a="1"/>
  <c r="S712" i="9" s="1"/>
  <c r="R850" i="9"/>
  <c r="S850" i="9" s="1" a="1"/>
  <c r="S850" i="9" s="1"/>
  <c r="R772" i="9"/>
  <c r="S772" i="9" s="1" a="1"/>
  <c r="S772" i="9" s="1"/>
  <c r="R736" i="9"/>
  <c r="S736" i="9" s="1" a="1"/>
  <c r="S736" i="9" s="1"/>
  <c r="R713" i="9"/>
  <c r="S713" i="9" s="1" a="1"/>
  <c r="S713" i="9" s="1"/>
  <c r="R829" i="9"/>
  <c r="S829" i="9" s="1" a="1"/>
  <c r="S829" i="9" s="1"/>
  <c r="R853" i="9"/>
  <c r="S853" i="9" s="1" a="1"/>
  <c r="S853" i="9" s="1"/>
  <c r="R783" i="9"/>
  <c r="S783" i="9" s="1" a="1"/>
  <c r="S783" i="9" s="1"/>
  <c r="R757" i="9"/>
  <c r="S757" i="9" s="1" a="1"/>
  <c r="S757" i="9" s="1"/>
  <c r="R745" i="9"/>
  <c r="S745" i="9" s="1" a="1"/>
  <c r="S745" i="9" s="1"/>
  <c r="R739" i="9"/>
  <c r="S739" i="9" s="1" a="1"/>
  <c r="S739" i="9" s="1"/>
  <c r="R758" i="9"/>
  <c r="S758" i="9" s="1" a="1"/>
  <c r="S758" i="9" s="1"/>
  <c r="R796" i="9"/>
  <c r="S796" i="9" s="1" a="1"/>
  <c r="S796" i="9" s="1"/>
  <c r="R707" i="9"/>
  <c r="S707" i="9" s="1" a="1"/>
  <c r="S707" i="9" s="1"/>
  <c r="R833" i="9"/>
  <c r="S833" i="9" s="1" a="1"/>
  <c r="S833" i="9" s="1"/>
  <c r="R844" i="9"/>
  <c r="S844" i="9" s="1" a="1"/>
  <c r="S844" i="9" s="1"/>
  <c r="R775" i="9"/>
  <c r="S775" i="9" s="1" a="1"/>
  <c r="S775" i="9" s="1"/>
  <c r="R718" i="9"/>
  <c r="S718" i="9" s="1" a="1"/>
  <c r="S718" i="9" s="1"/>
  <c r="R797" i="9"/>
  <c r="S797" i="9" s="1" a="1"/>
  <c r="S797" i="9" s="1"/>
  <c r="R740" i="9"/>
  <c r="S740" i="9" s="1" a="1"/>
  <c r="S740" i="9" s="1"/>
  <c r="R841" i="9"/>
  <c r="S841" i="9" s="1" a="1"/>
  <c r="S841" i="9" s="1"/>
  <c r="R769" i="9"/>
  <c r="S769" i="9" s="1" a="1"/>
  <c r="S769" i="9" s="1"/>
  <c r="R766" i="9"/>
  <c r="S766" i="9" s="1" a="1"/>
  <c r="S766" i="9" s="1"/>
  <c r="R776" i="9"/>
  <c r="S776" i="9" s="1" a="1"/>
  <c r="S776" i="9" s="1"/>
  <c r="R759" i="9"/>
  <c r="S759" i="9" s="1" a="1"/>
  <c r="S759" i="9" s="1"/>
  <c r="R865" i="9"/>
  <c r="S865" i="9" s="1" a="1"/>
  <c r="S865" i="9" s="1"/>
  <c r="R805" i="9"/>
  <c r="S805" i="9" s="1" a="1"/>
  <c r="S805" i="9" s="1"/>
  <c r="R733" i="9"/>
  <c r="S733" i="9" s="1" a="1"/>
  <c r="S733" i="9" s="1"/>
  <c r="R814" i="9"/>
  <c r="S814" i="9" s="1" a="1"/>
  <c r="S814" i="9" s="1"/>
  <c r="R790" i="9"/>
  <c r="S790" i="9" s="1" a="1"/>
  <c r="S790" i="9" s="1"/>
  <c r="R892" i="9"/>
  <c r="S892" i="9" s="1" a="1"/>
  <c r="S892" i="9" s="1"/>
  <c r="R868" i="9"/>
  <c r="S868" i="9" s="1" a="1"/>
  <c r="S868" i="9" s="1"/>
  <c r="R808" i="9"/>
  <c r="S808" i="9" s="1" a="1"/>
  <c r="S808" i="9" s="1"/>
  <c r="R874" i="9"/>
  <c r="S874" i="9" s="1" a="1"/>
  <c r="S874" i="9" s="1"/>
  <c r="R815" i="9"/>
  <c r="S815" i="9" s="1" a="1"/>
  <c r="S815" i="9" s="1"/>
  <c r="R802" i="9"/>
  <c r="S802" i="9" s="1" a="1"/>
  <c r="S802" i="9" s="1"/>
  <c r="R875" i="9"/>
  <c r="S875" i="9" s="1" a="1"/>
  <c r="S875" i="9" s="1"/>
  <c r="R893" i="9"/>
  <c r="S893" i="9" s="1" a="1"/>
  <c r="S893" i="9" s="1"/>
  <c r="R751" i="9"/>
  <c r="S751" i="9" s="1" a="1"/>
  <c r="S751" i="9" s="1"/>
  <c r="R876" i="9"/>
  <c r="S876" i="9" s="1" a="1"/>
  <c r="S876" i="9" s="1"/>
  <c r="R754" i="9"/>
  <c r="S754" i="9" s="1" a="1"/>
  <c r="S754" i="9" s="1"/>
  <c r="R847" i="9"/>
  <c r="S847" i="9" s="1" a="1"/>
  <c r="S847" i="9" s="1"/>
  <c r="R856" i="9"/>
  <c r="S856" i="9" s="1" a="1"/>
  <c r="S856" i="9" s="1"/>
  <c r="R877" i="9"/>
  <c r="S877" i="9" s="1" a="1"/>
  <c r="S877" i="9" s="1"/>
  <c r="R823" i="9"/>
  <c r="S823" i="9" s="1" a="1"/>
  <c r="S823" i="9" s="1"/>
  <c r="R748" i="9"/>
  <c r="S748" i="9" s="1" a="1"/>
  <c r="S748" i="9" s="1"/>
  <c r="R793" i="9"/>
  <c r="S793" i="9" s="1" a="1"/>
  <c r="S793" i="9" s="1"/>
  <c r="R727" i="9"/>
  <c r="S727" i="9" s="1" a="1"/>
  <c r="S727" i="9" s="1"/>
  <c r="R878" i="9"/>
  <c r="S878" i="9" s="1" a="1"/>
  <c r="S878" i="9" s="1"/>
  <c r="R871" i="9"/>
  <c r="S871" i="9" s="1" a="1"/>
  <c r="S871" i="9" s="1"/>
  <c r="R859" i="9"/>
  <c r="S859" i="9" s="1" a="1"/>
  <c r="S859" i="9" s="1"/>
  <c r="R932" i="9"/>
  <c r="S932" i="9" s="1" a="1"/>
  <c r="S932" i="9" s="1"/>
  <c r="R1010" i="9"/>
  <c r="S1010" i="9" s="1" a="1"/>
  <c r="S1010" i="9" s="1"/>
  <c r="R968" i="9"/>
  <c r="S968" i="9" s="1" a="1"/>
  <c r="S968" i="9" s="1"/>
  <c r="R983" i="9"/>
  <c r="S983" i="9" s="1" a="1"/>
  <c r="S983" i="9" s="1"/>
  <c r="R953" i="9"/>
  <c r="S953" i="9" s="1" a="1"/>
  <c r="S953" i="9" s="1"/>
  <c r="R929" i="9"/>
  <c r="S929" i="9" s="1" a="1"/>
  <c r="S929" i="9" s="1"/>
  <c r="R971" i="9"/>
  <c r="S971" i="9" s="1" a="1"/>
  <c r="S971" i="9" s="1"/>
  <c r="R1013" i="9"/>
  <c r="S1013" i="9" s="1" a="1"/>
  <c r="S1013" i="9" s="1"/>
  <c r="R1040" i="9"/>
  <c r="S1040" i="9" s="1" a="1"/>
  <c r="S1040" i="9" s="1"/>
  <c r="R1031" i="9"/>
  <c r="S1031" i="9" s="1" a="1"/>
  <c r="S1031" i="9" s="1"/>
  <c r="R972" i="9"/>
  <c r="S972" i="9" s="1" a="1"/>
  <c r="S972" i="9" s="1"/>
  <c r="R1004" i="9"/>
  <c r="S1004" i="9" s="1" a="1"/>
  <c r="S1004" i="9" s="1"/>
  <c r="R1034" i="9"/>
  <c r="S1034" i="9" s="1" a="1"/>
  <c r="S1034" i="9" s="1"/>
  <c r="R908" i="9"/>
  <c r="S908" i="9" s="1" a="1"/>
  <c r="S908" i="9" s="1"/>
  <c r="R1025" i="9"/>
  <c r="S1025" i="9" s="1" a="1"/>
  <c r="S1025" i="9" s="1"/>
  <c r="R1043" i="9"/>
  <c r="S1043" i="9" s="1" a="1"/>
  <c r="S1043" i="9" s="1"/>
  <c r="R984" i="9"/>
  <c r="S984" i="9" s="1" a="1"/>
  <c r="S984" i="9" s="1"/>
  <c r="R1016" i="9"/>
  <c r="S1016" i="9" s="1" a="1"/>
  <c r="S1016" i="9" s="1"/>
  <c r="R985" i="9"/>
  <c r="S985" i="9" s="1" a="1"/>
  <c r="S985" i="9" s="1"/>
  <c r="R935" i="9"/>
  <c r="S935" i="9" s="1" a="1"/>
  <c r="S935" i="9" s="1"/>
  <c r="R1001" i="9"/>
  <c r="S1001" i="9" s="1" a="1"/>
  <c r="S1001" i="9" s="1"/>
  <c r="R1044" i="9"/>
  <c r="S1044" i="9" s="1" a="1"/>
  <c r="S1044" i="9" s="1"/>
  <c r="R1037" i="9"/>
  <c r="S1037" i="9" s="1" a="1"/>
  <c r="S1037" i="9" s="1"/>
  <c r="R947" i="9"/>
  <c r="S947" i="9" s="1" a="1"/>
  <c r="S947" i="9" s="1"/>
  <c r="R1028" i="9"/>
  <c r="S1028" i="9" s="1" a="1"/>
  <c r="S1028" i="9" s="1"/>
  <c r="R944" i="9"/>
  <c r="S944" i="9" s="1" a="1"/>
  <c r="S944" i="9" s="1"/>
  <c r="R950" i="9"/>
  <c r="S950" i="9" s="1" a="1"/>
  <c r="S950" i="9" s="1"/>
  <c r="R1007" i="9"/>
  <c r="S1007" i="9" s="1" a="1"/>
  <c r="S1007" i="9" s="1"/>
  <c r="R1049" i="9"/>
  <c r="S1049" i="9" s="1" a="1"/>
  <c r="S1049" i="9" s="1"/>
  <c r="R1061" i="9"/>
  <c r="S1061" i="9" s="1" a="1"/>
  <c r="S1061" i="9" s="1"/>
  <c r="R992" i="9"/>
  <c r="S992" i="9" s="1" a="1"/>
  <c r="S992" i="9" s="1"/>
  <c r="R902" i="9"/>
  <c r="S902" i="9" s="1" a="1"/>
  <c r="S902" i="9" s="1"/>
  <c r="R920" i="9"/>
  <c r="S920" i="9" s="1" a="1"/>
  <c r="S920" i="9" s="1"/>
  <c r="R977" i="9"/>
  <c r="S977" i="9" s="1" a="1"/>
  <c r="S977" i="9" s="1"/>
  <c r="R1070" i="9"/>
  <c r="S1070" i="9" s="1" a="1"/>
  <c r="S1070" i="9" s="1"/>
  <c r="R1073" i="9"/>
  <c r="S1073" i="9" s="1" a="1"/>
  <c r="S1073" i="9" s="1"/>
  <c r="R923" i="9"/>
  <c r="S923" i="9" s="1" a="1"/>
  <c r="S923" i="9" s="1"/>
  <c r="R911" i="9"/>
  <c r="S911" i="9" s="1" a="1"/>
  <c r="S911" i="9" s="1"/>
  <c r="R903" i="9"/>
  <c r="S903" i="9" s="1" a="1"/>
  <c r="S903" i="9" s="1"/>
  <c r="R938" i="9"/>
  <c r="S938" i="9" s="1" a="1"/>
  <c r="S938" i="9" s="1"/>
  <c r="R1019" i="9"/>
  <c r="S1019" i="9" s="1" a="1"/>
  <c r="S1019" i="9" s="1"/>
  <c r="R998" i="9"/>
  <c r="S998" i="9" s="1" a="1"/>
  <c r="S998" i="9" s="1"/>
  <c r="R965" i="9"/>
  <c r="S965" i="9" s="1" a="1"/>
  <c r="S965" i="9" s="1"/>
  <c r="R959" i="9"/>
  <c r="S959" i="9" s="1" a="1"/>
  <c r="S959" i="9" s="1"/>
  <c r="R1052" i="9"/>
  <c r="S1052" i="9" s="1" a="1"/>
  <c r="S1052" i="9" s="1"/>
  <c r="R1020" i="9"/>
  <c r="S1020" i="9" s="1" a="1"/>
  <c r="S1020" i="9" s="1"/>
  <c r="R912" i="9"/>
  <c r="S912" i="9" s="1" a="1"/>
  <c r="S912" i="9" s="1"/>
  <c r="R1067" i="9"/>
  <c r="S1067" i="9" s="1" a="1"/>
  <c r="S1067" i="9" s="1"/>
  <c r="R926" i="9"/>
  <c r="S926" i="9" s="1" a="1"/>
  <c r="S926" i="9" s="1"/>
  <c r="R1058" i="9"/>
  <c r="S1058" i="9" s="1" a="1"/>
  <c r="S1058" i="9" s="1"/>
  <c r="R913" i="9"/>
  <c r="S913" i="9" s="1" a="1"/>
  <c r="S913" i="9" s="1"/>
  <c r="R1064" i="9"/>
  <c r="S1064" i="9" s="1" a="1"/>
  <c r="S1064" i="9" s="1"/>
  <c r="R1076" i="9"/>
  <c r="S1076" i="9" s="1" a="1"/>
  <c r="S1076" i="9" s="1"/>
  <c r="R1055" i="9"/>
  <c r="S1055" i="9" s="1" a="1"/>
  <c r="S1055" i="9" s="1"/>
  <c r="R1082" i="9"/>
  <c r="S1082" i="9" s="1" a="1"/>
  <c r="S1082" i="9" s="1"/>
  <c r="R1079" i="9"/>
  <c r="S1079" i="9" s="1" a="1"/>
  <c r="S1079" i="9" s="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S2" i="9" l="1" a="1"/>
  <c r="S2" i="9" s="1"/>
  <c r="S110" i="9" a="1"/>
  <c r="S11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C1696-F99C-4F14-A1FC-E98F11C861EF}" keepAlive="1" name="Consulta - AUTORIZACOES" description="Conexão com a consulta 'AUTORIZACOES' na pasta de trabalho." type="5" refreshedVersion="8" background="1" saveData="1">
    <dbPr connection="Provider=Microsoft.Mashup.OleDb.1;Data Source=$Workbook$;Location=AUTORIZACOES;Extended Properties=&quot;&quot;" command="SELECT * FROM [AUTORIZACOES]"/>
  </connection>
  <connection id="2" xr16:uid="{30941197-78F4-4D89-998A-813FA189988E}" keepAlive="1" name="Consulta - Base_Profissionais" description="Conexão com a consulta 'Base_Profissionais' na pasta de trabalho." type="5" refreshedVersion="8" background="1" saveData="1">
    <dbPr connection="Provider=Microsoft.Mashup.OleDb.1;Data Source=$Workbook$;Location=Base_Profissionais;Extended Properties=&quot;&quot;" command="SELECT * FROM [Base_Profissionais]"/>
  </connection>
  <connection id="3" xr16:uid="{6BE5F718-178E-4795-A962-F9640704BF0C}" keepAlive="1" name="Consulta - Códigos_IPASGO" description="Conexão com a consulta 'Códigos_IPASGO' na pasta de trabalho." type="5" refreshedVersion="8" background="1" saveData="1">
    <dbPr connection="Provider=Microsoft.Mashup.OleDb.1;Data Source=$Workbook$;Location=Códigos_IPASGO;Extended Properties=&quot;&quot;" command="SELECT * FROM [Códigos_IPASG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<sst xmlns="http://schemas.openxmlformats.org/spreadsheetml/2006/main" count="22596" uniqueCount="1413">
  <si>
    <t>ATENDIMENTOS A FATURAR</t>
  </si>
  <si>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</si>
  <si>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</si>
  <si>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</si>
  <si>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</si>
  <si>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</si>
  <si>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</si>
  <si>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</si>
  <si>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</si>
  <si>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</si>
  <si>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</si>
  <si>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</si>
  <si>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</si>
  <si>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Status</t>
  </si>
  <si>
    <t>Elegibilidade</t>
  </si>
  <si>
    <t>Substituicao</t>
  </si>
  <si>
    <t>Tipo de Falta</t>
  </si>
  <si>
    <t>Unidade Oeste</t>
  </si>
  <si>
    <t>EDUARDA MARTINS RAMOS</t>
  </si>
  <si>
    <t>CONSULTA</t>
  </si>
  <si>
    <t>DANIELLA SANDES PEREIRA</t>
  </si>
  <si>
    <t>CLEBER ALVES DE MIRANDA</t>
  </si>
  <si>
    <t>GABRIEL PEREIRA DE SIQUEIRA</t>
  </si>
  <si>
    <t>C 03</t>
  </si>
  <si>
    <t>Unidade Bueno</t>
  </si>
  <si>
    <t>EVANIA PERES BATISTA</t>
  </si>
  <si>
    <t>6673.7314.3</t>
  </si>
  <si>
    <t>BERNARDO DOS SANTOS ABREU DE SA</t>
  </si>
  <si>
    <t>IPASGO - TEA</t>
  </si>
  <si>
    <t>C 32</t>
  </si>
  <si>
    <t>GISELE FERNANDA DE QUEIROZ</t>
  </si>
  <si>
    <t>C 05</t>
  </si>
  <si>
    <t>YURI KOZIMA PACHECO</t>
  </si>
  <si>
    <t>FERNANDA BARROS ATAIDES HELRIGER</t>
  </si>
  <si>
    <t>C 02</t>
  </si>
  <si>
    <t>LETICIA MARTINS LOBO VINHAL</t>
  </si>
  <si>
    <t>SAGELLA MILENA ARAUJO VIEIRA</t>
  </si>
  <si>
    <t>KHAIO GONCALVES ROCHA GAMA</t>
  </si>
  <si>
    <t>MARIA CRISTINA ARRUDA</t>
  </si>
  <si>
    <t>6672.1356.1</t>
  </si>
  <si>
    <t>JOAO FYLYPY SANTOS OLIVEIRA</t>
  </si>
  <si>
    <t>C 35</t>
  </si>
  <si>
    <t>HELAYNE NEVES DE JESUS SILVA</t>
  </si>
  <si>
    <t>C 47</t>
  </si>
  <si>
    <t>RAQUEL LOPES GUIMARAES DA SILVA</t>
  </si>
  <si>
    <t>6674.1453.6</t>
  </si>
  <si>
    <t>SAMUEL OLIVEIRA TEIXEIRA</t>
  </si>
  <si>
    <t>EDINALIA MARIA GARCIA</t>
  </si>
  <si>
    <t>MILENA SOARES XAVIER SILVA</t>
  </si>
  <si>
    <t>PSICOMOTRICIDADE</t>
  </si>
  <si>
    <t>C 28</t>
  </si>
  <si>
    <t>RAYANE KOJIMA PIMENTEL</t>
  </si>
  <si>
    <t>MARIANITA BARRETO BRAGA NOGUEIRA</t>
  </si>
  <si>
    <t>6673.8411.9</t>
  </si>
  <si>
    <t>HEITOR LUCINA MATOS AMORIM</t>
  </si>
  <si>
    <t>C 14</t>
  </si>
  <si>
    <t>TATIELE DA SILVA BARBOSA</t>
  </si>
  <si>
    <t>C 08</t>
  </si>
  <si>
    <t>KARINE SANTOS FIGUEIREDO</t>
  </si>
  <si>
    <t>C 49</t>
  </si>
  <si>
    <t>ISADORA DIAS MENDONCA</t>
  </si>
  <si>
    <t>6673.6993.4</t>
  </si>
  <si>
    <t>IAN MELO ROSSI</t>
  </si>
  <si>
    <t>JAQUELINE RODRIGUES LEAL</t>
  </si>
  <si>
    <t>SAMARA NEVES BORGES</t>
  </si>
  <si>
    <t>6672.6585.5</t>
  </si>
  <si>
    <t>MIGUEL ANTONIO SILVA SANTOS</t>
  </si>
  <si>
    <t>6673.0211.3</t>
  </si>
  <si>
    <t>GREGORIO TAVARES FRANCA</t>
  </si>
  <si>
    <t>IPASGO - GERAL</t>
  </si>
  <si>
    <t>RAYSSA DE SOUSA SANTOS</t>
  </si>
  <si>
    <t>C 51</t>
  </si>
  <si>
    <t>OrientaÃ§Ã£o de Pais</t>
  </si>
  <si>
    <t>EVELIN DE SOUSA SILVA</t>
  </si>
  <si>
    <t>LARISSA PEREIRA ROCHA</t>
  </si>
  <si>
    <t>C 15</t>
  </si>
  <si>
    <t>PATRICIA APARECIDA MATIAS P DE MORAIS</t>
  </si>
  <si>
    <t>6673.6407.4</t>
  </si>
  <si>
    <t>NOAH MAGALHAES RIBEIRO WENCESLAU</t>
  </si>
  <si>
    <t>RUBIANA MAIA PORTO</t>
  </si>
  <si>
    <t>ANNA LYDIA LOPES DE ALMEIDA CORNELIO</t>
  </si>
  <si>
    <t>C 10</t>
  </si>
  <si>
    <t>C 24</t>
  </si>
  <si>
    <t>SARAH LEDO FRANCA</t>
  </si>
  <si>
    <t>C 39</t>
  </si>
  <si>
    <t>JOSE GOMES FERNANDES MORAIS</t>
  </si>
  <si>
    <t>ISABELLA RHARENA RIBEIRO DE MAGALHAES SERQUEIRA</t>
  </si>
  <si>
    <t>6672.9934.8</t>
  </si>
  <si>
    <t>MICKAEL BOMTEMPO E SILVA</t>
  </si>
  <si>
    <t>C 34</t>
  </si>
  <si>
    <t>GABRIELA ARAUJO GONCALVES DE SOUZA</t>
  </si>
  <si>
    <t>6673.8636.6</t>
  </si>
  <si>
    <t>JOAO FELIPE DOURADO MORAIS</t>
  </si>
  <si>
    <t>ALESSANDRA BARBOSA DE PAULA FRAZAO S. MARTINS</t>
  </si>
  <si>
    <t>ELESSANDRA CRISTINA DE OLIVEIRA</t>
  </si>
  <si>
    <t>C 31</t>
  </si>
  <si>
    <t>RAFAELA LOPES PINHEIRO</t>
  </si>
  <si>
    <t>C 44</t>
  </si>
  <si>
    <t>6673.8407.6</t>
  </si>
  <si>
    <t>ARTHUR ROBERTO GONCALVES FERNANDES DE SOUSA</t>
  </si>
  <si>
    <t>C 22</t>
  </si>
  <si>
    <t>GISELEN FERRAZ DA SILVA</t>
  </si>
  <si>
    <t>BEATRIZ OLIVEIRA COSTA</t>
  </si>
  <si>
    <t>6673.7822.5</t>
  </si>
  <si>
    <t>IAN MORAES BRANDAO</t>
  </si>
  <si>
    <t>GABRIEL ARAUJO SODRE</t>
  </si>
  <si>
    <t>6672.2100.1</t>
  </si>
  <si>
    <t>CECILIA LIMA RODRIGUES</t>
  </si>
  <si>
    <t>THAIS DA SILVA BRITO</t>
  </si>
  <si>
    <t>LUCAS DIAS NAZARE</t>
  </si>
  <si>
    <t>6673.9172.3</t>
  </si>
  <si>
    <t>DEBORAH RAQUEL OLIVEIRA LEMOS</t>
  </si>
  <si>
    <t>ISTEFANI BASILIO DE OLIVEIRA GUIMARAES</t>
  </si>
  <si>
    <t>LAINY ANDRIELY RIBEIRO DE PINHO</t>
  </si>
  <si>
    <t>CAROLINA ALVES CARDOSO</t>
  </si>
  <si>
    <t>ANA KAROLINY TEIXEIRA SILVA</t>
  </si>
  <si>
    <t>TANIA CRISTINA SILVEIRA CAMPOS QUEIROZ</t>
  </si>
  <si>
    <t>6673.8255.5</t>
  </si>
  <si>
    <t>AUGUSTO DA SILVA DOMINGUES</t>
  </si>
  <si>
    <t>6671.5709.8</t>
  </si>
  <si>
    <t>YAGO MARTINS FERNANDES</t>
  </si>
  <si>
    <t>ITALO MULLER ALVES DOS SANTOS FREITAS</t>
  </si>
  <si>
    <t>NATHALIA ALMEIDA MACHADO</t>
  </si>
  <si>
    <t>6672.2360.3</t>
  </si>
  <si>
    <t>ARTHUR FELLYPE CAVALCANTE SANTOS LIMA</t>
  </si>
  <si>
    <t>SOPHIA SOUZA BATISTA</t>
  </si>
  <si>
    <t>KATLHEEN CARVALHO MACHADO GONCALVES</t>
  </si>
  <si>
    <t>6672.0085.5</t>
  </si>
  <si>
    <t>MIGUEL ALVES BARBOSA</t>
  </si>
  <si>
    <t>ISABELA FERRAZ LIMA</t>
  </si>
  <si>
    <t>6673.9276.4</t>
  </si>
  <si>
    <t>PEDRO OLIVEIRA DO AMARAL</t>
  </si>
  <si>
    <t>6673.7305.7</t>
  </si>
  <si>
    <t>ITALO URZEDA WANDERLEY</t>
  </si>
  <si>
    <t>6674.0315.5</t>
  </si>
  <si>
    <t>BENJAMIM CORTES DA SILVA</t>
  </si>
  <si>
    <t>6673.5320.7</t>
  </si>
  <si>
    <t>SOPHIA QUERINO SIQUEIRA</t>
  </si>
  <si>
    <t>6671.8307.5</t>
  </si>
  <si>
    <t>HEITOR BERNARDES BARCELOS CARVALHO</t>
  </si>
  <si>
    <t>USLEIA CARNEIRO DE SOUSA</t>
  </si>
  <si>
    <t>ESPECIALIDDE</t>
  </si>
  <si>
    <t>COD</t>
  </si>
  <si>
    <t>Especialidade</t>
  </si>
  <si>
    <t>AREA</t>
  </si>
  <si>
    <t>TIPO</t>
  </si>
  <si>
    <t>Chave</t>
  </si>
  <si>
    <t>PSICOLOGIA - CONSULTA</t>
  </si>
  <si>
    <t>PSICOLOGIA - ANAMNESE</t>
  </si>
  <si>
    <t>ANAMNESE</t>
  </si>
  <si>
    <t>00011193</t>
  </si>
  <si>
    <t>PSICOLOGIA - TEA</t>
  </si>
  <si>
    <t>PSICOLOGIA</t>
  </si>
  <si>
    <t>00011185</t>
  </si>
  <si>
    <t>FONOAUDIOLOGIA - TEA</t>
  </si>
  <si>
    <t>FONOAUDIOLOGIA</t>
  </si>
  <si>
    <t>00011185-FONOAUDIOLOGIA-IPASGO - TEA</t>
  </si>
  <si>
    <t>00040045</t>
  </si>
  <si>
    <t>TERAPIA OCUPACIONAL</t>
  </si>
  <si>
    <t>00010111</t>
  </si>
  <si>
    <t>TERAPIA OCUPACIONAL - GERAL</t>
  </si>
  <si>
    <t>00010111-TERAPIA OCUPACIONAL GERAL-IPASGO - GERAL</t>
  </si>
  <si>
    <t>PSICOLOGIA - GERAL</t>
  </si>
  <si>
    <t>PSICOLOGIA GERAL</t>
  </si>
  <si>
    <t>80010016-PSICOLOGIA GERAL-IPASGO - GERAL</t>
  </si>
  <si>
    <t>60020016</t>
  </si>
  <si>
    <t>FONOAUDIOLOGIA EM VOZ</t>
  </si>
  <si>
    <t>60020016-FONOAUDIOLOGIA GERAL-IPASGO - GERAL</t>
  </si>
  <si>
    <t>FONOAUDIOLOGIA EM LINGUAGEM</t>
  </si>
  <si>
    <t>60030020</t>
  </si>
  <si>
    <t>FONOAUDIOLOGIA EM MOTRICIDADE OROFACIAL</t>
  </si>
  <si>
    <t>60030020-FONOAUDIOLOGIA GERAL-IPASGO - GERAL</t>
  </si>
  <si>
    <t>50000616</t>
  </si>
  <si>
    <t>50000470-PSICOLOGIA-IPASGO - TEA</t>
  </si>
  <si>
    <t>50000071-TERAPIA OCUPACIONAL-IPASGO - TEA</t>
  </si>
  <si>
    <t>50000616-FONOAUDIOLOGIA GERAL-IPASGO - GERAL</t>
  </si>
  <si>
    <t>50001221-PSICOLOGIA - ANAMNESE-ANAMNESE</t>
  </si>
  <si>
    <t>id</t>
  </si>
  <si>
    <t>CodTerminologia</t>
  </si>
  <si>
    <t>Nome Completo</t>
  </si>
  <si>
    <t>CPF</t>
  </si>
  <si>
    <t>Conselho</t>
  </si>
  <si>
    <t>Registro</t>
  </si>
  <si>
    <t>ConselhoUF</t>
  </si>
  <si>
    <t>CBO</t>
  </si>
  <si>
    <t>CHAVE</t>
  </si>
  <si>
    <t>Coluna1</t>
  </si>
  <si>
    <t>2250005189</t>
  </si>
  <si>
    <t>ADRIELE ASSUNCAO ALVES</t>
  </si>
  <si>
    <t>040.217.211-69</t>
  </si>
  <si>
    <t>CREFONO</t>
  </si>
  <si>
    <t>GO</t>
  </si>
  <si>
    <t>8452250005189</t>
  </si>
  <si>
    <t>2250005103</t>
  </si>
  <si>
    <t>ALESSANDRA BARBOSA DE PAULA FRAZAO</t>
  </si>
  <si>
    <t>061.190.911-14</t>
  </si>
  <si>
    <t>CRP</t>
  </si>
  <si>
    <t>5722250005103</t>
  </si>
  <si>
    <t>57280010016</t>
  </si>
  <si>
    <t>57200011193</t>
  </si>
  <si>
    <t>ANA BEATRIZ GONÇALVES MAGALHAES</t>
  </si>
  <si>
    <t>052.290.151-44</t>
  </si>
  <si>
    <t>24582250005189</t>
  </si>
  <si>
    <t>705.537.351-44</t>
  </si>
  <si>
    <t>21582250005189</t>
  </si>
  <si>
    <t>215800011185</t>
  </si>
  <si>
    <t>2250005170</t>
  </si>
  <si>
    <t>ANA KAROLYNA DOS SANTOS CARDOSO</t>
  </si>
  <si>
    <t>702.617.291-36</t>
  </si>
  <si>
    <t>CREFITO</t>
  </si>
  <si>
    <t>4512250005170</t>
  </si>
  <si>
    <t>ANGELLYCA PEREIRA CANDINI</t>
  </si>
  <si>
    <t>064.077.961-13</t>
  </si>
  <si>
    <t>4992250005189</t>
  </si>
  <si>
    <t>49900011185</t>
  </si>
  <si>
    <t>950.548.631-68</t>
  </si>
  <si>
    <t>16722250005189</t>
  </si>
  <si>
    <t>167200011185</t>
  </si>
  <si>
    <t>BEATRIZ ALVES GUIMARAES SIQUEIRA</t>
  </si>
  <si>
    <t>049.667.871-06</t>
  </si>
  <si>
    <t>13832250005103</t>
  </si>
  <si>
    <t>138380010016</t>
  </si>
  <si>
    <t>138300011193</t>
  </si>
  <si>
    <t>50000012</t>
  </si>
  <si>
    <t>043.655.201-99</t>
  </si>
  <si>
    <t>266050000012</t>
  </si>
  <si>
    <t>BRENDA LARA SILVA BORGES</t>
  </si>
  <si>
    <t>099.681.206-77</t>
  </si>
  <si>
    <t>6062250005103</t>
  </si>
  <si>
    <t>60600010030</t>
  </si>
  <si>
    <t>60680010016</t>
  </si>
  <si>
    <t>60600011193</t>
  </si>
  <si>
    <t>2250005278</t>
  </si>
  <si>
    <t>6062250005278</t>
  </si>
  <si>
    <t>PSICOPEDAGOGIA</t>
  </si>
  <si>
    <t>BRENDA MIKAELY HONORATO AIRES</t>
  </si>
  <si>
    <t>703.167.001-26</t>
  </si>
  <si>
    <t>26232250005103</t>
  </si>
  <si>
    <t>262380010016</t>
  </si>
  <si>
    <t>262300011193</t>
  </si>
  <si>
    <t>701.224.831-97</t>
  </si>
  <si>
    <t>18372250005103</t>
  </si>
  <si>
    <t>183780010016</t>
  </si>
  <si>
    <t>183700011193</t>
  </si>
  <si>
    <t>007.065.891-90</t>
  </si>
  <si>
    <t>4862250005103</t>
  </si>
  <si>
    <t>48680010016</t>
  </si>
  <si>
    <t>48600011193</t>
  </si>
  <si>
    <t>008.695.231-55</t>
  </si>
  <si>
    <t>16432250005103</t>
  </si>
  <si>
    <t>836.260.501-49</t>
  </si>
  <si>
    <t>15842250005189</t>
  </si>
  <si>
    <t>158400011185</t>
  </si>
  <si>
    <t>2250005111</t>
  </si>
  <si>
    <t>009.375.791-30</t>
  </si>
  <si>
    <t>16072250005111</t>
  </si>
  <si>
    <t>FISIOTERAPIA</t>
  </si>
  <si>
    <t>916.378.991-49</t>
  </si>
  <si>
    <t>612250005103</t>
  </si>
  <si>
    <t>612250005278</t>
  </si>
  <si>
    <t>931.803.571-34</t>
  </si>
  <si>
    <t>19732250005189</t>
  </si>
  <si>
    <t>197300011185</t>
  </si>
  <si>
    <t>703.927.171-07</t>
  </si>
  <si>
    <t>23722250005103</t>
  </si>
  <si>
    <t>998.464.701-34</t>
  </si>
  <si>
    <t>17352250005103</t>
  </si>
  <si>
    <t>173580010016</t>
  </si>
  <si>
    <t>173500011193</t>
  </si>
  <si>
    <t>GABRIEL LUIZ SANT ANA MOREIRA</t>
  </si>
  <si>
    <t>702.055.811-96</t>
  </si>
  <si>
    <t>22852250005103</t>
  </si>
  <si>
    <t>228500011193</t>
  </si>
  <si>
    <t>228580010016</t>
  </si>
  <si>
    <t>026.833.011-54</t>
  </si>
  <si>
    <t>23922250005170</t>
  </si>
  <si>
    <t>030.969.731-05</t>
  </si>
  <si>
    <t>20572250005103</t>
  </si>
  <si>
    <t>205700010030</t>
  </si>
  <si>
    <t>205780010016</t>
  </si>
  <si>
    <t>205700011193</t>
  </si>
  <si>
    <t>GABRIELA LOPES DE OLIVEIRA PEIXOTO</t>
  </si>
  <si>
    <t>975.277.181-53</t>
  </si>
  <si>
    <t>2580010016</t>
  </si>
  <si>
    <t>2500011193</t>
  </si>
  <si>
    <t>GABRIELA LOPES OLIVEIRA PEIXOTO</t>
  </si>
  <si>
    <t>252250005103</t>
  </si>
  <si>
    <t>252250005278</t>
  </si>
  <si>
    <t>GABRIELLA BERNARDES DE MENEZES MARTINS</t>
  </si>
  <si>
    <t>038.440.771-46</t>
  </si>
  <si>
    <t>17292250005189</t>
  </si>
  <si>
    <t>172900011185</t>
  </si>
  <si>
    <t>335.214.118-50</t>
  </si>
  <si>
    <t>8842250005170</t>
  </si>
  <si>
    <t>88400040045</t>
  </si>
  <si>
    <t>88400010111</t>
  </si>
  <si>
    <t>50001213</t>
  </si>
  <si>
    <t>GUILHERME CAMARGO</t>
  </si>
  <si>
    <t>113.400.916-07</t>
  </si>
  <si>
    <t>AGMT</t>
  </si>
  <si>
    <t>265750001213</t>
  </si>
  <si>
    <t>MUSICOTERAPIA</t>
  </si>
  <si>
    <t>009.569.941-48</t>
  </si>
  <si>
    <t>18392250005103</t>
  </si>
  <si>
    <t>183980010016</t>
  </si>
  <si>
    <t>183900011193</t>
  </si>
  <si>
    <t>701.727.401-69</t>
  </si>
  <si>
    <t>18152250005103</t>
  </si>
  <si>
    <t>181580010016</t>
  </si>
  <si>
    <t>181500011193</t>
  </si>
  <si>
    <t>037.191.731-00</t>
  </si>
  <si>
    <t>13642250005103</t>
  </si>
  <si>
    <t>136480010016</t>
  </si>
  <si>
    <t>136400011193</t>
  </si>
  <si>
    <t>755.591.371-20</t>
  </si>
  <si>
    <t>15422250005103</t>
  </si>
  <si>
    <t>154280010016</t>
  </si>
  <si>
    <t>154200011193</t>
  </si>
  <si>
    <t>703.573.871-75</t>
  </si>
  <si>
    <t>16412250005103</t>
  </si>
  <si>
    <t>757.902.461-68</t>
  </si>
  <si>
    <t>16442250005103</t>
  </si>
  <si>
    <t>164480010016</t>
  </si>
  <si>
    <t>164400011193</t>
  </si>
  <si>
    <t>039.329.251-73</t>
  </si>
  <si>
    <t>67750001213</t>
  </si>
  <si>
    <t>KAMILLA SOARES DE OLIVEIRA</t>
  </si>
  <si>
    <t>049.008.961-52</t>
  </si>
  <si>
    <t>8812250005103</t>
  </si>
  <si>
    <t>88180010016</t>
  </si>
  <si>
    <t>88100011193</t>
  </si>
  <si>
    <t>8812250005278</t>
  </si>
  <si>
    <t>047.269.141-46</t>
  </si>
  <si>
    <t>23672250005189</t>
  </si>
  <si>
    <t>KARLA CRISTIANE RAMOS DA SILVA SOUSA</t>
  </si>
  <si>
    <t>038.263.201-07</t>
  </si>
  <si>
    <t>18332250005103</t>
  </si>
  <si>
    <t>183380010016</t>
  </si>
  <si>
    <t>183300011193</t>
  </si>
  <si>
    <t>028.523.261-40</t>
  </si>
  <si>
    <t>18602250005170</t>
  </si>
  <si>
    <t>KHRYSNNA WALLESKA QUEIROZ JORGE</t>
  </si>
  <si>
    <t>778.854.651-87</t>
  </si>
  <si>
    <t>16402250005103</t>
  </si>
  <si>
    <t>751.035.671-72</t>
  </si>
  <si>
    <t>268650001213</t>
  </si>
  <si>
    <t>LARISSA MARTINS FERREIRA</t>
  </si>
  <si>
    <t>029.486.441-51</t>
  </si>
  <si>
    <t>480010016</t>
  </si>
  <si>
    <t>400011193</t>
  </si>
  <si>
    <t>42250005278</t>
  </si>
  <si>
    <t>035.618.031-05</t>
  </si>
  <si>
    <t>13612250005103</t>
  </si>
  <si>
    <t>MAIRA APARECIDA DA SILVA DE OLIVEIRA</t>
  </si>
  <si>
    <t>022.997.991-25</t>
  </si>
  <si>
    <t>18292250005111</t>
  </si>
  <si>
    <t>945.250.051-49</t>
  </si>
  <si>
    <t>18062250005103</t>
  </si>
  <si>
    <t>180680010016</t>
  </si>
  <si>
    <t>180600011193</t>
  </si>
  <si>
    <t>623.246.751-53</t>
  </si>
  <si>
    <t>CREF</t>
  </si>
  <si>
    <t>5350000012</t>
  </si>
  <si>
    <t>MARTHA GONÇALVES VAZ</t>
  </si>
  <si>
    <t>066.893.031-44</t>
  </si>
  <si>
    <t>19742250005103</t>
  </si>
  <si>
    <t>700.228.331-61</t>
  </si>
  <si>
    <t>26852250005111</t>
  </si>
  <si>
    <t>268550000012</t>
  </si>
  <si>
    <t>064.436.971-03</t>
  </si>
  <si>
    <t>11912250005103</t>
  </si>
  <si>
    <t>119180010016</t>
  </si>
  <si>
    <t>119100011193</t>
  </si>
  <si>
    <t>043.233.081-08</t>
  </si>
  <si>
    <t>23522250005103</t>
  </si>
  <si>
    <t>705.493.721-05</t>
  </si>
  <si>
    <t>24372250005189</t>
  </si>
  <si>
    <t>702.268.592-40</t>
  </si>
  <si>
    <t>6092250005103</t>
  </si>
  <si>
    <t>60980010016</t>
  </si>
  <si>
    <t>60900011193</t>
  </si>
  <si>
    <t>701.374.761-08</t>
  </si>
  <si>
    <t>7722250005189</t>
  </si>
  <si>
    <t>77200011185</t>
  </si>
  <si>
    <t>RUBIA SALES DOS SANTOS ALMEIDA</t>
  </si>
  <si>
    <t>286.224.088-50</t>
  </si>
  <si>
    <t>5992250005103</t>
  </si>
  <si>
    <t>59980010016</t>
  </si>
  <si>
    <t>59900011193</t>
  </si>
  <si>
    <t>5992250005278</t>
  </si>
  <si>
    <t>043.427.051-25</t>
  </si>
  <si>
    <t>25112250005103</t>
  </si>
  <si>
    <t>033.315.761-31</t>
  </si>
  <si>
    <t>22602250005103</t>
  </si>
  <si>
    <t>226080010016</t>
  </si>
  <si>
    <t>226000011193</t>
  </si>
  <si>
    <t>700.960.691-98</t>
  </si>
  <si>
    <t>18322250005103</t>
  </si>
  <si>
    <t>183280010016</t>
  </si>
  <si>
    <t>183200011193</t>
  </si>
  <si>
    <t>701.678.551-31</t>
  </si>
  <si>
    <t>11802250005103</t>
  </si>
  <si>
    <t>118080010016</t>
  </si>
  <si>
    <t>118000011193</t>
  </si>
  <si>
    <t>11802250005278</t>
  </si>
  <si>
    <t>TAIS LIMA DE DEUS ESPERANCA</t>
  </si>
  <si>
    <t>998.975.711-91</t>
  </si>
  <si>
    <t>19672250005189</t>
  </si>
  <si>
    <t>196700011185</t>
  </si>
  <si>
    <t>TALITA HELRIGLE ANDRADE</t>
  </si>
  <si>
    <t>056.894.791-60</t>
  </si>
  <si>
    <t>1932250005111</t>
  </si>
  <si>
    <t>015.233.481-51</t>
  </si>
  <si>
    <t>18412250005103</t>
  </si>
  <si>
    <t>753.996.521-53</t>
  </si>
  <si>
    <t>18302250005189</t>
  </si>
  <si>
    <t>183000011185</t>
  </si>
  <si>
    <t>THIAGO HENRIQUE FELIPE DE CARVALHO</t>
  </si>
  <si>
    <t>032.801.081-28</t>
  </si>
  <si>
    <t>4412250005170</t>
  </si>
  <si>
    <t>44100040045</t>
  </si>
  <si>
    <t>44100010111</t>
  </si>
  <si>
    <t>034.731.743-00</t>
  </si>
  <si>
    <t>5772250005103</t>
  </si>
  <si>
    <t>57780010016</t>
  </si>
  <si>
    <t>57700011193</t>
  </si>
  <si>
    <t>5772250005278</t>
  </si>
  <si>
    <t>VANESSA RUBIA MUNIZ CORREA</t>
  </si>
  <si>
    <t>756.262.251-53</t>
  </si>
  <si>
    <t>23862250005189</t>
  </si>
  <si>
    <t>238600011185</t>
  </si>
  <si>
    <t xml:space="preserve">	BEATRIZ OLIVEIRA COSTA</t>
  </si>
  <si>
    <t>700.642.041-54</t>
  </si>
  <si>
    <t>587.100.001-00</t>
  </si>
  <si>
    <t>518.924.482-20</t>
  </si>
  <si>
    <t>VALDEMAR HARUO KUBO JUNIOR</t>
  </si>
  <si>
    <t>035.044.751-96</t>
  </si>
  <si>
    <t>750.761.601-00</t>
  </si>
  <si>
    <t>RAYSSA DE SOUSA</t>
  </si>
  <si>
    <t>053.000.321-07</t>
  </si>
  <si>
    <t>703.428.431-84</t>
  </si>
  <si>
    <t>TERAPIA OCUPACIONAL - TEA</t>
  </si>
  <si>
    <t>TOTAL</t>
  </si>
  <si>
    <t>667392764</t>
  </si>
  <si>
    <t>667414536</t>
  </si>
  <si>
    <t>667353207</t>
  </si>
  <si>
    <t>667378024</t>
  </si>
  <si>
    <t>667382555</t>
  </si>
  <si>
    <t>667183075</t>
  </si>
  <si>
    <t>667384119</t>
  </si>
  <si>
    <t>667373057</t>
  </si>
  <si>
    <t>4200.8531.1</t>
  </si>
  <si>
    <t>JULYANA DOS SANTOS OLIVEIRA</t>
  </si>
  <si>
    <t>GABRIEL RIBEIRO LIMA</t>
  </si>
  <si>
    <t>C 13</t>
  </si>
  <si>
    <t>6673.9168.3</t>
  </si>
  <si>
    <t>ALLAN NEVES JACOB</t>
  </si>
  <si>
    <t>C 43</t>
  </si>
  <si>
    <t>MARIA ISABEL DE LIS LOPES</t>
  </si>
  <si>
    <t>C 38</t>
  </si>
  <si>
    <t>6673.2310.7</t>
  </si>
  <si>
    <t>FELIPE ZAGO NUNES CHUVA</t>
  </si>
  <si>
    <t>C 45</t>
  </si>
  <si>
    <t>C 50</t>
  </si>
  <si>
    <t>C 46</t>
  </si>
  <si>
    <t>6674.0512.9</t>
  </si>
  <si>
    <t>RAVI CASTRO PORTO</t>
  </si>
  <si>
    <t>C 41</t>
  </si>
  <si>
    <t>C 25</t>
  </si>
  <si>
    <t>6673.0598.3</t>
  </si>
  <si>
    <t>JOAO FRANCISCO REZENDE SANTIAGO</t>
  </si>
  <si>
    <t>C 06</t>
  </si>
  <si>
    <t>6673.0379.8</t>
  </si>
  <si>
    <t>ESDRAS OLIVEIRA FRAUZINO</t>
  </si>
  <si>
    <t>6673.9049.7</t>
  </si>
  <si>
    <t>DANTE RODRIGUES SILVA</t>
  </si>
  <si>
    <t>C 48</t>
  </si>
  <si>
    <t>6673.8664.5</t>
  </si>
  <si>
    <t>NICOLAS IVENS AGUIAR</t>
  </si>
  <si>
    <t>6673.4385.6</t>
  </si>
  <si>
    <t>DEBORA DIAS NAZARE</t>
  </si>
  <si>
    <t>6672.3191.5</t>
  </si>
  <si>
    <t>GABRIEL VIEIRA ROSA</t>
  </si>
  <si>
    <t>6673.7039.4</t>
  </si>
  <si>
    <t>ARTHUR SILVEIRA DE MEDEIROS</t>
  </si>
  <si>
    <t>6672.2908.1</t>
  </si>
  <si>
    <t>PEDRO AUGUSTO VILELA CORTES</t>
  </si>
  <si>
    <t>C 04</t>
  </si>
  <si>
    <t>6673.3230.3</t>
  </si>
  <si>
    <t>ALICE MARTINS TEIXEIRA</t>
  </si>
  <si>
    <t>0426.9380.2</t>
  </si>
  <si>
    <t>FLAVIA PIRES MONTEIRO</t>
  </si>
  <si>
    <t>6674.2087.3</t>
  </si>
  <si>
    <t>HEITOR FREIRE MOTA</t>
  </si>
  <si>
    <t>6673.6686.8</t>
  </si>
  <si>
    <t>JOHN LUIZ MARQUES MARTINS</t>
  </si>
  <si>
    <t>6672.3665.3</t>
  </si>
  <si>
    <t>RAUL MARTINS ROCHA</t>
  </si>
  <si>
    <t>C 18</t>
  </si>
  <si>
    <t>1056.7190.6</t>
  </si>
  <si>
    <t>PEDRO LUCAS BUENO DO CARMO</t>
  </si>
  <si>
    <t>C 29</t>
  </si>
  <si>
    <t>6673.5728.6</t>
  </si>
  <si>
    <t>THEO TRISTAO SABATH</t>
  </si>
  <si>
    <t>HEITOR PISSARRO SERRA CARDOSO</t>
  </si>
  <si>
    <t>C 27</t>
  </si>
  <si>
    <t>6673.8181.9</t>
  </si>
  <si>
    <t>GEORGE CAVALCANTE MACEDO</t>
  </si>
  <si>
    <t>6673.7250.7</t>
  </si>
  <si>
    <t>CALEBE HENRIQUE DE PAIVA CARNEIRO</t>
  </si>
  <si>
    <t>6674.1102.4</t>
  </si>
  <si>
    <t>GAEL AKILLES CLMENTE SILVA</t>
  </si>
  <si>
    <t>C 37</t>
  </si>
  <si>
    <t>PISCOTERAPIA - FAMILIAR</t>
  </si>
  <si>
    <t>6673.7420.4</t>
  </si>
  <si>
    <t>BENJAMIN KAMI FARIA DE NORONHA</t>
  </si>
  <si>
    <t>paciente</t>
  </si>
  <si>
    <t>carteira</t>
  </si>
  <si>
    <t>guia</t>
  </si>
  <si>
    <t>guia2</t>
  </si>
  <si>
    <t>Data autorização</t>
  </si>
  <si>
    <t>Data mudança profissional</t>
  </si>
  <si>
    <t>profissional</t>
  </si>
  <si>
    <t>Autorizado</t>
  </si>
  <si>
    <t>EXEC</t>
  </si>
  <si>
    <t>Assinado</t>
  </si>
  <si>
    <t>Evolução</t>
  </si>
  <si>
    <t xml:space="preserve">Verificação </t>
  </si>
  <si>
    <t>Ano</t>
  </si>
  <si>
    <t>Competência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</si>
  <si>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</si>
  <si>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</si>
  <si>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</si>
  <si>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</si>
  <si>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</si>
  <si>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</si>
  <si>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</si>
  <si>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</si>
  <si>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</si>
  <si>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</si>
  <si>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EXEC2</t>
  </si>
  <si>
    <t>SLD</t>
  </si>
  <si>
    <t>SLD_1</t>
  </si>
  <si>
    <t>STATUS_pcte</t>
  </si>
  <si>
    <t>196-757932.3-6</t>
  </si>
  <si>
    <t>19675793236</t>
  </si>
  <si>
    <t>OK</t>
  </si>
  <si>
    <t>Faturado</t>
  </si>
  <si>
    <t/>
  </si>
  <si>
    <t>196-966201.3-8</t>
  </si>
  <si>
    <t>19696620138</t>
  </si>
  <si>
    <t>PENDENTE</t>
  </si>
  <si>
    <t>667303798</t>
  </si>
  <si>
    <t>196-761574.3-8</t>
  </si>
  <si>
    <t>19676157438</t>
  </si>
  <si>
    <t>667338316</t>
  </si>
  <si>
    <t>196-935258.3-2</t>
  </si>
  <si>
    <t>19693525832</t>
  </si>
  <si>
    <t>667231915</t>
  </si>
  <si>
    <t>196-936441.3-6</t>
  </si>
  <si>
    <t>19693644136</t>
  </si>
  <si>
    <t>667381819</t>
  </si>
  <si>
    <t>196-727563.3-7</t>
  </si>
  <si>
    <t>19672756337</t>
  </si>
  <si>
    <t>196-176810.3-0</t>
  </si>
  <si>
    <t>19617681030</t>
  </si>
  <si>
    <t>667420873</t>
  </si>
  <si>
    <t>193-822499.3-0</t>
  </si>
  <si>
    <t>19382249930</t>
  </si>
  <si>
    <t>TERAPIA OCUPACIONAL TEA</t>
  </si>
  <si>
    <t>193-833899.3-5</t>
  </si>
  <si>
    <t>19383389935</t>
  </si>
  <si>
    <t>196-765462.3-0</t>
  </si>
  <si>
    <t>19676546230</t>
  </si>
  <si>
    <t>667366868</t>
  </si>
  <si>
    <t>196-939926.3-0</t>
  </si>
  <si>
    <t>19693992630</t>
  </si>
  <si>
    <t>PEDRO OLIVEIRA AMARAL</t>
  </si>
  <si>
    <t>196-769053.3-7</t>
  </si>
  <si>
    <t>19676905337</t>
  </si>
  <si>
    <t>196-942464.3-8</t>
  </si>
  <si>
    <t>19694246438</t>
  </si>
  <si>
    <t>196-180401.3-8</t>
  </si>
  <si>
    <t>19618040138</t>
  </si>
  <si>
    <t>Pendente</t>
  </si>
  <si>
    <t>190-196103.3-6</t>
  </si>
  <si>
    <t>19019610336</t>
  </si>
  <si>
    <t>196-736661.3-6</t>
  </si>
  <si>
    <t>19673666136</t>
  </si>
  <si>
    <t>196-976716.3-2</t>
  </si>
  <si>
    <t>19697671632</t>
  </si>
  <si>
    <t>667357286</t>
  </si>
  <si>
    <t>195-884524.3-8</t>
  </si>
  <si>
    <t>19588452438</t>
  </si>
  <si>
    <t>667391683</t>
  </si>
  <si>
    <t>197-142350.3-5</t>
  </si>
  <si>
    <t>19714235035</t>
  </si>
  <si>
    <t>667323107</t>
  </si>
  <si>
    <t>197-146774.3-0</t>
  </si>
  <si>
    <t>19714677430</t>
  </si>
  <si>
    <t>cadastrar código ipasgo</t>
  </si>
  <si>
    <t>Horário</t>
  </si>
  <si>
    <t>Data mudança</t>
  </si>
  <si>
    <t>Profissional2</t>
  </si>
  <si>
    <t>Id Profissional3</t>
  </si>
  <si>
    <t>RM</t>
  </si>
  <si>
    <t>RC</t>
  </si>
  <si>
    <t>Mínimo</t>
  </si>
  <si>
    <t>Agenda</t>
  </si>
  <si>
    <t xml:space="preserve">Diferença </t>
  </si>
  <si>
    <t>Diferença Total</t>
  </si>
  <si>
    <t>ADELIA LOURENCO DE BARROS</t>
  </si>
  <si>
    <t>Tarde</t>
  </si>
  <si>
    <t>Ativo</t>
  </si>
  <si>
    <t>AGNES RODRIGUES CARNEIRO</t>
  </si>
  <si>
    <t>ALEXANDRE BRINGEL SILVA</t>
  </si>
  <si>
    <t>-</t>
  </si>
  <si>
    <t>Inativo</t>
  </si>
  <si>
    <t>ALEXANDRE PEREIRA BRITO</t>
  </si>
  <si>
    <t>Manhã</t>
  </si>
  <si>
    <t>ALICE DOS SANTOS BRITO</t>
  </si>
  <si>
    <t>ANDRE GONCALVES SIQUEIRA</t>
  </si>
  <si>
    <t>ANDRE NEVES JACOB</t>
  </si>
  <si>
    <t>ANGELINA SOUZA NOGUEIRA</t>
  </si>
  <si>
    <t>ANNA CAROLYNE MARTINS DE OLIVEIRA</t>
  </si>
  <si>
    <t>ANNA CLARA BUENO DO CARMO</t>
  </si>
  <si>
    <t>ANNA LARA RODRIGUES REGO</t>
  </si>
  <si>
    <t>ARTHUR FELIPE SANTANA BATISTA</t>
  </si>
  <si>
    <t>ARTHUR MENDES SOARES</t>
  </si>
  <si>
    <t>ARTHUR SILVA FERREIRA#</t>
  </si>
  <si>
    <t>AUGUSTO CORREIA PINHEIRO TAVARES</t>
  </si>
  <si>
    <t>AYME VITORIA DIAS MACEDO</t>
  </si>
  <si>
    <t>BEATRIZ DE OLIVEIRA LOPES XAVIER</t>
  </si>
  <si>
    <t>BEATRIZ RIBEIRO MACIEL</t>
  </si>
  <si>
    <t>BENICIO DE ALMEIDA MENEZES</t>
  </si>
  <si>
    <t>BENJAMIM LUCCA TEIXEIRA DE SOUZA</t>
  </si>
  <si>
    <t>BENJAMIN KEMPS RODRIGUES CARDOSO</t>
  </si>
  <si>
    <t>BENJAMIN PINHEIRO VERIDIANO</t>
  </si>
  <si>
    <t>BENTO ATAEL DIAS BORGES</t>
  </si>
  <si>
    <t>BERNARDO ALBANO SALVIANO SIQUEIRA</t>
  </si>
  <si>
    <t>BERNARDO DOS SANTOS ABREU DE AS</t>
  </si>
  <si>
    <t>BRYAN HENRIQUE BESSA CAMARGO SANTOS</t>
  </si>
  <si>
    <t>CALEBE FERRO BARCELOS PINHEIRO</t>
  </si>
  <si>
    <t xml:space="preserve">CECILIA LIMA RODRIGUES </t>
  </si>
  <si>
    <t>CECILIA RAMALHO RODRIGUES</t>
  </si>
  <si>
    <t>CEZAR FORTUNATO MOREIRA</t>
  </si>
  <si>
    <t>CHARLOTTE SOPHIE CORREIA SLYWITCH</t>
  </si>
  <si>
    <t>CLARICE BARREIRA FOLHA DE JESUS</t>
  </si>
  <si>
    <t>DAVI AUGUSTO REZENDE DUTRA</t>
  </si>
  <si>
    <t>DAVI DE SOUSA MARTINS</t>
  </si>
  <si>
    <t>DAVI GOMES PADOVANE</t>
  </si>
  <si>
    <t>DAVI LUCAS GONCALVES ALVES</t>
  </si>
  <si>
    <t>DAVI LUCCA RODRIGUES ARANTES</t>
  </si>
  <si>
    <t>DAVI LUCIANO BRAGA FERREIRA MARTINS</t>
  </si>
  <si>
    <t>DAVI LUIZ GONCALVES DE MORAIS</t>
  </si>
  <si>
    <t>DEBORA RIUSSE ALVES FEITOSA</t>
  </si>
  <si>
    <t>DIANA PRADO DE SOUZA PAPACOSTA</t>
  </si>
  <si>
    <t>EDUARDO BARBOSA DAS ALMAS</t>
  </si>
  <si>
    <t>EDUARDO CANDIDO DIAS</t>
  </si>
  <si>
    <t>EDUARDO MENDES GALVAO</t>
  </si>
  <si>
    <t>EDUARDO SILVESTRE CAPONI</t>
  </si>
  <si>
    <t>EMANUEL GONCALVES DE ALMEIDA</t>
  </si>
  <si>
    <t>FELIPE TIZZO BARBOSA</t>
  </si>
  <si>
    <t>GABRIEL ARAUJO GONCALVES MIRANDA</t>
  </si>
  <si>
    <t>GABRIEL GONCALVES LOPES</t>
  </si>
  <si>
    <t>GABRIEL SILVERIO CUNHA</t>
  </si>
  <si>
    <t>GABRIEL VIENRA ROSA</t>
  </si>
  <si>
    <t>GAEL MOREIRA LIMA SOARES</t>
  </si>
  <si>
    <t>GUSTAVO MENDONCA MOREIRA ALVES</t>
  </si>
  <si>
    <t>HANNAH JULIA ALVES DE ALMEIDA</t>
  </si>
  <si>
    <t>HEITOR RIBEIRO NAZARE</t>
  </si>
  <si>
    <t>HEITOR RODRIGUES DOS SANTOS</t>
  </si>
  <si>
    <t>HEITOR SANTOS DA LUZ</t>
  </si>
  <si>
    <t>HELENA ALVES FERREIRA</t>
  </si>
  <si>
    <t>HENRIQUE GALVAO ADRIANO DE FARIA</t>
  </si>
  <si>
    <t>HENRIQUE MOREIRA DO PRADO</t>
  </si>
  <si>
    <t>HENRIQUE NASCIMENTO DE OLIVEIRA</t>
  </si>
  <si>
    <t>HESTER CAVALCANTE SILVA</t>
  </si>
  <si>
    <t>IGOR SANTANA GARCIA FERREIRA</t>
  </si>
  <si>
    <t>60040017</t>
  </si>
  <si>
    <t>ISADORA CABRAL PECLAT</t>
  </si>
  <si>
    <t>ISRAEL CAMPOS</t>
  </si>
  <si>
    <t>JOAO EDUARDO GIROTO DE SOUZA</t>
  </si>
  <si>
    <t>JOAO HENRIQUE NASCIMENTO FREITAS</t>
  </si>
  <si>
    <t>JOAO MIGUEL CAIXETA FLEURY</t>
  </si>
  <si>
    <t>JOAO PAULO DE ASSIS PEREIRA</t>
  </si>
  <si>
    <t>JOAO PAULO LOPES DOS SANTOS</t>
  </si>
  <si>
    <t>JOAO VICTOR OLIVEIRA REZENDE</t>
  </si>
  <si>
    <t>JOSE HEDUARDO SILVA COSTA</t>
  </si>
  <si>
    <t>KAMILE VITORIA SILVA FARIA</t>
  </si>
  <si>
    <t>KAUE ASSIS RAMOS</t>
  </si>
  <si>
    <t>KELVIN GABRIEL HONORIO RODRIGUES</t>
  </si>
  <si>
    <t>LAURA ALVES CRUVINEL</t>
  </si>
  <si>
    <t>LEONARDO CANDIDO DIAS</t>
  </si>
  <si>
    <t>LEONARDO JOSE DE OLIVEIRA</t>
  </si>
  <si>
    <t>LEONARDO MIRANDA SOUZA DE JESUS</t>
  </si>
  <si>
    <t>LORENZO DANIEL ALVES COSTA</t>
  </si>
  <si>
    <t>LORENZO MIILLER SILVA BRITO</t>
  </si>
  <si>
    <t>LORENZO SABOIA VAZ CRUZ</t>
  </si>
  <si>
    <t>LUCAS LIMA OLIVEIRA</t>
  </si>
  <si>
    <t>LUCAS PARENTE ROCHA</t>
  </si>
  <si>
    <t>LUCELIA VASCONCELOS MENEZES COSTA</t>
  </si>
  <si>
    <t>LUIS FELIPE PRAXEDES FERREIRA OLIVEIRA</t>
  </si>
  <si>
    <t>LUIZ ANTONIO MOREIRA</t>
  </si>
  <si>
    <t>LUIZ MIGUEL ALVES E SILVA</t>
  </si>
  <si>
    <t>LUNA RODRIGUES DE SOUZA</t>
  </si>
  <si>
    <t>MANUELA ANDRADE FERNANDES</t>
  </si>
  <si>
    <t>MARCO ANTONIO CORREIA RODRIGUES</t>
  </si>
  <si>
    <t>MARCOS VINICIUS QUINTINO FRANCA</t>
  </si>
  <si>
    <t>MARIA LUIZA COSTA FELIX</t>
  </si>
  <si>
    <t>MARIANA ALVES BORGES VASCONCELOS</t>
  </si>
  <si>
    <t>MARIANA ARAUJO DUARTE</t>
  </si>
  <si>
    <t>MARIELLE ABAYOMI DIAS</t>
  </si>
  <si>
    <t>MARLON AZEVEDO GALVAO</t>
  </si>
  <si>
    <t>MATEUS LIMA MARCORIO</t>
  </si>
  <si>
    <t>MICKAEL BOMTEMPO EDMUNDO SILVA</t>
  </si>
  <si>
    <t>MIGUEL HENRIQUE BARBOSA DE MELLO</t>
  </si>
  <si>
    <t>MIGUEL MAGNO GOMES DE MATOS</t>
  </si>
  <si>
    <t>MIGUEL MARTINS RODRIGUES</t>
  </si>
  <si>
    <t>MIGUEL MOTA ALEXANDRE</t>
  </si>
  <si>
    <t>MIGUEL PRADO DA SILVA</t>
  </si>
  <si>
    <t>MIGUEL RAMOS RODRIGUES</t>
  </si>
  <si>
    <t>MIGUEL REIS MARTINS</t>
  </si>
  <si>
    <t>NATAN CANEDO FALEIRO DA SILVA</t>
  </si>
  <si>
    <t>NATHAN JAYME MARQUES</t>
  </si>
  <si>
    <t>NICOLAS MOREIRA DE OLIVEIRA</t>
  </si>
  <si>
    <t>NICOLAS WAGNER DE ALMEIDA RIBEIRO</t>
  </si>
  <si>
    <t>NICOLE NUNES NERI</t>
  </si>
  <si>
    <t>NOAH GARCIA MELO</t>
  </si>
  <si>
    <t>OLIVIA SANTANA DA CUNHA</t>
  </si>
  <si>
    <t>OTAVIO AUGUSTO GOULART ALVES DE CARVALHO</t>
  </si>
  <si>
    <t>PEDRO AUGUSTO MENEZES DA SILVA</t>
  </si>
  <si>
    <t>PEDRO HENRIQUE NEVES DE OLIVEIRA</t>
  </si>
  <si>
    <t>PEDRO LUCAS FERREIRA SILVA</t>
  </si>
  <si>
    <t>PEDRO PAULO DE ALMEIDA ROCHA</t>
  </si>
  <si>
    <t>PETROS TAIGUARA DE OLIVEIRA CARNEIRO</t>
  </si>
  <si>
    <t>PIETRO MESSIAS BRAGA DE AS</t>
  </si>
  <si>
    <t>RAFAEL CAIADO FLEURY FRANCA</t>
  </si>
  <si>
    <t>RAFAEL GOMES DOS SANTOS</t>
  </si>
  <si>
    <t>RAFAEL RODRIGUES RIBEIRO</t>
  </si>
  <si>
    <t>RAFAELA AGUIAR D ESPIRITO TELES</t>
  </si>
  <si>
    <t>RAVI MIGUEL DE OLIVEIRA MARQUES</t>
  </si>
  <si>
    <t>RAYAN HENRYK MARTINS DE SOUSA ROCHA</t>
  </si>
  <si>
    <t>RENAN MIGUEL DINAPOLIS DA SILVA</t>
  </si>
  <si>
    <t>SAMUEL GOMES PEREIRA</t>
  </si>
  <si>
    <t>SAMUEL HENRIQUE BATISTA KERN</t>
  </si>
  <si>
    <t>SAMUEL SILVA BRITO</t>
  </si>
  <si>
    <t>SANDRO MAURO PEREIRA DE ALMEIDA FILHO</t>
  </si>
  <si>
    <t>SARA CRISTINA ALMEIDA DUARTE</t>
  </si>
  <si>
    <t>SARA VIANA REIS</t>
  </si>
  <si>
    <t>SOPHIA ARAUJO NEVES</t>
  </si>
  <si>
    <t>THAIS OLIVEIRA CARMO DE PAULA</t>
  </si>
  <si>
    <t>THEO VIEIRA SIMOES</t>
  </si>
  <si>
    <t>VALENTINA COSTA LOURENCO</t>
  </si>
  <si>
    <t>VALENTINA LUIZ SILVA</t>
  </si>
  <si>
    <t>VICTOR EMANUEL TAVARES LOPES</t>
  </si>
  <si>
    <t>VITOR DOS SANTOS ARAUJO</t>
  </si>
  <si>
    <t>VITOR GABRIEL CARNEIRO DE SOUSA PRICINOTE</t>
  </si>
  <si>
    <t>VITORIA LUIZ SILVA</t>
  </si>
  <si>
    <t>YAN LOURENCO GOMES</t>
  </si>
  <si>
    <t>YAN MARCAL MAIA</t>
  </si>
  <si>
    <t>YURI ALMEIDA NOVAIS</t>
  </si>
  <si>
    <t>YURI GABRIEL LEVINO ALVES DE SA</t>
  </si>
  <si>
    <t>cad_ipasgo</t>
  </si>
  <si>
    <t>48104-0</t>
  </si>
  <si>
    <t>48106-0</t>
  </si>
  <si>
    <t>48107-0</t>
  </si>
  <si>
    <t>48108-0</t>
  </si>
  <si>
    <t>48109-0</t>
  </si>
  <si>
    <t>48111-0</t>
  </si>
  <si>
    <t>48113-0</t>
  </si>
  <si>
    <t>48115-0</t>
  </si>
  <si>
    <t>48116-0</t>
  </si>
  <si>
    <t>48117-0</t>
  </si>
  <si>
    <t>48118-0</t>
  </si>
  <si>
    <t>48119-0</t>
  </si>
  <si>
    <t>48120-0</t>
  </si>
  <si>
    <t>48122-0</t>
  </si>
  <si>
    <t>48123-0</t>
  </si>
  <si>
    <t>48125-0</t>
  </si>
  <si>
    <t>48127-0</t>
  </si>
  <si>
    <t>48128-0</t>
  </si>
  <si>
    <t>48129-0</t>
  </si>
  <si>
    <t>48133-0</t>
  </si>
  <si>
    <t>48134-0</t>
  </si>
  <si>
    <t>48135-0</t>
  </si>
  <si>
    <t>48136-0</t>
  </si>
  <si>
    <t>48146-0</t>
  </si>
  <si>
    <t>48147-0</t>
  </si>
  <si>
    <t>48148-0</t>
  </si>
  <si>
    <t>48150-0</t>
  </si>
  <si>
    <t>48154-0</t>
  </si>
  <si>
    <t>48155-0</t>
  </si>
  <si>
    <t>48157-0</t>
  </si>
  <si>
    <t>48046-0</t>
  </si>
  <si>
    <t>CARTEIRA</t>
  </si>
  <si>
    <t>Cad_ipasgo</t>
  </si>
  <si>
    <t>CID</t>
  </si>
  <si>
    <t>dv</t>
  </si>
  <si>
    <t>667374175</t>
  </si>
  <si>
    <t>F840</t>
  </si>
  <si>
    <t>TEA</t>
  </si>
  <si>
    <t>6673741- 75</t>
  </si>
  <si>
    <t>667390042</t>
  </si>
  <si>
    <t>6673900- 42</t>
  </si>
  <si>
    <t>667216764</t>
  </si>
  <si>
    <t>6672167- 64</t>
  </si>
  <si>
    <t>667294629</t>
  </si>
  <si>
    <t>6672946- 29</t>
  </si>
  <si>
    <t>ALICE AMARAL JACOB</t>
  </si>
  <si>
    <t>667318855</t>
  </si>
  <si>
    <t>f90</t>
  </si>
  <si>
    <t>GERAL</t>
  </si>
  <si>
    <t>6673188- 55</t>
  </si>
  <si>
    <t>667307783</t>
  </si>
  <si>
    <t>6673077- 83</t>
  </si>
  <si>
    <t>667332303</t>
  </si>
  <si>
    <t>6673323- 03</t>
  </si>
  <si>
    <t>6673916- 83</t>
  </si>
  <si>
    <t>ANA LUIZA ALVES BARBOSA</t>
  </si>
  <si>
    <t>667317204</t>
  </si>
  <si>
    <t>6673172- 04</t>
  </si>
  <si>
    <t>667381471</t>
  </si>
  <si>
    <t>6673814- 71</t>
  </si>
  <si>
    <t>667254410</t>
  </si>
  <si>
    <t>6672544- 10</t>
  </si>
  <si>
    <t>667394793</t>
  </si>
  <si>
    <t>6673947- 93</t>
  </si>
  <si>
    <t>667205665</t>
  </si>
  <si>
    <t>F90</t>
  </si>
  <si>
    <t>6672056- 65</t>
  </si>
  <si>
    <t>667154312</t>
  </si>
  <si>
    <t>6671543- 12</t>
  </si>
  <si>
    <t>061702405</t>
  </si>
  <si>
    <t>F849</t>
  </si>
  <si>
    <t>0617024- 05</t>
  </si>
  <si>
    <t>667272762</t>
  </si>
  <si>
    <t>6672727- 62</t>
  </si>
  <si>
    <t>667223603</t>
  </si>
  <si>
    <t>6672236- 03</t>
  </si>
  <si>
    <t>667240954</t>
  </si>
  <si>
    <t>6672409- 54</t>
  </si>
  <si>
    <t>667384076</t>
  </si>
  <si>
    <t>6673840- 76</t>
  </si>
  <si>
    <t>667337741</t>
  </si>
  <si>
    <t>6673377- 41</t>
  </si>
  <si>
    <t>667370394</t>
  </si>
  <si>
    <t>6673703- 94</t>
  </si>
  <si>
    <t>667189991</t>
  </si>
  <si>
    <t>6671899- 91</t>
  </si>
  <si>
    <t>6673825- 55</t>
  </si>
  <si>
    <t>667326947</t>
  </si>
  <si>
    <t>6673269- 47</t>
  </si>
  <si>
    <t>667327533</t>
  </si>
  <si>
    <t>6673275- 33</t>
  </si>
  <si>
    <t>055717014</t>
  </si>
  <si>
    <t>0557170- 14</t>
  </si>
  <si>
    <t>667391441</t>
  </si>
  <si>
    <t>6673914- 41</t>
  </si>
  <si>
    <t>667403155</t>
  </si>
  <si>
    <t>6674031- 55</t>
  </si>
  <si>
    <t>667360080</t>
  </si>
  <si>
    <t>F41</t>
  </si>
  <si>
    <t>6673600- 80</t>
  </si>
  <si>
    <t>667374204</t>
  </si>
  <si>
    <t>6673742- 04</t>
  </si>
  <si>
    <t>667346816</t>
  </si>
  <si>
    <t>6673468- 16</t>
  </si>
  <si>
    <t>667353414</t>
  </si>
  <si>
    <t>6673534- 14</t>
  </si>
  <si>
    <t>667419438</t>
  </si>
  <si>
    <t>6674194- 38</t>
  </si>
  <si>
    <t>667302962</t>
  </si>
  <si>
    <t>6673029- 62</t>
  </si>
  <si>
    <t>667373143</t>
  </si>
  <si>
    <t>6673731- 43</t>
  </si>
  <si>
    <t>667316244</t>
  </si>
  <si>
    <t>6673162- 44</t>
  </si>
  <si>
    <t>667277640</t>
  </si>
  <si>
    <t>6672776- 40</t>
  </si>
  <si>
    <t>667372507</t>
  </si>
  <si>
    <t>6673725- 07</t>
  </si>
  <si>
    <t>667221001</t>
  </si>
  <si>
    <t>6672210- 01</t>
  </si>
  <si>
    <t>667381328</t>
  </si>
  <si>
    <t>6673813- 28</t>
  </si>
  <si>
    <t>667360199</t>
  </si>
  <si>
    <t>6673601- 99</t>
  </si>
  <si>
    <t>667336497</t>
  </si>
  <si>
    <t>6673364- 97</t>
  </si>
  <si>
    <t>667332816</t>
  </si>
  <si>
    <t>6673328- 16</t>
  </si>
  <si>
    <t>667390497</t>
  </si>
  <si>
    <t>6673904- 97</t>
  </si>
  <si>
    <t>296880113</t>
  </si>
  <si>
    <t>2968801- 13</t>
  </si>
  <si>
    <t>6673427- 63</t>
  </si>
  <si>
    <t>667342763</t>
  </si>
  <si>
    <t>f840</t>
  </si>
  <si>
    <t>DAVI FREITAS DA COSTA</t>
  </si>
  <si>
    <t>667374623</t>
  </si>
  <si>
    <t>6673746- 23</t>
  </si>
  <si>
    <t>667381469</t>
  </si>
  <si>
    <t>6673814- 69</t>
  </si>
  <si>
    <t>667375946</t>
  </si>
  <si>
    <t>6673759- 46</t>
  </si>
  <si>
    <t>667288630</t>
  </si>
  <si>
    <t>6672886- 30</t>
  </si>
  <si>
    <t>667290490</t>
  </si>
  <si>
    <t>6672904- 90</t>
  </si>
  <si>
    <t>667249084</t>
  </si>
  <si>
    <t>6672490- 84</t>
  </si>
  <si>
    <t>667343856</t>
  </si>
  <si>
    <t>6673438- 56</t>
  </si>
  <si>
    <t>667291060</t>
  </si>
  <si>
    <t>6672910- 60</t>
  </si>
  <si>
    <t>667391723</t>
  </si>
  <si>
    <t>6673917- 23</t>
  </si>
  <si>
    <t>667388949</t>
  </si>
  <si>
    <t>6673889- 49</t>
  </si>
  <si>
    <t>667338646</t>
  </si>
  <si>
    <t>6673386- 46</t>
  </si>
  <si>
    <t>667383369</t>
  </si>
  <si>
    <t>6673833- 69</t>
  </si>
  <si>
    <t>667263304</t>
  </si>
  <si>
    <t>6672633- 04</t>
  </si>
  <si>
    <t>667218235</t>
  </si>
  <si>
    <t>6672182- 35</t>
  </si>
  <si>
    <t>667355523</t>
  </si>
  <si>
    <t>6673555- 23</t>
  </si>
  <si>
    <t>6673037- 98</t>
  </si>
  <si>
    <t>667188913</t>
  </si>
  <si>
    <t>6671889- 13</t>
  </si>
  <si>
    <t>6673231- 07</t>
  </si>
  <si>
    <t>042693802</t>
  </si>
  <si>
    <t>0426938- 02</t>
  </si>
  <si>
    <t>667383163</t>
  </si>
  <si>
    <t>6673831- 63</t>
  </si>
  <si>
    <t>667386399</t>
  </si>
  <si>
    <t>6673863- 99</t>
  </si>
  <si>
    <t>667190474</t>
  </si>
  <si>
    <t>6671904- 74</t>
  </si>
  <si>
    <t>6673383- 16</t>
  </si>
  <si>
    <t>667281364</t>
  </si>
  <si>
    <t>6672813- 64</t>
  </si>
  <si>
    <t>6672319- 15</t>
  </si>
  <si>
    <t>667357124</t>
  </si>
  <si>
    <t>6673571- 24</t>
  </si>
  <si>
    <t>6673818- 19</t>
  </si>
  <si>
    <t>667302113</t>
  </si>
  <si>
    <t>6673021- 13</t>
  </si>
  <si>
    <t>GUILHERME QUIRINO CARNEIRO DA SILVA</t>
  </si>
  <si>
    <t>667407244</t>
  </si>
  <si>
    <t>6674072- 44</t>
  </si>
  <si>
    <t>667396382</t>
  </si>
  <si>
    <t>6673963- 82</t>
  </si>
  <si>
    <t>667274212</t>
  </si>
  <si>
    <t>6672742- 12</t>
  </si>
  <si>
    <t>6671830- 75</t>
  </si>
  <si>
    <t>6674208- 73</t>
  </si>
  <si>
    <t>6673841- 19</t>
  </si>
  <si>
    <t>667333565</t>
  </si>
  <si>
    <t>F509</t>
  </si>
  <si>
    <t>6673335- 65</t>
  </si>
  <si>
    <t>667354491</t>
  </si>
  <si>
    <t>6673544- 91</t>
  </si>
  <si>
    <t>667351862</t>
  </si>
  <si>
    <t>6673518- 62</t>
  </si>
  <si>
    <t>667360202</t>
  </si>
  <si>
    <t>6673602- 02</t>
  </si>
  <si>
    <t>HEITOR SOUZA MARQUES</t>
  </si>
  <si>
    <t>667360091</t>
  </si>
  <si>
    <t>6673600- 91</t>
  </si>
  <si>
    <t>667304913</t>
  </si>
  <si>
    <t>6673049- 13</t>
  </si>
  <si>
    <t>667412170</t>
  </si>
  <si>
    <t>6674121- 70</t>
  </si>
  <si>
    <t>667130560</t>
  </si>
  <si>
    <t>6671305- 60</t>
  </si>
  <si>
    <t>667423501</t>
  </si>
  <si>
    <t>6674235- 01</t>
  </si>
  <si>
    <t>667342929</t>
  </si>
  <si>
    <t>F80</t>
  </si>
  <si>
    <t>6673429- 29</t>
  </si>
  <si>
    <t>667369934</t>
  </si>
  <si>
    <t>6673699- 34</t>
  </si>
  <si>
    <t>667378225</t>
  </si>
  <si>
    <t>6673782- 25</t>
  </si>
  <si>
    <t>667366798</t>
  </si>
  <si>
    <t>6673667- 98</t>
  </si>
  <si>
    <t>667341451</t>
  </si>
  <si>
    <t>6673414- 51</t>
  </si>
  <si>
    <t>435953405</t>
  </si>
  <si>
    <t>4359534- 05</t>
  </si>
  <si>
    <t>667353785</t>
  </si>
  <si>
    <t>6673537- 85</t>
  </si>
  <si>
    <t>6673730- 57</t>
  </si>
  <si>
    <t>667282608</t>
  </si>
  <si>
    <t>6672826- 08</t>
  </si>
  <si>
    <t>667386366</t>
  </si>
  <si>
    <t>6673863- 66</t>
  </si>
  <si>
    <t>667305983</t>
  </si>
  <si>
    <t>6673059- 83</t>
  </si>
  <si>
    <t>667213561</t>
  </si>
  <si>
    <t>6672135- 61</t>
  </si>
  <si>
    <t>667266809</t>
  </si>
  <si>
    <t>6672668- 09</t>
  </si>
  <si>
    <t>667347289</t>
  </si>
  <si>
    <t>6673472- 89</t>
  </si>
  <si>
    <t>667370184</t>
  </si>
  <si>
    <t>6673701- 84</t>
  </si>
  <si>
    <t>667359125</t>
  </si>
  <si>
    <t>6673591- 25</t>
  </si>
  <si>
    <t>JOAO PEDRO GOMES LEITE BARBOSA</t>
  </si>
  <si>
    <t>667140787</t>
  </si>
  <si>
    <t>6671407- 87</t>
  </si>
  <si>
    <t>667285452</t>
  </si>
  <si>
    <t>6672854- 52</t>
  </si>
  <si>
    <t>6673668- 68</t>
  </si>
  <si>
    <t>JOSE EDUARDO REIS FREITAS</t>
  </si>
  <si>
    <t>667379211</t>
  </si>
  <si>
    <t>6673792- 11</t>
  </si>
  <si>
    <t>667377427</t>
  </si>
  <si>
    <t>6673774- 27</t>
  </si>
  <si>
    <t>JOSE VAZ DE CASTRO NETO</t>
  </si>
  <si>
    <t>667380015</t>
  </si>
  <si>
    <t>6673800- 15</t>
  </si>
  <si>
    <t>420085311</t>
  </si>
  <si>
    <t>4200853- 11</t>
  </si>
  <si>
    <t>261963605</t>
  </si>
  <si>
    <t>2619636- 05</t>
  </si>
  <si>
    <t>667382563</t>
  </si>
  <si>
    <t>6673825- 63</t>
  </si>
  <si>
    <t>224922703</t>
  </si>
  <si>
    <t>2249227- 03</t>
  </si>
  <si>
    <t>667334523</t>
  </si>
  <si>
    <t>6673345- 23</t>
  </si>
  <si>
    <t>667358163</t>
  </si>
  <si>
    <t>6673581- 63</t>
  </si>
  <si>
    <t>190531702</t>
  </si>
  <si>
    <t>1905317- 02</t>
  </si>
  <si>
    <t>667231596</t>
  </si>
  <si>
    <t>6672315- 96</t>
  </si>
  <si>
    <t>667347627</t>
  </si>
  <si>
    <t>Q909</t>
  </si>
  <si>
    <t>6673476- 27</t>
  </si>
  <si>
    <t>667257522</t>
  </si>
  <si>
    <t>6672575- 22</t>
  </si>
  <si>
    <t>667376484</t>
  </si>
  <si>
    <t>6673764- 84</t>
  </si>
  <si>
    <t>667410660</t>
  </si>
  <si>
    <t>6674106- 60</t>
  </si>
  <si>
    <t>LUCAS FERREIRA BORBA</t>
  </si>
  <si>
    <t>667373310</t>
  </si>
  <si>
    <t>6673733- 10</t>
  </si>
  <si>
    <t>667323318</t>
  </si>
  <si>
    <t>6673233- 18</t>
  </si>
  <si>
    <t>667291944</t>
  </si>
  <si>
    <t>6672919- 44</t>
  </si>
  <si>
    <t>276499702</t>
  </si>
  <si>
    <t>2764997- 02</t>
  </si>
  <si>
    <t>LUIS AUGUSTO CAMPOS PAZ</t>
  </si>
  <si>
    <t>667429182</t>
  </si>
  <si>
    <t>6674291- 82</t>
  </si>
  <si>
    <t>275450908</t>
  </si>
  <si>
    <t>2754509- 08</t>
  </si>
  <si>
    <t>667427242</t>
  </si>
  <si>
    <t>6674272- 42</t>
  </si>
  <si>
    <t>LUIZ FERNANDO ALVES NOLETO</t>
  </si>
  <si>
    <t>667301226</t>
  </si>
  <si>
    <t>6673012- 26</t>
  </si>
  <si>
    <t>667291347</t>
  </si>
  <si>
    <t>6672913- 47</t>
  </si>
  <si>
    <t>667291830</t>
  </si>
  <si>
    <t>6672918- 30</t>
  </si>
  <si>
    <t>667345744</t>
  </si>
  <si>
    <t>6673457- 44</t>
  </si>
  <si>
    <t>667343680</t>
  </si>
  <si>
    <t>6673436- 80</t>
  </si>
  <si>
    <t>430254102</t>
  </si>
  <si>
    <t>4302541- 02</t>
  </si>
  <si>
    <t>MARIA EDUARDA RIVES DA SILVA</t>
  </si>
  <si>
    <t>667280712</t>
  </si>
  <si>
    <t>6672807- 12</t>
  </si>
  <si>
    <t>667194960</t>
  </si>
  <si>
    <t>6671949- 60</t>
  </si>
  <si>
    <t>667267969</t>
  </si>
  <si>
    <t>6672679- 69</t>
  </si>
  <si>
    <t>667438199</t>
  </si>
  <si>
    <t>6674381- 99</t>
  </si>
  <si>
    <t>667351192</t>
  </si>
  <si>
    <t>6673511- 92</t>
  </si>
  <si>
    <t>667355727</t>
  </si>
  <si>
    <t>6673557- 27</t>
  </si>
  <si>
    <t>667214543</t>
  </si>
  <si>
    <t>6672145- 43</t>
  </si>
  <si>
    <t>667197256</t>
  </si>
  <si>
    <t>6671972- 56</t>
  </si>
  <si>
    <t>667299348</t>
  </si>
  <si>
    <t>6672993- 48</t>
  </si>
  <si>
    <t>667200855</t>
  </si>
  <si>
    <t>6672008- 55</t>
  </si>
  <si>
    <t>667265855</t>
  </si>
  <si>
    <t>6672658- 55</t>
  </si>
  <si>
    <t>MIGUEL FERRO BARCELOS PINHEIRO</t>
  </si>
  <si>
    <t>667305390</t>
  </si>
  <si>
    <t>6673053- 90</t>
  </si>
  <si>
    <t>667197852</t>
  </si>
  <si>
    <t>6671978- 52</t>
  </si>
  <si>
    <t>667401599</t>
  </si>
  <si>
    <t>6674015- 99</t>
  </si>
  <si>
    <t>667374307</t>
  </si>
  <si>
    <t>6673743- 07</t>
  </si>
  <si>
    <t>667324072</t>
  </si>
  <si>
    <t>6673240- 72</t>
  </si>
  <si>
    <t>667157814</t>
  </si>
  <si>
    <t>6671578- 14</t>
  </si>
  <si>
    <t>667334910</t>
  </si>
  <si>
    <t>6673349- 10</t>
  </si>
  <si>
    <t>667340139</t>
  </si>
  <si>
    <t>6673401- 39</t>
  </si>
  <si>
    <t>MIGUEL RIBEIRO ARAUJO VANDERLEI</t>
  </si>
  <si>
    <t>667401289</t>
  </si>
  <si>
    <t>6674012- 89</t>
  </si>
  <si>
    <t>MIGUEL VIEIRA DE SOUZA</t>
  </si>
  <si>
    <t>667433464</t>
  </si>
  <si>
    <t>F913</t>
  </si>
  <si>
    <t>6674334- 64</t>
  </si>
  <si>
    <t>667371590</t>
  </si>
  <si>
    <t>6673715- 90</t>
  </si>
  <si>
    <t>667243394</t>
  </si>
  <si>
    <t>6672433- 94</t>
  </si>
  <si>
    <t>667386645</t>
  </si>
  <si>
    <t>6673866- 45</t>
  </si>
  <si>
    <t>667369002</t>
  </si>
  <si>
    <t>6673690- 02</t>
  </si>
  <si>
    <t>667345488</t>
  </si>
  <si>
    <t>6673454- 88</t>
  </si>
  <si>
    <t>667191518</t>
  </si>
  <si>
    <t>6671915- 18</t>
  </si>
  <si>
    <t>667384528</t>
  </si>
  <si>
    <t>6673845- 28</t>
  </si>
  <si>
    <t>667364074</t>
  </si>
  <si>
    <t>6673640- 74</t>
  </si>
  <si>
    <t>667203796</t>
  </si>
  <si>
    <t>6672037- 96</t>
  </si>
  <si>
    <t>667215247</t>
  </si>
  <si>
    <t>6672152- 47</t>
  </si>
  <si>
    <t>PEDRO ANTONIO PEREIRA FRANCA</t>
  </si>
  <si>
    <t>667259738</t>
  </si>
  <si>
    <t>6672597- 38</t>
  </si>
  <si>
    <t>667288253</t>
  </si>
  <si>
    <t>6672882- 53</t>
  </si>
  <si>
    <t>667229081</t>
  </si>
  <si>
    <t>6672290- 81</t>
  </si>
  <si>
    <t>457575502</t>
  </si>
  <si>
    <t>4575755- 02</t>
  </si>
  <si>
    <t>105671906</t>
  </si>
  <si>
    <t>1056719- 06</t>
  </si>
  <si>
    <t>295349802</t>
  </si>
  <si>
    <t>2953498- 02</t>
  </si>
  <si>
    <t>6673927- 64</t>
  </si>
  <si>
    <t>667330803</t>
  </si>
  <si>
    <t>6673308- 03</t>
  </si>
  <si>
    <t>201766108</t>
  </si>
  <si>
    <t>2017661- 08</t>
  </si>
  <si>
    <t>667352011</t>
  </si>
  <si>
    <t>6673520- 11</t>
  </si>
  <si>
    <t>667388560</t>
  </si>
  <si>
    <t>6673885- 60</t>
  </si>
  <si>
    <t>667366574</t>
  </si>
  <si>
    <t>6673665- 74</t>
  </si>
  <si>
    <t>667350765</t>
  </si>
  <si>
    <t>6673507- 65</t>
  </si>
  <si>
    <t>667353550</t>
  </si>
  <si>
    <t>6673535- 50</t>
  </si>
  <si>
    <t>667236653</t>
  </si>
  <si>
    <t>6672366- 53</t>
  </si>
  <si>
    <t>667405129</t>
  </si>
  <si>
    <t>6674051- 29</t>
  </si>
  <si>
    <t>667397322</t>
  </si>
  <si>
    <t>6673973- 22</t>
  </si>
  <si>
    <t>667350999</t>
  </si>
  <si>
    <t>6673509- 99</t>
  </si>
  <si>
    <t>667357193</t>
  </si>
  <si>
    <t>6673571- 93</t>
  </si>
  <si>
    <t>667306186</t>
  </si>
  <si>
    <t>6673061- 86</t>
  </si>
  <si>
    <t>667348408</t>
  </si>
  <si>
    <t>6673484- 08</t>
  </si>
  <si>
    <t>6674145- 36</t>
  </si>
  <si>
    <t>667293386</t>
  </si>
  <si>
    <t>6672933- 86</t>
  </si>
  <si>
    <t>164845411</t>
  </si>
  <si>
    <t>1648454- 11</t>
  </si>
  <si>
    <t>667388745</t>
  </si>
  <si>
    <t>6673887- 45</t>
  </si>
  <si>
    <t>667158571</t>
  </si>
  <si>
    <t>6671585- 71</t>
  </si>
  <si>
    <t>SOPHIA ALVES BARBOSA</t>
  </si>
  <si>
    <t>667253086</t>
  </si>
  <si>
    <t>6672530- 86</t>
  </si>
  <si>
    <t>667215229</t>
  </si>
  <si>
    <t>6672152- 29</t>
  </si>
  <si>
    <t>6673532- 07</t>
  </si>
  <si>
    <t>6673780- 24</t>
  </si>
  <si>
    <t>168740902</t>
  </si>
  <si>
    <t>1687409- 02</t>
  </si>
  <si>
    <t>6673572- 86</t>
  </si>
  <si>
    <t>667361308</t>
  </si>
  <si>
    <t>6673613- 08</t>
  </si>
  <si>
    <t>667309457</t>
  </si>
  <si>
    <t>6673094- 57</t>
  </si>
  <si>
    <t>667310277</t>
  </si>
  <si>
    <t>6673102- 77</t>
  </si>
  <si>
    <t>667241337</t>
  </si>
  <si>
    <t>6672413- 37</t>
  </si>
  <si>
    <t>667346321</t>
  </si>
  <si>
    <t>6673463- 21</t>
  </si>
  <si>
    <t>667338263</t>
  </si>
  <si>
    <t>6673382- 63</t>
  </si>
  <si>
    <t>667310276</t>
  </si>
  <si>
    <t>6673102- 76</t>
  </si>
  <si>
    <t>667157098</t>
  </si>
  <si>
    <t>6671570- 98</t>
  </si>
  <si>
    <t>667160248</t>
  </si>
  <si>
    <t>6671602- 48</t>
  </si>
  <si>
    <t>667383409</t>
  </si>
  <si>
    <t>6673834- 09</t>
  </si>
  <si>
    <t>YAN VICTOR VIEIRA</t>
  </si>
  <si>
    <t>020476505</t>
  </si>
  <si>
    <t>0204765- 05</t>
  </si>
  <si>
    <t>YASMIN SOUSA BUENO</t>
  </si>
  <si>
    <t>667409122</t>
  </si>
  <si>
    <t>6674091- 22</t>
  </si>
  <si>
    <t>667338026</t>
  </si>
  <si>
    <t>6673380- 26</t>
  </si>
  <si>
    <t>667363448</t>
  </si>
  <si>
    <t>6673634- 48</t>
  </si>
  <si>
    <t>ZACK FREITAS DA COSTA</t>
  </si>
  <si>
    <t>667360725</t>
  </si>
  <si>
    <t>6673607- 25</t>
  </si>
  <si>
    <t>667411024</t>
  </si>
  <si>
    <t>6674110- 24</t>
  </si>
  <si>
    <t>Guia_Cod</t>
  </si>
  <si>
    <t>OBS</t>
  </si>
  <si>
    <t>6673.9004.2</t>
  </si>
  <si>
    <t>6674.3819.9</t>
  </si>
  <si>
    <t>6671.9047.4</t>
  </si>
  <si>
    <t>6673.8639.9</t>
  </si>
  <si>
    <t>C 26</t>
  </si>
  <si>
    <t>6673.4762.7</t>
  </si>
  <si>
    <t>6673.7159.0</t>
  </si>
  <si>
    <t>6673.8894.9</t>
  </si>
  <si>
    <t>6673.9479.3</t>
  </si>
  <si>
    <t>2764.9970.2</t>
  </si>
  <si>
    <t>6673.7018.4</t>
  </si>
  <si>
    <t>6673.5186.2</t>
  </si>
  <si>
    <t>6672.6680.9</t>
  </si>
  <si>
    <t>6673.5719.3</t>
  </si>
  <si>
    <t>6673.7648.4</t>
  </si>
  <si>
    <t>0617.0240.5</t>
  </si>
  <si>
    <t>6672.5441.0</t>
  </si>
  <si>
    <t>6671.6024.8</t>
  </si>
  <si>
    <t>6673.8316.3</t>
  </si>
  <si>
    <t>6671.9151.8</t>
  </si>
  <si>
    <t>6673.3491.0</t>
  </si>
  <si>
    <t>6673.8856.0</t>
  </si>
  <si>
    <t>4575.7550.2</t>
  </si>
  <si>
    <t>6672.8863.0</t>
  </si>
  <si>
    <t>GRUPO - HS</t>
  </si>
  <si>
    <t>6673.4368.0</t>
  </si>
  <si>
    <t>6672.8136.4</t>
  </si>
  <si>
    <t>6672.7421.2</t>
  </si>
  <si>
    <t>6672.1524.7</t>
  </si>
  <si>
    <t>6672.8825.3</t>
  </si>
  <si>
    <t>6673.4574.4</t>
  </si>
  <si>
    <t>6673.5076.5</t>
  </si>
  <si>
    <t>6673.9144.1</t>
  </si>
  <si>
    <t>6673.5912.5</t>
  </si>
  <si>
    <t>6673.4548.8</t>
  </si>
  <si>
    <t>6674.1943.8</t>
  </si>
  <si>
    <t>6674.1066.0</t>
  </si>
  <si>
    <t>C 07</t>
  </si>
  <si>
    <t>6673.5099.9</t>
  </si>
  <si>
    <t>C 09</t>
  </si>
  <si>
    <t>6673.3452.3</t>
  </si>
  <si>
    <t>6672.8545.2</t>
  </si>
  <si>
    <t>6673.5201.1</t>
  </si>
  <si>
    <t>PIETRO MESSIAS BRAGA DE SA</t>
  </si>
  <si>
    <t>2017.6610.8</t>
  </si>
  <si>
    <t>6673.7742.7</t>
  </si>
  <si>
    <t>6673.5341.4</t>
  </si>
  <si>
    <t>4359.5340.5</t>
  </si>
  <si>
    <t>C 20</t>
  </si>
  <si>
    <t>6672.7276.2</t>
  </si>
  <si>
    <t>SABRINA RITCHELY LOPES INACIO</t>
  </si>
  <si>
    <t>6673.5119.2</t>
  </si>
  <si>
    <t>1687.4090.2</t>
  </si>
  <si>
    <t>C 19</t>
  </si>
  <si>
    <t>6673.3802.6</t>
  </si>
  <si>
    <t>6673.6020.2</t>
  </si>
  <si>
    <t>6671.8402.5</t>
  </si>
  <si>
    <t>GUSTAVO RAMOS FERNANDES</t>
  </si>
  <si>
    <t>6673.5712.4</t>
  </si>
  <si>
    <t>6671.9725.6</t>
  </si>
  <si>
    <t>6672.1522.9</t>
  </si>
  <si>
    <t>4302.5410.2</t>
  </si>
  <si>
    <t>6673.8452.8</t>
  </si>
  <si>
    <t>6672.1823.5</t>
  </si>
  <si>
    <t>6673.2753.3</t>
  </si>
  <si>
    <t>6673.8132.8</t>
  </si>
  <si>
    <t>LUCAS BORGES FLEURY FERNANDES</t>
  </si>
  <si>
    <t>6672.9462.9</t>
  </si>
  <si>
    <t>2249.2270.3</t>
  </si>
  <si>
    <t>6673.7417.5</t>
  </si>
  <si>
    <t>6671.5431.2</t>
  </si>
  <si>
    <t>6673.3281.6</t>
  </si>
  <si>
    <t>6674.3454.9</t>
  </si>
  <si>
    <t>ANA CLARA TAVARES MARQUES</t>
  </si>
  <si>
    <t>6673.6900.2</t>
  </si>
  <si>
    <t>6673.4292.9</t>
  </si>
  <si>
    <t>50001221</t>
  </si>
  <si>
    <t>Qtd Sess</t>
  </si>
  <si>
    <t>Nao</t>
  </si>
  <si>
    <t>N</t>
  </si>
  <si>
    <t>FONOAUDIOLOGIA - GERAL</t>
  </si>
  <si>
    <t>DIA</t>
  </si>
  <si>
    <t>dia</t>
  </si>
  <si>
    <t>falta</t>
  </si>
  <si>
    <t>A confirmar</t>
  </si>
  <si>
    <t>com</t>
  </si>
  <si>
    <t>UNIMED</t>
  </si>
  <si>
    <t>IPASGO</t>
  </si>
  <si>
    <t>=SE([@Pagamento] = "IPASGO - GERAL";ÍNDICE(Base_Profissionais[AREA];CORRESP([@[Id Profissional]];Base_Profissionais[id];0)) &amp; " - GERAL"; ÍNDICE(Base_Profissionais[AREA];CORRESP([@[Id Profissional]];Base_Profissionais[id];0)) &amp;" - TEA")</t>
  </si>
  <si>
    <t>=ÍNDICE(Códigos_IPASGO[COD];CORRESP([@ESPECIALIDDE];Códigos_IPASGO[Especialidade];0))</t>
  </si>
  <si>
    <t>6673.3649.7</t>
  </si>
  <si>
    <t>2799.9010.0</t>
  </si>
  <si>
    <t>GIULLIANO RODRIGO GONCALVES E SILVA</t>
  </si>
  <si>
    <t>6673.0111.5</t>
  </si>
  <si>
    <t>LAURA FERREIRA CAVALCANTE</t>
  </si>
  <si>
    <t>MARIANA RIBEIRO TAVARES MARQUES</t>
  </si>
  <si>
    <t>FONOAUDIOLOGIA -TEA</t>
  </si>
  <si>
    <t>50001183</t>
  </si>
  <si>
    <t>00010030</t>
  </si>
  <si>
    <t>667434549</t>
  </si>
  <si>
    <t>279990100</t>
  </si>
  <si>
    <t>667184025</t>
  </si>
  <si>
    <t>667301115</t>
  </si>
  <si>
    <t>152381303</t>
  </si>
  <si>
    <t>667434547</t>
  </si>
  <si>
    <t xml:space="preserve">FONOAUDIOLOGIA </t>
  </si>
  <si>
    <t>F410</t>
  </si>
  <si>
    <t>6671.6464.2</t>
  </si>
  <si>
    <t>SAMUEL GUIMARAES ROSA</t>
  </si>
  <si>
    <t>0510.7340.7</t>
  </si>
  <si>
    <t>ISADORA OLIVEIRA DE ALMEIDA</t>
  </si>
  <si>
    <t>ISABELA MARTINS CAVALCANTI</t>
  </si>
  <si>
    <t>6673.4971.5</t>
  </si>
  <si>
    <t>MIGUEL GUIMARAES ROSA</t>
  </si>
  <si>
    <t>2948.5830.5</t>
  </si>
  <si>
    <t>GABRIEL DUARTE SILVA</t>
  </si>
  <si>
    <t>0946.7530.4</t>
  </si>
  <si>
    <t>OTAVIO PONCE CADETE PEIXOTO</t>
  </si>
  <si>
    <t>6671.9649.8</t>
  </si>
  <si>
    <t>ISADORA DA SILVA MEIRELES</t>
  </si>
  <si>
    <t>2621.4870.2</t>
  </si>
  <si>
    <t>GUILHERME GABRIEL ALVES BOTELHO</t>
  </si>
  <si>
    <t>terça-feira</t>
  </si>
  <si>
    <t>667196498</t>
  </si>
  <si>
    <t>051073407</t>
  </si>
  <si>
    <t>667349715</t>
  </si>
  <si>
    <t>094675304</t>
  </si>
  <si>
    <t>667164642</t>
  </si>
  <si>
    <t>294858305</t>
  </si>
  <si>
    <t>262148702</t>
  </si>
  <si>
    <t>667425820</t>
  </si>
  <si>
    <t>F32</t>
  </si>
  <si>
    <t>1404.9200.3</t>
  </si>
  <si>
    <t>LUCAS MARINHO LIBERATO</t>
  </si>
  <si>
    <t>PSICOTERAPIA - A PARTIR 16</t>
  </si>
  <si>
    <t>2315.0170.2</t>
  </si>
  <si>
    <t>DAIENNY CRISTINY DE CARVALHO</t>
  </si>
  <si>
    <t>C 36</t>
  </si>
  <si>
    <t>140492003</t>
  </si>
  <si>
    <t>231501702</t>
  </si>
  <si>
    <t>f42</t>
  </si>
  <si>
    <t>Coluna2</t>
  </si>
  <si>
    <t>OTAVIO MILONE OLIVEIRA</t>
  </si>
  <si>
    <t>667433686</t>
  </si>
  <si>
    <t>ARTHUR ROBETO GONCALVES FERNANDES SOUSA</t>
  </si>
  <si>
    <t>LUCELIA VASCONCELOS MENEZES</t>
  </si>
  <si>
    <t>GAEL AKILLES CLEMENTE SILVA</t>
  </si>
  <si>
    <t>0.00.11.19-3</t>
  </si>
  <si>
    <t>6673.8960.4</t>
  </si>
  <si>
    <t>CONRADO PRADO DE SOUZA</t>
  </si>
  <si>
    <t>LUDMILLA PIMENTA MENDONCA LOURES</t>
  </si>
  <si>
    <t>CARLA EVANGELISTA ARAUJO</t>
  </si>
  <si>
    <t>AVALIACAO NEUROPSICOLOGICA</t>
  </si>
  <si>
    <t>0228.1476.117288.11-0</t>
  </si>
  <si>
    <t>667389604</t>
  </si>
  <si>
    <t>F98</t>
  </si>
  <si>
    <t xml:space="preserve">AUTORIZAÇÃO MENSAL  - Relativo atendimentos do período 16/09/2024 a 30/09/2024  anexo relatório médico e relatório Clínico, </t>
  </si>
  <si>
    <t>50000055</t>
  </si>
  <si>
    <t>TERAPIA OCUPACIONAL GERAL</t>
  </si>
  <si>
    <t>Coluna3</t>
  </si>
  <si>
    <t>COD_PROFISSIONAL</t>
  </si>
  <si>
    <t>PACIENTE</t>
  </si>
  <si>
    <t>ESPECIALIDADE</t>
  </si>
  <si>
    <t>INDICACAO_CLINICA</t>
  </si>
  <si>
    <t>JUSTIFICATIVA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</si>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</sst>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Verdana"/>
      <family val="2"/>
    </font>
    <font>
      <sz val="8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49" fontId="0" fillId="36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9" fillId="0" borderId="0" xfId="0" applyFont="1"/>
    <xf numFmtId="0" fontId="14" fillId="0" borderId="0" xfId="0" applyFont="1" applyAlignment="1">
      <alignment horizontal="left" vertical="center" indent="1"/>
    </xf>
    <xf numFmtId="0" fontId="21" fillId="0" borderId="0" xfId="42" applyFill="1"/>
    <xf numFmtId="0" fontId="21" fillId="0" borderId="0" xfId="42" applyFill="1" applyAlignment="1">
      <alignment horizontal="left" vertical="center" wrapText="1" indent="1"/>
    </xf>
    <xf numFmtId="0" fontId="20" fillId="0" borderId="0" xfId="0" applyFont="1"/>
    <xf numFmtId="0" fontId="19" fillId="0" borderId="0" xfId="42" applyFont="1" applyFill="1"/>
    <xf numFmtId="0" fontId="19" fillId="0" borderId="0" xfId="42" applyFont="1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19" fillId="0" borderId="0" xfId="42" applyFont="1" applyFill="1" applyAlignment="1">
      <alignment horizontal="center"/>
    </xf>
    <xf numFmtId="0" fontId="19" fillId="0" borderId="0" xfId="42" applyFont="1" applyFill="1" applyAlignment="1">
      <alignment horizontal="center" vertical="center" wrapText="1"/>
    </xf>
    <xf numFmtId="14" fontId="0" fillId="37" borderId="0" xfId="0" applyNumberFormat="1" applyFill="1"/>
    <xf numFmtId="0" fontId="0" fillId="37" borderId="0" xfId="0" applyFill="1" applyAlignment="1">
      <alignment wrapText="1"/>
    </xf>
    <xf numFmtId="0" fontId="19" fillId="37" borderId="0" xfId="0" applyFont="1" applyFill="1"/>
    <xf numFmtId="14" fontId="0" fillId="36" borderId="0" xfId="0" applyNumberFormat="1" applyFill="1"/>
    <xf numFmtId="164" fontId="0" fillId="36" borderId="0" xfId="0" applyNumberFormat="1" applyFill="1"/>
    <xf numFmtId="0" fontId="0" fillId="36" borderId="0" xfId="0" applyFill="1" applyAlignment="1">
      <alignment wrapText="1"/>
    </xf>
    <xf numFmtId="0" fontId="19" fillId="36" borderId="0" xfId="42" applyFont="1" applyFill="1"/>
    <xf numFmtId="0" fontId="16" fillId="0" borderId="0" xfId="0" applyFont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6" formatCode="hh:mm:ss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0C403F8-EC33-4941-A95A-93498D35142B}" autoFormatId="16" applyNumberFormats="0" applyBorderFormats="0" applyFontFormats="0" applyPatternFormats="0" applyAlignmentFormats="0" applyWidthHeightFormats="0">
  <queryTableRefresh nextId="6">
    <queryTableFields count="5">
      <queryTableField id="1" name="COD" tableColumnId="1"/>
      <queryTableField id="2" name="Especialidade" tableColumnId="2"/>
      <queryTableField id="3" name="AREA" tableColumnId="3"/>
      <queryTableField id="4" name="TIPO" tableColumnId="4"/>
      <queryTableField id="5" name="Chav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6BEFD37-3AB7-4F33-9A28-D4685FF87504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CodTerminologia" tableColumnId="2"/>
      <queryTableField id="3" name="Nome Completo" tableColumnId="3"/>
      <queryTableField id="4" name="CPF" tableColumnId="4"/>
      <queryTableField id="5" name="Conselho" tableColumnId="5"/>
      <queryTableField id="6" name="Registro" tableColumnId="6"/>
      <queryTableField id="7" name="ConselhoUF" tableColumnId="7"/>
      <queryTableField id="8" name="CBO" tableColumnId="8"/>
      <queryTableField id="9" name="CHAVE" tableColumnId="9"/>
      <queryTableField id="10" name="AREA" tableColumnId="10"/>
      <queryTableField id="11" name="Coluna1" tableColumnId="11"/>
      <queryTableField id="12" name="cad_ipasgo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8C06E2-5938-4A27-9827-BB43EDDADE0F}" autoFormatId="16" applyNumberFormats="0" applyBorderFormats="0" applyFontFormats="0" applyPatternFormats="0" applyAlignmentFormats="0" applyWidthHeightFormats="0">
  <queryTableRefresh nextId="27" unboundColumnsRight="10">
    <queryTableFields count="19">
      <queryTableField id="1" name="Carteirinha" tableColumnId="1"/>
      <queryTableField id="2" name="Cod. Paciente" tableColumnId="2"/>
      <queryTableField id="3" name="Paciente" tableColumnId="3"/>
      <queryTableField id="4" name="Pagamento" tableColumnId="4"/>
      <queryTableField id="5" name="Data" tableColumnId="5"/>
      <queryTableField id="6" name="Hora inicial" tableColumnId="6"/>
      <queryTableField id="7" name="ESPECIALIDDE" tableColumnId="7"/>
      <queryTableField id="10" dataBound="0" tableColumnId="10"/>
      <queryTableField id="8" name="Status" tableColumnId="8"/>
      <queryTableField id="9" dataBound="0" tableColumnId="9"/>
      <queryTableField id="16" dataBound="0" tableColumnId="14"/>
      <queryTableField id="19" dataBound="0" tableColumnId="13"/>
      <queryTableField id="17" dataBound="0" tableColumnId="11"/>
      <queryTableField id="18" dataBound="0" tableColumnId="12"/>
      <queryTableField id="20" dataBound="0" tableColumnId="15"/>
      <queryTableField id="21" dataBound="0" tableColumnId="16"/>
      <queryTableField id="22" dataBound="0" tableColumnId="17"/>
      <queryTableField id="23" dataBound="0" tableColumnId="18"/>
      <queryTableField id="25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AA137A-FFED-4A96-B421-20C1A555DA46}" name="Tabela8" displayName="Tabela8" ref="A1:S1084" totalsRowShown="0">
  <autoFilter ref="A1:S1084" xr:uid="{D6AA137A-FFED-4A96-B421-20C1A555DA46}"/>
  <tableColumns count="19">
    <tableColumn id="1" xr3:uid="{63845299-49FA-4C5E-80CA-C4A988FCDA73}" name="Id Atendimento"/>
    <tableColumn id="2" xr3:uid="{00B1F037-A1FF-4007-807B-CC83225C922E}" name="Unidade"/>
    <tableColumn id="3" xr3:uid="{7517F920-AD44-46D3-88AF-7208086CE0AE}" name="Carteirinha"/>
    <tableColumn id="4" xr3:uid="{A023DDAD-6FB7-465B-AC52-9FB848B24F11}" name="Cod. Paciente"/>
    <tableColumn id="5" xr3:uid="{745C5BC0-C4C1-45E1-9C7B-896C032A859C}" name="Paciente"/>
    <tableColumn id="6" xr3:uid="{CBB544C2-AD86-432A-997F-8AF7725B0A47}" name="Pagamento"/>
    <tableColumn id="7" xr3:uid="{77BDBB12-E76F-485B-BB5D-A1AD95EB7CF6}" name="Data" dataDxfId="62"/>
    <tableColumn id="8" xr3:uid="{747ACB0E-9A4F-4A0C-B38A-F0E5E1066447}" name="Hora inicial" dataDxfId="61"/>
    <tableColumn id="9" xr3:uid="{B987CA5B-08B7-47ED-8F99-E55AF0B46A42}" name="Sala"/>
    <tableColumn id="10" xr3:uid="{43A73DA7-277E-4CFB-8C52-F0235308DEA7}" name="Id Profissional"/>
    <tableColumn id="11" xr3:uid="{A2EC50A2-B0A3-45CF-9773-928C0629AD62}" name="Profissional"/>
    <tableColumn id="12" xr3:uid="{34AAE78B-3AAF-4FD2-99B3-DE5967423827}" name="Tipo Atend"/>
    <tableColumn id="13" xr3:uid="{1968F2C4-28D4-4D14-8977-A66F6DABA7AF}" name="Qtd Sess"/>
    <tableColumn id="14" xr3:uid="{CE641FC4-2F1B-4AAB-97D5-2EE3D5D618FE}" name="Status"/>
    <tableColumn id="15" xr3:uid="{0C080620-319E-475D-8E7E-1BB08279D036}" name="Elegibilidade"/>
    <tableColumn id="16" xr3:uid="{1294CC72-5E2E-4279-8806-885AF0AD0C7F}" name="Substituicao"/>
    <tableColumn id="17" xr3:uid="{D781302A-9FC6-4ED8-8CFC-0619F0DC52A4}" name="Tipo de Falta"/>
    <tableColumn id="18" xr3:uid="{B80B610F-E239-4468-8EF2-05E472E084D8}" name="DIA" dataDxfId="60">
      <calculatedColumnFormula>TEXT(Tabela8[[#This Row],[Data]],"dddd")</calculatedColumnFormula>
    </tableColumn>
    <tableColumn id="19" xr3:uid="{7912F34A-2B99-4BCF-B294-A3231B1FCEB0}" name="Coluna1" dataDxfId="59">
      <calculatedColumnFormula array="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52C48-C1C6-43C2-8035-508C08388EF0}" name="Códigos_IPASGO" displayName="Códigos_IPASGO" ref="A1:E10" tableType="queryTable" totalsRowShown="0">
  <autoFilter ref="A1:E10" xr:uid="{BB852C48-C1C6-43C2-8035-508C08388EF0}"/>
  <tableColumns count="5">
    <tableColumn id="1" xr3:uid="{4E55BA72-2D8A-4B66-AA97-93517EFADCE0}" uniqueName="1" name="COD" queryTableFieldId="1" dataDxfId="58"/>
    <tableColumn id="2" xr3:uid="{CB179382-6D4E-459B-9254-E39F5B3DFBCE}" uniqueName="2" name="Especialidade" queryTableFieldId="2" dataDxfId="57"/>
    <tableColumn id="3" xr3:uid="{CA9E85A4-9C7A-4721-9511-34990C5F3DAF}" uniqueName="3" name="AREA" queryTableFieldId="3" dataDxfId="56"/>
    <tableColumn id="4" xr3:uid="{5AFB576E-5B97-45EB-9873-857083479AEC}" uniqueName="4" name="TIPO" queryTableFieldId="4" dataDxfId="55"/>
    <tableColumn id="5" xr3:uid="{EACA7D7F-1BCB-46AA-ADF1-2EB46C4F559A}" uniqueName="5" name="Chav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DF56C-F1FE-4E4A-85BD-7EBC328D0817}" name="Base_Profissionais" displayName="Base_Profissionais" ref="A1:M153" tableType="queryTable" totalsRowShown="0">
  <autoFilter ref="A1:M153" xr:uid="{1CFDF56C-F1FE-4E4A-85BD-7EBC328D0817}"/>
  <sortState xmlns:xlrd2="http://schemas.microsoft.com/office/spreadsheetml/2017/richdata2" ref="A2:M153">
    <sortCondition descending="1" ref="K1:K153"/>
  </sortState>
  <tableColumns count="13">
    <tableColumn id="1" xr3:uid="{7BAB94D0-CCDB-4138-A56B-C4CC9DC38D61}" uniqueName="1" name="id" queryTableFieldId="1"/>
    <tableColumn id="2" xr3:uid="{BCEF524B-1480-4DBD-A29D-1F8A914C57E5}" uniqueName="2" name="CodTerminologia" queryTableFieldId="2" dataDxfId="53"/>
    <tableColumn id="3" xr3:uid="{E9895AFF-9B80-4307-BFE2-8A67D8B04066}" uniqueName="3" name="Nome Completo" queryTableFieldId="3" dataDxfId="52"/>
    <tableColumn id="4" xr3:uid="{02788753-1CCB-4B67-852B-D7DF58C7768B}" uniqueName="4" name="CPF" queryTableFieldId="4" dataDxfId="51"/>
    <tableColumn id="5" xr3:uid="{1D4E7647-7615-4FCC-9689-04ED68849D89}" uniqueName="5" name="Conselho" queryTableFieldId="5" dataDxfId="50"/>
    <tableColumn id="6" xr3:uid="{B3AFB7B3-EED7-45E2-8CA0-F15F6D50506B}" uniqueName="6" name="Registro" queryTableFieldId="6"/>
    <tableColumn id="7" xr3:uid="{E11D22E0-D8BD-4BC4-9D18-3AEEBFDC6695}" uniqueName="7" name="ConselhoUF" queryTableFieldId="7" dataDxfId="49"/>
    <tableColumn id="8" xr3:uid="{8E462898-F8BB-456E-84D7-4CF561C47A21}" uniqueName="8" name="CBO" queryTableFieldId="8"/>
    <tableColumn id="9" xr3:uid="{CCFB65A7-3433-4E0E-9325-B8F0415E3FA6}" uniqueName="9" name="CHAVE" queryTableFieldId="9" dataDxfId="48"/>
    <tableColumn id="10" xr3:uid="{66C4C885-BD54-4ECA-B4DA-76FD5A7A9027}" uniqueName="10" name="AREA" queryTableFieldId="10" dataDxfId="47"/>
    <tableColumn id="11" xr3:uid="{215BD7D3-2FAF-4CD8-B2A9-1D4011305B07}" uniqueName="11" name="Coluna1" queryTableFieldId="11"/>
    <tableColumn id="12" xr3:uid="{F761CF4A-814B-440C-B791-4372C1881175}" uniqueName="12" name="cad_ipasgo" queryTableFieldId="12"/>
    <tableColumn id="13" xr3:uid="{B2451735-BB15-4746-935A-BFDED7B2F290}" uniqueName="13" name="com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643D-0344-4711-BF19-AC7E1B66E996}" name="Tabela1" displayName="Tabela1" ref="A3:Q755" totalsRowShown="0" headerRowDxfId="46" dataDxfId="45">
  <autoFilter ref="A3:Q755" xr:uid="{4F6E643D-0344-4711-BF19-AC7E1B66E996}"/>
  <sortState xmlns:xlrd2="http://schemas.microsoft.com/office/spreadsheetml/2017/richdata2" ref="A4:Q755">
    <sortCondition ref="G4:G755"/>
    <sortCondition ref="E4:E755"/>
    <sortCondition ref="M4:M755"/>
  </sortState>
  <tableColumns count="17">
    <tableColumn id="1" xr3:uid="{F28464A0-42B7-4C04-ACA7-B81CB3CDE53D}" name="Id Atendimento" dataDxfId="44"/>
    <tableColumn id="2" xr3:uid="{5E1CFD96-3B1D-4230-92F1-4B65B1F4A65C}" name="Unidade" dataDxfId="43"/>
    <tableColumn id="3" xr3:uid="{1F07CDB9-10EF-42D7-9B2F-183CE5FB2546}" name="Carteirinha" dataDxfId="42"/>
    <tableColumn id="4" xr3:uid="{7CAF7AF3-7A7F-4512-A7F7-C3BA056CE2D1}" name="Cod. Paciente" dataDxfId="41"/>
    <tableColumn id="5" xr3:uid="{FFEA1457-5076-4D2D-8FBD-9A5DE0788674}" name="Paciente" dataDxfId="40"/>
    <tableColumn id="6" xr3:uid="{35B0EB25-1801-4794-9A44-27B5DAD8BFFC}" name="Pagamento" dataDxfId="39"/>
    <tableColumn id="7" xr3:uid="{CD00959E-1F1A-418A-88DD-80BCC9C985CF}" name="Data" dataDxfId="38"/>
    <tableColumn id="8" xr3:uid="{FBA35DEA-B9CC-4CAB-8EA0-F4624E23AA42}" name="Hora inicial" dataDxfId="37"/>
    <tableColumn id="9" xr3:uid="{22797250-8B0C-4BDE-B8FE-049DFC1C385C}" name="Sala" dataDxfId="36"/>
    <tableColumn id="10" xr3:uid="{FFFDBCF1-1FF5-4C34-812A-5672D5CBD07E}" name="Id Profissional" dataDxfId="35"/>
    <tableColumn id="11" xr3:uid="{69C3C963-1DE1-4336-9BC7-A4A21BA13216}" name="Profissional" dataDxfId="34"/>
    <tableColumn id="12" xr3:uid="{E49A588B-6409-4C42-8C65-37344EE0BFB8}" name="Tipo Atend" dataDxfId="33"/>
    <tableColumn id="13" xr3:uid="{3E914AD9-3C02-4ABC-AF98-FC690BE0943E}" name="ESPECIALIDDE" dataDxfId="32">
      <calculatedColumnFormula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calculatedColumnFormula>
    </tableColumn>
    <tableColumn id="14" xr3:uid="{63764AD7-8E44-410A-89AC-1916BFED9E42}" name="Status" dataDxfId="31">
      <calculatedColumnFormula>IFERROR(INDEX(Códigos_IPASGO[COD],MATCH(Tabela1[[#This Row],[ESPECIALIDDE]],Códigos_IPASGO[Especialidade],0)),INDEX(Códigos_IPASGO[COD],MATCH(Tabela1[[#This Row],[ESPECIALIDDE]],Códigos_IPASGO[AREA],0)))</calculatedColumnFormula>
    </tableColumn>
    <tableColumn id="15" xr3:uid="{2549DD04-719E-402C-A0CA-87411375D9AC}" name="dia" dataDxfId="30">
      <calculatedColumnFormula>TEXT(Tabela1[[#This Row],[Data]],"dddd")</calculatedColumnFormula>
    </tableColumn>
    <tableColumn id="16" xr3:uid="{A7122447-7786-4662-9BE4-257401F75A69}" name="falta" dataDxfId="29">
      <calculatedColumnFormula array="1">INDEX(Tabela8[Status],MATCH(Tabela1[[#This Row],[Cod. Paciente]]&amp;Tabela1[[#This Row],[dia]]&amp;Tabela1[[#This Row],[Hora inicial]],Tabela8[Cod. Paciente]&amp;Tabela8[DIA]&amp;Tabela8[Hora inicial],0))</calculatedColumnFormula>
    </tableColumn>
    <tableColumn id="17" xr3:uid="{7B6EDF1E-9CD8-4D9D-851E-004ADAFC4BCE}" name="Tipo de Falta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A6B41-8B72-4A9C-8A8F-34E57C994E38}" name="AUTORIZACOES" displayName="AUTORIZACOES" ref="A1:S194" tableType="queryTable" totalsRowShown="0" dataDxfId="27">
  <autoFilter ref="A1:S194" xr:uid="{85AA6B41-8B72-4A9C-8A8F-34E57C994E38}"/>
  <sortState xmlns:xlrd2="http://schemas.microsoft.com/office/spreadsheetml/2017/richdata2" ref="A53:S95">
    <sortCondition ref="O1:O194"/>
  </sortState>
  <tableColumns count="19">
    <tableColumn id="1" xr3:uid="{61C88341-B33B-4981-93F8-B75D55E442A0}" uniqueName="1" name="Carteirinha" queryTableFieldId="1" dataDxfId="26"/>
    <tableColumn id="2" xr3:uid="{122F8C56-BAED-4444-BC26-1D0B20C82619}" uniqueName="2" name="Cod. Paciente" queryTableFieldId="2" dataDxfId="25"/>
    <tableColumn id="3" xr3:uid="{2A6AFB60-A01D-472E-8174-9AD20308DFE0}" uniqueName="3" name="PACIENTE" queryTableFieldId="3" dataDxfId="24"/>
    <tableColumn id="4" xr3:uid="{5A14D88C-0E66-43AC-A105-478083E72DD4}" uniqueName="4" name="Pagamento" queryTableFieldId="4" dataDxfId="23"/>
    <tableColumn id="5" xr3:uid="{A9081B8C-4DF5-44FD-BB76-14D47D2A82A6}" uniqueName="5" name="DATA" queryTableFieldId="5" dataDxfId="22"/>
    <tableColumn id="6" xr3:uid="{0A94EE3A-A880-496E-A711-BCC9644C64BD}" uniqueName="6" name="Hora inicial" queryTableFieldId="6" dataDxfId="21"/>
    <tableColumn id="7" xr3:uid="{B228354D-73A8-4BBB-AC71-B36FA64C2C0F}" uniqueName="7" name="ESPECIALIDADE" queryTableFieldId="7" dataDxfId="20"/>
    <tableColumn id="10" xr3:uid="{BA9563D0-D0F6-4105-B860-D0EF3B5B93CD}" uniqueName="10" name="CARTEIRA" queryTableFieldId="10" dataDxfId="19">
      <calculatedColumnFormula>SUBSTITUTE(AUTORIZACOES[[#This Row],[Carteirinha]],".","")</calculatedColumnFormula>
    </tableColumn>
    <tableColumn id="8" xr3:uid="{960BD92F-1495-4A47-95CE-46548D6F0B95}" uniqueName="8" name="STATUS" queryTableFieldId="8" dataDxfId="18"/>
    <tableColumn id="9" xr3:uid="{F25DAB8E-4B7E-4723-A4BA-41B637A4F12E}" uniqueName="9" name="TOTAL" queryTableFieldId="9" dataDxfId="17">
      <calculatedColumnFormula>COUNTIFS(Tabela1[Cod. Paciente],AUTORIZACOES[[#This Row],[Cod. Paciente]],Tabela1[Status],AUTORIZACOES[[#This Row],[STATUS]])</calculatedColumnFormula>
    </tableColumn>
    <tableColumn id="14" xr3:uid="{5D2A4C3A-E8EE-46F3-B442-96DD4457EDBA}" uniqueName="14" name="COD_PROFISSIONAL" queryTableFieldId="16" dataDxfId="16">
      <calculatedColumnFormula array="1">INDEX(BASE_RC[Cad_ipasgo],MATCH(AUTORIZACOES[[#This Row],[Cod. Paciente]]&amp;AUTORIZACOES[[#This Row],[STATUS]],BASE_RC[id]&amp;BASE_RC[COD],0))</calculatedColumnFormula>
    </tableColumn>
    <tableColumn id="13" xr3:uid="{C557E038-D242-47B6-A855-6BEE2B551E30}" uniqueName="13" name="CBO" queryTableFieldId="19" dataDxfId="15">
      <calculatedColumnFormula array="1">INDEX(BASE_RC[CBO],MATCH(AUTORIZACOES[[#This Row],[Cod. Paciente]]&amp;AUTORIZACOES[[#This Row],[STATUS]],BASE_RC[id]&amp;BASE_RC[COD],0))</calculatedColumnFormula>
    </tableColumn>
    <tableColumn id="11" xr3:uid="{F2B2DBDE-57B3-4906-B707-259976CC9C03}" uniqueName="11" name="INDICACAO_CLINICA" queryTableFieldId="17" dataDxfId="14">
      <calculatedColumnFormula>"CID - " &amp;INDEX(Tabela7[CID],MATCH(AUTORIZACOES[[#This Row],[Cod. Paciente]],Tabela7[id],0))</calculatedColumnFormula>
    </tableColumn>
    <tableColumn id="12" xr3:uid="{1A6C2C20-D667-43AD-BA4D-C0EA7FEA9FDF}" uniqueName="12" name="JUSTIFICATIVA" queryTableFieldId="18" dataDxfId="13"/>
    <tableColumn id="15" xr3:uid="{4B5A32A9-175E-4879-951E-91B0785935E0}" uniqueName="15" name="Guia_Cod" queryTableFieldId="20" dataDxfId="12"/>
    <tableColumn id="16" xr3:uid="{92484853-DB90-4AC0-AF3D-62EBC3319D56}" uniqueName="16" name="OBS" queryTableFieldId="21" dataDxfId="11"/>
    <tableColumn id="17" xr3:uid="{EE50AE9F-ECEA-4795-AA14-71800509DE44}" uniqueName="17" name="Coluna1" queryTableFieldId="22" dataDxfId="10"/>
    <tableColumn id="18" xr3:uid="{DCE1B7E3-32BE-4CAE-AD96-2947015A0AC3}" uniqueName="18" name="Coluna2" queryTableFieldId="23" dataDxfId="9"/>
    <tableColumn id="20" xr3:uid="{354DF2FC-6377-464F-8DCF-A6A82BE4B1DB}" uniqueName="20" name="Coluna3" queryTableFieldId="2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7DB8DB-181E-4FF6-887B-9D39A3632593}" name="Tabela7" displayName="Tabela7" ref="A1:F235" totalsRowShown="0">
  <autoFilter ref="A1:F235" xr:uid="{287DB8DB-181E-4FF6-887B-9D39A3632593}">
    <filterColumn colId="1">
      <filters>
        <filter val="CALEBE HENRIQUE DE PAIVA CARNEIRO"/>
      </filters>
    </filterColumn>
  </autoFilter>
  <tableColumns count="6">
    <tableColumn id="1" xr3:uid="{24FCFAE9-01AD-4214-88E4-220734AAC3A7}" name="id"/>
    <tableColumn id="2" xr3:uid="{3549FF61-CEEB-48C4-9699-499B09921FBB}" name="paciente"/>
    <tableColumn id="3" xr3:uid="{5FD4F8A9-E30A-4334-B9C5-0B5C646A57B5}" name="carteira"/>
    <tableColumn id="4" xr3:uid="{71648C39-1D3C-4B2F-A52C-F9964E48E5F5}" name="CID"/>
    <tableColumn id="5" xr3:uid="{B82C609C-97D9-4D7B-8ABB-920B04F7F4FD}" name="TIPO"/>
    <tableColumn id="6" xr3:uid="{C4781F38-8311-4CA7-B5E8-2685494AA292}" name="d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FDB73-1334-4E4F-9214-4C288218CF5C}" name="BASE_RC" displayName="BASE_RC" ref="A1:T402" totalsRowShown="0">
  <autoFilter ref="A1:T402" xr:uid="{827FDB73-1334-4E4F-9214-4C288218CF5C}"/>
  <tableColumns count="20">
    <tableColumn id="1" xr3:uid="{1B1FCA44-0C89-4E9F-BE2F-8ECED5070FB6}" name="id"/>
    <tableColumn id="2" xr3:uid="{0E92F705-4328-4040-8FAD-50D27698D77C}" name="paciente"/>
    <tableColumn id="3" xr3:uid="{027A2835-819E-4605-BF70-81EF8E7ADD4F}" name="COD" dataDxfId="7"/>
    <tableColumn id="4" xr3:uid="{5B939B74-A692-4EBE-8C25-6F8EA336D673}" name="Especialidade"/>
    <tableColumn id="5" xr3:uid="{F7BCE5DD-5B75-4C11-9E74-CC71D57F56BB}" name="Horário"/>
    <tableColumn id="6" xr3:uid="{BD7EF118-7804-4FD6-B268-F50F18EB6859}" name="Profissional"/>
    <tableColumn id="7" xr3:uid="{E9D1E5C5-38DF-48D6-A6FF-029695799B5F}" name="Id Profissional"/>
    <tableColumn id="8" xr3:uid="{1951D6F1-71FD-4EDC-9BB4-D04B39514E43}" name="Data mudança"/>
    <tableColumn id="9" xr3:uid="{7AE1C71E-5D78-4FCB-B099-5D4297996B00}" name="Profissional2"/>
    <tableColumn id="10" xr3:uid="{05E8FC8C-1860-474B-8FBB-28C52805E5ED}" name="Id Profissional3"/>
    <tableColumn id="11" xr3:uid="{A60683F9-0F03-4DEF-BFE0-90C56E5164AE}" name="RM"/>
    <tableColumn id="12" xr3:uid="{C995101F-E519-48D2-95BB-CF7053F3CECA}" name="RC"/>
    <tableColumn id="13" xr3:uid="{675AC161-3ADB-461D-94BA-46B8F21EED74}" name="Mínimo"/>
    <tableColumn id="14" xr3:uid="{D6D39995-A7F9-4805-A662-F7C00C99C798}" name="Agenda"/>
    <tableColumn id="15" xr3:uid="{E15038C9-8A48-426B-A440-A6C49923667A}" name="Diferença "/>
    <tableColumn id="16" xr3:uid="{C6254BCB-40FF-4638-8A04-8155FD75BED3}" name="Diferença Total"/>
    <tableColumn id="17" xr3:uid="{DB26825E-FD78-4B74-884C-865B71139E75}" name="Status"/>
    <tableColumn id="18" xr3:uid="{6901E0C3-5347-48EF-B988-23C257C17034}" name="Conselho"/>
    <tableColumn id="19" xr3:uid="{355E5CB5-2186-486D-AFE8-DC38AC86DC5E}" name="Cad_ipasgo" dataDxfId="6">
      <calculatedColumnFormula array="1">INDEX(Base_Profissionais[cad_ipasgo],MATCH(BASE_RC[[#This Row],[Id Profissional]]&amp;"IPASGO",Base_Profissionais[id]&amp;Base_Profissionais[com],0))</calculatedColumnFormula>
    </tableColumn>
    <tableColumn id="20" xr3:uid="{26F76B3E-8F2B-4397-B13F-28280AD0DCFC}" name="CBO" dataDxfId="5">
      <calculatedColumnFormula>INDEX(Base_Profissionais[CBO],MATCH(BASE_RC[[#This Row],[Id Profissional]],Base_Profissionais[id],0))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AB0E-EDA4-48D1-B484-F67E35526F75}" name="Tabela2" displayName="Tabela2" ref="A1:AG21" totalsRowShown="0">
  <autoFilter ref="A1:AG21" xr:uid="{2065AB0E-EDA4-48D1-B484-F67E35526F75}"/>
  <tableColumns count="33">
    <tableColumn id="1" xr3:uid="{78FB0FAE-50DA-4FB1-9366-733B0D9E24BF}" name="id"/>
    <tableColumn id="2" xr3:uid="{F086A5DE-8B9F-48FF-8939-3B336D66A45B}" name="paciente"/>
    <tableColumn id="3" xr3:uid="{701DA140-8052-40BA-9AD0-F72E9785DFEA}" name="carteira"/>
    <tableColumn id="4" xr3:uid="{62015ADD-E2E4-45FA-99FE-911CDF056E1D}" name="guia"/>
    <tableColumn id="5" xr3:uid="{8D608231-9A73-441A-91E9-BF36311F5F58}" name="guia2"/>
    <tableColumn id="6" xr3:uid="{C13FBC45-3D70-4391-A3C8-8BA43C717E5C}" name="Data autorização" dataDxfId="4"/>
    <tableColumn id="7" xr3:uid="{5FEE4F31-242D-44BB-8797-EB288A6BE401}" name="Data mudança profissional"/>
    <tableColumn id="8" xr3:uid="{3E9E25E5-A651-4385-933F-91F18166E40A}" name="COD"/>
    <tableColumn id="9" xr3:uid="{5DF1AFA7-BCE5-46DD-9599-538B2CDC78EC}" name="Especialidade"/>
    <tableColumn id="10" xr3:uid="{EF0A0D0B-EBC0-41D9-8BFD-EFF1605805BE}" name="profissional"/>
    <tableColumn id="11" xr3:uid="{0D6A5503-EEC0-4583-B094-6ECAFF383EB3}" name="Autorizado"/>
    <tableColumn id="12" xr3:uid="{7703F6F7-65A4-4B58-A58E-FFB871D08174}" name="EXEC"/>
    <tableColumn id="13" xr3:uid="{C29CD7A4-A231-41DC-8585-4B7D895D8929}" name="Assinado"/>
    <tableColumn id="14" xr3:uid="{F7EF1E36-A167-4B73-9F19-72A79D3F0C2F}" name="Evolução"/>
    <tableColumn id="15" xr3:uid="{B11D47F1-B04D-4F80-A5A9-EF3E7B52FEAE}" name="Verificação "/>
    <tableColumn id="16" xr3:uid="{D0E9095E-E5C7-4F33-A6DC-C6072680BA00}" name="Status"/>
    <tableColumn id="17" xr3:uid="{A7817885-8E02-4036-A1D1-A06B27AF0874}" name="Ano"/>
    <tableColumn id="18" xr3:uid="{B8CF3D2B-B98A-430C-922E-89B5BA5E7B6B}" name="Competência"/>
    <tableColumn id="19" xr3:uid="{BBFEF69A-4E21-4450-87C1-82764E368E56}" name="Seq1" dataDxfId="3"/>
    <tableColumn id="20" xr3:uid="{9FA2702E-BE74-4565-8058-55F749E8AB6D}" name="Seq2" dataDxfId="2"/>
    <tableColumn id="21" xr3:uid="{F3425F06-A71A-41D9-A9A3-5B2FCC55A9F3}" name="Seq3" dataDxfId="1"/>
    <tableColumn id="22" xr3:uid="{9E888BAD-DCAB-4403-A5DE-BD9F6358DCCC}" name="Seq4" dataDxfId="0"/>
    <tableColumn id="23" xr3:uid="{F187397C-A848-4BB7-BC4F-326FC74A54A7}" name="Seq5"/>
    <tableColumn id="24" xr3:uid="{B4393BA8-6ACD-4246-B73A-43E8037B0DE3}" name="Seq6"/>
    <tableColumn id="25" xr3:uid="{52322CFC-7DC5-438F-8896-069C3EBE5804}" name="Seq7"/>
    <tableColumn id="26" xr3:uid="{0E2EBB8F-EEA6-4FB5-A384-BAE205ACD667}" name="Seq8"/>
    <tableColumn id="27" xr3:uid="{0929C4AE-2958-4629-A915-7BE600FA8290}" name="Seq9"/>
    <tableColumn id="28" xr3:uid="{1FAFE0AE-1496-4074-B968-03B18E5B8F22}" name="Seq10"/>
    <tableColumn id="29" xr3:uid="{6B2CF01C-B516-42C4-9C7A-AD29878DAC42}" name="EXEC2"/>
    <tableColumn id="30" xr3:uid="{279CD919-9077-45DD-B426-971076D0F06A}" name="SLD"/>
    <tableColumn id="31" xr3:uid="{947C647A-1A48-4B2E-A126-1C8861281EA8}" name="SLD_1"/>
    <tableColumn id="32" xr3:uid="{434829CB-2091-4B10-9D07-285813460084}" name="STATUS_pcte"/>
    <tableColumn id="33" xr3:uid="{CB615F18-4A06-4A65-861E-BA3E921FEB80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ovowebplanipasgo.facilinformatica.com.br/GuiasTISS/GuiaSPSADT/ViewGuiaSPSAD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22D-CA73-43D8-8292-76D7C54F3930}">
  <sheetPr codeName="Planilha8"/>
  <dimension ref="A1:S1084"/>
  <sheetViews>
    <sheetView topLeftCell="A2" workbookViewId="0">
      <selection activeCell="A2" sqref="A2:L315"/>
    </sheetView>
  </sheetViews>
  <sheetFormatPr defaultRowHeight="14.4" x14ac:dyDescent="0.3"/>
  <cols>
    <col min="1" max="1" width="17.109375" customWidth="1"/>
    <col min="2" max="2" width="10.6640625" customWidth="1"/>
    <col min="3" max="3" width="13" customWidth="1"/>
    <col min="4" max="4" width="15.33203125" customWidth="1"/>
    <col min="5" max="5" width="10.88671875" customWidth="1"/>
    <col min="6" max="6" width="13.109375" customWidth="1"/>
    <col min="7" max="7" width="10.6640625" bestFit="1" customWidth="1"/>
    <col min="8" max="8" width="13.109375" bestFit="1" customWidth="1"/>
    <col min="10" max="10" width="15.6640625" customWidth="1"/>
    <col min="11" max="11" width="28.44140625" customWidth="1"/>
    <col min="12" max="12" width="12.88671875" customWidth="1"/>
    <col min="14" max="14" width="11.44140625" bestFit="1" customWidth="1"/>
    <col min="18" max="18" width="13.44140625" bestFit="1" customWidth="1"/>
    <col min="19" max="19" width="27.332031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1323</v>
      </c>
      <c r="N1" t="s">
        <v>13</v>
      </c>
      <c r="O1" t="s">
        <v>14</v>
      </c>
      <c r="P1" t="s">
        <v>15</v>
      </c>
      <c r="Q1" t="s">
        <v>16</v>
      </c>
      <c r="R1" t="s">
        <v>1327</v>
      </c>
      <c r="S1" t="s">
        <v>186</v>
      </c>
    </row>
    <row r="2" spans="1:19" x14ac:dyDescent="0.3">
      <c r="A2">
        <v>491358</v>
      </c>
      <c r="B2" t="s">
        <v>24</v>
      </c>
      <c r="C2" t="s">
        <v>1246</v>
      </c>
      <c r="D2">
        <v>3590</v>
      </c>
      <c r="E2" t="s">
        <v>614</v>
      </c>
      <c r="F2" t="s">
        <v>28</v>
      </c>
      <c r="G2" s="3">
        <v>45642</v>
      </c>
      <c r="H2" s="9">
        <v>0.29166666666666669</v>
      </c>
      <c r="I2" t="s">
        <v>50</v>
      </c>
      <c r="J2">
        <v>772</v>
      </c>
      <c r="K2" t="s">
        <v>51</v>
      </c>
      <c r="L2" t="s">
        <v>19</v>
      </c>
      <c r="M2">
        <v>3</v>
      </c>
      <c r="N2" t="s">
        <v>1330</v>
      </c>
      <c r="O2" t="s">
        <v>1324</v>
      </c>
      <c r="P2" t="s">
        <v>1325</v>
      </c>
      <c r="R2" t="str">
        <f>TEXT(Tabela8[[#This Row],[Data]],"dddd")</f>
        <v>segunda-feira</v>
      </c>
      <c r="S2" t="str" cm="1">
        <f t="array" ref="S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" spans="1:19" x14ac:dyDescent="0.3">
      <c r="A3">
        <v>491358</v>
      </c>
      <c r="B3" t="s">
        <v>24</v>
      </c>
      <c r="C3" t="s">
        <v>1246</v>
      </c>
      <c r="D3">
        <v>3590</v>
      </c>
      <c r="E3" t="s">
        <v>614</v>
      </c>
      <c r="F3" t="s">
        <v>28</v>
      </c>
      <c r="G3" s="3">
        <v>45642</v>
      </c>
      <c r="H3" s="9">
        <v>0.29166666666666669</v>
      </c>
      <c r="I3" t="s">
        <v>50</v>
      </c>
      <c r="J3">
        <v>772</v>
      </c>
      <c r="K3" t="s">
        <v>51</v>
      </c>
      <c r="L3" t="s">
        <v>19</v>
      </c>
      <c r="M3">
        <v>3</v>
      </c>
      <c r="N3" t="s">
        <v>1330</v>
      </c>
      <c r="O3" t="s">
        <v>1324</v>
      </c>
      <c r="P3" t="s">
        <v>1325</v>
      </c>
      <c r="R3" t="str">
        <f>TEXT(Tabela8[[#This Row],[Data]],"dddd")</f>
        <v>segunda-feira</v>
      </c>
      <c r="S3" t="str" cm="1">
        <f t="array" ref="S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" spans="1:19" x14ac:dyDescent="0.3">
      <c r="A4">
        <v>491358</v>
      </c>
      <c r="B4" t="s">
        <v>24</v>
      </c>
      <c r="C4" t="s">
        <v>1246</v>
      </c>
      <c r="D4">
        <v>3590</v>
      </c>
      <c r="E4" t="s">
        <v>614</v>
      </c>
      <c r="F4" t="s">
        <v>28</v>
      </c>
      <c r="G4" s="3">
        <v>45642</v>
      </c>
      <c r="H4" s="9">
        <v>0.29166666666666669</v>
      </c>
      <c r="I4" t="s">
        <v>50</v>
      </c>
      <c r="J4">
        <v>772</v>
      </c>
      <c r="K4" t="s">
        <v>51</v>
      </c>
      <c r="L4" t="s">
        <v>19</v>
      </c>
      <c r="M4">
        <v>3</v>
      </c>
      <c r="N4" t="s">
        <v>1330</v>
      </c>
      <c r="O4" t="s">
        <v>1324</v>
      </c>
      <c r="P4" t="s">
        <v>1325</v>
      </c>
      <c r="R4" t="str">
        <f>TEXT(Tabela8[[#This Row],[Data]],"dddd")</f>
        <v>segunda-feira</v>
      </c>
      <c r="S4" t="str" cm="1">
        <f t="array" ref="S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" spans="1:19" x14ac:dyDescent="0.3">
      <c r="A5">
        <v>491358</v>
      </c>
      <c r="B5" t="s">
        <v>24</v>
      </c>
      <c r="C5" t="s">
        <v>1246</v>
      </c>
      <c r="D5">
        <v>3590</v>
      </c>
      <c r="E5" t="s">
        <v>614</v>
      </c>
      <c r="F5" t="s">
        <v>28</v>
      </c>
      <c r="G5" s="3">
        <v>45642</v>
      </c>
      <c r="H5" s="9">
        <v>0.29166666666666669</v>
      </c>
      <c r="I5" t="s">
        <v>50</v>
      </c>
      <c r="J5">
        <v>772</v>
      </c>
      <c r="K5" t="s">
        <v>51</v>
      </c>
      <c r="L5" t="s">
        <v>19</v>
      </c>
      <c r="M5">
        <v>3</v>
      </c>
      <c r="N5" t="s">
        <v>1330</v>
      </c>
      <c r="O5" t="s">
        <v>1324</v>
      </c>
      <c r="P5" t="s">
        <v>1325</v>
      </c>
      <c r="R5" t="str">
        <f>TEXT(Tabela8[[#This Row],[Data]],"dddd")</f>
        <v>segunda-feira</v>
      </c>
      <c r="S5" t="str" cm="1">
        <f t="array" ref="S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" spans="1:19" x14ac:dyDescent="0.3">
      <c r="A6">
        <v>509202</v>
      </c>
      <c r="B6" t="s">
        <v>24</v>
      </c>
      <c r="C6" t="s">
        <v>1246</v>
      </c>
      <c r="D6">
        <v>3590</v>
      </c>
      <c r="E6" t="s">
        <v>614</v>
      </c>
      <c r="F6" t="s">
        <v>28</v>
      </c>
      <c r="G6" s="3">
        <v>45642</v>
      </c>
      <c r="H6" s="9">
        <v>0.375</v>
      </c>
      <c r="I6" t="s">
        <v>89</v>
      </c>
      <c r="J6">
        <v>2057</v>
      </c>
      <c r="K6" t="s">
        <v>90</v>
      </c>
      <c r="L6" t="s">
        <v>19</v>
      </c>
      <c r="M6">
        <v>3</v>
      </c>
      <c r="N6" t="s">
        <v>1330</v>
      </c>
      <c r="O6" t="s">
        <v>1324</v>
      </c>
      <c r="P6" t="s">
        <v>1325</v>
      </c>
      <c r="R6" t="str">
        <f>TEXT(Tabela8[[#This Row],[Data]],"dddd")</f>
        <v>segunda-feira</v>
      </c>
      <c r="S6" t="str" cm="1">
        <f t="array" ref="S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" spans="1:19" x14ac:dyDescent="0.3">
      <c r="A7">
        <v>509202</v>
      </c>
      <c r="B7" t="s">
        <v>24</v>
      </c>
      <c r="C7" t="s">
        <v>1246</v>
      </c>
      <c r="D7">
        <v>3590</v>
      </c>
      <c r="E7" t="s">
        <v>614</v>
      </c>
      <c r="F7" t="s">
        <v>28</v>
      </c>
      <c r="G7" s="3">
        <v>45642</v>
      </c>
      <c r="H7" s="9">
        <v>0.375</v>
      </c>
      <c r="I7" t="s">
        <v>89</v>
      </c>
      <c r="J7">
        <v>2057</v>
      </c>
      <c r="K7" t="s">
        <v>90</v>
      </c>
      <c r="L7" t="s">
        <v>19</v>
      </c>
      <c r="M7">
        <v>3</v>
      </c>
      <c r="N7" t="s">
        <v>1330</v>
      </c>
      <c r="O7" t="s">
        <v>1324</v>
      </c>
      <c r="P7" t="s">
        <v>1325</v>
      </c>
      <c r="R7" t="str">
        <f>TEXT(Tabela8[[#This Row],[Data]],"dddd")</f>
        <v>segunda-feira</v>
      </c>
      <c r="S7" t="str" cm="1">
        <f t="array" ref="S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" spans="1:19" x14ac:dyDescent="0.3">
      <c r="A8">
        <v>509202</v>
      </c>
      <c r="B8" t="s">
        <v>24</v>
      </c>
      <c r="C8" t="s">
        <v>1246</v>
      </c>
      <c r="D8">
        <v>3590</v>
      </c>
      <c r="E8" t="s">
        <v>614</v>
      </c>
      <c r="F8" t="s">
        <v>28</v>
      </c>
      <c r="G8" s="3">
        <v>45642</v>
      </c>
      <c r="H8" s="9">
        <v>0.375</v>
      </c>
      <c r="I8" t="s">
        <v>89</v>
      </c>
      <c r="J8">
        <v>2057</v>
      </c>
      <c r="K8" t="s">
        <v>90</v>
      </c>
      <c r="L8" t="s">
        <v>19</v>
      </c>
      <c r="M8">
        <v>3</v>
      </c>
      <c r="N8" t="s">
        <v>1330</v>
      </c>
      <c r="O8" t="s">
        <v>1324</v>
      </c>
      <c r="P8" t="s">
        <v>1325</v>
      </c>
      <c r="R8" t="str">
        <f>TEXT(Tabela8[[#This Row],[Data]],"dddd")</f>
        <v>segunda-feira</v>
      </c>
      <c r="S8" t="str" cm="1">
        <f t="array" ref="S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" spans="1:19" x14ac:dyDescent="0.3">
      <c r="A9">
        <v>509202</v>
      </c>
      <c r="B9" t="s">
        <v>24</v>
      </c>
      <c r="C9" t="s">
        <v>1246</v>
      </c>
      <c r="D9">
        <v>3590</v>
      </c>
      <c r="E9" t="s">
        <v>614</v>
      </c>
      <c r="F9" t="s">
        <v>28</v>
      </c>
      <c r="G9" s="3">
        <v>45642</v>
      </c>
      <c r="H9" s="9">
        <v>0.375</v>
      </c>
      <c r="I9" t="s">
        <v>89</v>
      </c>
      <c r="J9">
        <v>2057</v>
      </c>
      <c r="K9" t="s">
        <v>90</v>
      </c>
      <c r="L9" t="s">
        <v>19</v>
      </c>
      <c r="M9">
        <v>3</v>
      </c>
      <c r="N9" t="s">
        <v>1330</v>
      </c>
      <c r="O9" t="s">
        <v>1324</v>
      </c>
      <c r="P9" t="s">
        <v>1325</v>
      </c>
      <c r="R9" t="str">
        <f>TEXT(Tabela8[[#This Row],[Data]],"dddd")</f>
        <v>segunda-feira</v>
      </c>
      <c r="S9" t="str" cm="1">
        <f t="array" ref="S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" spans="1:19" x14ac:dyDescent="0.3">
      <c r="A10">
        <v>476350</v>
      </c>
      <c r="B10" t="s">
        <v>24</v>
      </c>
      <c r="C10" t="s">
        <v>455</v>
      </c>
      <c r="D10">
        <v>3487</v>
      </c>
      <c r="E10" t="s">
        <v>456</v>
      </c>
      <c r="F10" t="s">
        <v>28</v>
      </c>
      <c r="G10" s="3">
        <v>45642</v>
      </c>
      <c r="H10" s="9">
        <v>0.33333333333333331</v>
      </c>
      <c r="I10" t="s">
        <v>50</v>
      </c>
      <c r="J10">
        <v>772</v>
      </c>
      <c r="K10" t="s">
        <v>51</v>
      </c>
      <c r="L10" t="s">
        <v>19</v>
      </c>
      <c r="M10">
        <v>3</v>
      </c>
      <c r="N10" t="s">
        <v>1330</v>
      </c>
      <c r="O10" t="s">
        <v>1324</v>
      </c>
      <c r="P10" t="s">
        <v>1325</v>
      </c>
      <c r="R10" t="str">
        <f>TEXT(Tabela8[[#This Row],[Data]],"dddd")</f>
        <v>segunda-feira</v>
      </c>
      <c r="S10" t="str" cm="1">
        <f t="array" ref="S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" spans="1:19" x14ac:dyDescent="0.3">
      <c r="A11">
        <v>476350</v>
      </c>
      <c r="B11" t="s">
        <v>24</v>
      </c>
      <c r="C11" t="s">
        <v>455</v>
      </c>
      <c r="D11">
        <v>3487</v>
      </c>
      <c r="E11" t="s">
        <v>456</v>
      </c>
      <c r="F11" t="s">
        <v>28</v>
      </c>
      <c r="G11" s="3">
        <v>45642</v>
      </c>
      <c r="H11" s="9">
        <v>0.33333333333333331</v>
      </c>
      <c r="I11" t="s">
        <v>50</v>
      </c>
      <c r="J11">
        <v>772</v>
      </c>
      <c r="K11" t="s">
        <v>51</v>
      </c>
      <c r="L11" t="s">
        <v>19</v>
      </c>
      <c r="M11">
        <v>3</v>
      </c>
      <c r="N11" t="s">
        <v>1330</v>
      </c>
      <c r="O11" t="s">
        <v>1324</v>
      </c>
      <c r="P11" t="s">
        <v>1325</v>
      </c>
      <c r="R11" t="str">
        <f>TEXT(Tabela8[[#This Row],[Data]],"dddd")</f>
        <v>segunda-feira</v>
      </c>
      <c r="S11" t="str" cm="1">
        <f t="array" ref="S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2" spans="1:19" x14ac:dyDescent="0.3">
      <c r="A12">
        <v>476350</v>
      </c>
      <c r="B12" t="s">
        <v>24</v>
      </c>
      <c r="C12" t="s">
        <v>455</v>
      </c>
      <c r="D12">
        <v>3487</v>
      </c>
      <c r="E12" t="s">
        <v>456</v>
      </c>
      <c r="F12" t="s">
        <v>28</v>
      </c>
      <c r="G12" s="3">
        <v>45642</v>
      </c>
      <c r="H12" s="9">
        <v>0.33333333333333331</v>
      </c>
      <c r="I12" t="s">
        <v>50</v>
      </c>
      <c r="J12">
        <v>772</v>
      </c>
      <c r="K12" t="s">
        <v>51</v>
      </c>
      <c r="L12" t="s">
        <v>19</v>
      </c>
      <c r="M12">
        <v>3</v>
      </c>
      <c r="N12" t="s">
        <v>1330</v>
      </c>
      <c r="O12" t="s">
        <v>1324</v>
      </c>
      <c r="P12" t="s">
        <v>1325</v>
      </c>
      <c r="R12" t="str">
        <f>TEXT(Tabela8[[#This Row],[Data]],"dddd")</f>
        <v>segunda-feira</v>
      </c>
      <c r="S12" t="str" cm="1">
        <f t="array" ref="S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" spans="1:19" x14ac:dyDescent="0.3">
      <c r="A13">
        <v>476350</v>
      </c>
      <c r="B13" t="s">
        <v>24</v>
      </c>
      <c r="C13" t="s">
        <v>455</v>
      </c>
      <c r="D13">
        <v>3487</v>
      </c>
      <c r="E13" t="s">
        <v>456</v>
      </c>
      <c r="F13" t="s">
        <v>28</v>
      </c>
      <c r="G13" s="3">
        <v>45642</v>
      </c>
      <c r="H13" s="9">
        <v>0.33333333333333331</v>
      </c>
      <c r="I13" t="s">
        <v>50</v>
      </c>
      <c r="J13">
        <v>772</v>
      </c>
      <c r="K13" t="s">
        <v>51</v>
      </c>
      <c r="L13" t="s">
        <v>19</v>
      </c>
      <c r="M13">
        <v>3</v>
      </c>
      <c r="N13" t="s">
        <v>1330</v>
      </c>
      <c r="O13" t="s">
        <v>1324</v>
      </c>
      <c r="P13" t="s">
        <v>1325</v>
      </c>
      <c r="R13" t="str">
        <f>TEXT(Tabela8[[#This Row],[Data]],"dddd")</f>
        <v>segunda-feira</v>
      </c>
      <c r="S13" t="str" cm="1">
        <f t="array" ref="S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" spans="1:19" x14ac:dyDescent="0.3">
      <c r="A14">
        <v>561804</v>
      </c>
      <c r="B14" t="s">
        <v>24</v>
      </c>
      <c r="C14" t="s">
        <v>1262</v>
      </c>
      <c r="D14">
        <v>3486</v>
      </c>
      <c r="E14" t="s">
        <v>622</v>
      </c>
      <c r="F14" t="s">
        <v>28</v>
      </c>
      <c r="G14" s="3">
        <v>45642</v>
      </c>
      <c r="H14" s="9">
        <v>0.58333333333333337</v>
      </c>
      <c r="I14" t="s">
        <v>505</v>
      </c>
      <c r="J14">
        <v>577</v>
      </c>
      <c r="K14" t="s">
        <v>140</v>
      </c>
      <c r="L14" t="s">
        <v>19</v>
      </c>
      <c r="M14">
        <v>3</v>
      </c>
      <c r="N14" t="s">
        <v>1330</v>
      </c>
      <c r="O14" t="s">
        <v>1324</v>
      </c>
      <c r="P14" t="s">
        <v>1325</v>
      </c>
      <c r="R14" t="str">
        <f>TEXT(Tabela8[[#This Row],[Data]],"dddd")</f>
        <v>segunda-feira</v>
      </c>
      <c r="S14" t="str" cm="1">
        <f t="array" ref="S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" spans="1:19" x14ac:dyDescent="0.3">
      <c r="A15">
        <v>561804</v>
      </c>
      <c r="B15" t="s">
        <v>24</v>
      </c>
      <c r="C15" t="s">
        <v>1262</v>
      </c>
      <c r="D15">
        <v>3486</v>
      </c>
      <c r="E15" t="s">
        <v>622</v>
      </c>
      <c r="F15" t="s">
        <v>28</v>
      </c>
      <c r="G15" s="3">
        <v>45642</v>
      </c>
      <c r="H15" s="9">
        <v>0.58333333333333337</v>
      </c>
      <c r="I15" t="s">
        <v>505</v>
      </c>
      <c r="J15">
        <v>577</v>
      </c>
      <c r="K15" t="s">
        <v>140</v>
      </c>
      <c r="L15" t="s">
        <v>19</v>
      </c>
      <c r="M15">
        <v>3</v>
      </c>
      <c r="N15" t="s">
        <v>1330</v>
      </c>
      <c r="O15" t="s">
        <v>1324</v>
      </c>
      <c r="P15" t="s">
        <v>1325</v>
      </c>
      <c r="R15" t="str">
        <f>TEXT(Tabela8[[#This Row],[Data]],"dddd")</f>
        <v>segunda-feira</v>
      </c>
      <c r="S15" t="str" cm="1">
        <f t="array" ref="S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" spans="1:19" x14ac:dyDescent="0.3">
      <c r="A16">
        <v>561804</v>
      </c>
      <c r="B16" t="s">
        <v>24</v>
      </c>
      <c r="C16" t="s">
        <v>1262</v>
      </c>
      <c r="D16">
        <v>3486</v>
      </c>
      <c r="E16" t="s">
        <v>622</v>
      </c>
      <c r="F16" t="s">
        <v>28</v>
      </c>
      <c r="G16" s="3">
        <v>45642</v>
      </c>
      <c r="H16" s="9">
        <v>0.58333333333333337</v>
      </c>
      <c r="I16" t="s">
        <v>505</v>
      </c>
      <c r="J16">
        <v>577</v>
      </c>
      <c r="K16" t="s">
        <v>140</v>
      </c>
      <c r="L16" t="s">
        <v>19</v>
      </c>
      <c r="M16">
        <v>3</v>
      </c>
      <c r="N16" t="s">
        <v>1330</v>
      </c>
      <c r="O16" t="s">
        <v>1324</v>
      </c>
      <c r="P16" t="s">
        <v>1325</v>
      </c>
      <c r="R16" t="str">
        <f>TEXT(Tabela8[[#This Row],[Data]],"dddd")</f>
        <v>segunda-feira</v>
      </c>
      <c r="S16" t="str" cm="1">
        <f t="array" ref="S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" spans="1:19" x14ac:dyDescent="0.3">
      <c r="A17">
        <v>561804</v>
      </c>
      <c r="B17" t="s">
        <v>24</v>
      </c>
      <c r="C17" t="s">
        <v>1262</v>
      </c>
      <c r="D17">
        <v>3486</v>
      </c>
      <c r="E17" t="s">
        <v>622</v>
      </c>
      <c r="F17" t="s">
        <v>28</v>
      </c>
      <c r="G17" s="3">
        <v>45642</v>
      </c>
      <c r="H17" s="9">
        <v>0.58333333333333337</v>
      </c>
      <c r="I17" t="s">
        <v>505</v>
      </c>
      <c r="J17">
        <v>577</v>
      </c>
      <c r="K17" t="s">
        <v>140</v>
      </c>
      <c r="L17" t="s">
        <v>19</v>
      </c>
      <c r="M17">
        <v>3</v>
      </c>
      <c r="N17" t="s">
        <v>1330</v>
      </c>
      <c r="O17" t="s">
        <v>1324</v>
      </c>
      <c r="P17" t="s">
        <v>1325</v>
      </c>
      <c r="R17" t="str">
        <f>TEXT(Tabela8[[#This Row],[Data]],"dddd")</f>
        <v>segunda-feira</v>
      </c>
      <c r="S17" t="str" cm="1">
        <f t="array" ref="S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" spans="1:19" x14ac:dyDescent="0.3">
      <c r="A18">
        <v>558385</v>
      </c>
      <c r="B18" t="s">
        <v>24</v>
      </c>
      <c r="C18" t="s">
        <v>1254</v>
      </c>
      <c r="D18">
        <v>3342</v>
      </c>
      <c r="E18" t="s">
        <v>623</v>
      </c>
      <c r="F18" t="s">
        <v>28</v>
      </c>
      <c r="G18" s="3">
        <v>45642</v>
      </c>
      <c r="H18" s="9">
        <v>0.41666666666666669</v>
      </c>
      <c r="I18" t="s">
        <v>97</v>
      </c>
      <c r="J18">
        <v>1575</v>
      </c>
      <c r="K18" t="s">
        <v>1396</v>
      </c>
      <c r="L18" t="s">
        <v>19</v>
      </c>
      <c r="M18">
        <v>3</v>
      </c>
      <c r="N18" t="s">
        <v>1330</v>
      </c>
      <c r="O18" t="s">
        <v>1324</v>
      </c>
      <c r="P18" t="s">
        <v>1325</v>
      </c>
      <c r="R18" t="str">
        <f>TEXT(Tabela8[[#This Row],[Data]],"dddd")</f>
        <v>segunda-feira</v>
      </c>
      <c r="S18" t="str" cm="1">
        <f t="array" ref="S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" spans="1:19" x14ac:dyDescent="0.3">
      <c r="A19">
        <v>558385</v>
      </c>
      <c r="B19" t="s">
        <v>24</v>
      </c>
      <c r="C19" t="s">
        <v>1254</v>
      </c>
      <c r="D19">
        <v>3342</v>
      </c>
      <c r="E19" t="s">
        <v>623</v>
      </c>
      <c r="F19" t="s">
        <v>28</v>
      </c>
      <c r="G19" s="3">
        <v>45642</v>
      </c>
      <c r="H19" s="9">
        <v>0.41666666666666669</v>
      </c>
      <c r="I19" t="s">
        <v>97</v>
      </c>
      <c r="J19">
        <v>1575</v>
      </c>
      <c r="K19" t="s">
        <v>1396</v>
      </c>
      <c r="L19" t="s">
        <v>19</v>
      </c>
      <c r="M19">
        <v>3</v>
      </c>
      <c r="N19" t="s">
        <v>1330</v>
      </c>
      <c r="O19" t="s">
        <v>1324</v>
      </c>
      <c r="P19" t="s">
        <v>1325</v>
      </c>
      <c r="R19" t="str">
        <f>TEXT(Tabela8[[#This Row],[Data]],"dddd")</f>
        <v>segunda-feira</v>
      </c>
      <c r="S19" t="str" cm="1">
        <f t="array" ref="S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" spans="1:19" x14ac:dyDescent="0.3">
      <c r="A20">
        <v>558385</v>
      </c>
      <c r="B20" t="s">
        <v>24</v>
      </c>
      <c r="C20" t="s">
        <v>1254</v>
      </c>
      <c r="D20">
        <v>3342</v>
      </c>
      <c r="E20" t="s">
        <v>623</v>
      </c>
      <c r="F20" t="s">
        <v>28</v>
      </c>
      <c r="G20" s="3">
        <v>45642</v>
      </c>
      <c r="H20" s="9">
        <v>0.41666666666666669</v>
      </c>
      <c r="I20" t="s">
        <v>97</v>
      </c>
      <c r="J20">
        <v>1575</v>
      </c>
      <c r="K20" t="s">
        <v>1396</v>
      </c>
      <c r="L20" t="s">
        <v>19</v>
      </c>
      <c r="M20">
        <v>3</v>
      </c>
      <c r="N20" t="s">
        <v>1330</v>
      </c>
      <c r="O20" t="s">
        <v>1324</v>
      </c>
      <c r="P20" t="s">
        <v>1325</v>
      </c>
      <c r="R20" t="str">
        <f>TEXT(Tabela8[[#This Row],[Data]],"dddd")</f>
        <v>segunda-feira</v>
      </c>
      <c r="S20" t="str" cm="1">
        <f t="array" ref="S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" spans="1:19" x14ac:dyDescent="0.3">
      <c r="A21">
        <v>558385</v>
      </c>
      <c r="B21" t="s">
        <v>24</v>
      </c>
      <c r="C21" t="s">
        <v>1254</v>
      </c>
      <c r="D21">
        <v>3342</v>
      </c>
      <c r="E21" t="s">
        <v>623</v>
      </c>
      <c r="F21" t="s">
        <v>28</v>
      </c>
      <c r="G21" s="3">
        <v>45642</v>
      </c>
      <c r="H21" s="9">
        <v>0.41666666666666669</v>
      </c>
      <c r="I21" t="s">
        <v>97</v>
      </c>
      <c r="J21">
        <v>1575</v>
      </c>
      <c r="K21" t="s">
        <v>1396</v>
      </c>
      <c r="L21" t="s">
        <v>19</v>
      </c>
      <c r="M21">
        <v>3</v>
      </c>
      <c r="N21" t="s">
        <v>1330</v>
      </c>
      <c r="O21" t="s">
        <v>1324</v>
      </c>
      <c r="P21" t="s">
        <v>1325</v>
      </c>
      <c r="R21" t="str">
        <f>TEXT(Tabela8[[#This Row],[Data]],"dddd")</f>
        <v>segunda-feira</v>
      </c>
      <c r="S21" t="str" cm="1">
        <f t="array" ref="S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" spans="1:19" x14ac:dyDescent="0.3">
      <c r="A22">
        <v>597758</v>
      </c>
      <c r="B22" t="s">
        <v>24</v>
      </c>
      <c r="C22" t="s">
        <v>1254</v>
      </c>
      <c r="D22">
        <v>3342</v>
      </c>
      <c r="E22" t="s">
        <v>623</v>
      </c>
      <c r="F22" t="s">
        <v>28</v>
      </c>
      <c r="G22" s="3">
        <v>45642</v>
      </c>
      <c r="H22" s="9">
        <v>0.375</v>
      </c>
      <c r="I22" t="s">
        <v>512</v>
      </c>
      <c r="J22">
        <v>2812</v>
      </c>
      <c r="K22" t="s">
        <v>1296</v>
      </c>
      <c r="L22" t="s">
        <v>19</v>
      </c>
      <c r="M22">
        <v>3</v>
      </c>
      <c r="N22" t="s">
        <v>1330</v>
      </c>
      <c r="O22" t="s">
        <v>1324</v>
      </c>
      <c r="P22" t="s">
        <v>1325</v>
      </c>
      <c r="R22" t="str">
        <f>TEXT(Tabela8[[#This Row],[Data]],"dddd")</f>
        <v>segunda-feira</v>
      </c>
      <c r="S22" t="str" cm="1">
        <f t="array" ref="S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" spans="1:19" x14ac:dyDescent="0.3">
      <c r="A23">
        <v>497520</v>
      </c>
      <c r="B23" t="s">
        <v>24</v>
      </c>
      <c r="C23" t="s">
        <v>1254</v>
      </c>
      <c r="D23">
        <v>3342</v>
      </c>
      <c r="E23" t="s">
        <v>623</v>
      </c>
      <c r="F23" t="s">
        <v>28</v>
      </c>
      <c r="G23" s="3">
        <v>45642</v>
      </c>
      <c r="H23" s="9">
        <v>0.45833333333333331</v>
      </c>
      <c r="I23" t="s">
        <v>82</v>
      </c>
      <c r="J23">
        <v>1180</v>
      </c>
      <c r="K23" t="s">
        <v>83</v>
      </c>
      <c r="L23" t="s">
        <v>19</v>
      </c>
      <c r="M23">
        <v>3</v>
      </c>
      <c r="N23" t="s">
        <v>1330</v>
      </c>
      <c r="O23" t="s">
        <v>1324</v>
      </c>
      <c r="P23" t="s">
        <v>1325</v>
      </c>
      <c r="R23" t="str">
        <f>TEXT(Tabela8[[#This Row],[Data]],"dddd")</f>
        <v>segunda-feira</v>
      </c>
      <c r="S23" t="str" cm="1">
        <f t="array" ref="S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" spans="1:19" x14ac:dyDescent="0.3">
      <c r="A24">
        <v>597758</v>
      </c>
      <c r="B24" t="s">
        <v>24</v>
      </c>
      <c r="C24" t="s">
        <v>1254</v>
      </c>
      <c r="D24">
        <v>3342</v>
      </c>
      <c r="E24" t="s">
        <v>623</v>
      </c>
      <c r="F24" t="s">
        <v>28</v>
      </c>
      <c r="G24" s="3">
        <v>45642</v>
      </c>
      <c r="H24" s="9">
        <v>0.375</v>
      </c>
      <c r="I24" t="s">
        <v>512</v>
      </c>
      <c r="J24">
        <v>2812</v>
      </c>
      <c r="K24" t="s">
        <v>1296</v>
      </c>
      <c r="L24" t="s">
        <v>19</v>
      </c>
      <c r="M24">
        <v>3</v>
      </c>
      <c r="N24" t="s">
        <v>1330</v>
      </c>
      <c r="O24" t="s">
        <v>1324</v>
      </c>
      <c r="P24" t="s">
        <v>1325</v>
      </c>
      <c r="R24" t="str">
        <f>TEXT(Tabela8[[#This Row],[Data]],"dddd")</f>
        <v>segunda-feira</v>
      </c>
      <c r="S24" t="str" cm="1">
        <f t="array" ref="S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" spans="1:19" x14ac:dyDescent="0.3">
      <c r="A25">
        <v>497520</v>
      </c>
      <c r="B25" t="s">
        <v>24</v>
      </c>
      <c r="C25" t="s">
        <v>1254</v>
      </c>
      <c r="D25">
        <v>3342</v>
      </c>
      <c r="E25" t="s">
        <v>623</v>
      </c>
      <c r="F25" t="s">
        <v>28</v>
      </c>
      <c r="G25" s="3">
        <v>45642</v>
      </c>
      <c r="H25" s="9">
        <v>0.45833333333333331</v>
      </c>
      <c r="I25" t="s">
        <v>82</v>
      </c>
      <c r="J25">
        <v>1180</v>
      </c>
      <c r="K25" t="s">
        <v>83</v>
      </c>
      <c r="L25" t="s">
        <v>19</v>
      </c>
      <c r="M25">
        <v>3</v>
      </c>
      <c r="N25" t="s">
        <v>1330</v>
      </c>
      <c r="O25" t="s">
        <v>1324</v>
      </c>
      <c r="P25" t="s">
        <v>1325</v>
      </c>
      <c r="R25" t="str">
        <f>TEXT(Tabela8[[#This Row],[Data]],"dddd")</f>
        <v>segunda-feira</v>
      </c>
      <c r="S25" t="str" cm="1">
        <f t="array" ref="S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" spans="1:19" x14ac:dyDescent="0.3">
      <c r="A26">
        <v>597758</v>
      </c>
      <c r="B26" t="s">
        <v>24</v>
      </c>
      <c r="C26" t="s">
        <v>1254</v>
      </c>
      <c r="D26">
        <v>3342</v>
      </c>
      <c r="E26" t="s">
        <v>623</v>
      </c>
      <c r="F26" t="s">
        <v>28</v>
      </c>
      <c r="G26" s="3">
        <v>45642</v>
      </c>
      <c r="H26" s="9">
        <v>0.375</v>
      </c>
      <c r="I26" t="s">
        <v>512</v>
      </c>
      <c r="J26">
        <v>2812</v>
      </c>
      <c r="K26" t="s">
        <v>1296</v>
      </c>
      <c r="L26" t="s">
        <v>19</v>
      </c>
      <c r="M26">
        <v>3</v>
      </c>
      <c r="N26" t="s">
        <v>1330</v>
      </c>
      <c r="O26" t="s">
        <v>1324</v>
      </c>
      <c r="P26" t="s">
        <v>1325</v>
      </c>
      <c r="R26" t="str">
        <f>TEXT(Tabela8[[#This Row],[Data]],"dddd")</f>
        <v>segunda-feira</v>
      </c>
      <c r="S26" t="str" cm="1">
        <f t="array" ref="S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" spans="1:19" x14ac:dyDescent="0.3">
      <c r="A27">
        <v>497520</v>
      </c>
      <c r="B27" t="s">
        <v>24</v>
      </c>
      <c r="C27" t="s">
        <v>1254</v>
      </c>
      <c r="D27">
        <v>3342</v>
      </c>
      <c r="E27" t="s">
        <v>623</v>
      </c>
      <c r="F27" t="s">
        <v>28</v>
      </c>
      <c r="G27" s="3">
        <v>45642</v>
      </c>
      <c r="H27" s="9">
        <v>0.45833333333333331</v>
      </c>
      <c r="I27" t="s">
        <v>82</v>
      </c>
      <c r="J27">
        <v>1180</v>
      </c>
      <c r="K27" t="s">
        <v>83</v>
      </c>
      <c r="L27" t="s">
        <v>19</v>
      </c>
      <c r="M27">
        <v>3</v>
      </c>
      <c r="N27" t="s">
        <v>1330</v>
      </c>
      <c r="O27" t="s">
        <v>1324</v>
      </c>
      <c r="P27" t="s">
        <v>1325</v>
      </c>
      <c r="R27" t="str">
        <f>TEXT(Tabela8[[#This Row],[Data]],"dddd")</f>
        <v>segunda-feira</v>
      </c>
      <c r="S27" t="str" cm="1">
        <f t="array" ref="S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" spans="1:19" x14ac:dyDescent="0.3">
      <c r="A28">
        <v>597758</v>
      </c>
      <c r="B28" t="s">
        <v>24</v>
      </c>
      <c r="C28" t="s">
        <v>1254</v>
      </c>
      <c r="D28">
        <v>3342</v>
      </c>
      <c r="E28" t="s">
        <v>623</v>
      </c>
      <c r="F28" t="s">
        <v>28</v>
      </c>
      <c r="G28" s="3">
        <v>45642</v>
      </c>
      <c r="H28" s="9">
        <v>0.375</v>
      </c>
      <c r="I28" t="s">
        <v>512</v>
      </c>
      <c r="J28">
        <v>2812</v>
      </c>
      <c r="K28" t="s">
        <v>1296</v>
      </c>
      <c r="L28" t="s">
        <v>19</v>
      </c>
      <c r="M28">
        <v>3</v>
      </c>
      <c r="N28" t="s">
        <v>1330</v>
      </c>
      <c r="O28" t="s">
        <v>1324</v>
      </c>
      <c r="P28" t="s">
        <v>1325</v>
      </c>
      <c r="R28" t="str">
        <f>TEXT(Tabela8[[#This Row],[Data]],"dddd")</f>
        <v>segunda-feira</v>
      </c>
      <c r="S28" t="str" cm="1">
        <f t="array" ref="S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" spans="1:19" x14ac:dyDescent="0.3">
      <c r="A29">
        <v>497520</v>
      </c>
      <c r="B29" t="s">
        <v>24</v>
      </c>
      <c r="C29" t="s">
        <v>1254</v>
      </c>
      <c r="D29">
        <v>3342</v>
      </c>
      <c r="E29" t="s">
        <v>623</v>
      </c>
      <c r="F29" t="s">
        <v>28</v>
      </c>
      <c r="G29" s="3">
        <v>45642</v>
      </c>
      <c r="H29" s="9">
        <v>0.45833333333333331</v>
      </c>
      <c r="I29" t="s">
        <v>82</v>
      </c>
      <c r="J29">
        <v>1180</v>
      </c>
      <c r="K29" t="s">
        <v>83</v>
      </c>
      <c r="L29" t="s">
        <v>19</v>
      </c>
      <c r="M29">
        <v>3</v>
      </c>
      <c r="N29" t="s">
        <v>1330</v>
      </c>
      <c r="O29" t="s">
        <v>1324</v>
      </c>
      <c r="P29" t="s">
        <v>1325</v>
      </c>
      <c r="R29" t="str">
        <f>TEXT(Tabela8[[#This Row],[Data]],"dddd")</f>
        <v>segunda-feira</v>
      </c>
      <c r="S29" t="str" cm="1">
        <f t="array" ref="S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" spans="1:19" x14ac:dyDescent="0.3">
      <c r="A30">
        <v>604078</v>
      </c>
      <c r="B30" t="s">
        <v>17</v>
      </c>
      <c r="C30" t="s">
        <v>1261</v>
      </c>
      <c r="D30">
        <v>3958</v>
      </c>
      <c r="E30" t="s">
        <v>626</v>
      </c>
      <c r="F30" t="s">
        <v>69</v>
      </c>
      <c r="G30" s="3">
        <v>45642</v>
      </c>
      <c r="H30" s="9">
        <v>0.58333333333333337</v>
      </c>
      <c r="I30" t="s">
        <v>471</v>
      </c>
      <c r="J30">
        <v>2751</v>
      </c>
      <c r="K30" t="s">
        <v>70</v>
      </c>
      <c r="L30" t="s">
        <v>19</v>
      </c>
      <c r="M30">
        <v>3</v>
      </c>
      <c r="N30" t="s">
        <v>1330</v>
      </c>
      <c r="O30" t="s">
        <v>1324</v>
      </c>
      <c r="P30" t="s">
        <v>1325</v>
      </c>
      <c r="R30" t="str">
        <f>TEXT(Tabela8[[#This Row],[Data]],"dddd")</f>
        <v>segunda-feira</v>
      </c>
      <c r="S30" t="str" cm="1">
        <f t="array" ref="S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1" spans="1:19" x14ac:dyDescent="0.3">
      <c r="A31">
        <v>604078</v>
      </c>
      <c r="B31" t="s">
        <v>17</v>
      </c>
      <c r="C31" t="s">
        <v>1261</v>
      </c>
      <c r="D31">
        <v>3958</v>
      </c>
      <c r="E31" t="s">
        <v>626</v>
      </c>
      <c r="F31" t="s">
        <v>69</v>
      </c>
      <c r="G31" s="3">
        <v>45642</v>
      </c>
      <c r="H31" s="9">
        <v>0.58333333333333337</v>
      </c>
      <c r="I31" t="s">
        <v>471</v>
      </c>
      <c r="J31">
        <v>2751</v>
      </c>
      <c r="K31" t="s">
        <v>70</v>
      </c>
      <c r="L31" t="s">
        <v>19</v>
      </c>
      <c r="M31">
        <v>3</v>
      </c>
      <c r="N31" t="s">
        <v>1330</v>
      </c>
      <c r="O31" t="s">
        <v>1324</v>
      </c>
      <c r="P31" t="s">
        <v>1325</v>
      </c>
      <c r="R31" t="str">
        <f>TEXT(Tabela8[[#This Row],[Data]],"dddd")</f>
        <v>segunda-feira</v>
      </c>
      <c r="S31" t="str" cm="1">
        <f t="array" ref="S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2" spans="1:19" x14ac:dyDescent="0.3">
      <c r="A32">
        <v>604078</v>
      </c>
      <c r="B32" t="s">
        <v>17</v>
      </c>
      <c r="C32" t="s">
        <v>1261</v>
      </c>
      <c r="D32">
        <v>3958</v>
      </c>
      <c r="E32" t="s">
        <v>626</v>
      </c>
      <c r="F32" t="s">
        <v>69</v>
      </c>
      <c r="G32" s="3">
        <v>45642</v>
      </c>
      <c r="H32" s="9">
        <v>0.58333333333333337</v>
      </c>
      <c r="I32" t="s">
        <v>471</v>
      </c>
      <c r="J32">
        <v>2751</v>
      </c>
      <c r="K32" t="s">
        <v>70</v>
      </c>
      <c r="L32" t="s">
        <v>19</v>
      </c>
      <c r="M32">
        <v>3</v>
      </c>
      <c r="N32" t="s">
        <v>1330</v>
      </c>
      <c r="O32" t="s">
        <v>1324</v>
      </c>
      <c r="P32" t="s">
        <v>1325</v>
      </c>
      <c r="R32" t="str">
        <f>TEXT(Tabela8[[#This Row],[Data]],"dddd")</f>
        <v>segunda-feira</v>
      </c>
      <c r="S32" t="str" cm="1">
        <f t="array" ref="S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3" spans="1:19" x14ac:dyDescent="0.3">
      <c r="A33">
        <v>604078</v>
      </c>
      <c r="B33" t="s">
        <v>17</v>
      </c>
      <c r="C33" t="s">
        <v>1261</v>
      </c>
      <c r="D33">
        <v>3958</v>
      </c>
      <c r="E33" t="s">
        <v>626</v>
      </c>
      <c r="F33" t="s">
        <v>69</v>
      </c>
      <c r="G33" s="3">
        <v>45642</v>
      </c>
      <c r="H33" s="9">
        <v>0.58333333333333337</v>
      </c>
      <c r="I33" t="s">
        <v>471</v>
      </c>
      <c r="J33">
        <v>2751</v>
      </c>
      <c r="K33" t="s">
        <v>70</v>
      </c>
      <c r="L33" t="s">
        <v>19</v>
      </c>
      <c r="M33">
        <v>3</v>
      </c>
      <c r="N33" t="s">
        <v>1330</v>
      </c>
      <c r="O33" t="s">
        <v>1324</v>
      </c>
      <c r="P33" t="s">
        <v>1325</v>
      </c>
      <c r="R33" t="str">
        <f>TEXT(Tabela8[[#This Row],[Data]],"dddd")</f>
        <v>segunda-feira</v>
      </c>
      <c r="S33" t="str" cm="1">
        <f t="array" ref="S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4" spans="1:19" x14ac:dyDescent="0.3">
      <c r="A34">
        <v>604078</v>
      </c>
      <c r="B34" t="s">
        <v>17</v>
      </c>
      <c r="C34" t="s">
        <v>1261</v>
      </c>
      <c r="D34">
        <v>3958</v>
      </c>
      <c r="E34" t="s">
        <v>626</v>
      </c>
      <c r="F34" t="s">
        <v>69</v>
      </c>
      <c r="G34" s="3">
        <v>45642</v>
      </c>
      <c r="H34" s="9">
        <v>0.58333333333333337</v>
      </c>
      <c r="I34" t="s">
        <v>471</v>
      </c>
      <c r="J34">
        <v>2751</v>
      </c>
      <c r="K34" t="s">
        <v>70</v>
      </c>
      <c r="L34" t="s">
        <v>19</v>
      </c>
      <c r="M34">
        <v>3</v>
      </c>
      <c r="N34" t="s">
        <v>1330</v>
      </c>
      <c r="O34" t="s">
        <v>1324</v>
      </c>
      <c r="P34" t="s">
        <v>1325</v>
      </c>
      <c r="R34" t="str">
        <f>TEXT(Tabela8[[#This Row],[Data]],"dddd")</f>
        <v>segunda-feira</v>
      </c>
      <c r="S34" t="str" cm="1">
        <f t="array" ref="S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5" spans="1:19" x14ac:dyDescent="0.3">
      <c r="A35">
        <v>604078</v>
      </c>
      <c r="B35" t="s">
        <v>17</v>
      </c>
      <c r="C35" t="s">
        <v>1261</v>
      </c>
      <c r="D35">
        <v>3958</v>
      </c>
      <c r="E35" t="s">
        <v>626</v>
      </c>
      <c r="F35" t="s">
        <v>69</v>
      </c>
      <c r="G35" s="3">
        <v>45642</v>
      </c>
      <c r="H35" s="9">
        <v>0.58333333333333337</v>
      </c>
      <c r="I35" t="s">
        <v>471</v>
      </c>
      <c r="J35">
        <v>2751</v>
      </c>
      <c r="K35" t="s">
        <v>70</v>
      </c>
      <c r="L35" t="s">
        <v>19</v>
      </c>
      <c r="M35">
        <v>3</v>
      </c>
      <c r="N35" t="s">
        <v>1330</v>
      </c>
      <c r="O35" t="s">
        <v>1324</v>
      </c>
      <c r="P35" t="s">
        <v>1325</v>
      </c>
      <c r="R35" t="str">
        <f>TEXT(Tabela8[[#This Row],[Data]],"dddd")</f>
        <v>segunda-feira</v>
      </c>
      <c r="S35" t="str" cm="1">
        <f t="array" ref="S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6" spans="1:19" x14ac:dyDescent="0.3">
      <c r="A36">
        <v>604078</v>
      </c>
      <c r="B36" t="s">
        <v>17</v>
      </c>
      <c r="C36" t="s">
        <v>1261</v>
      </c>
      <c r="D36">
        <v>3958</v>
      </c>
      <c r="E36" t="s">
        <v>626</v>
      </c>
      <c r="F36" t="s">
        <v>69</v>
      </c>
      <c r="G36" s="3">
        <v>45642</v>
      </c>
      <c r="H36" s="9">
        <v>0.58333333333333337</v>
      </c>
      <c r="I36" t="s">
        <v>471</v>
      </c>
      <c r="J36">
        <v>2751</v>
      </c>
      <c r="K36" t="s">
        <v>70</v>
      </c>
      <c r="L36" t="s">
        <v>19</v>
      </c>
      <c r="M36">
        <v>3</v>
      </c>
      <c r="N36" t="s">
        <v>1330</v>
      </c>
      <c r="O36" t="s">
        <v>1324</v>
      </c>
      <c r="P36" t="s">
        <v>1325</v>
      </c>
      <c r="R36" t="str">
        <f>TEXT(Tabela8[[#This Row],[Data]],"dddd")</f>
        <v>segunda-feira</v>
      </c>
      <c r="S36" t="str" cm="1">
        <f t="array" ref="S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7" spans="1:19" x14ac:dyDescent="0.3">
      <c r="A37">
        <v>604078</v>
      </c>
      <c r="B37" t="s">
        <v>17</v>
      </c>
      <c r="C37" t="s">
        <v>1261</v>
      </c>
      <c r="D37">
        <v>3958</v>
      </c>
      <c r="E37" t="s">
        <v>626</v>
      </c>
      <c r="F37" t="s">
        <v>69</v>
      </c>
      <c r="G37" s="3">
        <v>45642</v>
      </c>
      <c r="H37" s="9">
        <v>0.58333333333333337</v>
      </c>
      <c r="I37" t="s">
        <v>471</v>
      </c>
      <c r="J37">
        <v>2751</v>
      </c>
      <c r="K37" t="s">
        <v>70</v>
      </c>
      <c r="L37" t="s">
        <v>19</v>
      </c>
      <c r="M37">
        <v>3</v>
      </c>
      <c r="N37" t="s">
        <v>1330</v>
      </c>
      <c r="O37" t="s">
        <v>1324</v>
      </c>
      <c r="P37" t="s">
        <v>1325</v>
      </c>
      <c r="R37" t="str">
        <f>TEXT(Tabela8[[#This Row],[Data]],"dddd")</f>
        <v>segunda-feira</v>
      </c>
      <c r="S37" t="str" cm="1">
        <f t="array" ref="S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8" spans="1:19" x14ac:dyDescent="0.3">
      <c r="A38">
        <v>604289</v>
      </c>
      <c r="B38" t="s">
        <v>17</v>
      </c>
      <c r="C38" t="s">
        <v>1295</v>
      </c>
      <c r="D38">
        <v>3882</v>
      </c>
      <c r="E38" t="s">
        <v>627</v>
      </c>
      <c r="F38" t="s">
        <v>28</v>
      </c>
      <c r="G38" s="3">
        <v>45642</v>
      </c>
      <c r="H38" s="9">
        <v>0.33333333333333331</v>
      </c>
      <c r="I38" t="s">
        <v>34</v>
      </c>
      <c r="J38">
        <v>1672</v>
      </c>
      <c r="K38" t="s">
        <v>80</v>
      </c>
      <c r="L38" t="s">
        <v>19</v>
      </c>
      <c r="M38">
        <v>3</v>
      </c>
      <c r="N38" t="s">
        <v>1330</v>
      </c>
      <c r="O38" t="s">
        <v>1324</v>
      </c>
      <c r="P38" t="s">
        <v>1325</v>
      </c>
      <c r="R38" t="str">
        <f>TEXT(Tabela8[[#This Row],[Data]],"dddd")</f>
        <v>segunda-feira</v>
      </c>
      <c r="S38" t="str" cm="1">
        <f t="array" ref="S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" spans="1:19" x14ac:dyDescent="0.3">
      <c r="A39">
        <v>604289</v>
      </c>
      <c r="B39" t="s">
        <v>17</v>
      </c>
      <c r="C39" t="s">
        <v>1295</v>
      </c>
      <c r="D39">
        <v>3882</v>
      </c>
      <c r="E39" t="s">
        <v>627</v>
      </c>
      <c r="F39" t="s">
        <v>28</v>
      </c>
      <c r="G39" s="3">
        <v>45642</v>
      </c>
      <c r="H39" s="9">
        <v>0.33333333333333331</v>
      </c>
      <c r="I39" t="s">
        <v>34</v>
      </c>
      <c r="J39">
        <v>1672</v>
      </c>
      <c r="K39" t="s">
        <v>80</v>
      </c>
      <c r="L39" t="s">
        <v>19</v>
      </c>
      <c r="M39">
        <v>3</v>
      </c>
      <c r="N39" t="s">
        <v>1330</v>
      </c>
      <c r="O39" t="s">
        <v>1324</v>
      </c>
      <c r="P39" t="s">
        <v>1325</v>
      </c>
      <c r="R39" t="str">
        <f>TEXT(Tabela8[[#This Row],[Data]],"dddd")</f>
        <v>segunda-feira</v>
      </c>
      <c r="S39" t="str" cm="1">
        <f t="array" ref="S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0" spans="1:19" x14ac:dyDescent="0.3">
      <c r="A40">
        <v>604289</v>
      </c>
      <c r="B40" t="s">
        <v>17</v>
      </c>
      <c r="C40" t="s">
        <v>1295</v>
      </c>
      <c r="D40">
        <v>3882</v>
      </c>
      <c r="E40" t="s">
        <v>627</v>
      </c>
      <c r="F40" t="s">
        <v>28</v>
      </c>
      <c r="G40" s="3">
        <v>45642</v>
      </c>
      <c r="H40" s="9">
        <v>0.33333333333333331</v>
      </c>
      <c r="I40" t="s">
        <v>34</v>
      </c>
      <c r="J40">
        <v>1672</v>
      </c>
      <c r="K40" t="s">
        <v>80</v>
      </c>
      <c r="L40" t="s">
        <v>19</v>
      </c>
      <c r="M40">
        <v>3</v>
      </c>
      <c r="N40" t="s">
        <v>1330</v>
      </c>
      <c r="O40" t="s">
        <v>1324</v>
      </c>
      <c r="P40" t="s">
        <v>1325</v>
      </c>
      <c r="R40" t="str">
        <f>TEXT(Tabela8[[#This Row],[Data]],"dddd")</f>
        <v>segunda-feira</v>
      </c>
      <c r="S40" t="str" cm="1">
        <f t="array" ref="S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1" spans="1:19" x14ac:dyDescent="0.3">
      <c r="A41">
        <v>604289</v>
      </c>
      <c r="B41" t="s">
        <v>17</v>
      </c>
      <c r="C41" t="s">
        <v>1295</v>
      </c>
      <c r="D41">
        <v>3882</v>
      </c>
      <c r="E41" t="s">
        <v>627</v>
      </c>
      <c r="F41" t="s">
        <v>28</v>
      </c>
      <c r="G41" s="3">
        <v>45642</v>
      </c>
      <c r="H41" s="9">
        <v>0.33333333333333331</v>
      </c>
      <c r="I41" t="s">
        <v>34</v>
      </c>
      <c r="J41">
        <v>1672</v>
      </c>
      <c r="K41" t="s">
        <v>80</v>
      </c>
      <c r="L41" t="s">
        <v>19</v>
      </c>
      <c r="M41">
        <v>3</v>
      </c>
      <c r="N41" t="s">
        <v>1330</v>
      </c>
      <c r="O41" t="s">
        <v>1324</v>
      </c>
      <c r="P41" t="s">
        <v>1325</v>
      </c>
      <c r="R41" t="str">
        <f>TEXT(Tabela8[[#This Row],[Data]],"dddd")</f>
        <v>segunda-feira</v>
      </c>
      <c r="S41" t="str" cm="1">
        <f t="array" ref="S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2" spans="1:19" x14ac:dyDescent="0.3">
      <c r="A42">
        <v>604290</v>
      </c>
      <c r="B42" t="s">
        <v>17</v>
      </c>
      <c r="C42" t="s">
        <v>1295</v>
      </c>
      <c r="D42">
        <v>3882</v>
      </c>
      <c r="E42" t="s">
        <v>627</v>
      </c>
      <c r="F42" t="s">
        <v>28</v>
      </c>
      <c r="G42" s="3">
        <v>45642</v>
      </c>
      <c r="H42" s="9">
        <v>0.375</v>
      </c>
      <c r="I42" t="s">
        <v>454</v>
      </c>
      <c r="J42">
        <v>1361</v>
      </c>
      <c r="K42" t="s">
        <v>35</v>
      </c>
      <c r="L42" t="s">
        <v>19</v>
      </c>
      <c r="M42">
        <v>3</v>
      </c>
      <c r="N42" t="s">
        <v>1330</v>
      </c>
      <c r="O42" t="s">
        <v>1324</v>
      </c>
      <c r="P42" t="s">
        <v>1325</v>
      </c>
      <c r="R42" t="str">
        <f>TEXT(Tabela8[[#This Row],[Data]],"dddd")</f>
        <v>segunda-feira</v>
      </c>
      <c r="S42" t="str" cm="1">
        <f t="array" ref="S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" spans="1:19" x14ac:dyDescent="0.3">
      <c r="A43">
        <v>604290</v>
      </c>
      <c r="B43" t="s">
        <v>17</v>
      </c>
      <c r="C43" t="s">
        <v>1295</v>
      </c>
      <c r="D43">
        <v>3882</v>
      </c>
      <c r="E43" t="s">
        <v>627</v>
      </c>
      <c r="F43" t="s">
        <v>28</v>
      </c>
      <c r="G43" s="3">
        <v>45642</v>
      </c>
      <c r="H43" s="9">
        <v>0.375</v>
      </c>
      <c r="I43" t="s">
        <v>454</v>
      </c>
      <c r="J43">
        <v>1361</v>
      </c>
      <c r="K43" t="s">
        <v>35</v>
      </c>
      <c r="L43" t="s">
        <v>19</v>
      </c>
      <c r="M43">
        <v>3</v>
      </c>
      <c r="N43" t="s">
        <v>1330</v>
      </c>
      <c r="O43" t="s">
        <v>1324</v>
      </c>
      <c r="P43" t="s">
        <v>1325</v>
      </c>
      <c r="R43" t="str">
        <f>TEXT(Tabela8[[#This Row],[Data]],"dddd")</f>
        <v>segunda-feira</v>
      </c>
      <c r="S43" t="str" cm="1">
        <f t="array" ref="S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" spans="1:19" x14ac:dyDescent="0.3">
      <c r="A44">
        <v>604290</v>
      </c>
      <c r="B44" t="s">
        <v>17</v>
      </c>
      <c r="C44" t="s">
        <v>1295</v>
      </c>
      <c r="D44">
        <v>3882</v>
      </c>
      <c r="E44" t="s">
        <v>627</v>
      </c>
      <c r="F44" t="s">
        <v>28</v>
      </c>
      <c r="G44" s="3">
        <v>45642</v>
      </c>
      <c r="H44" s="9">
        <v>0.375</v>
      </c>
      <c r="I44" t="s">
        <v>454</v>
      </c>
      <c r="J44">
        <v>1361</v>
      </c>
      <c r="K44" t="s">
        <v>35</v>
      </c>
      <c r="L44" t="s">
        <v>19</v>
      </c>
      <c r="M44">
        <v>3</v>
      </c>
      <c r="N44" t="s">
        <v>1330</v>
      </c>
      <c r="O44" t="s">
        <v>1324</v>
      </c>
      <c r="P44" t="s">
        <v>1325</v>
      </c>
      <c r="R44" t="str">
        <f>TEXT(Tabela8[[#This Row],[Data]],"dddd")</f>
        <v>segunda-feira</v>
      </c>
      <c r="S44" t="str" cm="1">
        <f t="array" ref="S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5" spans="1:19" x14ac:dyDescent="0.3">
      <c r="A45">
        <v>604290</v>
      </c>
      <c r="B45" t="s">
        <v>17</v>
      </c>
      <c r="C45" t="s">
        <v>1295</v>
      </c>
      <c r="D45">
        <v>3882</v>
      </c>
      <c r="E45" t="s">
        <v>627</v>
      </c>
      <c r="F45" t="s">
        <v>28</v>
      </c>
      <c r="G45" s="3">
        <v>45642</v>
      </c>
      <c r="H45" s="9">
        <v>0.375</v>
      </c>
      <c r="I45" t="s">
        <v>454</v>
      </c>
      <c r="J45">
        <v>1361</v>
      </c>
      <c r="K45" t="s">
        <v>35</v>
      </c>
      <c r="L45" t="s">
        <v>19</v>
      </c>
      <c r="M45">
        <v>3</v>
      </c>
      <c r="N45" t="s">
        <v>1330</v>
      </c>
      <c r="O45" t="s">
        <v>1324</v>
      </c>
      <c r="P45" t="s">
        <v>1325</v>
      </c>
      <c r="R45" t="str">
        <f>TEXT(Tabela8[[#This Row],[Data]],"dddd")</f>
        <v>segunda-feira</v>
      </c>
      <c r="S45" t="str" cm="1">
        <f t="array" ref="S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" spans="1:19" x14ac:dyDescent="0.3">
      <c r="A46">
        <v>574565</v>
      </c>
      <c r="B46" t="s">
        <v>17</v>
      </c>
      <c r="C46" t="s">
        <v>123</v>
      </c>
      <c r="D46">
        <v>3570</v>
      </c>
      <c r="E46" t="s">
        <v>124</v>
      </c>
      <c r="F46" t="s">
        <v>28</v>
      </c>
      <c r="G46" s="3">
        <v>45642</v>
      </c>
      <c r="H46" s="9">
        <v>0.45833333333333331</v>
      </c>
      <c r="I46" t="s">
        <v>487</v>
      </c>
      <c r="J46">
        <v>1967</v>
      </c>
      <c r="K46" t="s">
        <v>405</v>
      </c>
      <c r="L46" t="s">
        <v>19</v>
      </c>
      <c r="M46">
        <v>3</v>
      </c>
      <c r="N46" t="s">
        <v>1330</v>
      </c>
      <c r="O46" t="s">
        <v>1324</v>
      </c>
      <c r="P46" t="s">
        <v>1325</v>
      </c>
      <c r="R46" t="str">
        <f>TEXT(Tabela8[[#This Row],[Data]],"dddd")</f>
        <v>segunda-feira</v>
      </c>
      <c r="S46" t="str" cm="1">
        <f t="array" ref="S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" spans="1:19" x14ac:dyDescent="0.3">
      <c r="A47">
        <v>574565</v>
      </c>
      <c r="B47" t="s">
        <v>17</v>
      </c>
      <c r="C47" t="s">
        <v>123</v>
      </c>
      <c r="D47">
        <v>3570</v>
      </c>
      <c r="E47" t="s">
        <v>124</v>
      </c>
      <c r="F47" t="s">
        <v>28</v>
      </c>
      <c r="G47" s="3">
        <v>45642</v>
      </c>
      <c r="H47" s="9">
        <v>0.45833333333333331</v>
      </c>
      <c r="I47" t="s">
        <v>487</v>
      </c>
      <c r="J47">
        <v>1967</v>
      </c>
      <c r="K47" t="s">
        <v>405</v>
      </c>
      <c r="L47" t="s">
        <v>19</v>
      </c>
      <c r="M47">
        <v>3</v>
      </c>
      <c r="N47" t="s">
        <v>1330</v>
      </c>
      <c r="O47" t="s">
        <v>1324</v>
      </c>
      <c r="P47" t="s">
        <v>1325</v>
      </c>
      <c r="R47" t="str">
        <f>TEXT(Tabela8[[#This Row],[Data]],"dddd")</f>
        <v>segunda-feira</v>
      </c>
      <c r="S47" t="str" cm="1">
        <f t="array" ref="S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" spans="1:19" x14ac:dyDescent="0.3">
      <c r="A48">
        <v>574565</v>
      </c>
      <c r="B48" t="s">
        <v>17</v>
      </c>
      <c r="C48" t="s">
        <v>123</v>
      </c>
      <c r="D48">
        <v>3570</v>
      </c>
      <c r="E48" t="s">
        <v>124</v>
      </c>
      <c r="F48" t="s">
        <v>28</v>
      </c>
      <c r="G48" s="3">
        <v>45642</v>
      </c>
      <c r="H48" s="9">
        <v>0.45833333333333331</v>
      </c>
      <c r="I48" t="s">
        <v>487</v>
      </c>
      <c r="J48">
        <v>1967</v>
      </c>
      <c r="K48" t="s">
        <v>405</v>
      </c>
      <c r="L48" t="s">
        <v>19</v>
      </c>
      <c r="M48">
        <v>3</v>
      </c>
      <c r="N48" t="s">
        <v>1330</v>
      </c>
      <c r="O48" t="s">
        <v>1324</v>
      </c>
      <c r="P48" t="s">
        <v>1325</v>
      </c>
      <c r="R48" t="str">
        <f>TEXT(Tabela8[[#This Row],[Data]],"dddd")</f>
        <v>segunda-feira</v>
      </c>
      <c r="S48" t="str" cm="1">
        <f t="array" ref="S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" spans="1:19" x14ac:dyDescent="0.3">
      <c r="A49">
        <v>574565</v>
      </c>
      <c r="B49" t="s">
        <v>17</v>
      </c>
      <c r="C49" t="s">
        <v>123</v>
      </c>
      <c r="D49">
        <v>3570</v>
      </c>
      <c r="E49" t="s">
        <v>124</v>
      </c>
      <c r="F49" t="s">
        <v>28</v>
      </c>
      <c r="G49" s="3">
        <v>45642</v>
      </c>
      <c r="H49" s="9">
        <v>0.45833333333333331</v>
      </c>
      <c r="I49" t="s">
        <v>487</v>
      </c>
      <c r="J49">
        <v>1967</v>
      </c>
      <c r="K49" t="s">
        <v>405</v>
      </c>
      <c r="L49" t="s">
        <v>19</v>
      </c>
      <c r="M49">
        <v>3</v>
      </c>
      <c r="N49" t="s">
        <v>1330</v>
      </c>
      <c r="O49" t="s">
        <v>1324</v>
      </c>
      <c r="P49" t="s">
        <v>1325</v>
      </c>
      <c r="R49" t="str">
        <f>TEXT(Tabela8[[#This Row],[Data]],"dddd")</f>
        <v>segunda-feira</v>
      </c>
      <c r="S49" t="str" cm="1">
        <f t="array" ref="S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" spans="1:19" x14ac:dyDescent="0.3">
      <c r="A50">
        <v>509285</v>
      </c>
      <c r="B50" t="s">
        <v>17</v>
      </c>
      <c r="C50" t="s">
        <v>123</v>
      </c>
      <c r="D50">
        <v>3570</v>
      </c>
      <c r="E50" t="s">
        <v>124</v>
      </c>
      <c r="F50" t="s">
        <v>28</v>
      </c>
      <c r="G50" s="3">
        <v>45642</v>
      </c>
      <c r="H50" s="9">
        <v>0.41666666666666669</v>
      </c>
      <c r="I50" t="s">
        <v>31</v>
      </c>
      <c r="J50">
        <v>25</v>
      </c>
      <c r="K50" t="s">
        <v>281</v>
      </c>
      <c r="L50" t="s">
        <v>19</v>
      </c>
      <c r="M50">
        <v>3</v>
      </c>
      <c r="N50" t="s">
        <v>1330</v>
      </c>
      <c r="O50" t="s">
        <v>1324</v>
      </c>
      <c r="P50" t="s">
        <v>1325</v>
      </c>
      <c r="R50" t="str">
        <f>TEXT(Tabela8[[#This Row],[Data]],"dddd")</f>
        <v>segunda-feira</v>
      </c>
      <c r="S50" t="str" cm="1">
        <f t="array" ref="S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" spans="1:19" x14ac:dyDescent="0.3">
      <c r="A51">
        <v>509285</v>
      </c>
      <c r="B51" t="s">
        <v>17</v>
      </c>
      <c r="C51" t="s">
        <v>123</v>
      </c>
      <c r="D51">
        <v>3570</v>
      </c>
      <c r="E51" t="s">
        <v>124</v>
      </c>
      <c r="F51" t="s">
        <v>28</v>
      </c>
      <c r="G51" s="3">
        <v>45642</v>
      </c>
      <c r="H51" s="9">
        <v>0.41666666666666669</v>
      </c>
      <c r="I51" t="s">
        <v>31</v>
      </c>
      <c r="J51">
        <v>25</v>
      </c>
      <c r="K51" t="s">
        <v>281</v>
      </c>
      <c r="L51" t="s">
        <v>19</v>
      </c>
      <c r="M51">
        <v>3</v>
      </c>
      <c r="N51" t="s">
        <v>1330</v>
      </c>
      <c r="O51" t="s">
        <v>1324</v>
      </c>
      <c r="P51" t="s">
        <v>1325</v>
      </c>
      <c r="R51" t="str">
        <f>TEXT(Tabela8[[#This Row],[Data]],"dddd")</f>
        <v>segunda-feira</v>
      </c>
      <c r="S51" t="str" cm="1">
        <f t="array" ref="S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" spans="1:19" x14ac:dyDescent="0.3">
      <c r="A52">
        <v>509285</v>
      </c>
      <c r="B52" t="s">
        <v>17</v>
      </c>
      <c r="C52" t="s">
        <v>123</v>
      </c>
      <c r="D52">
        <v>3570</v>
      </c>
      <c r="E52" t="s">
        <v>124</v>
      </c>
      <c r="F52" t="s">
        <v>28</v>
      </c>
      <c r="G52" s="3">
        <v>45642</v>
      </c>
      <c r="H52" s="9">
        <v>0.41666666666666669</v>
      </c>
      <c r="I52" t="s">
        <v>31</v>
      </c>
      <c r="J52">
        <v>25</v>
      </c>
      <c r="K52" t="s">
        <v>281</v>
      </c>
      <c r="L52" t="s">
        <v>19</v>
      </c>
      <c r="M52">
        <v>3</v>
      </c>
      <c r="N52" t="s">
        <v>1330</v>
      </c>
      <c r="O52" t="s">
        <v>1324</v>
      </c>
      <c r="P52" t="s">
        <v>1325</v>
      </c>
      <c r="R52" t="str">
        <f>TEXT(Tabela8[[#This Row],[Data]],"dddd")</f>
        <v>segunda-feira</v>
      </c>
      <c r="S52" t="str" cm="1">
        <f t="array" ref="S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" spans="1:19" x14ac:dyDescent="0.3">
      <c r="A53">
        <v>509285</v>
      </c>
      <c r="B53" t="s">
        <v>17</v>
      </c>
      <c r="C53" t="s">
        <v>123</v>
      </c>
      <c r="D53">
        <v>3570</v>
      </c>
      <c r="E53" t="s">
        <v>124</v>
      </c>
      <c r="F53" t="s">
        <v>28</v>
      </c>
      <c r="G53" s="3">
        <v>45642</v>
      </c>
      <c r="H53" s="9">
        <v>0.41666666666666669</v>
      </c>
      <c r="I53" t="s">
        <v>31</v>
      </c>
      <c r="J53">
        <v>25</v>
      </c>
      <c r="K53" t="s">
        <v>281</v>
      </c>
      <c r="L53" t="s">
        <v>19</v>
      </c>
      <c r="M53">
        <v>3</v>
      </c>
      <c r="N53" t="s">
        <v>1330</v>
      </c>
      <c r="O53" t="s">
        <v>1324</v>
      </c>
      <c r="P53" t="s">
        <v>1325</v>
      </c>
      <c r="R53" t="str">
        <f>TEXT(Tabela8[[#This Row],[Data]],"dddd")</f>
        <v>segunda-feira</v>
      </c>
      <c r="S53" t="str" cm="1">
        <f t="array" ref="S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" spans="1:19" x14ac:dyDescent="0.3">
      <c r="A54">
        <v>474962</v>
      </c>
      <c r="B54" t="s">
        <v>17</v>
      </c>
      <c r="C54" t="s">
        <v>514</v>
      </c>
      <c r="D54">
        <v>3337</v>
      </c>
      <c r="E54" t="s">
        <v>515</v>
      </c>
      <c r="F54" t="s">
        <v>28</v>
      </c>
      <c r="G54" s="3">
        <v>45642</v>
      </c>
      <c r="H54" s="9">
        <v>0.375</v>
      </c>
      <c r="I54" t="s">
        <v>55</v>
      </c>
      <c r="J54">
        <v>1830</v>
      </c>
      <c r="K54" t="s">
        <v>56</v>
      </c>
      <c r="L54" t="s">
        <v>19</v>
      </c>
      <c r="M54">
        <v>3</v>
      </c>
      <c r="N54" t="s">
        <v>1330</v>
      </c>
      <c r="O54" t="s">
        <v>1324</v>
      </c>
      <c r="P54" t="s">
        <v>1325</v>
      </c>
      <c r="R54" t="str">
        <f>TEXT(Tabela8[[#This Row],[Data]],"dddd")</f>
        <v>segunda-feira</v>
      </c>
      <c r="S54" t="str" cm="1">
        <f t="array" ref="S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" spans="1:19" x14ac:dyDescent="0.3">
      <c r="A55">
        <v>474962</v>
      </c>
      <c r="B55" t="s">
        <v>17</v>
      </c>
      <c r="C55" t="s">
        <v>514</v>
      </c>
      <c r="D55">
        <v>3337</v>
      </c>
      <c r="E55" t="s">
        <v>515</v>
      </c>
      <c r="F55" t="s">
        <v>28</v>
      </c>
      <c r="G55" s="3">
        <v>45642</v>
      </c>
      <c r="H55" s="9">
        <v>0.375</v>
      </c>
      <c r="I55" t="s">
        <v>55</v>
      </c>
      <c r="J55">
        <v>1830</v>
      </c>
      <c r="K55" t="s">
        <v>56</v>
      </c>
      <c r="L55" t="s">
        <v>19</v>
      </c>
      <c r="M55">
        <v>3</v>
      </c>
      <c r="N55" t="s">
        <v>1330</v>
      </c>
      <c r="O55" t="s">
        <v>1324</v>
      </c>
      <c r="P55" t="s">
        <v>1325</v>
      </c>
      <c r="R55" t="str">
        <f>TEXT(Tabela8[[#This Row],[Data]],"dddd")</f>
        <v>segunda-feira</v>
      </c>
      <c r="S55" t="str" cm="1">
        <f t="array" ref="S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6" spans="1:19" x14ac:dyDescent="0.3">
      <c r="A56">
        <v>474962</v>
      </c>
      <c r="B56" t="s">
        <v>17</v>
      </c>
      <c r="C56" t="s">
        <v>514</v>
      </c>
      <c r="D56">
        <v>3337</v>
      </c>
      <c r="E56" t="s">
        <v>515</v>
      </c>
      <c r="F56" t="s">
        <v>28</v>
      </c>
      <c r="G56" s="3">
        <v>45642</v>
      </c>
      <c r="H56" s="9">
        <v>0.375</v>
      </c>
      <c r="I56" t="s">
        <v>55</v>
      </c>
      <c r="J56">
        <v>1830</v>
      </c>
      <c r="K56" t="s">
        <v>56</v>
      </c>
      <c r="L56" t="s">
        <v>19</v>
      </c>
      <c r="M56">
        <v>3</v>
      </c>
      <c r="N56" t="s">
        <v>1330</v>
      </c>
      <c r="O56" t="s">
        <v>1324</v>
      </c>
      <c r="P56" t="s">
        <v>1325</v>
      </c>
      <c r="R56" t="str">
        <f>TEXT(Tabela8[[#This Row],[Data]],"dddd")</f>
        <v>segunda-feira</v>
      </c>
      <c r="S56" t="str" cm="1">
        <f t="array" ref="S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" spans="1:19" x14ac:dyDescent="0.3">
      <c r="A57">
        <v>474962</v>
      </c>
      <c r="B57" t="s">
        <v>17</v>
      </c>
      <c r="C57" t="s">
        <v>514</v>
      </c>
      <c r="D57">
        <v>3337</v>
      </c>
      <c r="E57" t="s">
        <v>515</v>
      </c>
      <c r="F57" t="s">
        <v>28</v>
      </c>
      <c r="G57" s="3">
        <v>45642</v>
      </c>
      <c r="H57" s="9">
        <v>0.375</v>
      </c>
      <c r="I57" t="s">
        <v>55</v>
      </c>
      <c r="J57">
        <v>1830</v>
      </c>
      <c r="K57" t="s">
        <v>56</v>
      </c>
      <c r="L57" t="s">
        <v>19</v>
      </c>
      <c r="M57">
        <v>3</v>
      </c>
      <c r="N57" t="s">
        <v>1330</v>
      </c>
      <c r="O57" t="s">
        <v>1324</v>
      </c>
      <c r="P57" t="s">
        <v>1325</v>
      </c>
      <c r="R57" t="str">
        <f>TEXT(Tabela8[[#This Row],[Data]],"dddd")</f>
        <v>segunda-feira</v>
      </c>
      <c r="S57" t="str" cm="1">
        <f t="array" ref="S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" spans="1:19" x14ac:dyDescent="0.3">
      <c r="A58">
        <v>584728</v>
      </c>
      <c r="B58" t="s">
        <v>17</v>
      </c>
      <c r="C58" t="s">
        <v>514</v>
      </c>
      <c r="D58">
        <v>3337</v>
      </c>
      <c r="E58" t="s">
        <v>515</v>
      </c>
      <c r="F58" t="s">
        <v>28</v>
      </c>
      <c r="G58" s="3">
        <v>45642</v>
      </c>
      <c r="H58" s="9">
        <v>0.33333333333333331</v>
      </c>
      <c r="I58" t="s">
        <v>81</v>
      </c>
      <c r="J58">
        <v>1383</v>
      </c>
      <c r="K58" t="s">
        <v>218</v>
      </c>
      <c r="L58" t="s">
        <v>19</v>
      </c>
      <c r="M58">
        <v>3</v>
      </c>
      <c r="N58" t="s">
        <v>1330</v>
      </c>
      <c r="O58" t="s">
        <v>1324</v>
      </c>
      <c r="P58" t="s">
        <v>1325</v>
      </c>
      <c r="R58" t="str">
        <f>TEXT(Tabela8[[#This Row],[Data]],"dddd")</f>
        <v>segunda-feira</v>
      </c>
      <c r="S58" t="str" cm="1">
        <f t="array" ref="S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" spans="1:19" x14ac:dyDescent="0.3">
      <c r="A59">
        <v>584728</v>
      </c>
      <c r="B59" t="s">
        <v>17</v>
      </c>
      <c r="C59" t="s">
        <v>514</v>
      </c>
      <c r="D59">
        <v>3337</v>
      </c>
      <c r="E59" t="s">
        <v>515</v>
      </c>
      <c r="F59" t="s">
        <v>28</v>
      </c>
      <c r="G59" s="3">
        <v>45642</v>
      </c>
      <c r="H59" s="9">
        <v>0.33333333333333331</v>
      </c>
      <c r="I59" t="s">
        <v>81</v>
      </c>
      <c r="J59">
        <v>1383</v>
      </c>
      <c r="K59" t="s">
        <v>218</v>
      </c>
      <c r="L59" t="s">
        <v>19</v>
      </c>
      <c r="M59">
        <v>3</v>
      </c>
      <c r="N59" t="s">
        <v>1330</v>
      </c>
      <c r="O59" t="s">
        <v>1324</v>
      </c>
      <c r="P59" t="s">
        <v>1325</v>
      </c>
      <c r="R59" t="str">
        <f>TEXT(Tabela8[[#This Row],[Data]],"dddd")</f>
        <v>segunda-feira</v>
      </c>
      <c r="S59" t="str" cm="1">
        <f t="array" ref="S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" spans="1:19" x14ac:dyDescent="0.3">
      <c r="A60">
        <v>584728</v>
      </c>
      <c r="B60" t="s">
        <v>17</v>
      </c>
      <c r="C60" t="s">
        <v>514</v>
      </c>
      <c r="D60">
        <v>3337</v>
      </c>
      <c r="E60" t="s">
        <v>515</v>
      </c>
      <c r="F60" t="s">
        <v>28</v>
      </c>
      <c r="G60" s="3">
        <v>45642</v>
      </c>
      <c r="H60" s="9">
        <v>0.33333333333333331</v>
      </c>
      <c r="I60" t="s">
        <v>81</v>
      </c>
      <c r="J60">
        <v>1383</v>
      </c>
      <c r="K60" t="s">
        <v>218</v>
      </c>
      <c r="L60" t="s">
        <v>19</v>
      </c>
      <c r="M60">
        <v>3</v>
      </c>
      <c r="N60" t="s">
        <v>1330</v>
      </c>
      <c r="O60" t="s">
        <v>1324</v>
      </c>
      <c r="P60" t="s">
        <v>1325</v>
      </c>
      <c r="R60" t="str">
        <f>TEXT(Tabela8[[#This Row],[Data]],"dddd")</f>
        <v>segunda-feira</v>
      </c>
      <c r="S60" t="str" cm="1">
        <f t="array" ref="S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" spans="1:19" x14ac:dyDescent="0.3">
      <c r="A61">
        <v>584728</v>
      </c>
      <c r="B61" t="s">
        <v>17</v>
      </c>
      <c r="C61" t="s">
        <v>514</v>
      </c>
      <c r="D61">
        <v>3337</v>
      </c>
      <c r="E61" t="s">
        <v>515</v>
      </c>
      <c r="F61" t="s">
        <v>28</v>
      </c>
      <c r="G61" s="3">
        <v>45642</v>
      </c>
      <c r="H61" s="9">
        <v>0.33333333333333331</v>
      </c>
      <c r="I61" t="s">
        <v>81</v>
      </c>
      <c r="J61">
        <v>1383</v>
      </c>
      <c r="K61" t="s">
        <v>218</v>
      </c>
      <c r="L61" t="s">
        <v>19</v>
      </c>
      <c r="M61">
        <v>3</v>
      </c>
      <c r="N61" t="s">
        <v>1330</v>
      </c>
      <c r="O61" t="s">
        <v>1324</v>
      </c>
      <c r="P61" t="s">
        <v>1325</v>
      </c>
      <c r="R61" t="str">
        <f>TEXT(Tabela8[[#This Row],[Data]],"dddd")</f>
        <v>segunda-feira</v>
      </c>
      <c r="S61" t="str" cm="1">
        <f t="array" ref="S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" spans="1:19" x14ac:dyDescent="0.3">
      <c r="A62">
        <v>585043</v>
      </c>
      <c r="B62" t="s">
        <v>17</v>
      </c>
      <c r="C62" t="s">
        <v>1336</v>
      </c>
      <c r="D62">
        <v>3678</v>
      </c>
      <c r="E62" t="s">
        <v>646</v>
      </c>
      <c r="F62" t="s">
        <v>28</v>
      </c>
      <c r="G62" s="3">
        <v>45642</v>
      </c>
      <c r="H62" s="9">
        <v>0.29166666666666669</v>
      </c>
      <c r="I62" t="s">
        <v>471</v>
      </c>
      <c r="J62">
        <v>1361</v>
      </c>
      <c r="K62" t="s">
        <v>35</v>
      </c>
      <c r="L62" t="s">
        <v>19</v>
      </c>
      <c r="M62">
        <v>3</v>
      </c>
      <c r="N62" t="s">
        <v>1330</v>
      </c>
      <c r="O62" t="s">
        <v>1324</v>
      </c>
      <c r="P62" t="s">
        <v>1325</v>
      </c>
      <c r="R62" t="str">
        <f>TEXT(Tabela8[[#This Row],[Data]],"dddd")</f>
        <v>segunda-feira</v>
      </c>
      <c r="S62" t="str" cm="1">
        <f t="array" ref="S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" spans="1:19" x14ac:dyDescent="0.3">
      <c r="A63">
        <v>585043</v>
      </c>
      <c r="B63" t="s">
        <v>17</v>
      </c>
      <c r="C63" t="s">
        <v>1336</v>
      </c>
      <c r="D63">
        <v>3678</v>
      </c>
      <c r="E63" t="s">
        <v>646</v>
      </c>
      <c r="F63" t="s">
        <v>28</v>
      </c>
      <c r="G63" s="3">
        <v>45642</v>
      </c>
      <c r="H63" s="9">
        <v>0.29166666666666669</v>
      </c>
      <c r="I63" t="s">
        <v>471</v>
      </c>
      <c r="J63">
        <v>1361</v>
      </c>
      <c r="K63" t="s">
        <v>35</v>
      </c>
      <c r="L63" t="s">
        <v>19</v>
      </c>
      <c r="M63">
        <v>3</v>
      </c>
      <c r="N63" t="s">
        <v>1330</v>
      </c>
      <c r="O63" t="s">
        <v>1324</v>
      </c>
      <c r="P63" t="s">
        <v>1325</v>
      </c>
      <c r="R63" t="str">
        <f>TEXT(Tabela8[[#This Row],[Data]],"dddd")</f>
        <v>segunda-feira</v>
      </c>
      <c r="S63" t="str" cm="1">
        <f t="array" ref="S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4" spans="1:19" x14ac:dyDescent="0.3">
      <c r="A64">
        <v>585043</v>
      </c>
      <c r="B64" t="s">
        <v>17</v>
      </c>
      <c r="C64" t="s">
        <v>1336</v>
      </c>
      <c r="D64">
        <v>3678</v>
      </c>
      <c r="E64" t="s">
        <v>646</v>
      </c>
      <c r="F64" t="s">
        <v>28</v>
      </c>
      <c r="G64" s="3">
        <v>45642</v>
      </c>
      <c r="H64" s="9">
        <v>0.29166666666666669</v>
      </c>
      <c r="I64" t="s">
        <v>471</v>
      </c>
      <c r="J64">
        <v>1361</v>
      </c>
      <c r="K64" t="s">
        <v>35</v>
      </c>
      <c r="L64" t="s">
        <v>19</v>
      </c>
      <c r="M64">
        <v>3</v>
      </c>
      <c r="N64" t="s">
        <v>1330</v>
      </c>
      <c r="O64" t="s">
        <v>1324</v>
      </c>
      <c r="P64" t="s">
        <v>1325</v>
      </c>
      <c r="R64" t="str">
        <f>TEXT(Tabela8[[#This Row],[Data]],"dddd")</f>
        <v>segunda-feira</v>
      </c>
      <c r="S64" t="str" cm="1">
        <f t="array" ref="S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" spans="1:19" x14ac:dyDescent="0.3">
      <c r="A65">
        <v>585043</v>
      </c>
      <c r="B65" t="s">
        <v>17</v>
      </c>
      <c r="C65" t="s">
        <v>1336</v>
      </c>
      <c r="D65">
        <v>3678</v>
      </c>
      <c r="E65" t="s">
        <v>646</v>
      </c>
      <c r="F65" t="s">
        <v>28</v>
      </c>
      <c r="G65" s="3">
        <v>45642</v>
      </c>
      <c r="H65" s="9">
        <v>0.29166666666666669</v>
      </c>
      <c r="I65" t="s">
        <v>471</v>
      </c>
      <c r="J65">
        <v>1361</v>
      </c>
      <c r="K65" t="s">
        <v>35</v>
      </c>
      <c r="L65" t="s">
        <v>19</v>
      </c>
      <c r="M65">
        <v>3</v>
      </c>
      <c r="N65" t="s">
        <v>1330</v>
      </c>
      <c r="O65" t="s">
        <v>1324</v>
      </c>
      <c r="P65" t="s">
        <v>1325</v>
      </c>
      <c r="R65" t="str">
        <f>TEXT(Tabela8[[#This Row],[Data]],"dddd")</f>
        <v>segunda-feira</v>
      </c>
      <c r="S65" t="str" cm="1">
        <f t="array" ref="S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" spans="1:19" x14ac:dyDescent="0.3">
      <c r="A66">
        <v>603972</v>
      </c>
      <c r="B66" t="s">
        <v>17</v>
      </c>
      <c r="C66" t="s">
        <v>1394</v>
      </c>
      <c r="D66">
        <v>4176</v>
      </c>
      <c r="E66" t="s">
        <v>1395</v>
      </c>
      <c r="F66" t="s">
        <v>69</v>
      </c>
      <c r="G66" s="3">
        <v>45642</v>
      </c>
      <c r="H66" s="9">
        <v>0.41666666666666669</v>
      </c>
      <c r="I66" t="s">
        <v>75</v>
      </c>
      <c r="J66">
        <v>1361</v>
      </c>
      <c r="K66" t="s">
        <v>35</v>
      </c>
      <c r="L66" t="s">
        <v>19</v>
      </c>
      <c r="M66">
        <v>3</v>
      </c>
      <c r="N66" t="s">
        <v>1330</v>
      </c>
      <c r="O66" t="s">
        <v>1324</v>
      </c>
      <c r="P66" t="s">
        <v>1325</v>
      </c>
      <c r="R66" t="str">
        <f>TEXT(Tabela8[[#This Row],[Data]],"dddd")</f>
        <v>segunda-feira</v>
      </c>
      <c r="S66" t="str" cm="1">
        <f t="array" ref="S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" spans="1:19" x14ac:dyDescent="0.3">
      <c r="A67">
        <v>603972</v>
      </c>
      <c r="B67" t="s">
        <v>17</v>
      </c>
      <c r="C67" t="s">
        <v>1394</v>
      </c>
      <c r="D67">
        <v>4176</v>
      </c>
      <c r="E67" t="s">
        <v>1395</v>
      </c>
      <c r="F67" t="s">
        <v>69</v>
      </c>
      <c r="G67" s="3">
        <v>45642</v>
      </c>
      <c r="H67" s="9">
        <v>0.41666666666666669</v>
      </c>
      <c r="I67" t="s">
        <v>75</v>
      </c>
      <c r="J67">
        <v>1361</v>
      </c>
      <c r="K67" t="s">
        <v>35</v>
      </c>
      <c r="L67" t="s">
        <v>19</v>
      </c>
      <c r="M67">
        <v>3</v>
      </c>
      <c r="N67" t="s">
        <v>1330</v>
      </c>
      <c r="O67" t="s">
        <v>1324</v>
      </c>
      <c r="P67" t="s">
        <v>1325</v>
      </c>
      <c r="R67" t="str">
        <f>TEXT(Tabela8[[#This Row],[Data]],"dddd")</f>
        <v>segunda-feira</v>
      </c>
      <c r="S67" t="str" cm="1">
        <f t="array" ref="S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" spans="1:19" x14ac:dyDescent="0.3">
      <c r="A68">
        <v>603972</v>
      </c>
      <c r="B68" t="s">
        <v>17</v>
      </c>
      <c r="C68" t="s">
        <v>1394</v>
      </c>
      <c r="D68">
        <v>4176</v>
      </c>
      <c r="E68" t="s">
        <v>1395</v>
      </c>
      <c r="F68" t="s">
        <v>69</v>
      </c>
      <c r="G68" s="3">
        <v>45642</v>
      </c>
      <c r="H68" s="9">
        <v>0.41666666666666669</v>
      </c>
      <c r="I68" t="s">
        <v>75</v>
      </c>
      <c r="J68">
        <v>1361</v>
      </c>
      <c r="K68" t="s">
        <v>35</v>
      </c>
      <c r="L68" t="s">
        <v>19</v>
      </c>
      <c r="M68">
        <v>3</v>
      </c>
      <c r="N68" t="s">
        <v>1330</v>
      </c>
      <c r="O68" t="s">
        <v>1324</v>
      </c>
      <c r="P68" t="s">
        <v>1325</v>
      </c>
      <c r="R68" t="str">
        <f>TEXT(Tabela8[[#This Row],[Data]],"dddd")</f>
        <v>segunda-feira</v>
      </c>
      <c r="S68" t="str" cm="1">
        <f t="array" ref="S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" spans="1:19" x14ac:dyDescent="0.3">
      <c r="A69">
        <v>603972</v>
      </c>
      <c r="B69" t="s">
        <v>17</v>
      </c>
      <c r="C69" t="s">
        <v>1394</v>
      </c>
      <c r="D69">
        <v>4176</v>
      </c>
      <c r="E69" t="s">
        <v>1395</v>
      </c>
      <c r="F69" t="s">
        <v>69</v>
      </c>
      <c r="G69" s="3">
        <v>45642</v>
      </c>
      <c r="H69" s="9">
        <v>0.41666666666666669</v>
      </c>
      <c r="I69" t="s">
        <v>75</v>
      </c>
      <c r="J69">
        <v>1361</v>
      </c>
      <c r="K69" t="s">
        <v>35</v>
      </c>
      <c r="L69" t="s">
        <v>19</v>
      </c>
      <c r="M69">
        <v>3</v>
      </c>
      <c r="N69" t="s">
        <v>1330</v>
      </c>
      <c r="O69" t="s">
        <v>1324</v>
      </c>
      <c r="P69" t="s">
        <v>1325</v>
      </c>
      <c r="R69" t="str">
        <f>TEXT(Tabela8[[#This Row],[Data]],"dddd")</f>
        <v>segunda-feira</v>
      </c>
      <c r="S69" t="str" cm="1">
        <f t="array" ref="S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" spans="1:19" x14ac:dyDescent="0.3">
      <c r="A70">
        <v>603972</v>
      </c>
      <c r="B70" t="s">
        <v>17</v>
      </c>
      <c r="C70" t="s">
        <v>1394</v>
      </c>
      <c r="D70">
        <v>4176</v>
      </c>
      <c r="E70" t="s">
        <v>1395</v>
      </c>
      <c r="F70" t="s">
        <v>69</v>
      </c>
      <c r="G70" s="3">
        <v>45642</v>
      </c>
      <c r="H70" s="9">
        <v>0.41666666666666669</v>
      </c>
      <c r="I70" t="s">
        <v>75</v>
      </c>
      <c r="J70">
        <v>1361</v>
      </c>
      <c r="K70" t="s">
        <v>35</v>
      </c>
      <c r="L70" t="s">
        <v>19</v>
      </c>
      <c r="M70">
        <v>3</v>
      </c>
      <c r="N70" t="s">
        <v>1330</v>
      </c>
      <c r="O70" t="s">
        <v>1324</v>
      </c>
      <c r="P70" t="s">
        <v>1325</v>
      </c>
      <c r="R70" t="str">
        <f>TEXT(Tabela8[[#This Row],[Data]],"dddd")</f>
        <v>segunda-feira</v>
      </c>
      <c r="S70" t="str" cm="1">
        <f t="array" ref="S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1" spans="1:19" x14ac:dyDescent="0.3">
      <c r="A71">
        <v>603972</v>
      </c>
      <c r="B71" t="s">
        <v>17</v>
      </c>
      <c r="C71" t="s">
        <v>1394</v>
      </c>
      <c r="D71">
        <v>4176</v>
      </c>
      <c r="E71" t="s">
        <v>1395</v>
      </c>
      <c r="F71" t="s">
        <v>69</v>
      </c>
      <c r="G71" s="3">
        <v>45642</v>
      </c>
      <c r="H71" s="9">
        <v>0.41666666666666669</v>
      </c>
      <c r="I71" t="s">
        <v>75</v>
      </c>
      <c r="J71">
        <v>1361</v>
      </c>
      <c r="K71" t="s">
        <v>35</v>
      </c>
      <c r="L71" t="s">
        <v>19</v>
      </c>
      <c r="M71">
        <v>3</v>
      </c>
      <c r="N71" t="s">
        <v>1330</v>
      </c>
      <c r="O71" t="s">
        <v>1324</v>
      </c>
      <c r="P71" t="s">
        <v>1325</v>
      </c>
      <c r="R71" t="str">
        <f>TEXT(Tabela8[[#This Row],[Data]],"dddd")</f>
        <v>segunda-feira</v>
      </c>
      <c r="S71" t="str" cm="1">
        <f t="array" ref="S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" spans="1:19" x14ac:dyDescent="0.3">
      <c r="A72">
        <v>603972</v>
      </c>
      <c r="B72" t="s">
        <v>17</v>
      </c>
      <c r="C72" t="s">
        <v>1394</v>
      </c>
      <c r="D72">
        <v>4176</v>
      </c>
      <c r="E72" t="s">
        <v>1395</v>
      </c>
      <c r="F72" t="s">
        <v>69</v>
      </c>
      <c r="G72" s="3">
        <v>45642</v>
      </c>
      <c r="H72" s="9">
        <v>0.41666666666666669</v>
      </c>
      <c r="I72" t="s">
        <v>75</v>
      </c>
      <c r="J72">
        <v>1361</v>
      </c>
      <c r="K72" t="s">
        <v>35</v>
      </c>
      <c r="L72" t="s">
        <v>19</v>
      </c>
      <c r="M72">
        <v>3</v>
      </c>
      <c r="N72" t="s">
        <v>1330</v>
      </c>
      <c r="O72" t="s">
        <v>1324</v>
      </c>
      <c r="P72" t="s">
        <v>1325</v>
      </c>
      <c r="R72" t="str">
        <f>TEXT(Tabela8[[#This Row],[Data]],"dddd")</f>
        <v>segunda-feira</v>
      </c>
      <c r="S72" t="str" cm="1">
        <f t="array" ref="S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" spans="1:19" x14ac:dyDescent="0.3">
      <c r="A73">
        <v>603972</v>
      </c>
      <c r="B73" t="s">
        <v>17</v>
      </c>
      <c r="C73" t="s">
        <v>1394</v>
      </c>
      <c r="D73">
        <v>4176</v>
      </c>
      <c r="E73" t="s">
        <v>1395</v>
      </c>
      <c r="F73" t="s">
        <v>69</v>
      </c>
      <c r="G73" s="3">
        <v>45642</v>
      </c>
      <c r="H73" s="9">
        <v>0.41666666666666669</v>
      </c>
      <c r="I73" t="s">
        <v>75</v>
      </c>
      <c r="J73">
        <v>1361</v>
      </c>
      <c r="K73" t="s">
        <v>35</v>
      </c>
      <c r="L73" t="s">
        <v>19</v>
      </c>
      <c r="M73">
        <v>3</v>
      </c>
      <c r="N73" t="s">
        <v>1330</v>
      </c>
      <c r="O73" t="s">
        <v>1324</v>
      </c>
      <c r="P73" t="s">
        <v>1325</v>
      </c>
      <c r="R73" t="str">
        <f>TEXT(Tabela8[[#This Row],[Data]],"dddd")</f>
        <v>segunda-feira</v>
      </c>
      <c r="S73" t="str" cm="1">
        <f t="array" ref="S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4" spans="1:19" x14ac:dyDescent="0.3">
      <c r="A74">
        <v>604081</v>
      </c>
      <c r="B74" t="s">
        <v>17</v>
      </c>
      <c r="C74" t="s">
        <v>1269</v>
      </c>
      <c r="D74">
        <v>3992</v>
      </c>
      <c r="E74" t="s">
        <v>652</v>
      </c>
      <c r="F74" t="s">
        <v>69</v>
      </c>
      <c r="G74" s="3">
        <v>45642</v>
      </c>
      <c r="H74" s="9">
        <v>0.70833333333333337</v>
      </c>
      <c r="I74" t="s">
        <v>471</v>
      </c>
      <c r="J74">
        <v>2751</v>
      </c>
      <c r="K74" t="s">
        <v>70</v>
      </c>
      <c r="L74" t="s">
        <v>19</v>
      </c>
      <c r="M74">
        <v>3</v>
      </c>
      <c r="N74" t="s">
        <v>1330</v>
      </c>
      <c r="O74" t="s">
        <v>1324</v>
      </c>
      <c r="P74" t="s">
        <v>1325</v>
      </c>
      <c r="R74" t="str">
        <f>TEXT(Tabela8[[#This Row],[Data]],"dddd")</f>
        <v>segunda-feira</v>
      </c>
      <c r="S74" t="str" cm="1">
        <f t="array" ref="S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5" spans="1:19" x14ac:dyDescent="0.3">
      <c r="A75">
        <v>604081</v>
      </c>
      <c r="B75" t="s">
        <v>17</v>
      </c>
      <c r="C75" t="s">
        <v>1269</v>
      </c>
      <c r="D75">
        <v>3992</v>
      </c>
      <c r="E75" t="s">
        <v>652</v>
      </c>
      <c r="F75" t="s">
        <v>69</v>
      </c>
      <c r="G75" s="3">
        <v>45642</v>
      </c>
      <c r="H75" s="9">
        <v>0.70833333333333337</v>
      </c>
      <c r="I75" t="s">
        <v>471</v>
      </c>
      <c r="J75">
        <v>2751</v>
      </c>
      <c r="K75" t="s">
        <v>70</v>
      </c>
      <c r="L75" t="s">
        <v>19</v>
      </c>
      <c r="M75">
        <v>3</v>
      </c>
      <c r="N75" t="s">
        <v>1330</v>
      </c>
      <c r="O75" t="s">
        <v>1324</v>
      </c>
      <c r="P75" t="s">
        <v>1325</v>
      </c>
      <c r="R75" t="str">
        <f>TEXT(Tabela8[[#This Row],[Data]],"dddd")</f>
        <v>segunda-feira</v>
      </c>
      <c r="S75" t="str" cm="1">
        <f t="array" ref="S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6" spans="1:19" x14ac:dyDescent="0.3">
      <c r="A76">
        <v>604081</v>
      </c>
      <c r="B76" t="s">
        <v>17</v>
      </c>
      <c r="C76" t="s">
        <v>1269</v>
      </c>
      <c r="D76">
        <v>3992</v>
      </c>
      <c r="E76" t="s">
        <v>652</v>
      </c>
      <c r="F76" t="s">
        <v>69</v>
      </c>
      <c r="G76" s="3">
        <v>45642</v>
      </c>
      <c r="H76" s="9">
        <v>0.70833333333333337</v>
      </c>
      <c r="I76" t="s">
        <v>471</v>
      </c>
      <c r="J76">
        <v>2751</v>
      </c>
      <c r="K76" t="s">
        <v>70</v>
      </c>
      <c r="L76" t="s">
        <v>19</v>
      </c>
      <c r="M76">
        <v>3</v>
      </c>
      <c r="N76" t="s">
        <v>1330</v>
      </c>
      <c r="O76" t="s">
        <v>1324</v>
      </c>
      <c r="P76" t="s">
        <v>1325</v>
      </c>
      <c r="R76" t="str">
        <f>TEXT(Tabela8[[#This Row],[Data]],"dddd")</f>
        <v>segunda-feira</v>
      </c>
      <c r="S76" t="str" cm="1">
        <f t="array" ref="S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7" spans="1:19" x14ac:dyDescent="0.3">
      <c r="A77">
        <v>604081</v>
      </c>
      <c r="B77" t="s">
        <v>17</v>
      </c>
      <c r="C77" t="s">
        <v>1269</v>
      </c>
      <c r="D77">
        <v>3992</v>
      </c>
      <c r="E77" t="s">
        <v>652</v>
      </c>
      <c r="F77" t="s">
        <v>69</v>
      </c>
      <c r="G77" s="3">
        <v>45642</v>
      </c>
      <c r="H77" s="9">
        <v>0.70833333333333337</v>
      </c>
      <c r="I77" t="s">
        <v>471</v>
      </c>
      <c r="J77">
        <v>2751</v>
      </c>
      <c r="K77" t="s">
        <v>70</v>
      </c>
      <c r="L77" t="s">
        <v>19</v>
      </c>
      <c r="M77">
        <v>3</v>
      </c>
      <c r="N77" t="s">
        <v>1330</v>
      </c>
      <c r="O77" t="s">
        <v>1324</v>
      </c>
      <c r="P77" t="s">
        <v>1325</v>
      </c>
      <c r="R77" t="str">
        <f>TEXT(Tabela8[[#This Row],[Data]],"dddd")</f>
        <v>segunda-feira</v>
      </c>
      <c r="S77" t="str" cm="1">
        <f t="array" ref="S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8" spans="1:19" x14ac:dyDescent="0.3">
      <c r="A78">
        <v>604081</v>
      </c>
      <c r="B78" t="s">
        <v>17</v>
      </c>
      <c r="C78" t="s">
        <v>1269</v>
      </c>
      <c r="D78">
        <v>3992</v>
      </c>
      <c r="E78" t="s">
        <v>652</v>
      </c>
      <c r="F78" t="s">
        <v>69</v>
      </c>
      <c r="G78" s="3">
        <v>45642</v>
      </c>
      <c r="H78" s="9">
        <v>0.70833333333333337</v>
      </c>
      <c r="I78" t="s">
        <v>471</v>
      </c>
      <c r="J78">
        <v>2751</v>
      </c>
      <c r="K78" t="s">
        <v>70</v>
      </c>
      <c r="L78" t="s">
        <v>19</v>
      </c>
      <c r="M78">
        <v>3</v>
      </c>
      <c r="N78" t="s">
        <v>1330</v>
      </c>
      <c r="O78" t="s">
        <v>1324</v>
      </c>
      <c r="P78" t="s">
        <v>1325</v>
      </c>
      <c r="R78" t="str">
        <f>TEXT(Tabela8[[#This Row],[Data]],"dddd")</f>
        <v>segunda-feira</v>
      </c>
      <c r="S78" t="str" cm="1">
        <f t="array" ref="S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9" spans="1:19" x14ac:dyDescent="0.3">
      <c r="A79">
        <v>604081</v>
      </c>
      <c r="B79" t="s">
        <v>17</v>
      </c>
      <c r="C79" t="s">
        <v>1269</v>
      </c>
      <c r="D79">
        <v>3992</v>
      </c>
      <c r="E79" t="s">
        <v>652</v>
      </c>
      <c r="F79" t="s">
        <v>69</v>
      </c>
      <c r="G79" s="3">
        <v>45642</v>
      </c>
      <c r="H79" s="9">
        <v>0.70833333333333337</v>
      </c>
      <c r="I79" t="s">
        <v>471</v>
      </c>
      <c r="J79">
        <v>2751</v>
      </c>
      <c r="K79" t="s">
        <v>70</v>
      </c>
      <c r="L79" t="s">
        <v>19</v>
      </c>
      <c r="M79">
        <v>3</v>
      </c>
      <c r="N79" t="s">
        <v>1330</v>
      </c>
      <c r="O79" t="s">
        <v>1324</v>
      </c>
      <c r="P79" t="s">
        <v>1325</v>
      </c>
      <c r="R79" t="str">
        <f>TEXT(Tabela8[[#This Row],[Data]],"dddd")</f>
        <v>segunda-feira</v>
      </c>
      <c r="S79" t="str" cm="1">
        <f t="array" ref="S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0" spans="1:19" x14ac:dyDescent="0.3">
      <c r="A80">
        <v>604081</v>
      </c>
      <c r="B80" t="s">
        <v>17</v>
      </c>
      <c r="C80" t="s">
        <v>1269</v>
      </c>
      <c r="D80">
        <v>3992</v>
      </c>
      <c r="E80" t="s">
        <v>652</v>
      </c>
      <c r="F80" t="s">
        <v>69</v>
      </c>
      <c r="G80" s="3">
        <v>45642</v>
      </c>
      <c r="H80" s="9">
        <v>0.70833333333333337</v>
      </c>
      <c r="I80" t="s">
        <v>471</v>
      </c>
      <c r="J80">
        <v>2751</v>
      </c>
      <c r="K80" t="s">
        <v>70</v>
      </c>
      <c r="L80" t="s">
        <v>19</v>
      </c>
      <c r="M80">
        <v>3</v>
      </c>
      <c r="N80" t="s">
        <v>1330</v>
      </c>
      <c r="O80" t="s">
        <v>1324</v>
      </c>
      <c r="P80" t="s">
        <v>1325</v>
      </c>
      <c r="R80" t="str">
        <f>TEXT(Tabela8[[#This Row],[Data]],"dddd")</f>
        <v>segunda-feira</v>
      </c>
      <c r="S80" t="str" cm="1">
        <f t="array" ref="S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1" spans="1:19" x14ac:dyDescent="0.3">
      <c r="A81">
        <v>604081</v>
      </c>
      <c r="B81" t="s">
        <v>17</v>
      </c>
      <c r="C81" t="s">
        <v>1269</v>
      </c>
      <c r="D81">
        <v>3992</v>
      </c>
      <c r="E81" t="s">
        <v>652</v>
      </c>
      <c r="F81" t="s">
        <v>69</v>
      </c>
      <c r="G81" s="3">
        <v>45642</v>
      </c>
      <c r="H81" s="9">
        <v>0.70833333333333337</v>
      </c>
      <c r="I81" t="s">
        <v>471</v>
      </c>
      <c r="J81">
        <v>2751</v>
      </c>
      <c r="K81" t="s">
        <v>70</v>
      </c>
      <c r="L81" t="s">
        <v>19</v>
      </c>
      <c r="M81">
        <v>3</v>
      </c>
      <c r="N81" t="s">
        <v>1330</v>
      </c>
      <c r="O81" t="s">
        <v>1324</v>
      </c>
      <c r="P81" t="s">
        <v>1325</v>
      </c>
      <c r="R81" t="str">
        <f>TEXT(Tabela8[[#This Row],[Data]],"dddd")</f>
        <v>segunda-feira</v>
      </c>
      <c r="S81" t="str" cm="1">
        <f t="array" ref="S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" spans="1:19" x14ac:dyDescent="0.3">
      <c r="A82">
        <v>512775</v>
      </c>
      <c r="B82" t="s">
        <v>17</v>
      </c>
      <c r="C82" t="s">
        <v>479</v>
      </c>
      <c r="D82">
        <v>3801</v>
      </c>
      <c r="E82" t="s">
        <v>480</v>
      </c>
      <c r="F82" t="s">
        <v>28</v>
      </c>
      <c r="G82" s="3">
        <v>45642</v>
      </c>
      <c r="H82" s="9">
        <v>0.41666666666666669</v>
      </c>
      <c r="I82" t="s">
        <v>57</v>
      </c>
      <c r="J82">
        <v>1815</v>
      </c>
      <c r="K82" t="s">
        <v>86</v>
      </c>
      <c r="L82" t="s">
        <v>19</v>
      </c>
      <c r="M82">
        <v>3</v>
      </c>
      <c r="N82" t="s">
        <v>1330</v>
      </c>
      <c r="O82" t="s">
        <v>1324</v>
      </c>
      <c r="P82" t="s">
        <v>1325</v>
      </c>
      <c r="R82" t="str">
        <f>TEXT(Tabela8[[#This Row],[Data]],"dddd")</f>
        <v>segunda-feira</v>
      </c>
      <c r="S82" t="str" cm="1">
        <f t="array" ref="S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" spans="1:19" x14ac:dyDescent="0.3">
      <c r="A83">
        <v>512775</v>
      </c>
      <c r="B83" t="s">
        <v>17</v>
      </c>
      <c r="C83" t="s">
        <v>479</v>
      </c>
      <c r="D83">
        <v>3801</v>
      </c>
      <c r="E83" t="s">
        <v>480</v>
      </c>
      <c r="F83" t="s">
        <v>28</v>
      </c>
      <c r="G83" s="3">
        <v>45642</v>
      </c>
      <c r="H83" s="9">
        <v>0.41666666666666669</v>
      </c>
      <c r="I83" t="s">
        <v>57</v>
      </c>
      <c r="J83">
        <v>1815</v>
      </c>
      <c r="K83" t="s">
        <v>86</v>
      </c>
      <c r="L83" t="s">
        <v>19</v>
      </c>
      <c r="M83">
        <v>3</v>
      </c>
      <c r="N83" t="s">
        <v>1330</v>
      </c>
      <c r="O83" t="s">
        <v>1324</v>
      </c>
      <c r="P83" t="s">
        <v>1325</v>
      </c>
      <c r="R83" t="str">
        <f>TEXT(Tabela8[[#This Row],[Data]],"dddd")</f>
        <v>segunda-feira</v>
      </c>
      <c r="S83" t="str" cm="1">
        <f t="array" ref="S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" spans="1:19" x14ac:dyDescent="0.3">
      <c r="A84">
        <v>512775</v>
      </c>
      <c r="B84" t="s">
        <v>17</v>
      </c>
      <c r="C84" t="s">
        <v>479</v>
      </c>
      <c r="D84">
        <v>3801</v>
      </c>
      <c r="E84" t="s">
        <v>480</v>
      </c>
      <c r="F84" t="s">
        <v>28</v>
      </c>
      <c r="G84" s="3">
        <v>45642</v>
      </c>
      <c r="H84" s="9">
        <v>0.41666666666666669</v>
      </c>
      <c r="I84" t="s">
        <v>57</v>
      </c>
      <c r="J84">
        <v>1815</v>
      </c>
      <c r="K84" t="s">
        <v>86</v>
      </c>
      <c r="L84" t="s">
        <v>19</v>
      </c>
      <c r="M84">
        <v>3</v>
      </c>
      <c r="N84" t="s">
        <v>1330</v>
      </c>
      <c r="O84" t="s">
        <v>1324</v>
      </c>
      <c r="P84" t="s">
        <v>1325</v>
      </c>
      <c r="R84" t="str">
        <f>TEXT(Tabela8[[#This Row],[Data]],"dddd")</f>
        <v>segunda-feira</v>
      </c>
      <c r="S84" t="str" cm="1">
        <f t="array" ref="S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" spans="1:19" x14ac:dyDescent="0.3">
      <c r="A85">
        <v>512775</v>
      </c>
      <c r="B85" t="s">
        <v>17</v>
      </c>
      <c r="C85" t="s">
        <v>479</v>
      </c>
      <c r="D85">
        <v>3801</v>
      </c>
      <c r="E85" t="s">
        <v>480</v>
      </c>
      <c r="F85" t="s">
        <v>28</v>
      </c>
      <c r="G85" s="3">
        <v>45642</v>
      </c>
      <c r="H85" s="9">
        <v>0.41666666666666669</v>
      </c>
      <c r="I85" t="s">
        <v>57</v>
      </c>
      <c r="J85">
        <v>1815</v>
      </c>
      <c r="K85" t="s">
        <v>86</v>
      </c>
      <c r="L85" t="s">
        <v>19</v>
      </c>
      <c r="M85">
        <v>3</v>
      </c>
      <c r="N85" t="s">
        <v>1330</v>
      </c>
      <c r="O85" t="s">
        <v>1324</v>
      </c>
      <c r="P85" t="s">
        <v>1325</v>
      </c>
      <c r="R85" t="str">
        <f>TEXT(Tabela8[[#This Row],[Data]],"dddd")</f>
        <v>segunda-feira</v>
      </c>
      <c r="S85" t="str" cm="1">
        <f t="array" ref="S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" spans="1:19" x14ac:dyDescent="0.3">
      <c r="A86">
        <v>494385</v>
      </c>
      <c r="B86" t="s">
        <v>24</v>
      </c>
      <c r="C86" t="s">
        <v>110</v>
      </c>
      <c r="D86">
        <v>3664</v>
      </c>
      <c r="E86" t="s">
        <v>111</v>
      </c>
      <c r="F86" t="s">
        <v>28</v>
      </c>
      <c r="G86" s="3">
        <v>45642</v>
      </c>
      <c r="H86" s="9">
        <v>0.45833333333333331</v>
      </c>
      <c r="I86" t="s">
        <v>467</v>
      </c>
      <c r="J86">
        <v>1973</v>
      </c>
      <c r="K86" t="s">
        <v>25</v>
      </c>
      <c r="L86" t="s">
        <v>19</v>
      </c>
      <c r="M86">
        <v>3</v>
      </c>
      <c r="N86" t="s">
        <v>1330</v>
      </c>
      <c r="O86" t="s">
        <v>1324</v>
      </c>
      <c r="P86" t="s">
        <v>1325</v>
      </c>
      <c r="R86" t="str">
        <f>TEXT(Tabela8[[#This Row],[Data]],"dddd")</f>
        <v>segunda-feira</v>
      </c>
      <c r="S86" t="str" cm="1">
        <f t="array" ref="S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" spans="1:19" x14ac:dyDescent="0.3">
      <c r="A87">
        <v>494385</v>
      </c>
      <c r="B87" t="s">
        <v>24</v>
      </c>
      <c r="C87" t="s">
        <v>110</v>
      </c>
      <c r="D87">
        <v>3664</v>
      </c>
      <c r="E87" t="s">
        <v>111</v>
      </c>
      <c r="F87" t="s">
        <v>28</v>
      </c>
      <c r="G87" s="3">
        <v>45642</v>
      </c>
      <c r="H87" s="9">
        <v>0.45833333333333331</v>
      </c>
      <c r="I87" t="s">
        <v>467</v>
      </c>
      <c r="J87">
        <v>1973</v>
      </c>
      <c r="K87" t="s">
        <v>25</v>
      </c>
      <c r="L87" t="s">
        <v>19</v>
      </c>
      <c r="M87">
        <v>3</v>
      </c>
      <c r="N87" t="s">
        <v>1330</v>
      </c>
      <c r="O87" t="s">
        <v>1324</v>
      </c>
      <c r="P87" t="s">
        <v>1325</v>
      </c>
      <c r="R87" t="str">
        <f>TEXT(Tabela8[[#This Row],[Data]],"dddd")</f>
        <v>segunda-feira</v>
      </c>
      <c r="S87" t="str" cm="1">
        <f t="array" ref="S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" spans="1:19" x14ac:dyDescent="0.3">
      <c r="A88">
        <v>494385</v>
      </c>
      <c r="B88" t="s">
        <v>24</v>
      </c>
      <c r="C88" t="s">
        <v>110</v>
      </c>
      <c r="D88">
        <v>3664</v>
      </c>
      <c r="E88" t="s">
        <v>111</v>
      </c>
      <c r="F88" t="s">
        <v>28</v>
      </c>
      <c r="G88" s="3">
        <v>45642</v>
      </c>
      <c r="H88" s="9">
        <v>0.45833333333333331</v>
      </c>
      <c r="I88" t="s">
        <v>467</v>
      </c>
      <c r="J88">
        <v>1973</v>
      </c>
      <c r="K88" t="s">
        <v>25</v>
      </c>
      <c r="L88" t="s">
        <v>19</v>
      </c>
      <c r="M88">
        <v>3</v>
      </c>
      <c r="N88" t="s">
        <v>1330</v>
      </c>
      <c r="O88" t="s">
        <v>1324</v>
      </c>
      <c r="P88" t="s">
        <v>1325</v>
      </c>
      <c r="R88" t="str">
        <f>TEXT(Tabela8[[#This Row],[Data]],"dddd")</f>
        <v>segunda-feira</v>
      </c>
      <c r="S88" t="str" cm="1">
        <f t="array" ref="S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" spans="1:19" x14ac:dyDescent="0.3">
      <c r="A89">
        <v>494385</v>
      </c>
      <c r="B89" t="s">
        <v>24</v>
      </c>
      <c r="C89" t="s">
        <v>110</v>
      </c>
      <c r="D89">
        <v>3664</v>
      </c>
      <c r="E89" t="s">
        <v>111</v>
      </c>
      <c r="F89" t="s">
        <v>28</v>
      </c>
      <c r="G89" s="3">
        <v>45642</v>
      </c>
      <c r="H89" s="9">
        <v>0.45833333333333331</v>
      </c>
      <c r="I89" t="s">
        <v>467</v>
      </c>
      <c r="J89">
        <v>1973</v>
      </c>
      <c r="K89" t="s">
        <v>25</v>
      </c>
      <c r="L89" t="s">
        <v>19</v>
      </c>
      <c r="M89">
        <v>3</v>
      </c>
      <c r="N89" t="s">
        <v>1330</v>
      </c>
      <c r="O89" t="s">
        <v>1324</v>
      </c>
      <c r="P89" t="s">
        <v>1325</v>
      </c>
      <c r="R89" t="str">
        <f>TEXT(Tabela8[[#This Row],[Data]],"dddd")</f>
        <v>segunda-feira</v>
      </c>
      <c r="S89" t="str" cm="1">
        <f t="array" ref="S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0" spans="1:19" x14ac:dyDescent="0.3">
      <c r="A90">
        <v>497519</v>
      </c>
      <c r="B90" t="s">
        <v>24</v>
      </c>
      <c r="C90" t="s">
        <v>110</v>
      </c>
      <c r="D90">
        <v>3664</v>
      </c>
      <c r="E90" t="s">
        <v>111</v>
      </c>
      <c r="F90" t="s">
        <v>28</v>
      </c>
      <c r="G90" s="3">
        <v>45642</v>
      </c>
      <c r="H90" s="9">
        <v>0.41666666666666669</v>
      </c>
      <c r="I90" t="s">
        <v>82</v>
      </c>
      <c r="J90">
        <v>1180</v>
      </c>
      <c r="K90" t="s">
        <v>83</v>
      </c>
      <c r="L90" t="s">
        <v>19</v>
      </c>
      <c r="M90">
        <v>3</v>
      </c>
      <c r="N90" t="s">
        <v>1330</v>
      </c>
      <c r="O90" t="s">
        <v>1324</v>
      </c>
      <c r="P90" t="s">
        <v>1325</v>
      </c>
      <c r="R90" t="str">
        <f>TEXT(Tabela8[[#This Row],[Data]],"dddd")</f>
        <v>segunda-feira</v>
      </c>
      <c r="S90" t="str" cm="1">
        <f t="array" ref="S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" spans="1:19" x14ac:dyDescent="0.3">
      <c r="A91">
        <v>497519</v>
      </c>
      <c r="B91" t="s">
        <v>24</v>
      </c>
      <c r="C91" t="s">
        <v>110</v>
      </c>
      <c r="D91">
        <v>3664</v>
      </c>
      <c r="E91" t="s">
        <v>111</v>
      </c>
      <c r="F91" t="s">
        <v>28</v>
      </c>
      <c r="G91" s="3">
        <v>45642</v>
      </c>
      <c r="H91" s="9">
        <v>0.41666666666666669</v>
      </c>
      <c r="I91" t="s">
        <v>82</v>
      </c>
      <c r="J91">
        <v>1180</v>
      </c>
      <c r="K91" t="s">
        <v>83</v>
      </c>
      <c r="L91" t="s">
        <v>19</v>
      </c>
      <c r="M91">
        <v>3</v>
      </c>
      <c r="N91" t="s">
        <v>1330</v>
      </c>
      <c r="O91" t="s">
        <v>1324</v>
      </c>
      <c r="P91" t="s">
        <v>1325</v>
      </c>
      <c r="R91" t="str">
        <f>TEXT(Tabela8[[#This Row],[Data]],"dddd")</f>
        <v>segunda-feira</v>
      </c>
      <c r="S91" t="str" cm="1">
        <f t="array" ref="S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" spans="1:19" x14ac:dyDescent="0.3">
      <c r="A92">
        <v>497519</v>
      </c>
      <c r="B92" t="s">
        <v>24</v>
      </c>
      <c r="C92" t="s">
        <v>110</v>
      </c>
      <c r="D92">
        <v>3664</v>
      </c>
      <c r="E92" t="s">
        <v>111</v>
      </c>
      <c r="F92" t="s">
        <v>28</v>
      </c>
      <c r="G92" s="3">
        <v>45642</v>
      </c>
      <c r="H92" s="9">
        <v>0.41666666666666669</v>
      </c>
      <c r="I92" t="s">
        <v>82</v>
      </c>
      <c r="J92">
        <v>1180</v>
      </c>
      <c r="K92" t="s">
        <v>83</v>
      </c>
      <c r="L92" t="s">
        <v>19</v>
      </c>
      <c r="M92">
        <v>3</v>
      </c>
      <c r="N92" t="s">
        <v>1330</v>
      </c>
      <c r="O92" t="s">
        <v>1324</v>
      </c>
      <c r="P92" t="s">
        <v>1325</v>
      </c>
      <c r="R92" t="str">
        <f>TEXT(Tabela8[[#This Row],[Data]],"dddd")</f>
        <v>segunda-feira</v>
      </c>
      <c r="S92" t="str" cm="1">
        <f t="array" ref="S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" spans="1:19" x14ac:dyDescent="0.3">
      <c r="A93">
        <v>497519</v>
      </c>
      <c r="B93" t="s">
        <v>24</v>
      </c>
      <c r="C93" t="s">
        <v>110</v>
      </c>
      <c r="D93">
        <v>3664</v>
      </c>
      <c r="E93" t="s">
        <v>111</v>
      </c>
      <c r="F93" t="s">
        <v>28</v>
      </c>
      <c r="G93" s="3">
        <v>45642</v>
      </c>
      <c r="H93" s="9">
        <v>0.41666666666666669</v>
      </c>
      <c r="I93" t="s">
        <v>82</v>
      </c>
      <c r="J93">
        <v>1180</v>
      </c>
      <c r="K93" t="s">
        <v>83</v>
      </c>
      <c r="L93" t="s">
        <v>19</v>
      </c>
      <c r="M93">
        <v>3</v>
      </c>
      <c r="N93" t="s">
        <v>1330</v>
      </c>
      <c r="O93" t="s">
        <v>1324</v>
      </c>
      <c r="P93" t="s">
        <v>1325</v>
      </c>
      <c r="R93" t="str">
        <f>TEXT(Tabela8[[#This Row],[Data]],"dddd")</f>
        <v>segunda-feira</v>
      </c>
      <c r="S93" t="str" cm="1">
        <f t="array" ref="S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" spans="1:19" x14ac:dyDescent="0.3">
      <c r="A94">
        <v>584735</v>
      </c>
      <c r="B94" t="s">
        <v>17</v>
      </c>
      <c r="C94" t="s">
        <v>1253</v>
      </c>
      <c r="D94">
        <v>4033</v>
      </c>
      <c r="E94" t="s">
        <v>656</v>
      </c>
      <c r="F94" t="s">
        <v>28</v>
      </c>
      <c r="G94" s="3">
        <v>45642</v>
      </c>
      <c r="H94" s="9">
        <v>0.375</v>
      </c>
      <c r="I94" t="s">
        <v>81</v>
      </c>
      <c r="J94">
        <v>1967</v>
      </c>
      <c r="K94" t="s">
        <v>405</v>
      </c>
      <c r="L94" t="s">
        <v>19</v>
      </c>
      <c r="M94">
        <v>3</v>
      </c>
      <c r="N94" t="s">
        <v>1330</v>
      </c>
      <c r="O94" t="s">
        <v>1324</v>
      </c>
      <c r="P94" t="s">
        <v>1325</v>
      </c>
      <c r="R94" t="str">
        <f>TEXT(Tabela8[[#This Row],[Data]],"dddd")</f>
        <v>segunda-feira</v>
      </c>
      <c r="S94" t="str" cm="1">
        <f t="array" ref="S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" spans="1:19" x14ac:dyDescent="0.3">
      <c r="A95">
        <v>577894</v>
      </c>
      <c r="B95" t="s">
        <v>17</v>
      </c>
      <c r="C95" t="s">
        <v>1253</v>
      </c>
      <c r="D95">
        <v>4033</v>
      </c>
      <c r="E95" t="s">
        <v>656</v>
      </c>
      <c r="F95" t="s">
        <v>28</v>
      </c>
      <c r="G95" s="3">
        <v>45642</v>
      </c>
      <c r="H95" s="9">
        <v>0.41666666666666669</v>
      </c>
      <c r="I95" t="s">
        <v>34</v>
      </c>
      <c r="J95">
        <v>1672</v>
      </c>
      <c r="K95" t="s">
        <v>80</v>
      </c>
      <c r="L95" t="s">
        <v>19</v>
      </c>
      <c r="M95">
        <v>3</v>
      </c>
      <c r="N95" t="s">
        <v>1330</v>
      </c>
      <c r="O95" t="s">
        <v>1324</v>
      </c>
      <c r="P95" t="s">
        <v>1325</v>
      </c>
      <c r="R95" t="str">
        <f>TEXT(Tabela8[[#This Row],[Data]],"dddd")</f>
        <v>segunda-feira</v>
      </c>
      <c r="S95" t="str" cm="1">
        <f t="array" ref="S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" spans="1:19" x14ac:dyDescent="0.3">
      <c r="A96">
        <v>584735</v>
      </c>
      <c r="B96" t="s">
        <v>17</v>
      </c>
      <c r="C96" t="s">
        <v>1253</v>
      </c>
      <c r="D96">
        <v>4033</v>
      </c>
      <c r="E96" t="s">
        <v>656</v>
      </c>
      <c r="F96" t="s">
        <v>28</v>
      </c>
      <c r="G96" s="3">
        <v>45642</v>
      </c>
      <c r="H96" s="9">
        <v>0.375</v>
      </c>
      <c r="I96" t="s">
        <v>81</v>
      </c>
      <c r="J96">
        <v>1967</v>
      </c>
      <c r="K96" t="s">
        <v>405</v>
      </c>
      <c r="L96" t="s">
        <v>19</v>
      </c>
      <c r="M96">
        <v>3</v>
      </c>
      <c r="N96" t="s">
        <v>1330</v>
      </c>
      <c r="O96" t="s">
        <v>1324</v>
      </c>
      <c r="P96" t="s">
        <v>1325</v>
      </c>
      <c r="R96" t="str">
        <f>TEXT(Tabela8[[#This Row],[Data]],"dddd")</f>
        <v>segunda-feira</v>
      </c>
      <c r="S96" t="str" cm="1">
        <f t="array" ref="S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" spans="1:19" x14ac:dyDescent="0.3">
      <c r="A97">
        <v>577894</v>
      </c>
      <c r="B97" t="s">
        <v>17</v>
      </c>
      <c r="C97" t="s">
        <v>1253</v>
      </c>
      <c r="D97">
        <v>4033</v>
      </c>
      <c r="E97" t="s">
        <v>656</v>
      </c>
      <c r="F97" t="s">
        <v>28</v>
      </c>
      <c r="G97" s="3">
        <v>45642</v>
      </c>
      <c r="H97" s="9">
        <v>0.41666666666666669</v>
      </c>
      <c r="I97" t="s">
        <v>34</v>
      </c>
      <c r="J97">
        <v>1672</v>
      </c>
      <c r="K97" t="s">
        <v>80</v>
      </c>
      <c r="L97" t="s">
        <v>19</v>
      </c>
      <c r="M97">
        <v>3</v>
      </c>
      <c r="N97" t="s">
        <v>1330</v>
      </c>
      <c r="O97" t="s">
        <v>1324</v>
      </c>
      <c r="P97" t="s">
        <v>1325</v>
      </c>
      <c r="R97" t="str">
        <f>TEXT(Tabela8[[#This Row],[Data]],"dddd")</f>
        <v>segunda-feira</v>
      </c>
      <c r="S97" t="str" cm="1">
        <f t="array" ref="S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8" spans="1:19" x14ac:dyDescent="0.3">
      <c r="A98">
        <v>584735</v>
      </c>
      <c r="B98" t="s">
        <v>17</v>
      </c>
      <c r="C98" t="s">
        <v>1253</v>
      </c>
      <c r="D98">
        <v>4033</v>
      </c>
      <c r="E98" t="s">
        <v>656</v>
      </c>
      <c r="F98" t="s">
        <v>28</v>
      </c>
      <c r="G98" s="3">
        <v>45642</v>
      </c>
      <c r="H98" s="9">
        <v>0.375</v>
      </c>
      <c r="I98" t="s">
        <v>81</v>
      </c>
      <c r="J98">
        <v>1967</v>
      </c>
      <c r="K98" t="s">
        <v>405</v>
      </c>
      <c r="L98" t="s">
        <v>19</v>
      </c>
      <c r="M98">
        <v>3</v>
      </c>
      <c r="N98" t="s">
        <v>1330</v>
      </c>
      <c r="O98" t="s">
        <v>1324</v>
      </c>
      <c r="P98" t="s">
        <v>1325</v>
      </c>
      <c r="R98" t="str">
        <f>TEXT(Tabela8[[#This Row],[Data]],"dddd")</f>
        <v>segunda-feira</v>
      </c>
      <c r="S98" t="str" cm="1">
        <f t="array" ref="S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9" spans="1:19" x14ac:dyDescent="0.3">
      <c r="A99">
        <v>577894</v>
      </c>
      <c r="B99" t="s">
        <v>17</v>
      </c>
      <c r="C99" t="s">
        <v>1253</v>
      </c>
      <c r="D99">
        <v>4033</v>
      </c>
      <c r="E99" t="s">
        <v>656</v>
      </c>
      <c r="F99" t="s">
        <v>28</v>
      </c>
      <c r="G99" s="3">
        <v>45642</v>
      </c>
      <c r="H99" s="9">
        <v>0.41666666666666669</v>
      </c>
      <c r="I99" t="s">
        <v>34</v>
      </c>
      <c r="J99">
        <v>1672</v>
      </c>
      <c r="K99" t="s">
        <v>80</v>
      </c>
      <c r="L99" t="s">
        <v>19</v>
      </c>
      <c r="M99">
        <v>3</v>
      </c>
      <c r="N99" t="s">
        <v>1330</v>
      </c>
      <c r="O99" t="s">
        <v>1324</v>
      </c>
      <c r="P99" t="s">
        <v>1325</v>
      </c>
      <c r="R99" t="str">
        <f>TEXT(Tabela8[[#This Row],[Data]],"dddd")</f>
        <v>segunda-feira</v>
      </c>
      <c r="S99" t="str" cm="1">
        <f t="array" ref="S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" spans="1:19" x14ac:dyDescent="0.3">
      <c r="A100">
        <v>584735</v>
      </c>
      <c r="B100" t="s">
        <v>17</v>
      </c>
      <c r="C100" t="s">
        <v>1253</v>
      </c>
      <c r="D100">
        <v>4033</v>
      </c>
      <c r="E100" t="s">
        <v>656</v>
      </c>
      <c r="F100" t="s">
        <v>28</v>
      </c>
      <c r="G100" s="3">
        <v>45642</v>
      </c>
      <c r="H100" s="9">
        <v>0.375</v>
      </c>
      <c r="I100" t="s">
        <v>81</v>
      </c>
      <c r="J100">
        <v>1967</v>
      </c>
      <c r="K100" t="s">
        <v>405</v>
      </c>
      <c r="L100" t="s">
        <v>19</v>
      </c>
      <c r="M100">
        <v>3</v>
      </c>
      <c r="N100" t="s">
        <v>1330</v>
      </c>
      <c r="O100" t="s">
        <v>1324</v>
      </c>
      <c r="P100" t="s">
        <v>1325</v>
      </c>
      <c r="R100" t="str">
        <f>TEXT(Tabela8[[#This Row],[Data]],"dddd")</f>
        <v>segunda-feira</v>
      </c>
      <c r="S100" t="str" cm="1">
        <f t="array" ref="S1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1" spans="1:19" x14ac:dyDescent="0.3">
      <c r="A101">
        <v>577894</v>
      </c>
      <c r="B101" t="s">
        <v>17</v>
      </c>
      <c r="C101" t="s">
        <v>1253</v>
      </c>
      <c r="D101">
        <v>4033</v>
      </c>
      <c r="E101" t="s">
        <v>656</v>
      </c>
      <c r="F101" t="s">
        <v>28</v>
      </c>
      <c r="G101" s="3">
        <v>45642</v>
      </c>
      <c r="H101" s="9">
        <v>0.41666666666666669</v>
      </c>
      <c r="I101" t="s">
        <v>34</v>
      </c>
      <c r="J101">
        <v>1672</v>
      </c>
      <c r="K101" t="s">
        <v>80</v>
      </c>
      <c r="L101" t="s">
        <v>19</v>
      </c>
      <c r="M101">
        <v>3</v>
      </c>
      <c r="N101" t="s">
        <v>1330</v>
      </c>
      <c r="O101" t="s">
        <v>1324</v>
      </c>
      <c r="P101" t="s">
        <v>1325</v>
      </c>
      <c r="R101" t="str">
        <f>TEXT(Tabela8[[#This Row],[Data]],"dddd")</f>
        <v>segunda-feira</v>
      </c>
      <c r="S101" t="str" cm="1">
        <f t="array" ref="S1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" spans="1:19" x14ac:dyDescent="0.3">
      <c r="A102">
        <v>565268</v>
      </c>
      <c r="B102" t="s">
        <v>17</v>
      </c>
      <c r="C102" t="s">
        <v>1253</v>
      </c>
      <c r="D102">
        <v>4033</v>
      </c>
      <c r="E102" t="s">
        <v>656</v>
      </c>
      <c r="F102" t="s">
        <v>28</v>
      </c>
      <c r="G102" s="3">
        <v>45642</v>
      </c>
      <c r="H102" s="9">
        <v>0.45833333333333331</v>
      </c>
      <c r="I102" t="s">
        <v>43</v>
      </c>
      <c r="J102">
        <v>1191</v>
      </c>
      <c r="K102" t="s">
        <v>122</v>
      </c>
      <c r="L102" t="s">
        <v>19</v>
      </c>
      <c r="M102">
        <v>3</v>
      </c>
      <c r="N102" t="s">
        <v>1330</v>
      </c>
      <c r="O102" t="s">
        <v>1324</v>
      </c>
      <c r="P102" t="s">
        <v>1325</v>
      </c>
      <c r="R102" t="str">
        <f>TEXT(Tabela8[[#This Row],[Data]],"dddd")</f>
        <v>segunda-feira</v>
      </c>
      <c r="S102" t="str" cm="1">
        <f t="array" ref="S1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" spans="1:19" x14ac:dyDescent="0.3">
      <c r="A103">
        <v>565268</v>
      </c>
      <c r="B103" t="s">
        <v>17</v>
      </c>
      <c r="C103" t="s">
        <v>1253</v>
      </c>
      <c r="D103">
        <v>4033</v>
      </c>
      <c r="E103" t="s">
        <v>656</v>
      </c>
      <c r="F103" t="s">
        <v>28</v>
      </c>
      <c r="G103" s="3">
        <v>45642</v>
      </c>
      <c r="H103" s="9">
        <v>0.45833333333333331</v>
      </c>
      <c r="I103" t="s">
        <v>43</v>
      </c>
      <c r="J103">
        <v>1191</v>
      </c>
      <c r="K103" t="s">
        <v>122</v>
      </c>
      <c r="L103" t="s">
        <v>19</v>
      </c>
      <c r="M103">
        <v>3</v>
      </c>
      <c r="N103" t="s">
        <v>1330</v>
      </c>
      <c r="O103" t="s">
        <v>1324</v>
      </c>
      <c r="P103" t="s">
        <v>1325</v>
      </c>
      <c r="R103" t="str">
        <f>TEXT(Tabela8[[#This Row],[Data]],"dddd")</f>
        <v>segunda-feira</v>
      </c>
      <c r="S103" t="str" cm="1">
        <f t="array" ref="S1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" spans="1:19" x14ac:dyDescent="0.3">
      <c r="A104">
        <v>565268</v>
      </c>
      <c r="B104" t="s">
        <v>17</v>
      </c>
      <c r="C104" t="s">
        <v>1253</v>
      </c>
      <c r="D104">
        <v>4033</v>
      </c>
      <c r="E104" t="s">
        <v>656</v>
      </c>
      <c r="F104" t="s">
        <v>28</v>
      </c>
      <c r="G104" s="3">
        <v>45642</v>
      </c>
      <c r="H104" s="9">
        <v>0.45833333333333331</v>
      </c>
      <c r="I104" t="s">
        <v>43</v>
      </c>
      <c r="J104">
        <v>1191</v>
      </c>
      <c r="K104" t="s">
        <v>122</v>
      </c>
      <c r="L104" t="s">
        <v>19</v>
      </c>
      <c r="M104">
        <v>3</v>
      </c>
      <c r="N104" t="s">
        <v>1330</v>
      </c>
      <c r="O104" t="s">
        <v>1324</v>
      </c>
      <c r="P104" t="s">
        <v>1325</v>
      </c>
      <c r="R104" t="str">
        <f>TEXT(Tabela8[[#This Row],[Data]],"dddd")</f>
        <v>segunda-feira</v>
      </c>
      <c r="S104" t="str" cm="1">
        <f t="array" ref="S1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" spans="1:19" x14ac:dyDescent="0.3">
      <c r="A105">
        <v>565268</v>
      </c>
      <c r="B105" t="s">
        <v>17</v>
      </c>
      <c r="C105" t="s">
        <v>1253</v>
      </c>
      <c r="D105">
        <v>4033</v>
      </c>
      <c r="E105" t="s">
        <v>656</v>
      </c>
      <c r="F105" t="s">
        <v>28</v>
      </c>
      <c r="G105" s="3">
        <v>45642</v>
      </c>
      <c r="H105" s="9">
        <v>0.45833333333333331</v>
      </c>
      <c r="I105" t="s">
        <v>43</v>
      </c>
      <c r="J105">
        <v>1191</v>
      </c>
      <c r="K105" t="s">
        <v>122</v>
      </c>
      <c r="L105" t="s">
        <v>19</v>
      </c>
      <c r="M105">
        <v>3</v>
      </c>
      <c r="N105" t="s">
        <v>1330</v>
      </c>
      <c r="O105" t="s">
        <v>1324</v>
      </c>
      <c r="P105" t="s">
        <v>1325</v>
      </c>
      <c r="R105" t="str">
        <f>TEXT(Tabela8[[#This Row],[Data]],"dddd")</f>
        <v>segunda-feira</v>
      </c>
      <c r="S105" t="str" cm="1">
        <f t="array" ref="S1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" spans="1:19" x14ac:dyDescent="0.3">
      <c r="A106">
        <v>491568</v>
      </c>
      <c r="B106" t="s">
        <v>17</v>
      </c>
      <c r="C106" t="s">
        <v>460</v>
      </c>
      <c r="D106">
        <v>3518</v>
      </c>
      <c r="E106" t="s">
        <v>461</v>
      </c>
      <c r="F106" t="s">
        <v>28</v>
      </c>
      <c r="G106" s="3">
        <v>45642</v>
      </c>
      <c r="H106" s="9">
        <v>0.41666666666666669</v>
      </c>
      <c r="I106" t="s">
        <v>55</v>
      </c>
      <c r="J106">
        <v>1830</v>
      </c>
      <c r="K106" t="s">
        <v>56</v>
      </c>
      <c r="L106" t="s">
        <v>19</v>
      </c>
      <c r="M106">
        <v>3</v>
      </c>
      <c r="N106" t="s">
        <v>1330</v>
      </c>
      <c r="O106" t="s">
        <v>1324</v>
      </c>
      <c r="P106" t="s">
        <v>1325</v>
      </c>
      <c r="R106" t="str">
        <f>TEXT(Tabela8[[#This Row],[Data]],"dddd")</f>
        <v>segunda-feira</v>
      </c>
      <c r="S106" t="str" cm="1">
        <f t="array" ref="S1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" spans="1:19" x14ac:dyDescent="0.3">
      <c r="A107">
        <v>491568</v>
      </c>
      <c r="B107" t="s">
        <v>17</v>
      </c>
      <c r="C107" t="s">
        <v>460</v>
      </c>
      <c r="D107">
        <v>3518</v>
      </c>
      <c r="E107" t="s">
        <v>461</v>
      </c>
      <c r="F107" t="s">
        <v>28</v>
      </c>
      <c r="G107" s="3">
        <v>45642</v>
      </c>
      <c r="H107" s="9">
        <v>0.41666666666666669</v>
      </c>
      <c r="I107" t="s">
        <v>55</v>
      </c>
      <c r="J107">
        <v>1830</v>
      </c>
      <c r="K107" t="s">
        <v>56</v>
      </c>
      <c r="L107" t="s">
        <v>19</v>
      </c>
      <c r="M107">
        <v>3</v>
      </c>
      <c r="N107" t="s">
        <v>1330</v>
      </c>
      <c r="O107" t="s">
        <v>1324</v>
      </c>
      <c r="P107" t="s">
        <v>1325</v>
      </c>
      <c r="R107" t="str">
        <f>TEXT(Tabela8[[#This Row],[Data]],"dddd")</f>
        <v>segunda-feira</v>
      </c>
      <c r="S107" t="str" cm="1">
        <f t="array" ref="S1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" spans="1:19" x14ac:dyDescent="0.3">
      <c r="A108">
        <v>491568</v>
      </c>
      <c r="B108" t="s">
        <v>17</v>
      </c>
      <c r="C108" t="s">
        <v>460</v>
      </c>
      <c r="D108">
        <v>3518</v>
      </c>
      <c r="E108" t="s">
        <v>461</v>
      </c>
      <c r="F108" t="s">
        <v>28</v>
      </c>
      <c r="G108" s="3">
        <v>45642</v>
      </c>
      <c r="H108" s="9">
        <v>0.41666666666666669</v>
      </c>
      <c r="I108" t="s">
        <v>55</v>
      </c>
      <c r="J108">
        <v>1830</v>
      </c>
      <c r="K108" t="s">
        <v>56</v>
      </c>
      <c r="L108" t="s">
        <v>19</v>
      </c>
      <c r="M108">
        <v>3</v>
      </c>
      <c r="N108" t="s">
        <v>1330</v>
      </c>
      <c r="O108" t="s">
        <v>1324</v>
      </c>
      <c r="P108" t="s">
        <v>1325</v>
      </c>
      <c r="R108" t="str">
        <f>TEXT(Tabela8[[#This Row],[Data]],"dddd")</f>
        <v>segunda-feira</v>
      </c>
      <c r="S108" t="str" cm="1">
        <f t="array" ref="S1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9" spans="1:19" x14ac:dyDescent="0.3">
      <c r="A109">
        <v>491568</v>
      </c>
      <c r="B109" t="s">
        <v>17</v>
      </c>
      <c r="C109" t="s">
        <v>460</v>
      </c>
      <c r="D109">
        <v>3518</v>
      </c>
      <c r="E109" t="s">
        <v>461</v>
      </c>
      <c r="F109" t="s">
        <v>28</v>
      </c>
      <c r="G109" s="3">
        <v>45642</v>
      </c>
      <c r="H109" s="9">
        <v>0.41666666666666669</v>
      </c>
      <c r="I109" t="s">
        <v>55</v>
      </c>
      <c r="J109">
        <v>1830</v>
      </c>
      <c r="K109" t="s">
        <v>56</v>
      </c>
      <c r="L109" t="s">
        <v>19</v>
      </c>
      <c r="M109">
        <v>3</v>
      </c>
      <c r="N109" t="s">
        <v>1330</v>
      </c>
      <c r="O109" t="s">
        <v>1324</v>
      </c>
      <c r="P109" t="s">
        <v>1325</v>
      </c>
      <c r="R109" t="str">
        <f>TEXT(Tabela8[[#This Row],[Data]],"dddd")</f>
        <v>segunda-feira</v>
      </c>
      <c r="S109" t="str" cm="1">
        <f t="array" ref="S1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0" spans="1:19" x14ac:dyDescent="0.3">
      <c r="A110">
        <v>584726</v>
      </c>
      <c r="B110" t="s">
        <v>17</v>
      </c>
      <c r="C110" t="s">
        <v>460</v>
      </c>
      <c r="D110">
        <v>3518</v>
      </c>
      <c r="E110" t="s">
        <v>461</v>
      </c>
      <c r="F110" t="s">
        <v>28</v>
      </c>
      <c r="G110" s="3">
        <v>45642</v>
      </c>
      <c r="H110" s="9">
        <v>0.29166666666666669</v>
      </c>
      <c r="I110" t="s">
        <v>81</v>
      </c>
      <c r="J110">
        <v>1383</v>
      </c>
      <c r="K110" t="s">
        <v>218</v>
      </c>
      <c r="L110" t="s">
        <v>19</v>
      </c>
      <c r="M110">
        <v>3</v>
      </c>
      <c r="N110" t="s">
        <v>1330</v>
      </c>
      <c r="O110" t="s">
        <v>1324</v>
      </c>
      <c r="P110" t="s">
        <v>1325</v>
      </c>
      <c r="R110" t="str">
        <f>TEXT(Tabela8[[#This Row],[Data]],"dddd")</f>
        <v>segunda-feira</v>
      </c>
      <c r="S110" t="str" cm="1">
        <f t="array" ref="S1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1" spans="1:19" x14ac:dyDescent="0.3">
      <c r="A111">
        <v>497397</v>
      </c>
      <c r="B111" t="s">
        <v>17</v>
      </c>
      <c r="C111" t="s">
        <v>460</v>
      </c>
      <c r="D111">
        <v>3518</v>
      </c>
      <c r="E111" t="s">
        <v>461</v>
      </c>
      <c r="F111" t="s">
        <v>28</v>
      </c>
      <c r="G111" s="3">
        <v>45642</v>
      </c>
      <c r="H111" s="9">
        <v>0.33333333333333331</v>
      </c>
      <c r="I111" t="s">
        <v>23</v>
      </c>
      <c r="J111">
        <v>1644</v>
      </c>
      <c r="K111" t="s">
        <v>63</v>
      </c>
      <c r="L111" t="s">
        <v>19</v>
      </c>
      <c r="M111">
        <v>3</v>
      </c>
      <c r="N111" t="s">
        <v>1330</v>
      </c>
      <c r="O111" t="s">
        <v>1324</v>
      </c>
      <c r="P111" t="s">
        <v>1325</v>
      </c>
      <c r="R111" t="str">
        <f>TEXT(Tabela8[[#This Row],[Data]],"dddd")</f>
        <v>segunda-feira</v>
      </c>
      <c r="S111" t="str" cm="1">
        <f t="array" ref="S1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2" spans="1:19" x14ac:dyDescent="0.3">
      <c r="A112">
        <v>604075</v>
      </c>
      <c r="B112" t="s">
        <v>17</v>
      </c>
      <c r="C112" t="s">
        <v>460</v>
      </c>
      <c r="D112">
        <v>3518</v>
      </c>
      <c r="E112" t="s">
        <v>461</v>
      </c>
      <c r="F112" t="s">
        <v>28</v>
      </c>
      <c r="G112" s="3">
        <v>45642</v>
      </c>
      <c r="H112" s="9">
        <v>0.375</v>
      </c>
      <c r="I112" t="s">
        <v>471</v>
      </c>
      <c r="J112">
        <v>2751</v>
      </c>
      <c r="K112" t="s">
        <v>70</v>
      </c>
      <c r="L112" t="s">
        <v>19</v>
      </c>
      <c r="M112">
        <v>3</v>
      </c>
      <c r="N112" t="s">
        <v>1330</v>
      </c>
      <c r="O112" t="s">
        <v>1324</v>
      </c>
      <c r="P112" t="s">
        <v>1325</v>
      </c>
      <c r="R112" t="str">
        <f>TEXT(Tabela8[[#This Row],[Data]],"dddd")</f>
        <v>segunda-feira</v>
      </c>
      <c r="S112" t="str" cm="1">
        <f t="array" ref="S1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3" spans="1:19" x14ac:dyDescent="0.3">
      <c r="A113">
        <v>584726</v>
      </c>
      <c r="B113" t="s">
        <v>17</v>
      </c>
      <c r="C113" t="s">
        <v>460</v>
      </c>
      <c r="D113">
        <v>3518</v>
      </c>
      <c r="E113" t="s">
        <v>461</v>
      </c>
      <c r="F113" t="s">
        <v>28</v>
      </c>
      <c r="G113" s="3">
        <v>45642</v>
      </c>
      <c r="H113" s="9">
        <v>0.29166666666666669</v>
      </c>
      <c r="I113" t="s">
        <v>81</v>
      </c>
      <c r="J113">
        <v>1383</v>
      </c>
      <c r="K113" t="s">
        <v>218</v>
      </c>
      <c r="L113" t="s">
        <v>19</v>
      </c>
      <c r="M113">
        <v>3</v>
      </c>
      <c r="N113" t="s">
        <v>1330</v>
      </c>
      <c r="O113" t="s">
        <v>1324</v>
      </c>
      <c r="P113" t="s">
        <v>1325</v>
      </c>
      <c r="R113" t="str">
        <f>TEXT(Tabela8[[#This Row],[Data]],"dddd")</f>
        <v>segunda-feira</v>
      </c>
      <c r="S113" t="str" cm="1">
        <f t="array" ref="S1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4" spans="1:19" x14ac:dyDescent="0.3">
      <c r="A114">
        <v>497397</v>
      </c>
      <c r="B114" t="s">
        <v>17</v>
      </c>
      <c r="C114" t="s">
        <v>460</v>
      </c>
      <c r="D114">
        <v>3518</v>
      </c>
      <c r="E114" t="s">
        <v>461</v>
      </c>
      <c r="F114" t="s">
        <v>28</v>
      </c>
      <c r="G114" s="3">
        <v>45642</v>
      </c>
      <c r="H114" s="9">
        <v>0.33333333333333331</v>
      </c>
      <c r="I114" t="s">
        <v>23</v>
      </c>
      <c r="J114">
        <v>1644</v>
      </c>
      <c r="K114" t="s">
        <v>63</v>
      </c>
      <c r="L114" t="s">
        <v>19</v>
      </c>
      <c r="M114">
        <v>3</v>
      </c>
      <c r="N114" t="s">
        <v>1330</v>
      </c>
      <c r="O114" t="s">
        <v>1324</v>
      </c>
      <c r="P114" t="s">
        <v>1325</v>
      </c>
      <c r="R114" t="str">
        <f>TEXT(Tabela8[[#This Row],[Data]],"dddd")</f>
        <v>segunda-feira</v>
      </c>
      <c r="S114" t="str" cm="1">
        <f t="array" ref="S1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5" spans="1:19" x14ac:dyDescent="0.3">
      <c r="A115">
        <v>604075</v>
      </c>
      <c r="B115" t="s">
        <v>17</v>
      </c>
      <c r="C115" t="s">
        <v>460</v>
      </c>
      <c r="D115">
        <v>3518</v>
      </c>
      <c r="E115" t="s">
        <v>461</v>
      </c>
      <c r="F115" t="s">
        <v>28</v>
      </c>
      <c r="G115" s="3">
        <v>45642</v>
      </c>
      <c r="H115" s="9">
        <v>0.375</v>
      </c>
      <c r="I115" t="s">
        <v>471</v>
      </c>
      <c r="J115">
        <v>2751</v>
      </c>
      <c r="K115" t="s">
        <v>70</v>
      </c>
      <c r="L115" t="s">
        <v>19</v>
      </c>
      <c r="M115">
        <v>3</v>
      </c>
      <c r="N115" t="s">
        <v>1330</v>
      </c>
      <c r="O115" t="s">
        <v>1324</v>
      </c>
      <c r="P115" t="s">
        <v>1325</v>
      </c>
      <c r="R115" t="str">
        <f>TEXT(Tabela8[[#This Row],[Data]],"dddd")</f>
        <v>segunda-feira</v>
      </c>
      <c r="S115" t="str" cm="1">
        <f t="array" ref="S1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6" spans="1:19" x14ac:dyDescent="0.3">
      <c r="A116">
        <v>584726</v>
      </c>
      <c r="B116" t="s">
        <v>17</v>
      </c>
      <c r="C116" t="s">
        <v>460</v>
      </c>
      <c r="D116">
        <v>3518</v>
      </c>
      <c r="E116" t="s">
        <v>461</v>
      </c>
      <c r="F116" t="s">
        <v>28</v>
      </c>
      <c r="G116" s="3">
        <v>45642</v>
      </c>
      <c r="H116" s="9">
        <v>0.29166666666666669</v>
      </c>
      <c r="I116" t="s">
        <v>81</v>
      </c>
      <c r="J116">
        <v>1383</v>
      </c>
      <c r="K116" t="s">
        <v>218</v>
      </c>
      <c r="L116" t="s">
        <v>19</v>
      </c>
      <c r="M116">
        <v>3</v>
      </c>
      <c r="N116" t="s">
        <v>1330</v>
      </c>
      <c r="O116" t="s">
        <v>1324</v>
      </c>
      <c r="P116" t="s">
        <v>1325</v>
      </c>
      <c r="R116" t="str">
        <f>TEXT(Tabela8[[#This Row],[Data]],"dddd")</f>
        <v>segunda-feira</v>
      </c>
      <c r="S116" t="str" cm="1">
        <f t="array" ref="S1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7" spans="1:19" x14ac:dyDescent="0.3">
      <c r="A117">
        <v>497397</v>
      </c>
      <c r="B117" t="s">
        <v>17</v>
      </c>
      <c r="C117" t="s">
        <v>460</v>
      </c>
      <c r="D117">
        <v>3518</v>
      </c>
      <c r="E117" t="s">
        <v>461</v>
      </c>
      <c r="F117" t="s">
        <v>28</v>
      </c>
      <c r="G117" s="3">
        <v>45642</v>
      </c>
      <c r="H117" s="9">
        <v>0.33333333333333331</v>
      </c>
      <c r="I117" t="s">
        <v>23</v>
      </c>
      <c r="J117">
        <v>1644</v>
      </c>
      <c r="K117" t="s">
        <v>63</v>
      </c>
      <c r="L117" t="s">
        <v>19</v>
      </c>
      <c r="M117">
        <v>3</v>
      </c>
      <c r="N117" t="s">
        <v>1330</v>
      </c>
      <c r="O117" t="s">
        <v>1324</v>
      </c>
      <c r="P117" t="s">
        <v>1325</v>
      </c>
      <c r="R117" t="str">
        <f>TEXT(Tabela8[[#This Row],[Data]],"dddd")</f>
        <v>segunda-feira</v>
      </c>
      <c r="S117" t="str" cm="1">
        <f t="array" ref="S1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8" spans="1:19" x14ac:dyDescent="0.3">
      <c r="A118">
        <v>604075</v>
      </c>
      <c r="B118" t="s">
        <v>17</v>
      </c>
      <c r="C118" t="s">
        <v>460</v>
      </c>
      <c r="D118">
        <v>3518</v>
      </c>
      <c r="E118" t="s">
        <v>461</v>
      </c>
      <c r="F118" t="s">
        <v>28</v>
      </c>
      <c r="G118" s="3">
        <v>45642</v>
      </c>
      <c r="H118" s="9">
        <v>0.375</v>
      </c>
      <c r="I118" t="s">
        <v>471</v>
      </c>
      <c r="J118">
        <v>2751</v>
      </c>
      <c r="K118" t="s">
        <v>70</v>
      </c>
      <c r="L118" t="s">
        <v>19</v>
      </c>
      <c r="M118">
        <v>3</v>
      </c>
      <c r="N118" t="s">
        <v>1330</v>
      </c>
      <c r="O118" t="s">
        <v>1324</v>
      </c>
      <c r="P118" t="s">
        <v>1325</v>
      </c>
      <c r="R118" t="str">
        <f>TEXT(Tabela8[[#This Row],[Data]],"dddd")</f>
        <v>segunda-feira</v>
      </c>
      <c r="S118" t="str" cm="1">
        <f t="array" ref="S1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9" spans="1:19" x14ac:dyDescent="0.3">
      <c r="A119">
        <v>584726</v>
      </c>
      <c r="B119" t="s">
        <v>17</v>
      </c>
      <c r="C119" t="s">
        <v>460</v>
      </c>
      <c r="D119">
        <v>3518</v>
      </c>
      <c r="E119" t="s">
        <v>461</v>
      </c>
      <c r="F119" t="s">
        <v>28</v>
      </c>
      <c r="G119" s="3">
        <v>45642</v>
      </c>
      <c r="H119" s="9">
        <v>0.29166666666666669</v>
      </c>
      <c r="I119" t="s">
        <v>81</v>
      </c>
      <c r="J119">
        <v>1383</v>
      </c>
      <c r="K119" t="s">
        <v>218</v>
      </c>
      <c r="L119" t="s">
        <v>19</v>
      </c>
      <c r="M119">
        <v>3</v>
      </c>
      <c r="N119" t="s">
        <v>1330</v>
      </c>
      <c r="O119" t="s">
        <v>1324</v>
      </c>
      <c r="P119" t="s">
        <v>1325</v>
      </c>
      <c r="R119" t="str">
        <f>TEXT(Tabela8[[#This Row],[Data]],"dddd")</f>
        <v>segunda-feira</v>
      </c>
      <c r="S119" t="str" cm="1">
        <f t="array" ref="S1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0" spans="1:19" x14ac:dyDescent="0.3">
      <c r="A120">
        <v>497397</v>
      </c>
      <c r="B120" t="s">
        <v>17</v>
      </c>
      <c r="C120" t="s">
        <v>460</v>
      </c>
      <c r="D120">
        <v>3518</v>
      </c>
      <c r="E120" t="s">
        <v>461</v>
      </c>
      <c r="F120" t="s">
        <v>28</v>
      </c>
      <c r="G120" s="3">
        <v>45642</v>
      </c>
      <c r="H120" s="9">
        <v>0.33333333333333331</v>
      </c>
      <c r="I120" t="s">
        <v>23</v>
      </c>
      <c r="J120">
        <v>1644</v>
      </c>
      <c r="K120" t="s">
        <v>63</v>
      </c>
      <c r="L120" t="s">
        <v>19</v>
      </c>
      <c r="M120">
        <v>3</v>
      </c>
      <c r="N120" t="s">
        <v>1330</v>
      </c>
      <c r="O120" t="s">
        <v>1324</v>
      </c>
      <c r="P120" t="s">
        <v>1325</v>
      </c>
      <c r="R120" t="str">
        <f>TEXT(Tabela8[[#This Row],[Data]],"dddd")</f>
        <v>segunda-feira</v>
      </c>
      <c r="S120" t="str" cm="1">
        <f t="array" ref="S1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1" spans="1:19" x14ac:dyDescent="0.3">
      <c r="A121">
        <v>604075</v>
      </c>
      <c r="B121" t="s">
        <v>17</v>
      </c>
      <c r="C121" t="s">
        <v>460</v>
      </c>
      <c r="D121">
        <v>3518</v>
      </c>
      <c r="E121" t="s">
        <v>461</v>
      </c>
      <c r="F121" t="s">
        <v>28</v>
      </c>
      <c r="G121" s="3">
        <v>45642</v>
      </c>
      <c r="H121" s="9">
        <v>0.375</v>
      </c>
      <c r="I121" t="s">
        <v>471</v>
      </c>
      <c r="J121">
        <v>2751</v>
      </c>
      <c r="K121" t="s">
        <v>70</v>
      </c>
      <c r="L121" t="s">
        <v>19</v>
      </c>
      <c r="M121">
        <v>3</v>
      </c>
      <c r="N121" t="s">
        <v>1330</v>
      </c>
      <c r="O121" t="s">
        <v>1324</v>
      </c>
      <c r="P121" t="s">
        <v>1325</v>
      </c>
      <c r="R121" t="str">
        <f>TEXT(Tabela8[[#This Row],[Data]],"dddd")</f>
        <v>segunda-feira</v>
      </c>
      <c r="S121" t="str" cm="1">
        <f t="array" ref="S1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2" spans="1:19" x14ac:dyDescent="0.3">
      <c r="A122">
        <v>588086</v>
      </c>
      <c r="B122" t="s">
        <v>24</v>
      </c>
      <c r="C122" t="s">
        <v>1249</v>
      </c>
      <c r="D122">
        <v>3923</v>
      </c>
      <c r="E122" t="s">
        <v>105</v>
      </c>
      <c r="F122" t="s">
        <v>28</v>
      </c>
      <c r="G122" s="3">
        <v>45642</v>
      </c>
      <c r="H122" s="9">
        <v>0.33333333333333331</v>
      </c>
      <c r="I122" t="s">
        <v>1250</v>
      </c>
      <c r="J122">
        <v>2763</v>
      </c>
      <c r="K122" t="s">
        <v>32</v>
      </c>
      <c r="L122" t="s">
        <v>19</v>
      </c>
      <c r="M122">
        <v>3</v>
      </c>
      <c r="N122" t="s">
        <v>1330</v>
      </c>
      <c r="O122" t="s">
        <v>1324</v>
      </c>
      <c r="P122" t="s">
        <v>1325</v>
      </c>
      <c r="R122" t="str">
        <f>TEXT(Tabela8[[#This Row],[Data]],"dddd")</f>
        <v>segunda-feira</v>
      </c>
      <c r="S122" t="str" cm="1">
        <f t="array" ref="S1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3" spans="1:19" x14ac:dyDescent="0.3">
      <c r="A123">
        <v>588086</v>
      </c>
      <c r="B123" t="s">
        <v>24</v>
      </c>
      <c r="C123" t="s">
        <v>1249</v>
      </c>
      <c r="D123">
        <v>3923</v>
      </c>
      <c r="E123" t="s">
        <v>105</v>
      </c>
      <c r="F123" t="s">
        <v>28</v>
      </c>
      <c r="G123" s="3">
        <v>45642</v>
      </c>
      <c r="H123" s="9">
        <v>0.33333333333333331</v>
      </c>
      <c r="I123" t="s">
        <v>1250</v>
      </c>
      <c r="J123">
        <v>2763</v>
      </c>
      <c r="K123" t="s">
        <v>32</v>
      </c>
      <c r="L123" t="s">
        <v>19</v>
      </c>
      <c r="M123">
        <v>3</v>
      </c>
      <c r="N123" t="s">
        <v>1330</v>
      </c>
      <c r="O123" t="s">
        <v>1324</v>
      </c>
      <c r="P123" t="s">
        <v>1325</v>
      </c>
      <c r="R123" t="str">
        <f>TEXT(Tabela8[[#This Row],[Data]],"dddd")</f>
        <v>segunda-feira</v>
      </c>
      <c r="S123" t="str" cm="1">
        <f t="array" ref="S1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4" spans="1:19" x14ac:dyDescent="0.3">
      <c r="A124">
        <v>588086</v>
      </c>
      <c r="B124" t="s">
        <v>24</v>
      </c>
      <c r="C124" t="s">
        <v>1249</v>
      </c>
      <c r="D124">
        <v>3923</v>
      </c>
      <c r="E124" t="s">
        <v>105</v>
      </c>
      <c r="F124" t="s">
        <v>28</v>
      </c>
      <c r="G124" s="3">
        <v>45642</v>
      </c>
      <c r="H124" s="9">
        <v>0.33333333333333331</v>
      </c>
      <c r="I124" t="s">
        <v>1250</v>
      </c>
      <c r="J124">
        <v>2763</v>
      </c>
      <c r="K124" t="s">
        <v>32</v>
      </c>
      <c r="L124" t="s">
        <v>19</v>
      </c>
      <c r="M124">
        <v>3</v>
      </c>
      <c r="N124" t="s">
        <v>1330</v>
      </c>
      <c r="O124" t="s">
        <v>1324</v>
      </c>
      <c r="P124" t="s">
        <v>1325</v>
      </c>
      <c r="R124" t="str">
        <f>TEXT(Tabela8[[#This Row],[Data]],"dddd")</f>
        <v>segunda-feira</v>
      </c>
      <c r="S124" t="str" cm="1">
        <f t="array" ref="S1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5" spans="1:19" x14ac:dyDescent="0.3">
      <c r="A125">
        <v>588086</v>
      </c>
      <c r="B125" t="s">
        <v>24</v>
      </c>
      <c r="C125" t="s">
        <v>1249</v>
      </c>
      <c r="D125">
        <v>3923</v>
      </c>
      <c r="E125" t="s">
        <v>105</v>
      </c>
      <c r="F125" t="s">
        <v>28</v>
      </c>
      <c r="G125" s="3">
        <v>45642</v>
      </c>
      <c r="H125" s="9">
        <v>0.33333333333333331</v>
      </c>
      <c r="I125" t="s">
        <v>1250</v>
      </c>
      <c r="J125">
        <v>2763</v>
      </c>
      <c r="K125" t="s">
        <v>32</v>
      </c>
      <c r="L125" t="s">
        <v>19</v>
      </c>
      <c r="M125">
        <v>3</v>
      </c>
      <c r="N125" t="s">
        <v>1330</v>
      </c>
      <c r="O125" t="s">
        <v>1324</v>
      </c>
      <c r="P125" t="s">
        <v>1325</v>
      </c>
      <c r="R125" t="str">
        <f>TEXT(Tabela8[[#This Row],[Data]],"dddd")</f>
        <v>segunda-feira</v>
      </c>
      <c r="S125" t="str" cm="1">
        <f t="array" ref="S1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6" spans="1:19" x14ac:dyDescent="0.3">
      <c r="A126">
        <v>561555</v>
      </c>
      <c r="B126" t="s">
        <v>24</v>
      </c>
      <c r="C126" t="s">
        <v>1248</v>
      </c>
      <c r="D126">
        <v>3635</v>
      </c>
      <c r="E126" t="s">
        <v>664</v>
      </c>
      <c r="F126" t="s">
        <v>28</v>
      </c>
      <c r="G126" s="3">
        <v>45642</v>
      </c>
      <c r="H126" s="9">
        <v>0.33333333333333331</v>
      </c>
      <c r="I126" t="s">
        <v>89</v>
      </c>
      <c r="J126">
        <v>2057</v>
      </c>
      <c r="K126" t="s">
        <v>90</v>
      </c>
      <c r="L126" t="s">
        <v>19</v>
      </c>
      <c r="M126">
        <v>3</v>
      </c>
      <c r="N126" t="s">
        <v>1330</v>
      </c>
      <c r="O126" t="s">
        <v>1324</v>
      </c>
      <c r="P126" t="s">
        <v>1325</v>
      </c>
      <c r="R126" t="str">
        <f>TEXT(Tabela8[[#This Row],[Data]],"dddd")</f>
        <v>segunda-feira</v>
      </c>
      <c r="S126" t="str" cm="1">
        <f t="array" ref="S1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7" spans="1:19" x14ac:dyDescent="0.3">
      <c r="A127">
        <v>561587</v>
      </c>
      <c r="B127" t="s">
        <v>24</v>
      </c>
      <c r="C127" t="s">
        <v>1248</v>
      </c>
      <c r="D127">
        <v>3635</v>
      </c>
      <c r="E127" t="s">
        <v>664</v>
      </c>
      <c r="F127" t="s">
        <v>28</v>
      </c>
      <c r="G127" s="3">
        <v>45642</v>
      </c>
      <c r="H127" s="9">
        <v>0.375</v>
      </c>
      <c r="I127" t="s">
        <v>501</v>
      </c>
      <c r="J127">
        <v>1839</v>
      </c>
      <c r="K127" t="s">
        <v>42</v>
      </c>
      <c r="L127" t="s">
        <v>19</v>
      </c>
      <c r="M127">
        <v>3</v>
      </c>
      <c r="N127" t="s">
        <v>1330</v>
      </c>
      <c r="O127" t="s">
        <v>1324</v>
      </c>
      <c r="P127" t="s">
        <v>1325</v>
      </c>
      <c r="R127" t="str">
        <f>TEXT(Tabela8[[#This Row],[Data]],"dddd")</f>
        <v>segunda-feira</v>
      </c>
      <c r="S127" t="str" cm="1">
        <f t="array" ref="S1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8" spans="1:19" x14ac:dyDescent="0.3">
      <c r="A128">
        <v>561555</v>
      </c>
      <c r="B128" t="s">
        <v>24</v>
      </c>
      <c r="C128" t="s">
        <v>1248</v>
      </c>
      <c r="D128">
        <v>3635</v>
      </c>
      <c r="E128" t="s">
        <v>664</v>
      </c>
      <c r="F128" t="s">
        <v>28</v>
      </c>
      <c r="G128" s="3">
        <v>45642</v>
      </c>
      <c r="H128" s="9">
        <v>0.33333333333333331</v>
      </c>
      <c r="I128" t="s">
        <v>89</v>
      </c>
      <c r="J128">
        <v>2057</v>
      </c>
      <c r="K128" t="s">
        <v>90</v>
      </c>
      <c r="L128" t="s">
        <v>19</v>
      </c>
      <c r="M128">
        <v>3</v>
      </c>
      <c r="N128" t="s">
        <v>1330</v>
      </c>
      <c r="O128" t="s">
        <v>1324</v>
      </c>
      <c r="P128" t="s">
        <v>1325</v>
      </c>
      <c r="R128" t="str">
        <f>TEXT(Tabela8[[#This Row],[Data]],"dddd")</f>
        <v>segunda-feira</v>
      </c>
      <c r="S128" t="str" cm="1">
        <f t="array" ref="S1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9" spans="1:19" x14ac:dyDescent="0.3">
      <c r="A129">
        <v>561587</v>
      </c>
      <c r="B129" t="s">
        <v>24</v>
      </c>
      <c r="C129" t="s">
        <v>1248</v>
      </c>
      <c r="D129">
        <v>3635</v>
      </c>
      <c r="E129" t="s">
        <v>664</v>
      </c>
      <c r="F129" t="s">
        <v>28</v>
      </c>
      <c r="G129" s="3">
        <v>45642</v>
      </c>
      <c r="H129" s="9">
        <v>0.375</v>
      </c>
      <c r="I129" t="s">
        <v>501</v>
      </c>
      <c r="J129">
        <v>1839</v>
      </c>
      <c r="K129" t="s">
        <v>42</v>
      </c>
      <c r="L129" t="s">
        <v>19</v>
      </c>
      <c r="M129">
        <v>3</v>
      </c>
      <c r="N129" t="s">
        <v>1330</v>
      </c>
      <c r="O129" t="s">
        <v>1324</v>
      </c>
      <c r="P129" t="s">
        <v>1325</v>
      </c>
      <c r="R129" t="str">
        <f>TEXT(Tabela8[[#This Row],[Data]],"dddd")</f>
        <v>segunda-feira</v>
      </c>
      <c r="S129" t="str" cm="1">
        <f t="array" ref="S1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0" spans="1:19" x14ac:dyDescent="0.3">
      <c r="A130">
        <v>561555</v>
      </c>
      <c r="B130" t="s">
        <v>24</v>
      </c>
      <c r="C130" t="s">
        <v>1248</v>
      </c>
      <c r="D130">
        <v>3635</v>
      </c>
      <c r="E130" t="s">
        <v>664</v>
      </c>
      <c r="F130" t="s">
        <v>28</v>
      </c>
      <c r="G130" s="3">
        <v>45642</v>
      </c>
      <c r="H130" s="9">
        <v>0.33333333333333331</v>
      </c>
      <c r="I130" t="s">
        <v>89</v>
      </c>
      <c r="J130">
        <v>2057</v>
      </c>
      <c r="K130" t="s">
        <v>90</v>
      </c>
      <c r="L130" t="s">
        <v>19</v>
      </c>
      <c r="M130">
        <v>3</v>
      </c>
      <c r="N130" t="s">
        <v>1330</v>
      </c>
      <c r="O130" t="s">
        <v>1324</v>
      </c>
      <c r="P130" t="s">
        <v>1325</v>
      </c>
      <c r="R130" t="str">
        <f>TEXT(Tabela8[[#This Row],[Data]],"dddd")</f>
        <v>segunda-feira</v>
      </c>
      <c r="S130" t="str" cm="1">
        <f t="array" ref="S1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1" spans="1:19" x14ac:dyDescent="0.3">
      <c r="A131">
        <v>561587</v>
      </c>
      <c r="B131" t="s">
        <v>24</v>
      </c>
      <c r="C131" t="s">
        <v>1248</v>
      </c>
      <c r="D131">
        <v>3635</v>
      </c>
      <c r="E131" t="s">
        <v>664</v>
      </c>
      <c r="F131" t="s">
        <v>28</v>
      </c>
      <c r="G131" s="3">
        <v>45642</v>
      </c>
      <c r="H131" s="9">
        <v>0.375</v>
      </c>
      <c r="I131" t="s">
        <v>501</v>
      </c>
      <c r="J131">
        <v>1839</v>
      </c>
      <c r="K131" t="s">
        <v>42</v>
      </c>
      <c r="L131" t="s">
        <v>19</v>
      </c>
      <c r="M131">
        <v>3</v>
      </c>
      <c r="N131" t="s">
        <v>1330</v>
      </c>
      <c r="O131" t="s">
        <v>1324</v>
      </c>
      <c r="P131" t="s">
        <v>1325</v>
      </c>
      <c r="R131" t="str">
        <f>TEXT(Tabela8[[#This Row],[Data]],"dddd")</f>
        <v>segunda-feira</v>
      </c>
      <c r="S131" t="str" cm="1">
        <f t="array" ref="S1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2" spans="1:19" x14ac:dyDescent="0.3">
      <c r="A132">
        <v>561555</v>
      </c>
      <c r="B132" t="s">
        <v>24</v>
      </c>
      <c r="C132" t="s">
        <v>1248</v>
      </c>
      <c r="D132">
        <v>3635</v>
      </c>
      <c r="E132" t="s">
        <v>664</v>
      </c>
      <c r="F132" t="s">
        <v>28</v>
      </c>
      <c r="G132" s="3">
        <v>45642</v>
      </c>
      <c r="H132" s="9">
        <v>0.33333333333333331</v>
      </c>
      <c r="I132" t="s">
        <v>89</v>
      </c>
      <c r="J132">
        <v>2057</v>
      </c>
      <c r="K132" t="s">
        <v>90</v>
      </c>
      <c r="L132" t="s">
        <v>19</v>
      </c>
      <c r="M132">
        <v>3</v>
      </c>
      <c r="N132" t="s">
        <v>1330</v>
      </c>
      <c r="O132" t="s">
        <v>1324</v>
      </c>
      <c r="P132" t="s">
        <v>1325</v>
      </c>
      <c r="R132" t="str">
        <f>TEXT(Tabela8[[#This Row],[Data]],"dddd")</f>
        <v>segunda-feira</v>
      </c>
      <c r="S132" t="str" cm="1">
        <f t="array" ref="S1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3" spans="1:19" x14ac:dyDescent="0.3">
      <c r="A133">
        <v>561587</v>
      </c>
      <c r="B133" t="s">
        <v>24</v>
      </c>
      <c r="C133" t="s">
        <v>1248</v>
      </c>
      <c r="D133">
        <v>3635</v>
      </c>
      <c r="E133" t="s">
        <v>664</v>
      </c>
      <c r="F133" t="s">
        <v>28</v>
      </c>
      <c r="G133" s="3">
        <v>45642</v>
      </c>
      <c r="H133" s="9">
        <v>0.375</v>
      </c>
      <c r="I133" t="s">
        <v>501</v>
      </c>
      <c r="J133">
        <v>1839</v>
      </c>
      <c r="K133" t="s">
        <v>42</v>
      </c>
      <c r="L133" t="s">
        <v>19</v>
      </c>
      <c r="M133">
        <v>3</v>
      </c>
      <c r="N133" t="s">
        <v>1330</v>
      </c>
      <c r="O133" t="s">
        <v>1324</v>
      </c>
      <c r="P133" t="s">
        <v>1325</v>
      </c>
      <c r="R133" t="str">
        <f>TEXT(Tabela8[[#This Row],[Data]],"dddd")</f>
        <v>segunda-feira</v>
      </c>
      <c r="S133" t="str" cm="1">
        <f t="array" ref="S1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4" spans="1:19" x14ac:dyDescent="0.3">
      <c r="A134">
        <v>585002</v>
      </c>
      <c r="B134" t="s">
        <v>24</v>
      </c>
      <c r="C134" t="s">
        <v>510</v>
      </c>
      <c r="D134">
        <v>4113</v>
      </c>
      <c r="E134" t="s">
        <v>511</v>
      </c>
      <c r="F134" t="s">
        <v>28</v>
      </c>
      <c r="G134" s="3">
        <v>45642</v>
      </c>
      <c r="H134" s="9">
        <v>0.625</v>
      </c>
      <c r="I134" t="s">
        <v>84</v>
      </c>
      <c r="J134">
        <v>2735</v>
      </c>
      <c r="K134" t="s">
        <v>126</v>
      </c>
      <c r="L134" t="s">
        <v>19</v>
      </c>
      <c r="M134">
        <v>3</v>
      </c>
      <c r="N134" t="s">
        <v>1330</v>
      </c>
      <c r="O134" t="s">
        <v>1324</v>
      </c>
      <c r="P134" t="s">
        <v>1325</v>
      </c>
      <c r="R134" t="str">
        <f>TEXT(Tabela8[[#This Row],[Data]],"dddd")</f>
        <v>segunda-feira</v>
      </c>
      <c r="S134" t="str" cm="1">
        <f t="array" ref="S1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5" spans="1:19" x14ac:dyDescent="0.3">
      <c r="A135">
        <v>585002</v>
      </c>
      <c r="B135" t="s">
        <v>24</v>
      </c>
      <c r="C135" t="s">
        <v>510</v>
      </c>
      <c r="D135">
        <v>4113</v>
      </c>
      <c r="E135" t="s">
        <v>511</v>
      </c>
      <c r="F135" t="s">
        <v>28</v>
      </c>
      <c r="G135" s="3">
        <v>45642</v>
      </c>
      <c r="H135" s="9">
        <v>0.625</v>
      </c>
      <c r="I135" t="s">
        <v>84</v>
      </c>
      <c r="J135">
        <v>2735</v>
      </c>
      <c r="K135" t="s">
        <v>126</v>
      </c>
      <c r="L135" t="s">
        <v>19</v>
      </c>
      <c r="M135">
        <v>3</v>
      </c>
      <c r="N135" t="s">
        <v>1330</v>
      </c>
      <c r="O135" t="s">
        <v>1324</v>
      </c>
      <c r="P135" t="s">
        <v>1325</v>
      </c>
      <c r="R135" t="str">
        <f>TEXT(Tabela8[[#This Row],[Data]],"dddd")</f>
        <v>segunda-feira</v>
      </c>
      <c r="S135" t="str" cm="1">
        <f t="array" ref="S1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6" spans="1:19" x14ac:dyDescent="0.3">
      <c r="A136">
        <v>585002</v>
      </c>
      <c r="B136" t="s">
        <v>24</v>
      </c>
      <c r="C136" t="s">
        <v>510</v>
      </c>
      <c r="D136">
        <v>4113</v>
      </c>
      <c r="E136" t="s">
        <v>511</v>
      </c>
      <c r="F136" t="s">
        <v>28</v>
      </c>
      <c r="G136" s="3">
        <v>45642</v>
      </c>
      <c r="H136" s="9">
        <v>0.625</v>
      </c>
      <c r="I136" t="s">
        <v>84</v>
      </c>
      <c r="J136">
        <v>2735</v>
      </c>
      <c r="K136" t="s">
        <v>126</v>
      </c>
      <c r="L136" t="s">
        <v>19</v>
      </c>
      <c r="M136">
        <v>3</v>
      </c>
      <c r="N136" t="s">
        <v>1330</v>
      </c>
      <c r="O136" t="s">
        <v>1324</v>
      </c>
      <c r="P136" t="s">
        <v>1325</v>
      </c>
      <c r="R136" t="str">
        <f>TEXT(Tabela8[[#This Row],[Data]],"dddd")</f>
        <v>segunda-feira</v>
      </c>
      <c r="S136" t="str" cm="1">
        <f t="array" ref="S1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7" spans="1:19" x14ac:dyDescent="0.3">
      <c r="A137">
        <v>585002</v>
      </c>
      <c r="B137" t="s">
        <v>24</v>
      </c>
      <c r="C137" t="s">
        <v>510</v>
      </c>
      <c r="D137">
        <v>4113</v>
      </c>
      <c r="E137" t="s">
        <v>511</v>
      </c>
      <c r="F137" t="s">
        <v>28</v>
      </c>
      <c r="G137" s="3">
        <v>45642</v>
      </c>
      <c r="H137" s="9">
        <v>0.625</v>
      </c>
      <c r="I137" t="s">
        <v>84</v>
      </c>
      <c r="J137">
        <v>2735</v>
      </c>
      <c r="K137" t="s">
        <v>126</v>
      </c>
      <c r="L137" t="s">
        <v>19</v>
      </c>
      <c r="M137">
        <v>3</v>
      </c>
      <c r="N137" t="s">
        <v>1330</v>
      </c>
      <c r="O137" t="s">
        <v>1324</v>
      </c>
      <c r="P137" t="s">
        <v>1325</v>
      </c>
      <c r="R137" t="str">
        <f>TEXT(Tabela8[[#This Row],[Data]],"dddd")</f>
        <v>segunda-feira</v>
      </c>
      <c r="S137" t="str" cm="1">
        <f t="array" ref="S1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8" spans="1:19" x14ac:dyDescent="0.3">
      <c r="A138">
        <v>585003</v>
      </c>
      <c r="B138" t="s">
        <v>24</v>
      </c>
      <c r="C138" t="s">
        <v>510</v>
      </c>
      <c r="D138">
        <v>4113</v>
      </c>
      <c r="E138" t="s">
        <v>511</v>
      </c>
      <c r="F138" t="s">
        <v>28</v>
      </c>
      <c r="G138" s="3">
        <v>45642</v>
      </c>
      <c r="H138" s="9">
        <v>0.66666666666666663</v>
      </c>
      <c r="I138" t="s">
        <v>468</v>
      </c>
      <c r="J138">
        <v>599</v>
      </c>
      <c r="K138" t="s">
        <v>384</v>
      </c>
      <c r="L138" t="s">
        <v>19</v>
      </c>
      <c r="M138">
        <v>3</v>
      </c>
      <c r="N138" t="s">
        <v>1330</v>
      </c>
      <c r="O138" t="s">
        <v>1324</v>
      </c>
      <c r="P138" t="s">
        <v>1325</v>
      </c>
      <c r="R138" t="str">
        <f>TEXT(Tabela8[[#This Row],[Data]],"dddd")</f>
        <v>segunda-feira</v>
      </c>
      <c r="S138" t="str" cm="1">
        <f t="array" ref="S1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9" spans="1:19" x14ac:dyDescent="0.3">
      <c r="A139">
        <v>585004</v>
      </c>
      <c r="B139" t="s">
        <v>24</v>
      </c>
      <c r="C139" t="s">
        <v>510</v>
      </c>
      <c r="D139">
        <v>4113</v>
      </c>
      <c r="E139" t="s">
        <v>511</v>
      </c>
      <c r="F139" t="s">
        <v>28</v>
      </c>
      <c r="G139" s="3">
        <v>45642</v>
      </c>
      <c r="H139" s="9">
        <v>0.70833333333333337</v>
      </c>
      <c r="I139" t="s">
        <v>505</v>
      </c>
      <c r="J139">
        <v>577</v>
      </c>
      <c r="K139" t="s">
        <v>140</v>
      </c>
      <c r="L139" t="s">
        <v>19</v>
      </c>
      <c r="M139">
        <v>3</v>
      </c>
      <c r="N139" t="s">
        <v>1330</v>
      </c>
      <c r="O139" t="s">
        <v>1324</v>
      </c>
      <c r="P139" t="s">
        <v>1325</v>
      </c>
      <c r="R139" t="str">
        <f>TEXT(Tabela8[[#This Row],[Data]],"dddd")</f>
        <v>segunda-feira</v>
      </c>
      <c r="S139" t="str" cm="1">
        <f t="array" ref="S1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0" spans="1:19" x14ac:dyDescent="0.3">
      <c r="A140">
        <v>585003</v>
      </c>
      <c r="B140" t="s">
        <v>24</v>
      </c>
      <c r="C140" t="s">
        <v>510</v>
      </c>
      <c r="D140">
        <v>4113</v>
      </c>
      <c r="E140" t="s">
        <v>511</v>
      </c>
      <c r="F140" t="s">
        <v>28</v>
      </c>
      <c r="G140" s="3">
        <v>45642</v>
      </c>
      <c r="H140" s="9">
        <v>0.66666666666666663</v>
      </c>
      <c r="I140" t="s">
        <v>468</v>
      </c>
      <c r="J140">
        <v>599</v>
      </c>
      <c r="K140" t="s">
        <v>384</v>
      </c>
      <c r="L140" t="s">
        <v>19</v>
      </c>
      <c r="M140">
        <v>3</v>
      </c>
      <c r="N140" t="s">
        <v>1330</v>
      </c>
      <c r="O140" t="s">
        <v>1324</v>
      </c>
      <c r="P140" t="s">
        <v>1325</v>
      </c>
      <c r="R140" t="str">
        <f>TEXT(Tabela8[[#This Row],[Data]],"dddd")</f>
        <v>segunda-feira</v>
      </c>
      <c r="S140" t="str" cm="1">
        <f t="array" ref="S1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1" spans="1:19" x14ac:dyDescent="0.3">
      <c r="A141">
        <v>585004</v>
      </c>
      <c r="B141" t="s">
        <v>24</v>
      </c>
      <c r="C141" t="s">
        <v>510</v>
      </c>
      <c r="D141">
        <v>4113</v>
      </c>
      <c r="E141" t="s">
        <v>511</v>
      </c>
      <c r="F141" t="s">
        <v>28</v>
      </c>
      <c r="G141" s="3">
        <v>45642</v>
      </c>
      <c r="H141" s="9">
        <v>0.70833333333333337</v>
      </c>
      <c r="I141" t="s">
        <v>505</v>
      </c>
      <c r="J141">
        <v>577</v>
      </c>
      <c r="K141" t="s">
        <v>140</v>
      </c>
      <c r="L141" t="s">
        <v>19</v>
      </c>
      <c r="M141">
        <v>3</v>
      </c>
      <c r="N141" t="s">
        <v>1330</v>
      </c>
      <c r="O141" t="s">
        <v>1324</v>
      </c>
      <c r="P141" t="s">
        <v>1325</v>
      </c>
      <c r="R141" t="str">
        <f>TEXT(Tabela8[[#This Row],[Data]],"dddd")</f>
        <v>segunda-feira</v>
      </c>
      <c r="S141" t="str" cm="1">
        <f t="array" ref="S1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2" spans="1:19" x14ac:dyDescent="0.3">
      <c r="A142">
        <v>585003</v>
      </c>
      <c r="B142" t="s">
        <v>24</v>
      </c>
      <c r="C142" t="s">
        <v>510</v>
      </c>
      <c r="D142">
        <v>4113</v>
      </c>
      <c r="E142" t="s">
        <v>511</v>
      </c>
      <c r="F142" t="s">
        <v>28</v>
      </c>
      <c r="G142" s="3">
        <v>45642</v>
      </c>
      <c r="H142" s="9">
        <v>0.66666666666666663</v>
      </c>
      <c r="I142" t="s">
        <v>468</v>
      </c>
      <c r="J142">
        <v>599</v>
      </c>
      <c r="K142" t="s">
        <v>384</v>
      </c>
      <c r="L142" t="s">
        <v>19</v>
      </c>
      <c r="M142">
        <v>3</v>
      </c>
      <c r="N142" t="s">
        <v>1330</v>
      </c>
      <c r="O142" t="s">
        <v>1324</v>
      </c>
      <c r="P142" t="s">
        <v>1325</v>
      </c>
      <c r="R142" t="str">
        <f>TEXT(Tabela8[[#This Row],[Data]],"dddd")</f>
        <v>segunda-feira</v>
      </c>
      <c r="S142" t="str" cm="1">
        <f t="array" ref="S1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3" spans="1:19" x14ac:dyDescent="0.3">
      <c r="A143">
        <v>585004</v>
      </c>
      <c r="B143" t="s">
        <v>24</v>
      </c>
      <c r="C143" t="s">
        <v>510</v>
      </c>
      <c r="D143">
        <v>4113</v>
      </c>
      <c r="E143" t="s">
        <v>511</v>
      </c>
      <c r="F143" t="s">
        <v>28</v>
      </c>
      <c r="G143" s="3">
        <v>45642</v>
      </c>
      <c r="H143" s="9">
        <v>0.70833333333333337</v>
      </c>
      <c r="I143" t="s">
        <v>505</v>
      </c>
      <c r="J143">
        <v>577</v>
      </c>
      <c r="K143" t="s">
        <v>140</v>
      </c>
      <c r="L143" t="s">
        <v>19</v>
      </c>
      <c r="M143">
        <v>3</v>
      </c>
      <c r="N143" t="s">
        <v>1330</v>
      </c>
      <c r="O143" t="s">
        <v>1324</v>
      </c>
      <c r="P143" t="s">
        <v>1325</v>
      </c>
      <c r="R143" t="str">
        <f>TEXT(Tabela8[[#This Row],[Data]],"dddd")</f>
        <v>segunda-feira</v>
      </c>
      <c r="S143" t="str" cm="1">
        <f t="array" ref="S1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4" spans="1:19" x14ac:dyDescent="0.3">
      <c r="A144">
        <v>585003</v>
      </c>
      <c r="B144" t="s">
        <v>24</v>
      </c>
      <c r="C144" t="s">
        <v>510</v>
      </c>
      <c r="D144">
        <v>4113</v>
      </c>
      <c r="E144" t="s">
        <v>511</v>
      </c>
      <c r="F144" t="s">
        <v>28</v>
      </c>
      <c r="G144" s="3">
        <v>45642</v>
      </c>
      <c r="H144" s="9">
        <v>0.66666666666666663</v>
      </c>
      <c r="I144" t="s">
        <v>468</v>
      </c>
      <c r="J144">
        <v>599</v>
      </c>
      <c r="K144" t="s">
        <v>384</v>
      </c>
      <c r="L144" t="s">
        <v>19</v>
      </c>
      <c r="M144">
        <v>3</v>
      </c>
      <c r="N144" t="s">
        <v>1330</v>
      </c>
      <c r="O144" t="s">
        <v>1324</v>
      </c>
      <c r="P144" t="s">
        <v>1325</v>
      </c>
      <c r="R144" t="str">
        <f>TEXT(Tabela8[[#This Row],[Data]],"dddd")</f>
        <v>segunda-feira</v>
      </c>
      <c r="S144" t="str" cm="1">
        <f t="array" ref="S1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5" spans="1:19" x14ac:dyDescent="0.3">
      <c r="A145">
        <v>585004</v>
      </c>
      <c r="B145" t="s">
        <v>24</v>
      </c>
      <c r="C145" t="s">
        <v>510</v>
      </c>
      <c r="D145">
        <v>4113</v>
      </c>
      <c r="E145" t="s">
        <v>511</v>
      </c>
      <c r="F145" t="s">
        <v>28</v>
      </c>
      <c r="G145" s="3">
        <v>45642</v>
      </c>
      <c r="H145" s="9">
        <v>0.70833333333333337</v>
      </c>
      <c r="I145" t="s">
        <v>505</v>
      </c>
      <c r="J145">
        <v>577</v>
      </c>
      <c r="K145" t="s">
        <v>140</v>
      </c>
      <c r="L145" t="s">
        <v>19</v>
      </c>
      <c r="M145">
        <v>3</v>
      </c>
      <c r="N145" t="s">
        <v>1330</v>
      </c>
      <c r="O145" t="s">
        <v>1324</v>
      </c>
      <c r="P145" t="s">
        <v>1325</v>
      </c>
      <c r="R145" t="str">
        <f>TEXT(Tabela8[[#This Row],[Data]],"dddd")</f>
        <v>segunda-feira</v>
      </c>
      <c r="S145" t="str" cm="1">
        <f t="array" ref="S1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6" spans="1:19" x14ac:dyDescent="0.3">
      <c r="A146">
        <v>588242</v>
      </c>
      <c r="B146" t="s">
        <v>24</v>
      </c>
      <c r="C146" t="s">
        <v>1337</v>
      </c>
      <c r="D146">
        <v>4121</v>
      </c>
      <c r="E146" t="s">
        <v>1338</v>
      </c>
      <c r="F146" t="s">
        <v>28</v>
      </c>
      <c r="G146" s="3">
        <v>45642</v>
      </c>
      <c r="H146" s="9">
        <v>0.41666666666666669</v>
      </c>
      <c r="I146" t="s">
        <v>95</v>
      </c>
      <c r="J146">
        <v>2260</v>
      </c>
      <c r="K146" t="s">
        <v>36</v>
      </c>
      <c r="L146" t="s">
        <v>19</v>
      </c>
      <c r="M146">
        <v>3</v>
      </c>
      <c r="N146" t="s">
        <v>1330</v>
      </c>
      <c r="O146" t="s">
        <v>1324</v>
      </c>
      <c r="P146" t="s">
        <v>1325</v>
      </c>
      <c r="R146" t="str">
        <f>TEXT(Tabela8[[#This Row],[Data]],"dddd")</f>
        <v>segunda-feira</v>
      </c>
      <c r="S146" t="str" cm="1">
        <f t="array" ref="S1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7" spans="1:19" x14ac:dyDescent="0.3">
      <c r="A147">
        <v>588242</v>
      </c>
      <c r="B147" t="s">
        <v>24</v>
      </c>
      <c r="C147" t="s">
        <v>1337</v>
      </c>
      <c r="D147">
        <v>4121</v>
      </c>
      <c r="E147" t="s">
        <v>1338</v>
      </c>
      <c r="F147" t="s">
        <v>28</v>
      </c>
      <c r="G147" s="3">
        <v>45642</v>
      </c>
      <c r="H147" s="9">
        <v>0.41666666666666669</v>
      </c>
      <c r="I147" t="s">
        <v>95</v>
      </c>
      <c r="J147">
        <v>2260</v>
      </c>
      <c r="K147" t="s">
        <v>36</v>
      </c>
      <c r="L147" t="s">
        <v>19</v>
      </c>
      <c r="M147">
        <v>3</v>
      </c>
      <c r="N147" t="s">
        <v>1330</v>
      </c>
      <c r="O147" t="s">
        <v>1324</v>
      </c>
      <c r="P147" t="s">
        <v>1325</v>
      </c>
      <c r="R147" t="str">
        <f>TEXT(Tabela8[[#This Row],[Data]],"dddd")</f>
        <v>segunda-feira</v>
      </c>
      <c r="S147" t="str" cm="1">
        <f t="array" ref="S1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8" spans="1:19" x14ac:dyDescent="0.3">
      <c r="A148">
        <v>588242</v>
      </c>
      <c r="B148" t="s">
        <v>24</v>
      </c>
      <c r="C148" t="s">
        <v>1337</v>
      </c>
      <c r="D148">
        <v>4121</v>
      </c>
      <c r="E148" t="s">
        <v>1338</v>
      </c>
      <c r="F148" t="s">
        <v>28</v>
      </c>
      <c r="G148" s="3">
        <v>45642</v>
      </c>
      <c r="H148" s="9">
        <v>0.41666666666666669</v>
      </c>
      <c r="I148" t="s">
        <v>95</v>
      </c>
      <c r="J148">
        <v>2260</v>
      </c>
      <c r="K148" t="s">
        <v>36</v>
      </c>
      <c r="L148" t="s">
        <v>19</v>
      </c>
      <c r="M148">
        <v>3</v>
      </c>
      <c r="N148" t="s">
        <v>1330</v>
      </c>
      <c r="O148" t="s">
        <v>1324</v>
      </c>
      <c r="P148" t="s">
        <v>1325</v>
      </c>
      <c r="R148" t="str">
        <f>TEXT(Tabela8[[#This Row],[Data]],"dddd")</f>
        <v>segunda-feira</v>
      </c>
      <c r="S148" t="str" cm="1">
        <f t="array" ref="S1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9" spans="1:19" x14ac:dyDescent="0.3">
      <c r="A149">
        <v>588242</v>
      </c>
      <c r="B149" t="s">
        <v>24</v>
      </c>
      <c r="C149" t="s">
        <v>1337</v>
      </c>
      <c r="D149">
        <v>4121</v>
      </c>
      <c r="E149" t="s">
        <v>1338</v>
      </c>
      <c r="F149" t="s">
        <v>28</v>
      </c>
      <c r="G149" s="3">
        <v>45642</v>
      </c>
      <c r="H149" s="9">
        <v>0.41666666666666669</v>
      </c>
      <c r="I149" t="s">
        <v>95</v>
      </c>
      <c r="J149">
        <v>2260</v>
      </c>
      <c r="K149" t="s">
        <v>36</v>
      </c>
      <c r="L149" t="s">
        <v>19</v>
      </c>
      <c r="M149">
        <v>3</v>
      </c>
      <c r="N149" t="s">
        <v>1330</v>
      </c>
      <c r="O149" t="s">
        <v>1324</v>
      </c>
      <c r="P149" t="s">
        <v>1325</v>
      </c>
      <c r="R149" t="str">
        <f>TEXT(Tabela8[[#This Row],[Data]],"dddd")</f>
        <v>segunda-feira</v>
      </c>
      <c r="S149" t="str" cm="1">
        <f t="array" ref="S1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0" spans="1:19" x14ac:dyDescent="0.3">
      <c r="A150">
        <v>578223</v>
      </c>
      <c r="B150" t="s">
        <v>24</v>
      </c>
      <c r="C150" t="s">
        <v>1257</v>
      </c>
      <c r="D150">
        <v>3353</v>
      </c>
      <c r="E150" t="s">
        <v>671</v>
      </c>
      <c r="F150" t="s">
        <v>28</v>
      </c>
      <c r="G150" s="3">
        <v>45642</v>
      </c>
      <c r="H150" s="9">
        <v>0.58333333333333337</v>
      </c>
      <c r="I150" t="s">
        <v>467</v>
      </c>
      <c r="J150">
        <v>2735</v>
      </c>
      <c r="K150" t="s">
        <v>126</v>
      </c>
      <c r="L150" t="s">
        <v>19</v>
      </c>
      <c r="M150">
        <v>3</v>
      </c>
      <c r="N150" t="s">
        <v>1330</v>
      </c>
      <c r="O150" t="s">
        <v>1324</v>
      </c>
      <c r="P150" t="s">
        <v>1325</v>
      </c>
      <c r="R150" t="str">
        <f>TEXT(Tabela8[[#This Row],[Data]],"dddd")</f>
        <v>segunda-feira</v>
      </c>
      <c r="S150" t="str" cm="1">
        <f t="array" ref="S1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1" spans="1:19" x14ac:dyDescent="0.3">
      <c r="A151">
        <v>578223</v>
      </c>
      <c r="B151" t="s">
        <v>24</v>
      </c>
      <c r="C151" t="s">
        <v>1257</v>
      </c>
      <c r="D151">
        <v>3353</v>
      </c>
      <c r="E151" t="s">
        <v>671</v>
      </c>
      <c r="F151" t="s">
        <v>28</v>
      </c>
      <c r="G151" s="3">
        <v>45642</v>
      </c>
      <c r="H151" s="9">
        <v>0.58333333333333337</v>
      </c>
      <c r="I151" t="s">
        <v>467</v>
      </c>
      <c r="J151">
        <v>2735</v>
      </c>
      <c r="K151" t="s">
        <v>126</v>
      </c>
      <c r="L151" t="s">
        <v>19</v>
      </c>
      <c r="M151">
        <v>3</v>
      </c>
      <c r="N151" t="s">
        <v>1330</v>
      </c>
      <c r="O151" t="s">
        <v>1324</v>
      </c>
      <c r="P151" t="s">
        <v>1325</v>
      </c>
      <c r="R151" t="str">
        <f>TEXT(Tabela8[[#This Row],[Data]],"dddd")</f>
        <v>segunda-feira</v>
      </c>
      <c r="S151" t="str" cm="1">
        <f t="array" ref="S1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2" spans="1:19" x14ac:dyDescent="0.3">
      <c r="A152">
        <v>578223</v>
      </c>
      <c r="B152" t="s">
        <v>24</v>
      </c>
      <c r="C152" t="s">
        <v>1257</v>
      </c>
      <c r="D152">
        <v>3353</v>
      </c>
      <c r="E152" t="s">
        <v>671</v>
      </c>
      <c r="F152" t="s">
        <v>28</v>
      </c>
      <c r="G152" s="3">
        <v>45642</v>
      </c>
      <c r="H152" s="9">
        <v>0.58333333333333337</v>
      </c>
      <c r="I152" t="s">
        <v>467</v>
      </c>
      <c r="J152">
        <v>2735</v>
      </c>
      <c r="K152" t="s">
        <v>126</v>
      </c>
      <c r="L152" t="s">
        <v>19</v>
      </c>
      <c r="M152">
        <v>3</v>
      </c>
      <c r="N152" t="s">
        <v>1330</v>
      </c>
      <c r="O152" t="s">
        <v>1324</v>
      </c>
      <c r="P152" t="s">
        <v>1325</v>
      </c>
      <c r="R152" t="str">
        <f>TEXT(Tabela8[[#This Row],[Data]],"dddd")</f>
        <v>segunda-feira</v>
      </c>
      <c r="S152" t="str" cm="1">
        <f t="array" ref="S1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3" spans="1:19" x14ac:dyDescent="0.3">
      <c r="A153">
        <v>578223</v>
      </c>
      <c r="B153" t="s">
        <v>24</v>
      </c>
      <c r="C153" t="s">
        <v>1257</v>
      </c>
      <c r="D153">
        <v>3353</v>
      </c>
      <c r="E153" t="s">
        <v>671</v>
      </c>
      <c r="F153" t="s">
        <v>28</v>
      </c>
      <c r="G153" s="3">
        <v>45642</v>
      </c>
      <c r="H153" s="9">
        <v>0.58333333333333337</v>
      </c>
      <c r="I153" t="s">
        <v>467</v>
      </c>
      <c r="J153">
        <v>2735</v>
      </c>
      <c r="K153" t="s">
        <v>126</v>
      </c>
      <c r="L153" t="s">
        <v>19</v>
      </c>
      <c r="M153">
        <v>3</v>
      </c>
      <c r="N153" t="s">
        <v>1330</v>
      </c>
      <c r="O153" t="s">
        <v>1324</v>
      </c>
      <c r="P153" t="s">
        <v>1325</v>
      </c>
      <c r="R153" t="str">
        <f>TEXT(Tabela8[[#This Row],[Data]],"dddd")</f>
        <v>segunda-feira</v>
      </c>
      <c r="S153" t="str" cm="1">
        <f t="array" ref="S1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4" spans="1:19" x14ac:dyDescent="0.3">
      <c r="A154">
        <v>476428</v>
      </c>
      <c r="B154" t="s">
        <v>24</v>
      </c>
      <c r="C154" t="s">
        <v>1257</v>
      </c>
      <c r="D154">
        <v>3353</v>
      </c>
      <c r="E154" t="s">
        <v>671</v>
      </c>
      <c r="F154" t="s">
        <v>28</v>
      </c>
      <c r="G154" s="3">
        <v>45642</v>
      </c>
      <c r="H154" s="9">
        <v>0.54166666666666663</v>
      </c>
      <c r="I154" t="s">
        <v>41</v>
      </c>
      <c r="J154">
        <v>572</v>
      </c>
      <c r="K154" t="s">
        <v>93</v>
      </c>
      <c r="L154" t="s">
        <v>19</v>
      </c>
      <c r="M154">
        <v>3</v>
      </c>
      <c r="N154" t="s">
        <v>1330</v>
      </c>
      <c r="O154" t="s">
        <v>1324</v>
      </c>
      <c r="P154" t="s">
        <v>1325</v>
      </c>
      <c r="R154" t="str">
        <f>TEXT(Tabela8[[#This Row],[Data]],"dddd")</f>
        <v>segunda-feira</v>
      </c>
      <c r="S154" t="str" cm="1">
        <f t="array" ref="S1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5" spans="1:19" x14ac:dyDescent="0.3">
      <c r="A155">
        <v>515382</v>
      </c>
      <c r="B155" t="s">
        <v>24</v>
      </c>
      <c r="C155" t="s">
        <v>1257</v>
      </c>
      <c r="D155">
        <v>3353</v>
      </c>
      <c r="E155" t="s">
        <v>671</v>
      </c>
      <c r="F155" t="s">
        <v>28</v>
      </c>
      <c r="G155" s="3">
        <v>45642</v>
      </c>
      <c r="H155" s="9">
        <v>0.625</v>
      </c>
      <c r="I155" t="s">
        <v>468</v>
      </c>
      <c r="J155">
        <v>599</v>
      </c>
      <c r="K155" t="s">
        <v>384</v>
      </c>
      <c r="L155" t="s">
        <v>19</v>
      </c>
      <c r="M155">
        <v>3</v>
      </c>
      <c r="N155" t="s">
        <v>1330</v>
      </c>
      <c r="O155" t="s">
        <v>1324</v>
      </c>
      <c r="P155" t="s">
        <v>1325</v>
      </c>
      <c r="R155" t="str">
        <f>TEXT(Tabela8[[#This Row],[Data]],"dddd")</f>
        <v>segunda-feira</v>
      </c>
      <c r="S155" t="str" cm="1">
        <f t="array" ref="S1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6" spans="1:19" x14ac:dyDescent="0.3">
      <c r="A156">
        <v>476428</v>
      </c>
      <c r="B156" t="s">
        <v>24</v>
      </c>
      <c r="C156" t="s">
        <v>1257</v>
      </c>
      <c r="D156">
        <v>3353</v>
      </c>
      <c r="E156" t="s">
        <v>671</v>
      </c>
      <c r="F156" t="s">
        <v>28</v>
      </c>
      <c r="G156" s="3">
        <v>45642</v>
      </c>
      <c r="H156" s="9">
        <v>0.54166666666666663</v>
      </c>
      <c r="I156" t="s">
        <v>41</v>
      </c>
      <c r="J156">
        <v>572</v>
      </c>
      <c r="K156" t="s">
        <v>93</v>
      </c>
      <c r="L156" t="s">
        <v>19</v>
      </c>
      <c r="M156">
        <v>3</v>
      </c>
      <c r="N156" t="s">
        <v>1330</v>
      </c>
      <c r="O156" t="s">
        <v>1324</v>
      </c>
      <c r="P156" t="s">
        <v>1325</v>
      </c>
      <c r="R156" t="str">
        <f>TEXT(Tabela8[[#This Row],[Data]],"dddd")</f>
        <v>segunda-feira</v>
      </c>
      <c r="S156" t="str" cm="1">
        <f t="array" ref="S1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7" spans="1:19" x14ac:dyDescent="0.3">
      <c r="A157">
        <v>515382</v>
      </c>
      <c r="B157" t="s">
        <v>24</v>
      </c>
      <c r="C157" t="s">
        <v>1257</v>
      </c>
      <c r="D157">
        <v>3353</v>
      </c>
      <c r="E157" t="s">
        <v>671</v>
      </c>
      <c r="F157" t="s">
        <v>28</v>
      </c>
      <c r="G157" s="3">
        <v>45642</v>
      </c>
      <c r="H157" s="9">
        <v>0.625</v>
      </c>
      <c r="I157" t="s">
        <v>468</v>
      </c>
      <c r="J157">
        <v>599</v>
      </c>
      <c r="K157" t="s">
        <v>384</v>
      </c>
      <c r="L157" t="s">
        <v>19</v>
      </c>
      <c r="M157">
        <v>3</v>
      </c>
      <c r="N157" t="s">
        <v>1330</v>
      </c>
      <c r="O157" t="s">
        <v>1324</v>
      </c>
      <c r="P157" t="s">
        <v>1325</v>
      </c>
      <c r="R157" t="str">
        <f>TEXT(Tabela8[[#This Row],[Data]],"dddd")</f>
        <v>segunda-feira</v>
      </c>
      <c r="S157" t="str" cm="1">
        <f t="array" ref="S1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8" spans="1:19" x14ac:dyDescent="0.3">
      <c r="A158">
        <v>476428</v>
      </c>
      <c r="B158" t="s">
        <v>24</v>
      </c>
      <c r="C158" t="s">
        <v>1257</v>
      </c>
      <c r="D158">
        <v>3353</v>
      </c>
      <c r="E158" t="s">
        <v>671</v>
      </c>
      <c r="F158" t="s">
        <v>28</v>
      </c>
      <c r="G158" s="3">
        <v>45642</v>
      </c>
      <c r="H158" s="9">
        <v>0.54166666666666663</v>
      </c>
      <c r="I158" t="s">
        <v>41</v>
      </c>
      <c r="J158">
        <v>572</v>
      </c>
      <c r="K158" t="s">
        <v>93</v>
      </c>
      <c r="L158" t="s">
        <v>19</v>
      </c>
      <c r="M158">
        <v>3</v>
      </c>
      <c r="N158" t="s">
        <v>1330</v>
      </c>
      <c r="O158" t="s">
        <v>1324</v>
      </c>
      <c r="P158" t="s">
        <v>1325</v>
      </c>
      <c r="R158" t="str">
        <f>TEXT(Tabela8[[#This Row],[Data]],"dddd")</f>
        <v>segunda-feira</v>
      </c>
      <c r="S158" t="str" cm="1">
        <f t="array" ref="S1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9" spans="1:19" x14ac:dyDescent="0.3">
      <c r="A159">
        <v>515382</v>
      </c>
      <c r="B159" t="s">
        <v>24</v>
      </c>
      <c r="C159" t="s">
        <v>1257</v>
      </c>
      <c r="D159">
        <v>3353</v>
      </c>
      <c r="E159" t="s">
        <v>671</v>
      </c>
      <c r="F159" t="s">
        <v>28</v>
      </c>
      <c r="G159" s="3">
        <v>45642</v>
      </c>
      <c r="H159" s="9">
        <v>0.625</v>
      </c>
      <c r="I159" t="s">
        <v>468</v>
      </c>
      <c r="J159">
        <v>599</v>
      </c>
      <c r="K159" t="s">
        <v>384</v>
      </c>
      <c r="L159" t="s">
        <v>19</v>
      </c>
      <c r="M159">
        <v>3</v>
      </c>
      <c r="N159" t="s">
        <v>1330</v>
      </c>
      <c r="O159" t="s">
        <v>1324</v>
      </c>
      <c r="P159" t="s">
        <v>1325</v>
      </c>
      <c r="R159" t="str">
        <f>TEXT(Tabela8[[#This Row],[Data]],"dddd")</f>
        <v>segunda-feira</v>
      </c>
      <c r="S159" t="str" cm="1">
        <f t="array" ref="S1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0" spans="1:19" x14ac:dyDescent="0.3">
      <c r="A160">
        <v>476428</v>
      </c>
      <c r="B160" t="s">
        <v>24</v>
      </c>
      <c r="C160" t="s">
        <v>1257</v>
      </c>
      <c r="D160">
        <v>3353</v>
      </c>
      <c r="E160" t="s">
        <v>671</v>
      </c>
      <c r="F160" t="s">
        <v>28</v>
      </c>
      <c r="G160" s="3">
        <v>45642</v>
      </c>
      <c r="H160" s="9">
        <v>0.54166666666666663</v>
      </c>
      <c r="I160" t="s">
        <v>41</v>
      </c>
      <c r="J160">
        <v>572</v>
      </c>
      <c r="K160" t="s">
        <v>93</v>
      </c>
      <c r="L160" t="s">
        <v>19</v>
      </c>
      <c r="M160">
        <v>3</v>
      </c>
      <c r="N160" t="s">
        <v>1330</v>
      </c>
      <c r="O160" t="s">
        <v>1324</v>
      </c>
      <c r="P160" t="s">
        <v>1325</v>
      </c>
      <c r="R160" t="str">
        <f>TEXT(Tabela8[[#This Row],[Data]],"dddd")</f>
        <v>segunda-feira</v>
      </c>
      <c r="S160" t="str" cm="1">
        <f t="array" ref="S1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1" spans="1:19" x14ac:dyDescent="0.3">
      <c r="A161">
        <v>515382</v>
      </c>
      <c r="B161" t="s">
        <v>24</v>
      </c>
      <c r="C161" t="s">
        <v>1257</v>
      </c>
      <c r="D161">
        <v>3353</v>
      </c>
      <c r="E161" t="s">
        <v>671</v>
      </c>
      <c r="F161" t="s">
        <v>28</v>
      </c>
      <c r="G161" s="3">
        <v>45642</v>
      </c>
      <c r="H161" s="9">
        <v>0.625</v>
      </c>
      <c r="I161" t="s">
        <v>468</v>
      </c>
      <c r="J161">
        <v>599</v>
      </c>
      <c r="K161" t="s">
        <v>384</v>
      </c>
      <c r="L161" t="s">
        <v>19</v>
      </c>
      <c r="M161">
        <v>3</v>
      </c>
      <c r="N161" t="s">
        <v>1330</v>
      </c>
      <c r="O161" t="s">
        <v>1324</v>
      </c>
      <c r="P161" t="s">
        <v>1325</v>
      </c>
      <c r="R161" t="str">
        <f>TEXT(Tabela8[[#This Row],[Data]],"dddd")</f>
        <v>segunda-feira</v>
      </c>
      <c r="S161" t="str" cm="1">
        <f t="array" ref="S1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2" spans="1:19" x14ac:dyDescent="0.3">
      <c r="A162">
        <v>475029</v>
      </c>
      <c r="B162" t="s">
        <v>17</v>
      </c>
      <c r="C162" t="s">
        <v>1258</v>
      </c>
      <c r="D162">
        <v>3613</v>
      </c>
      <c r="E162" t="s">
        <v>683</v>
      </c>
      <c r="F162" t="s">
        <v>28</v>
      </c>
      <c r="G162" s="3">
        <v>45642</v>
      </c>
      <c r="H162" s="9">
        <v>0.54166666666666663</v>
      </c>
      <c r="I162" t="s">
        <v>57</v>
      </c>
      <c r="J162">
        <v>1815</v>
      </c>
      <c r="K162" t="s">
        <v>86</v>
      </c>
      <c r="L162" t="s">
        <v>19</v>
      </c>
      <c r="M162">
        <v>3</v>
      </c>
      <c r="N162" t="s">
        <v>1330</v>
      </c>
      <c r="O162" t="s">
        <v>1324</v>
      </c>
      <c r="P162" t="s">
        <v>1325</v>
      </c>
      <c r="R162" t="str">
        <f>TEXT(Tabela8[[#This Row],[Data]],"dddd")</f>
        <v>segunda-feira</v>
      </c>
      <c r="S162" t="str" cm="1">
        <f t="array" ref="S1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3" spans="1:19" x14ac:dyDescent="0.3">
      <c r="A163">
        <v>475029</v>
      </c>
      <c r="B163" t="s">
        <v>17</v>
      </c>
      <c r="C163" t="s">
        <v>1258</v>
      </c>
      <c r="D163">
        <v>3613</v>
      </c>
      <c r="E163" t="s">
        <v>683</v>
      </c>
      <c r="F163" t="s">
        <v>28</v>
      </c>
      <c r="G163" s="3">
        <v>45642</v>
      </c>
      <c r="H163" s="9">
        <v>0.54166666666666663</v>
      </c>
      <c r="I163" t="s">
        <v>57</v>
      </c>
      <c r="J163">
        <v>1815</v>
      </c>
      <c r="K163" t="s">
        <v>86</v>
      </c>
      <c r="L163" t="s">
        <v>19</v>
      </c>
      <c r="M163">
        <v>3</v>
      </c>
      <c r="N163" t="s">
        <v>1330</v>
      </c>
      <c r="O163" t="s">
        <v>1324</v>
      </c>
      <c r="P163" t="s">
        <v>1325</v>
      </c>
      <c r="R163" t="str">
        <f>TEXT(Tabela8[[#This Row],[Data]],"dddd")</f>
        <v>segunda-feira</v>
      </c>
      <c r="S163" t="str" cm="1">
        <f t="array" ref="S1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4" spans="1:19" x14ac:dyDescent="0.3">
      <c r="A164">
        <v>475029</v>
      </c>
      <c r="B164" t="s">
        <v>17</v>
      </c>
      <c r="C164" t="s">
        <v>1258</v>
      </c>
      <c r="D164">
        <v>3613</v>
      </c>
      <c r="E164" t="s">
        <v>683</v>
      </c>
      <c r="F164" t="s">
        <v>28</v>
      </c>
      <c r="G164" s="3">
        <v>45642</v>
      </c>
      <c r="H164" s="9">
        <v>0.54166666666666663</v>
      </c>
      <c r="I164" t="s">
        <v>57</v>
      </c>
      <c r="J164">
        <v>1815</v>
      </c>
      <c r="K164" t="s">
        <v>86</v>
      </c>
      <c r="L164" t="s">
        <v>19</v>
      </c>
      <c r="M164">
        <v>3</v>
      </c>
      <c r="N164" t="s">
        <v>1330</v>
      </c>
      <c r="O164" t="s">
        <v>1324</v>
      </c>
      <c r="P164" t="s">
        <v>1325</v>
      </c>
      <c r="R164" t="str">
        <f>TEXT(Tabela8[[#This Row],[Data]],"dddd")</f>
        <v>segunda-feira</v>
      </c>
      <c r="S164" t="str" cm="1">
        <f t="array" ref="S1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5" spans="1:19" x14ac:dyDescent="0.3">
      <c r="A165">
        <v>475029</v>
      </c>
      <c r="B165" t="s">
        <v>17</v>
      </c>
      <c r="C165" t="s">
        <v>1258</v>
      </c>
      <c r="D165">
        <v>3613</v>
      </c>
      <c r="E165" t="s">
        <v>683</v>
      </c>
      <c r="F165" t="s">
        <v>28</v>
      </c>
      <c r="G165" s="3">
        <v>45642</v>
      </c>
      <c r="H165" s="9">
        <v>0.54166666666666663</v>
      </c>
      <c r="I165" t="s">
        <v>57</v>
      </c>
      <c r="J165">
        <v>1815</v>
      </c>
      <c r="K165" t="s">
        <v>86</v>
      </c>
      <c r="L165" t="s">
        <v>19</v>
      </c>
      <c r="M165">
        <v>3</v>
      </c>
      <c r="N165" t="s">
        <v>1330</v>
      </c>
      <c r="O165" t="s">
        <v>1324</v>
      </c>
      <c r="P165" t="s">
        <v>1325</v>
      </c>
      <c r="R165" t="str">
        <f>TEXT(Tabela8[[#This Row],[Data]],"dddd")</f>
        <v>segunda-feira</v>
      </c>
      <c r="S165" t="str" cm="1">
        <f t="array" ref="S1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6" spans="1:19" x14ac:dyDescent="0.3">
      <c r="A166">
        <v>547495</v>
      </c>
      <c r="B166" t="s">
        <v>24</v>
      </c>
      <c r="C166" t="s">
        <v>1256</v>
      </c>
      <c r="D166">
        <v>3800</v>
      </c>
      <c r="E166" t="s">
        <v>685</v>
      </c>
      <c r="F166" t="s">
        <v>28</v>
      </c>
      <c r="G166" s="3">
        <v>45642</v>
      </c>
      <c r="H166" s="9">
        <v>0.54166666666666663</v>
      </c>
      <c r="I166" t="s">
        <v>82</v>
      </c>
      <c r="J166">
        <v>1180</v>
      </c>
      <c r="K166" t="s">
        <v>83</v>
      </c>
      <c r="L166" t="s">
        <v>19</v>
      </c>
      <c r="M166">
        <v>3</v>
      </c>
      <c r="N166" t="s">
        <v>1330</v>
      </c>
      <c r="O166" t="s">
        <v>1324</v>
      </c>
      <c r="P166" t="s">
        <v>1325</v>
      </c>
      <c r="R166" t="str">
        <f>TEXT(Tabela8[[#This Row],[Data]],"dddd")</f>
        <v>segunda-feira</v>
      </c>
      <c r="S166" t="str" cm="1">
        <f t="array" ref="S1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7" spans="1:19" x14ac:dyDescent="0.3">
      <c r="A167">
        <v>515902</v>
      </c>
      <c r="B167" t="s">
        <v>24</v>
      </c>
      <c r="C167" t="s">
        <v>1256</v>
      </c>
      <c r="D167">
        <v>3800</v>
      </c>
      <c r="E167" t="s">
        <v>685</v>
      </c>
      <c r="F167" t="s">
        <v>28</v>
      </c>
      <c r="G167" s="3">
        <v>45642</v>
      </c>
      <c r="H167" s="9">
        <v>0.58333333333333337</v>
      </c>
      <c r="I167" t="s">
        <v>41</v>
      </c>
      <c r="J167">
        <v>572</v>
      </c>
      <c r="K167" t="s">
        <v>93</v>
      </c>
      <c r="L167" t="s">
        <v>19</v>
      </c>
      <c r="M167">
        <v>3</v>
      </c>
      <c r="N167" t="s">
        <v>1330</v>
      </c>
      <c r="O167" t="s">
        <v>1324</v>
      </c>
      <c r="P167" t="s">
        <v>1325</v>
      </c>
      <c r="R167" t="str">
        <f>TEXT(Tabela8[[#This Row],[Data]],"dddd")</f>
        <v>segunda-feira</v>
      </c>
      <c r="S167" t="str" cm="1">
        <f t="array" ref="S1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8" spans="1:19" x14ac:dyDescent="0.3">
      <c r="A168">
        <v>547495</v>
      </c>
      <c r="B168" t="s">
        <v>24</v>
      </c>
      <c r="C168" t="s">
        <v>1256</v>
      </c>
      <c r="D168">
        <v>3800</v>
      </c>
      <c r="E168" t="s">
        <v>685</v>
      </c>
      <c r="F168" t="s">
        <v>28</v>
      </c>
      <c r="G168" s="3">
        <v>45642</v>
      </c>
      <c r="H168" s="9">
        <v>0.54166666666666663</v>
      </c>
      <c r="I168" t="s">
        <v>82</v>
      </c>
      <c r="J168">
        <v>1180</v>
      </c>
      <c r="K168" t="s">
        <v>83</v>
      </c>
      <c r="L168" t="s">
        <v>19</v>
      </c>
      <c r="M168">
        <v>3</v>
      </c>
      <c r="N168" t="s">
        <v>1330</v>
      </c>
      <c r="O168" t="s">
        <v>1324</v>
      </c>
      <c r="P168" t="s">
        <v>1325</v>
      </c>
      <c r="R168" t="str">
        <f>TEXT(Tabela8[[#This Row],[Data]],"dddd")</f>
        <v>segunda-feira</v>
      </c>
      <c r="S168" t="str" cm="1">
        <f t="array" ref="S1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9" spans="1:19" x14ac:dyDescent="0.3">
      <c r="A169">
        <v>515902</v>
      </c>
      <c r="B169" t="s">
        <v>24</v>
      </c>
      <c r="C169" t="s">
        <v>1256</v>
      </c>
      <c r="D169">
        <v>3800</v>
      </c>
      <c r="E169" t="s">
        <v>685</v>
      </c>
      <c r="F169" t="s">
        <v>28</v>
      </c>
      <c r="G169" s="3">
        <v>45642</v>
      </c>
      <c r="H169" s="9">
        <v>0.58333333333333337</v>
      </c>
      <c r="I169" t="s">
        <v>41</v>
      </c>
      <c r="J169">
        <v>572</v>
      </c>
      <c r="K169" t="s">
        <v>93</v>
      </c>
      <c r="L169" t="s">
        <v>19</v>
      </c>
      <c r="M169">
        <v>3</v>
      </c>
      <c r="N169" t="s">
        <v>1330</v>
      </c>
      <c r="O169" t="s">
        <v>1324</v>
      </c>
      <c r="P169" t="s">
        <v>1325</v>
      </c>
      <c r="R169" t="str">
        <f>TEXT(Tabela8[[#This Row],[Data]],"dddd")</f>
        <v>segunda-feira</v>
      </c>
      <c r="S169" t="str" cm="1">
        <f t="array" ref="S1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0" spans="1:19" x14ac:dyDescent="0.3">
      <c r="A170">
        <v>547495</v>
      </c>
      <c r="B170" t="s">
        <v>24</v>
      </c>
      <c r="C170" t="s">
        <v>1256</v>
      </c>
      <c r="D170">
        <v>3800</v>
      </c>
      <c r="E170" t="s">
        <v>685</v>
      </c>
      <c r="F170" t="s">
        <v>28</v>
      </c>
      <c r="G170" s="3">
        <v>45642</v>
      </c>
      <c r="H170" s="9">
        <v>0.54166666666666663</v>
      </c>
      <c r="I170" t="s">
        <v>82</v>
      </c>
      <c r="J170">
        <v>1180</v>
      </c>
      <c r="K170" t="s">
        <v>83</v>
      </c>
      <c r="L170" t="s">
        <v>19</v>
      </c>
      <c r="M170">
        <v>3</v>
      </c>
      <c r="N170" t="s">
        <v>1330</v>
      </c>
      <c r="O170" t="s">
        <v>1324</v>
      </c>
      <c r="P170" t="s">
        <v>1325</v>
      </c>
      <c r="R170" t="str">
        <f>TEXT(Tabela8[[#This Row],[Data]],"dddd")</f>
        <v>segunda-feira</v>
      </c>
      <c r="S170" t="str" cm="1">
        <f t="array" ref="S1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1" spans="1:19" x14ac:dyDescent="0.3">
      <c r="A171">
        <v>515902</v>
      </c>
      <c r="B171" t="s">
        <v>24</v>
      </c>
      <c r="C171" t="s">
        <v>1256</v>
      </c>
      <c r="D171">
        <v>3800</v>
      </c>
      <c r="E171" t="s">
        <v>685</v>
      </c>
      <c r="F171" t="s">
        <v>28</v>
      </c>
      <c r="G171" s="3">
        <v>45642</v>
      </c>
      <c r="H171" s="9">
        <v>0.58333333333333337</v>
      </c>
      <c r="I171" t="s">
        <v>41</v>
      </c>
      <c r="J171">
        <v>572</v>
      </c>
      <c r="K171" t="s">
        <v>93</v>
      </c>
      <c r="L171" t="s">
        <v>19</v>
      </c>
      <c r="M171">
        <v>3</v>
      </c>
      <c r="N171" t="s">
        <v>1330</v>
      </c>
      <c r="O171" t="s">
        <v>1324</v>
      </c>
      <c r="P171" t="s">
        <v>1325</v>
      </c>
      <c r="R171" t="str">
        <f>TEXT(Tabela8[[#This Row],[Data]],"dddd")</f>
        <v>segunda-feira</v>
      </c>
      <c r="S171" t="str" cm="1">
        <f t="array" ref="S1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2" spans="1:19" x14ac:dyDescent="0.3">
      <c r="A172">
        <v>547495</v>
      </c>
      <c r="B172" t="s">
        <v>24</v>
      </c>
      <c r="C172" t="s">
        <v>1256</v>
      </c>
      <c r="D172">
        <v>3800</v>
      </c>
      <c r="E172" t="s">
        <v>685</v>
      </c>
      <c r="F172" t="s">
        <v>28</v>
      </c>
      <c r="G172" s="3">
        <v>45642</v>
      </c>
      <c r="H172" s="9">
        <v>0.54166666666666663</v>
      </c>
      <c r="I172" t="s">
        <v>82</v>
      </c>
      <c r="J172">
        <v>1180</v>
      </c>
      <c r="K172" t="s">
        <v>83</v>
      </c>
      <c r="L172" t="s">
        <v>19</v>
      </c>
      <c r="M172">
        <v>3</v>
      </c>
      <c r="N172" t="s">
        <v>1330</v>
      </c>
      <c r="O172" t="s">
        <v>1324</v>
      </c>
      <c r="P172" t="s">
        <v>1325</v>
      </c>
      <c r="R172" t="str">
        <f>TEXT(Tabela8[[#This Row],[Data]],"dddd")</f>
        <v>segunda-feira</v>
      </c>
      <c r="S172" t="str" cm="1">
        <f t="array" ref="S1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3" spans="1:19" x14ac:dyDescent="0.3">
      <c r="A173">
        <v>515902</v>
      </c>
      <c r="B173" t="s">
        <v>24</v>
      </c>
      <c r="C173" t="s">
        <v>1256</v>
      </c>
      <c r="D173">
        <v>3800</v>
      </c>
      <c r="E173" t="s">
        <v>685</v>
      </c>
      <c r="F173" t="s">
        <v>28</v>
      </c>
      <c r="G173" s="3">
        <v>45642</v>
      </c>
      <c r="H173" s="9">
        <v>0.58333333333333337</v>
      </c>
      <c r="I173" t="s">
        <v>41</v>
      </c>
      <c r="J173">
        <v>572</v>
      </c>
      <c r="K173" t="s">
        <v>93</v>
      </c>
      <c r="L173" t="s">
        <v>19</v>
      </c>
      <c r="M173">
        <v>3</v>
      </c>
      <c r="N173" t="s">
        <v>1330</v>
      </c>
      <c r="O173" t="s">
        <v>1324</v>
      </c>
      <c r="P173" t="s">
        <v>1325</v>
      </c>
      <c r="R173" t="str">
        <f>TEXT(Tabela8[[#This Row],[Data]],"dddd")</f>
        <v>segunda-feira</v>
      </c>
      <c r="S173" t="str" cm="1">
        <f t="array" ref="S1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4" spans="1:19" x14ac:dyDescent="0.3">
      <c r="A174">
        <v>588399</v>
      </c>
      <c r="B174" t="s">
        <v>17</v>
      </c>
      <c r="C174" t="s">
        <v>1339</v>
      </c>
      <c r="D174">
        <v>4128</v>
      </c>
      <c r="E174" t="s">
        <v>1340</v>
      </c>
      <c r="F174" t="s">
        <v>69</v>
      </c>
      <c r="G174" s="3">
        <v>45642</v>
      </c>
      <c r="H174" s="9">
        <v>0.58333333333333337</v>
      </c>
      <c r="I174" t="s">
        <v>498</v>
      </c>
      <c r="J174">
        <v>606</v>
      </c>
      <c r="K174" t="s">
        <v>226</v>
      </c>
      <c r="L174" t="s">
        <v>19</v>
      </c>
      <c r="M174">
        <v>3</v>
      </c>
      <c r="N174" t="s">
        <v>1330</v>
      </c>
      <c r="O174" t="s">
        <v>1324</v>
      </c>
      <c r="P174" t="s">
        <v>1325</v>
      </c>
      <c r="R174" t="str">
        <f>TEXT(Tabela8[[#This Row],[Data]],"dddd")</f>
        <v>segunda-feira</v>
      </c>
      <c r="S174" t="str" cm="1">
        <f t="array" ref="S1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5" spans="1:19" x14ac:dyDescent="0.3">
      <c r="A175">
        <v>588399</v>
      </c>
      <c r="B175" t="s">
        <v>17</v>
      </c>
      <c r="C175" t="s">
        <v>1339</v>
      </c>
      <c r="D175">
        <v>4128</v>
      </c>
      <c r="E175" t="s">
        <v>1340</v>
      </c>
      <c r="F175" t="s">
        <v>69</v>
      </c>
      <c r="G175" s="3">
        <v>45642</v>
      </c>
      <c r="H175" s="9">
        <v>0.58333333333333337</v>
      </c>
      <c r="I175" t="s">
        <v>498</v>
      </c>
      <c r="J175">
        <v>606</v>
      </c>
      <c r="K175" t="s">
        <v>226</v>
      </c>
      <c r="L175" t="s">
        <v>19</v>
      </c>
      <c r="M175">
        <v>3</v>
      </c>
      <c r="N175" t="s">
        <v>1330</v>
      </c>
      <c r="O175" t="s">
        <v>1324</v>
      </c>
      <c r="P175" t="s">
        <v>1325</v>
      </c>
      <c r="R175" t="str">
        <f>TEXT(Tabela8[[#This Row],[Data]],"dddd")</f>
        <v>segunda-feira</v>
      </c>
      <c r="S175" t="str" cm="1">
        <f t="array" ref="S1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6" spans="1:19" x14ac:dyDescent="0.3">
      <c r="A176">
        <v>588399</v>
      </c>
      <c r="B176" t="s">
        <v>17</v>
      </c>
      <c r="C176" t="s">
        <v>1339</v>
      </c>
      <c r="D176">
        <v>4128</v>
      </c>
      <c r="E176" t="s">
        <v>1340</v>
      </c>
      <c r="F176" t="s">
        <v>69</v>
      </c>
      <c r="G176" s="3">
        <v>45642</v>
      </c>
      <c r="H176" s="9">
        <v>0.58333333333333337</v>
      </c>
      <c r="I176" t="s">
        <v>498</v>
      </c>
      <c r="J176">
        <v>606</v>
      </c>
      <c r="K176" t="s">
        <v>226</v>
      </c>
      <c r="L176" t="s">
        <v>19</v>
      </c>
      <c r="M176">
        <v>3</v>
      </c>
      <c r="N176" t="s">
        <v>1330</v>
      </c>
      <c r="O176" t="s">
        <v>1324</v>
      </c>
      <c r="P176" t="s">
        <v>1325</v>
      </c>
      <c r="R176" t="str">
        <f>TEXT(Tabela8[[#This Row],[Data]],"dddd")</f>
        <v>segunda-feira</v>
      </c>
      <c r="S176" t="str" cm="1">
        <f t="array" ref="S1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7" spans="1:19" x14ac:dyDescent="0.3">
      <c r="A177">
        <v>588399</v>
      </c>
      <c r="B177" t="s">
        <v>17</v>
      </c>
      <c r="C177" t="s">
        <v>1339</v>
      </c>
      <c r="D177">
        <v>4128</v>
      </c>
      <c r="E177" t="s">
        <v>1340</v>
      </c>
      <c r="F177" t="s">
        <v>69</v>
      </c>
      <c r="G177" s="3">
        <v>45642</v>
      </c>
      <c r="H177" s="9">
        <v>0.58333333333333337</v>
      </c>
      <c r="I177" t="s">
        <v>498</v>
      </c>
      <c r="J177">
        <v>606</v>
      </c>
      <c r="K177" t="s">
        <v>226</v>
      </c>
      <c r="L177" t="s">
        <v>19</v>
      </c>
      <c r="M177">
        <v>3</v>
      </c>
      <c r="N177" t="s">
        <v>1330</v>
      </c>
      <c r="O177" t="s">
        <v>1324</v>
      </c>
      <c r="P177" t="s">
        <v>1325</v>
      </c>
      <c r="R177" t="str">
        <f>TEXT(Tabela8[[#This Row],[Data]],"dddd")</f>
        <v>segunda-feira</v>
      </c>
      <c r="S177" t="str" cm="1">
        <f t="array" ref="S1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8" spans="1:19" x14ac:dyDescent="0.3">
      <c r="A178">
        <v>588399</v>
      </c>
      <c r="B178" t="s">
        <v>17</v>
      </c>
      <c r="C178" t="s">
        <v>1339</v>
      </c>
      <c r="D178">
        <v>4128</v>
      </c>
      <c r="E178" t="s">
        <v>1340</v>
      </c>
      <c r="F178" t="s">
        <v>69</v>
      </c>
      <c r="G178" s="3">
        <v>45642</v>
      </c>
      <c r="H178" s="9">
        <v>0.58333333333333337</v>
      </c>
      <c r="I178" t="s">
        <v>498</v>
      </c>
      <c r="J178">
        <v>606</v>
      </c>
      <c r="K178" t="s">
        <v>226</v>
      </c>
      <c r="L178" t="s">
        <v>19</v>
      </c>
      <c r="M178">
        <v>3</v>
      </c>
      <c r="N178" t="s">
        <v>1330</v>
      </c>
      <c r="O178" t="s">
        <v>1324</v>
      </c>
      <c r="P178" t="s">
        <v>1325</v>
      </c>
      <c r="R178" t="str">
        <f>TEXT(Tabela8[[#This Row],[Data]],"dddd")</f>
        <v>segunda-feira</v>
      </c>
      <c r="S178" t="str" cm="1">
        <f t="array" ref="S1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9" spans="1:19" x14ac:dyDescent="0.3">
      <c r="A179">
        <v>588399</v>
      </c>
      <c r="B179" t="s">
        <v>17</v>
      </c>
      <c r="C179" t="s">
        <v>1339</v>
      </c>
      <c r="D179">
        <v>4128</v>
      </c>
      <c r="E179" t="s">
        <v>1340</v>
      </c>
      <c r="F179" t="s">
        <v>69</v>
      </c>
      <c r="G179" s="3">
        <v>45642</v>
      </c>
      <c r="H179" s="9">
        <v>0.58333333333333337</v>
      </c>
      <c r="I179" t="s">
        <v>498</v>
      </c>
      <c r="J179">
        <v>606</v>
      </c>
      <c r="K179" t="s">
        <v>226</v>
      </c>
      <c r="L179" t="s">
        <v>19</v>
      </c>
      <c r="M179">
        <v>3</v>
      </c>
      <c r="N179" t="s">
        <v>1330</v>
      </c>
      <c r="O179" t="s">
        <v>1324</v>
      </c>
      <c r="P179" t="s">
        <v>1325</v>
      </c>
      <c r="R179" t="str">
        <f>TEXT(Tabela8[[#This Row],[Data]],"dddd")</f>
        <v>segunda-feira</v>
      </c>
      <c r="S179" t="str" cm="1">
        <f t="array" ref="S1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0" spans="1:19" x14ac:dyDescent="0.3">
      <c r="A180">
        <v>588399</v>
      </c>
      <c r="B180" t="s">
        <v>17</v>
      </c>
      <c r="C180" t="s">
        <v>1339</v>
      </c>
      <c r="D180">
        <v>4128</v>
      </c>
      <c r="E180" t="s">
        <v>1340</v>
      </c>
      <c r="F180" t="s">
        <v>69</v>
      </c>
      <c r="G180" s="3">
        <v>45642</v>
      </c>
      <c r="H180" s="9">
        <v>0.58333333333333337</v>
      </c>
      <c r="I180" t="s">
        <v>498</v>
      </c>
      <c r="J180">
        <v>606</v>
      </c>
      <c r="K180" t="s">
        <v>226</v>
      </c>
      <c r="L180" t="s">
        <v>19</v>
      </c>
      <c r="M180">
        <v>3</v>
      </c>
      <c r="N180" t="s">
        <v>1330</v>
      </c>
      <c r="O180" t="s">
        <v>1324</v>
      </c>
      <c r="P180" t="s">
        <v>1325</v>
      </c>
      <c r="R180" t="str">
        <f>TEXT(Tabela8[[#This Row],[Data]],"dddd")</f>
        <v>segunda-feira</v>
      </c>
      <c r="S180" t="str" cm="1">
        <f t="array" ref="S1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1" spans="1:19" x14ac:dyDescent="0.3">
      <c r="A181">
        <v>588399</v>
      </c>
      <c r="B181" t="s">
        <v>17</v>
      </c>
      <c r="C181" t="s">
        <v>1339</v>
      </c>
      <c r="D181">
        <v>4128</v>
      </c>
      <c r="E181" t="s">
        <v>1340</v>
      </c>
      <c r="F181" t="s">
        <v>69</v>
      </c>
      <c r="G181" s="3">
        <v>45642</v>
      </c>
      <c r="H181" s="9">
        <v>0.58333333333333337</v>
      </c>
      <c r="I181" t="s">
        <v>498</v>
      </c>
      <c r="J181">
        <v>606</v>
      </c>
      <c r="K181" t="s">
        <v>226</v>
      </c>
      <c r="L181" t="s">
        <v>19</v>
      </c>
      <c r="M181">
        <v>3</v>
      </c>
      <c r="N181" t="s">
        <v>1330</v>
      </c>
      <c r="O181" t="s">
        <v>1324</v>
      </c>
      <c r="P181" t="s">
        <v>1325</v>
      </c>
      <c r="R181" t="str">
        <f>TEXT(Tabela8[[#This Row],[Data]],"dddd")</f>
        <v>segunda-feira</v>
      </c>
      <c r="S181" t="str" cm="1">
        <f t="array" ref="S1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2" spans="1:19" x14ac:dyDescent="0.3">
      <c r="A182">
        <v>547252</v>
      </c>
      <c r="B182" t="s">
        <v>24</v>
      </c>
      <c r="C182" t="s">
        <v>1251</v>
      </c>
      <c r="D182">
        <v>3955</v>
      </c>
      <c r="E182" t="s">
        <v>696</v>
      </c>
      <c r="F182" t="s">
        <v>69</v>
      </c>
      <c r="G182" s="3">
        <v>45642</v>
      </c>
      <c r="H182" s="9">
        <v>0.33333333333333331</v>
      </c>
      <c r="I182" t="s">
        <v>505</v>
      </c>
      <c r="J182">
        <v>1839</v>
      </c>
      <c r="K182" t="s">
        <v>42</v>
      </c>
      <c r="L182" t="s">
        <v>19</v>
      </c>
      <c r="M182">
        <v>3</v>
      </c>
      <c r="N182" t="s">
        <v>1330</v>
      </c>
      <c r="O182" t="s">
        <v>1324</v>
      </c>
      <c r="P182" t="s">
        <v>1325</v>
      </c>
      <c r="R182" t="str">
        <f>TEXT(Tabela8[[#This Row],[Data]],"dddd")</f>
        <v>segunda-feira</v>
      </c>
      <c r="S182" t="str" cm="1">
        <f t="array" ref="S1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3" spans="1:19" x14ac:dyDescent="0.3">
      <c r="A183">
        <v>547252</v>
      </c>
      <c r="B183" t="s">
        <v>24</v>
      </c>
      <c r="C183" t="s">
        <v>1251</v>
      </c>
      <c r="D183">
        <v>3955</v>
      </c>
      <c r="E183" t="s">
        <v>696</v>
      </c>
      <c r="F183" t="s">
        <v>69</v>
      </c>
      <c r="G183" s="3">
        <v>45642</v>
      </c>
      <c r="H183" s="9">
        <v>0.33333333333333331</v>
      </c>
      <c r="I183" t="s">
        <v>505</v>
      </c>
      <c r="J183">
        <v>1839</v>
      </c>
      <c r="K183" t="s">
        <v>42</v>
      </c>
      <c r="L183" t="s">
        <v>19</v>
      </c>
      <c r="M183">
        <v>3</v>
      </c>
      <c r="N183" t="s">
        <v>1330</v>
      </c>
      <c r="O183" t="s">
        <v>1324</v>
      </c>
      <c r="P183" t="s">
        <v>1325</v>
      </c>
      <c r="R183" t="str">
        <f>TEXT(Tabela8[[#This Row],[Data]],"dddd")</f>
        <v>segunda-feira</v>
      </c>
      <c r="S183" t="str" cm="1">
        <f t="array" ref="S1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4" spans="1:19" x14ac:dyDescent="0.3">
      <c r="A184">
        <v>547252</v>
      </c>
      <c r="B184" t="s">
        <v>24</v>
      </c>
      <c r="C184" t="s">
        <v>1251</v>
      </c>
      <c r="D184">
        <v>3955</v>
      </c>
      <c r="E184" t="s">
        <v>696</v>
      </c>
      <c r="F184" t="s">
        <v>69</v>
      </c>
      <c r="G184" s="3">
        <v>45642</v>
      </c>
      <c r="H184" s="9">
        <v>0.33333333333333331</v>
      </c>
      <c r="I184" t="s">
        <v>505</v>
      </c>
      <c r="J184">
        <v>1839</v>
      </c>
      <c r="K184" t="s">
        <v>42</v>
      </c>
      <c r="L184" t="s">
        <v>19</v>
      </c>
      <c r="M184">
        <v>3</v>
      </c>
      <c r="N184" t="s">
        <v>1330</v>
      </c>
      <c r="O184" t="s">
        <v>1324</v>
      </c>
      <c r="P184" t="s">
        <v>1325</v>
      </c>
      <c r="R184" t="str">
        <f>TEXT(Tabela8[[#This Row],[Data]],"dddd")</f>
        <v>segunda-feira</v>
      </c>
      <c r="S184" t="str" cm="1">
        <f t="array" ref="S1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5" spans="1:19" x14ac:dyDescent="0.3">
      <c r="A185">
        <v>547252</v>
      </c>
      <c r="B185" t="s">
        <v>24</v>
      </c>
      <c r="C185" t="s">
        <v>1251</v>
      </c>
      <c r="D185">
        <v>3955</v>
      </c>
      <c r="E185" t="s">
        <v>696</v>
      </c>
      <c r="F185" t="s">
        <v>69</v>
      </c>
      <c r="G185" s="3">
        <v>45642</v>
      </c>
      <c r="H185" s="9">
        <v>0.33333333333333331</v>
      </c>
      <c r="I185" t="s">
        <v>505</v>
      </c>
      <c r="J185">
        <v>1839</v>
      </c>
      <c r="K185" t="s">
        <v>42</v>
      </c>
      <c r="L185" t="s">
        <v>19</v>
      </c>
      <c r="M185">
        <v>3</v>
      </c>
      <c r="N185" t="s">
        <v>1330</v>
      </c>
      <c r="O185" t="s">
        <v>1324</v>
      </c>
      <c r="P185" t="s">
        <v>1325</v>
      </c>
      <c r="R185" t="str">
        <f>TEXT(Tabela8[[#This Row],[Data]],"dddd")</f>
        <v>segunda-feira</v>
      </c>
      <c r="S185" t="str" cm="1">
        <f t="array" ref="S1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6" spans="1:19" x14ac:dyDescent="0.3">
      <c r="A186">
        <v>547252</v>
      </c>
      <c r="B186" t="s">
        <v>24</v>
      </c>
      <c r="C186" t="s">
        <v>1251</v>
      </c>
      <c r="D186">
        <v>3955</v>
      </c>
      <c r="E186" t="s">
        <v>696</v>
      </c>
      <c r="F186" t="s">
        <v>69</v>
      </c>
      <c r="G186" s="3">
        <v>45642</v>
      </c>
      <c r="H186" s="9">
        <v>0.33333333333333331</v>
      </c>
      <c r="I186" t="s">
        <v>505</v>
      </c>
      <c r="J186">
        <v>1839</v>
      </c>
      <c r="K186" t="s">
        <v>42</v>
      </c>
      <c r="L186" t="s">
        <v>19</v>
      </c>
      <c r="M186">
        <v>3</v>
      </c>
      <c r="N186" t="s">
        <v>1330</v>
      </c>
      <c r="O186" t="s">
        <v>1324</v>
      </c>
      <c r="P186" t="s">
        <v>1325</v>
      </c>
      <c r="R186" t="str">
        <f>TEXT(Tabela8[[#This Row],[Data]],"dddd")</f>
        <v>segunda-feira</v>
      </c>
      <c r="S186" t="str" cm="1">
        <f t="array" ref="S1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7" spans="1:19" x14ac:dyDescent="0.3">
      <c r="A187">
        <v>547252</v>
      </c>
      <c r="B187" t="s">
        <v>24</v>
      </c>
      <c r="C187" t="s">
        <v>1251</v>
      </c>
      <c r="D187">
        <v>3955</v>
      </c>
      <c r="E187" t="s">
        <v>696</v>
      </c>
      <c r="F187" t="s">
        <v>69</v>
      </c>
      <c r="G187" s="3">
        <v>45642</v>
      </c>
      <c r="H187" s="9">
        <v>0.33333333333333331</v>
      </c>
      <c r="I187" t="s">
        <v>505</v>
      </c>
      <c r="J187">
        <v>1839</v>
      </c>
      <c r="K187" t="s">
        <v>42</v>
      </c>
      <c r="L187" t="s">
        <v>19</v>
      </c>
      <c r="M187">
        <v>3</v>
      </c>
      <c r="N187" t="s">
        <v>1330</v>
      </c>
      <c r="O187" t="s">
        <v>1324</v>
      </c>
      <c r="P187" t="s">
        <v>1325</v>
      </c>
      <c r="R187" t="str">
        <f>TEXT(Tabela8[[#This Row],[Data]],"dddd")</f>
        <v>segunda-feira</v>
      </c>
      <c r="S187" t="str" cm="1">
        <f t="array" ref="S1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8" spans="1:19" x14ac:dyDescent="0.3">
      <c r="A188">
        <v>547252</v>
      </c>
      <c r="B188" t="s">
        <v>24</v>
      </c>
      <c r="C188" t="s">
        <v>1251</v>
      </c>
      <c r="D188">
        <v>3955</v>
      </c>
      <c r="E188" t="s">
        <v>696</v>
      </c>
      <c r="F188" t="s">
        <v>69</v>
      </c>
      <c r="G188" s="3">
        <v>45642</v>
      </c>
      <c r="H188" s="9">
        <v>0.33333333333333331</v>
      </c>
      <c r="I188" t="s">
        <v>505</v>
      </c>
      <c r="J188">
        <v>1839</v>
      </c>
      <c r="K188" t="s">
        <v>42</v>
      </c>
      <c r="L188" t="s">
        <v>19</v>
      </c>
      <c r="M188">
        <v>3</v>
      </c>
      <c r="N188" t="s">
        <v>1330</v>
      </c>
      <c r="O188" t="s">
        <v>1324</v>
      </c>
      <c r="P188" t="s">
        <v>1325</v>
      </c>
      <c r="R188" t="str">
        <f>TEXT(Tabela8[[#This Row],[Data]],"dddd")</f>
        <v>segunda-feira</v>
      </c>
      <c r="S188" t="str" cm="1">
        <f t="array" ref="S1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9" spans="1:19" x14ac:dyDescent="0.3">
      <c r="A189">
        <v>547252</v>
      </c>
      <c r="B189" t="s">
        <v>24</v>
      </c>
      <c r="C189" t="s">
        <v>1251</v>
      </c>
      <c r="D189">
        <v>3955</v>
      </c>
      <c r="E189" t="s">
        <v>696</v>
      </c>
      <c r="F189" t="s">
        <v>69</v>
      </c>
      <c r="G189" s="3">
        <v>45642</v>
      </c>
      <c r="H189" s="9">
        <v>0.33333333333333331</v>
      </c>
      <c r="I189" t="s">
        <v>505</v>
      </c>
      <c r="J189">
        <v>1839</v>
      </c>
      <c r="K189" t="s">
        <v>42</v>
      </c>
      <c r="L189" t="s">
        <v>19</v>
      </c>
      <c r="M189">
        <v>3</v>
      </c>
      <c r="N189" t="s">
        <v>1330</v>
      </c>
      <c r="O189" t="s">
        <v>1324</v>
      </c>
      <c r="P189" t="s">
        <v>1325</v>
      </c>
      <c r="R189" t="str">
        <f>TEXT(Tabela8[[#This Row],[Data]],"dddd")</f>
        <v>segunda-feira</v>
      </c>
      <c r="S189" t="str" cm="1">
        <f t="array" ref="S1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0" spans="1:19" x14ac:dyDescent="0.3">
      <c r="A190">
        <v>571685</v>
      </c>
      <c r="B190" t="s">
        <v>24</v>
      </c>
      <c r="C190" t="s">
        <v>1260</v>
      </c>
      <c r="D190">
        <v>4054</v>
      </c>
      <c r="E190" t="s">
        <v>698</v>
      </c>
      <c r="F190" t="s">
        <v>69</v>
      </c>
      <c r="G190" s="3">
        <v>45642</v>
      </c>
      <c r="H190" s="9">
        <v>0.58333333333333337</v>
      </c>
      <c r="I190" t="s">
        <v>89</v>
      </c>
      <c r="J190">
        <v>2057</v>
      </c>
      <c r="K190" t="s">
        <v>90</v>
      </c>
      <c r="L190" t="s">
        <v>19</v>
      </c>
      <c r="M190">
        <v>3</v>
      </c>
      <c r="N190" t="s">
        <v>1330</v>
      </c>
      <c r="O190" t="s">
        <v>1324</v>
      </c>
      <c r="P190" t="s">
        <v>1325</v>
      </c>
      <c r="R190" t="str">
        <f>TEXT(Tabela8[[#This Row],[Data]],"dddd")</f>
        <v>segunda-feira</v>
      </c>
      <c r="S190" t="str" cm="1">
        <f t="array" ref="S1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1" spans="1:19" x14ac:dyDescent="0.3">
      <c r="A191">
        <v>571685</v>
      </c>
      <c r="B191" t="s">
        <v>24</v>
      </c>
      <c r="C191" t="s">
        <v>1260</v>
      </c>
      <c r="D191">
        <v>4054</v>
      </c>
      <c r="E191" t="s">
        <v>698</v>
      </c>
      <c r="F191" t="s">
        <v>69</v>
      </c>
      <c r="G191" s="3">
        <v>45642</v>
      </c>
      <c r="H191" s="9">
        <v>0.58333333333333337</v>
      </c>
      <c r="I191" t="s">
        <v>89</v>
      </c>
      <c r="J191">
        <v>2057</v>
      </c>
      <c r="K191" t="s">
        <v>90</v>
      </c>
      <c r="L191" t="s">
        <v>19</v>
      </c>
      <c r="M191">
        <v>3</v>
      </c>
      <c r="N191" t="s">
        <v>1330</v>
      </c>
      <c r="O191" t="s">
        <v>1324</v>
      </c>
      <c r="P191" t="s">
        <v>1325</v>
      </c>
      <c r="R191" t="str">
        <f>TEXT(Tabela8[[#This Row],[Data]],"dddd")</f>
        <v>segunda-feira</v>
      </c>
      <c r="S191" t="str" cm="1">
        <f t="array" ref="S1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2" spans="1:19" x14ac:dyDescent="0.3">
      <c r="A192">
        <v>571685</v>
      </c>
      <c r="B192" t="s">
        <v>24</v>
      </c>
      <c r="C192" t="s">
        <v>1260</v>
      </c>
      <c r="D192">
        <v>4054</v>
      </c>
      <c r="E192" t="s">
        <v>698</v>
      </c>
      <c r="F192" t="s">
        <v>69</v>
      </c>
      <c r="G192" s="3">
        <v>45642</v>
      </c>
      <c r="H192" s="9">
        <v>0.58333333333333337</v>
      </c>
      <c r="I192" t="s">
        <v>89</v>
      </c>
      <c r="J192">
        <v>2057</v>
      </c>
      <c r="K192" t="s">
        <v>90</v>
      </c>
      <c r="L192" t="s">
        <v>19</v>
      </c>
      <c r="M192">
        <v>3</v>
      </c>
      <c r="N192" t="s">
        <v>1330</v>
      </c>
      <c r="O192" t="s">
        <v>1324</v>
      </c>
      <c r="P192" t="s">
        <v>1325</v>
      </c>
      <c r="R192" t="str">
        <f>TEXT(Tabela8[[#This Row],[Data]],"dddd")</f>
        <v>segunda-feira</v>
      </c>
      <c r="S192" t="str" cm="1">
        <f t="array" ref="S1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3" spans="1:19" x14ac:dyDescent="0.3">
      <c r="A193">
        <v>571685</v>
      </c>
      <c r="B193" t="s">
        <v>24</v>
      </c>
      <c r="C193" t="s">
        <v>1260</v>
      </c>
      <c r="D193">
        <v>4054</v>
      </c>
      <c r="E193" t="s">
        <v>698</v>
      </c>
      <c r="F193" t="s">
        <v>69</v>
      </c>
      <c r="G193" s="3">
        <v>45642</v>
      </c>
      <c r="H193" s="9">
        <v>0.58333333333333337</v>
      </c>
      <c r="I193" t="s">
        <v>89</v>
      </c>
      <c r="J193">
        <v>2057</v>
      </c>
      <c r="K193" t="s">
        <v>90</v>
      </c>
      <c r="L193" t="s">
        <v>19</v>
      </c>
      <c r="M193">
        <v>3</v>
      </c>
      <c r="N193" t="s">
        <v>1330</v>
      </c>
      <c r="O193" t="s">
        <v>1324</v>
      </c>
      <c r="P193" t="s">
        <v>1325</v>
      </c>
      <c r="R193" t="str">
        <f>TEXT(Tabela8[[#This Row],[Data]],"dddd")</f>
        <v>segunda-feira</v>
      </c>
      <c r="S193" t="str" cm="1">
        <f t="array" ref="S1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4" spans="1:19" x14ac:dyDescent="0.3">
      <c r="A194">
        <v>571685</v>
      </c>
      <c r="B194" t="s">
        <v>24</v>
      </c>
      <c r="C194" t="s">
        <v>1260</v>
      </c>
      <c r="D194">
        <v>4054</v>
      </c>
      <c r="E194" t="s">
        <v>698</v>
      </c>
      <c r="F194" t="s">
        <v>69</v>
      </c>
      <c r="G194" s="3">
        <v>45642</v>
      </c>
      <c r="H194" s="9">
        <v>0.58333333333333337</v>
      </c>
      <c r="I194" t="s">
        <v>89</v>
      </c>
      <c r="J194">
        <v>2057</v>
      </c>
      <c r="K194" t="s">
        <v>90</v>
      </c>
      <c r="L194" t="s">
        <v>19</v>
      </c>
      <c r="M194">
        <v>3</v>
      </c>
      <c r="N194" t="s">
        <v>1330</v>
      </c>
      <c r="O194" t="s">
        <v>1324</v>
      </c>
      <c r="P194" t="s">
        <v>1325</v>
      </c>
      <c r="R194" t="str">
        <f>TEXT(Tabela8[[#This Row],[Data]],"dddd")</f>
        <v>segunda-feira</v>
      </c>
      <c r="S194" t="str" cm="1">
        <f t="array" ref="S1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5" spans="1:19" x14ac:dyDescent="0.3">
      <c r="A195">
        <v>571685</v>
      </c>
      <c r="B195" t="s">
        <v>24</v>
      </c>
      <c r="C195" t="s">
        <v>1260</v>
      </c>
      <c r="D195">
        <v>4054</v>
      </c>
      <c r="E195" t="s">
        <v>698</v>
      </c>
      <c r="F195" t="s">
        <v>69</v>
      </c>
      <c r="G195" s="3">
        <v>45642</v>
      </c>
      <c r="H195" s="9">
        <v>0.58333333333333337</v>
      </c>
      <c r="I195" t="s">
        <v>89</v>
      </c>
      <c r="J195">
        <v>2057</v>
      </c>
      <c r="K195" t="s">
        <v>90</v>
      </c>
      <c r="L195" t="s">
        <v>19</v>
      </c>
      <c r="M195">
        <v>3</v>
      </c>
      <c r="N195" t="s">
        <v>1330</v>
      </c>
      <c r="O195" t="s">
        <v>1324</v>
      </c>
      <c r="P195" t="s">
        <v>1325</v>
      </c>
      <c r="R195" t="str">
        <f>TEXT(Tabela8[[#This Row],[Data]],"dddd")</f>
        <v>segunda-feira</v>
      </c>
      <c r="S195" t="str" cm="1">
        <f t="array" ref="S1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6" spans="1:19" x14ac:dyDescent="0.3">
      <c r="A196">
        <v>571685</v>
      </c>
      <c r="B196" t="s">
        <v>24</v>
      </c>
      <c r="C196" t="s">
        <v>1260</v>
      </c>
      <c r="D196">
        <v>4054</v>
      </c>
      <c r="E196" t="s">
        <v>698</v>
      </c>
      <c r="F196" t="s">
        <v>69</v>
      </c>
      <c r="G196" s="3">
        <v>45642</v>
      </c>
      <c r="H196" s="9">
        <v>0.58333333333333337</v>
      </c>
      <c r="I196" t="s">
        <v>89</v>
      </c>
      <c r="J196">
        <v>2057</v>
      </c>
      <c r="K196" t="s">
        <v>90</v>
      </c>
      <c r="L196" t="s">
        <v>19</v>
      </c>
      <c r="M196">
        <v>3</v>
      </c>
      <c r="N196" t="s">
        <v>1330</v>
      </c>
      <c r="O196" t="s">
        <v>1324</v>
      </c>
      <c r="P196" t="s">
        <v>1325</v>
      </c>
      <c r="R196" t="str">
        <f>TEXT(Tabela8[[#This Row],[Data]],"dddd")</f>
        <v>segunda-feira</v>
      </c>
      <c r="S196" t="str" cm="1">
        <f t="array" ref="S1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7" spans="1:19" x14ac:dyDescent="0.3">
      <c r="A197">
        <v>571685</v>
      </c>
      <c r="B197" t="s">
        <v>24</v>
      </c>
      <c r="C197" t="s">
        <v>1260</v>
      </c>
      <c r="D197">
        <v>4054</v>
      </c>
      <c r="E197" t="s">
        <v>698</v>
      </c>
      <c r="F197" t="s">
        <v>69</v>
      </c>
      <c r="G197" s="3">
        <v>45642</v>
      </c>
      <c r="H197" s="9">
        <v>0.58333333333333337</v>
      </c>
      <c r="I197" t="s">
        <v>89</v>
      </c>
      <c r="J197">
        <v>2057</v>
      </c>
      <c r="K197" t="s">
        <v>90</v>
      </c>
      <c r="L197" t="s">
        <v>19</v>
      </c>
      <c r="M197">
        <v>3</v>
      </c>
      <c r="N197" t="s">
        <v>1330</v>
      </c>
      <c r="O197" t="s">
        <v>1324</v>
      </c>
      <c r="P197" t="s">
        <v>1325</v>
      </c>
      <c r="R197" t="str">
        <f>TEXT(Tabela8[[#This Row],[Data]],"dddd")</f>
        <v>segunda-feira</v>
      </c>
      <c r="S197" t="str" cm="1">
        <f t="array" ref="S1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8" spans="1:19" x14ac:dyDescent="0.3">
      <c r="A198">
        <v>581746</v>
      </c>
      <c r="B198" t="s">
        <v>24</v>
      </c>
      <c r="C198" t="s">
        <v>1255</v>
      </c>
      <c r="D198">
        <v>4099</v>
      </c>
      <c r="E198" t="s">
        <v>701</v>
      </c>
      <c r="F198" t="s">
        <v>69</v>
      </c>
      <c r="G198" s="3">
        <v>45642</v>
      </c>
      <c r="H198" s="9">
        <v>0.41666666666666669</v>
      </c>
      <c r="I198" t="s">
        <v>512</v>
      </c>
      <c r="J198">
        <v>2763</v>
      </c>
      <c r="K198" t="s">
        <v>32</v>
      </c>
      <c r="L198" t="s">
        <v>19</v>
      </c>
      <c r="M198">
        <v>3</v>
      </c>
      <c r="N198" t="s">
        <v>1330</v>
      </c>
      <c r="O198" t="s">
        <v>1324</v>
      </c>
      <c r="P198" t="s">
        <v>1325</v>
      </c>
      <c r="R198" t="str">
        <f>TEXT(Tabela8[[#This Row],[Data]],"dddd")</f>
        <v>segunda-feira</v>
      </c>
      <c r="S198" t="str" cm="1">
        <f t="array" ref="S1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9" spans="1:19" x14ac:dyDescent="0.3">
      <c r="A199">
        <v>581746</v>
      </c>
      <c r="B199" t="s">
        <v>24</v>
      </c>
      <c r="C199" t="s">
        <v>1255</v>
      </c>
      <c r="D199">
        <v>4099</v>
      </c>
      <c r="E199" t="s">
        <v>701</v>
      </c>
      <c r="F199" t="s">
        <v>69</v>
      </c>
      <c r="G199" s="3">
        <v>45642</v>
      </c>
      <c r="H199" s="9">
        <v>0.41666666666666669</v>
      </c>
      <c r="I199" t="s">
        <v>512</v>
      </c>
      <c r="J199">
        <v>2763</v>
      </c>
      <c r="K199" t="s">
        <v>32</v>
      </c>
      <c r="L199" t="s">
        <v>19</v>
      </c>
      <c r="M199">
        <v>3</v>
      </c>
      <c r="N199" t="s">
        <v>1330</v>
      </c>
      <c r="O199" t="s">
        <v>1324</v>
      </c>
      <c r="P199" t="s">
        <v>1325</v>
      </c>
      <c r="R199" t="str">
        <f>TEXT(Tabela8[[#This Row],[Data]],"dddd")</f>
        <v>segunda-feira</v>
      </c>
      <c r="S199" t="str" cm="1">
        <f t="array" ref="S1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0" spans="1:19" x14ac:dyDescent="0.3">
      <c r="A200">
        <v>581746</v>
      </c>
      <c r="B200" t="s">
        <v>24</v>
      </c>
      <c r="C200" t="s">
        <v>1255</v>
      </c>
      <c r="D200">
        <v>4099</v>
      </c>
      <c r="E200" t="s">
        <v>701</v>
      </c>
      <c r="F200" t="s">
        <v>69</v>
      </c>
      <c r="G200" s="3">
        <v>45642</v>
      </c>
      <c r="H200" s="9">
        <v>0.41666666666666669</v>
      </c>
      <c r="I200" t="s">
        <v>512</v>
      </c>
      <c r="J200">
        <v>2763</v>
      </c>
      <c r="K200" t="s">
        <v>32</v>
      </c>
      <c r="L200" t="s">
        <v>19</v>
      </c>
      <c r="M200">
        <v>3</v>
      </c>
      <c r="N200" t="s">
        <v>1330</v>
      </c>
      <c r="O200" t="s">
        <v>1324</v>
      </c>
      <c r="P200" t="s">
        <v>1325</v>
      </c>
      <c r="R200" t="str">
        <f>TEXT(Tabela8[[#This Row],[Data]],"dddd")</f>
        <v>segunda-feira</v>
      </c>
      <c r="S200" t="str" cm="1">
        <f t="array" ref="S2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1" spans="1:19" x14ac:dyDescent="0.3">
      <c r="A201">
        <v>581746</v>
      </c>
      <c r="B201" t="s">
        <v>24</v>
      </c>
      <c r="C201" t="s">
        <v>1255</v>
      </c>
      <c r="D201">
        <v>4099</v>
      </c>
      <c r="E201" t="s">
        <v>701</v>
      </c>
      <c r="F201" t="s">
        <v>69</v>
      </c>
      <c r="G201" s="3">
        <v>45642</v>
      </c>
      <c r="H201" s="9">
        <v>0.41666666666666669</v>
      </c>
      <c r="I201" t="s">
        <v>512</v>
      </c>
      <c r="J201">
        <v>2763</v>
      </c>
      <c r="K201" t="s">
        <v>32</v>
      </c>
      <c r="L201" t="s">
        <v>19</v>
      </c>
      <c r="M201">
        <v>3</v>
      </c>
      <c r="N201" t="s">
        <v>1330</v>
      </c>
      <c r="O201" t="s">
        <v>1324</v>
      </c>
      <c r="P201" t="s">
        <v>1325</v>
      </c>
      <c r="R201" t="str">
        <f>TEXT(Tabela8[[#This Row],[Data]],"dddd")</f>
        <v>segunda-feira</v>
      </c>
      <c r="S201" t="str" cm="1">
        <f t="array" ref="S2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2" spans="1:19" x14ac:dyDescent="0.3">
      <c r="A202">
        <v>581746</v>
      </c>
      <c r="B202" t="s">
        <v>24</v>
      </c>
      <c r="C202" t="s">
        <v>1255</v>
      </c>
      <c r="D202">
        <v>4099</v>
      </c>
      <c r="E202" t="s">
        <v>701</v>
      </c>
      <c r="F202" t="s">
        <v>69</v>
      </c>
      <c r="G202" s="3">
        <v>45642</v>
      </c>
      <c r="H202" s="9">
        <v>0.41666666666666669</v>
      </c>
      <c r="I202" t="s">
        <v>512</v>
      </c>
      <c r="J202">
        <v>2763</v>
      </c>
      <c r="K202" t="s">
        <v>32</v>
      </c>
      <c r="L202" t="s">
        <v>19</v>
      </c>
      <c r="M202">
        <v>3</v>
      </c>
      <c r="N202" t="s">
        <v>1330</v>
      </c>
      <c r="O202" t="s">
        <v>1324</v>
      </c>
      <c r="P202" t="s">
        <v>1325</v>
      </c>
      <c r="R202" t="str">
        <f>TEXT(Tabela8[[#This Row],[Data]],"dddd")</f>
        <v>segunda-feira</v>
      </c>
      <c r="S202" t="str" cm="1">
        <f t="array" ref="S2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3" spans="1:19" x14ac:dyDescent="0.3">
      <c r="A203">
        <v>581746</v>
      </c>
      <c r="B203" t="s">
        <v>24</v>
      </c>
      <c r="C203" t="s">
        <v>1255</v>
      </c>
      <c r="D203">
        <v>4099</v>
      </c>
      <c r="E203" t="s">
        <v>701</v>
      </c>
      <c r="F203" t="s">
        <v>69</v>
      </c>
      <c r="G203" s="3">
        <v>45642</v>
      </c>
      <c r="H203" s="9">
        <v>0.41666666666666669</v>
      </c>
      <c r="I203" t="s">
        <v>512</v>
      </c>
      <c r="J203">
        <v>2763</v>
      </c>
      <c r="K203" t="s">
        <v>32</v>
      </c>
      <c r="L203" t="s">
        <v>19</v>
      </c>
      <c r="M203">
        <v>3</v>
      </c>
      <c r="N203" t="s">
        <v>1330</v>
      </c>
      <c r="O203" t="s">
        <v>1324</v>
      </c>
      <c r="P203" t="s">
        <v>1325</v>
      </c>
      <c r="R203" t="str">
        <f>TEXT(Tabela8[[#This Row],[Data]],"dddd")</f>
        <v>segunda-feira</v>
      </c>
      <c r="S203" t="str" cm="1">
        <f t="array" ref="S2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4" spans="1:19" x14ac:dyDescent="0.3">
      <c r="A204">
        <v>581746</v>
      </c>
      <c r="B204" t="s">
        <v>24</v>
      </c>
      <c r="C204" t="s">
        <v>1255</v>
      </c>
      <c r="D204">
        <v>4099</v>
      </c>
      <c r="E204" t="s">
        <v>701</v>
      </c>
      <c r="F204" t="s">
        <v>69</v>
      </c>
      <c r="G204" s="3">
        <v>45642</v>
      </c>
      <c r="H204" s="9">
        <v>0.41666666666666669</v>
      </c>
      <c r="I204" t="s">
        <v>512</v>
      </c>
      <c r="J204">
        <v>2763</v>
      </c>
      <c r="K204" t="s">
        <v>32</v>
      </c>
      <c r="L204" t="s">
        <v>19</v>
      </c>
      <c r="M204">
        <v>3</v>
      </c>
      <c r="N204" t="s">
        <v>1330</v>
      </c>
      <c r="O204" t="s">
        <v>1324</v>
      </c>
      <c r="P204" t="s">
        <v>1325</v>
      </c>
      <c r="R204" t="str">
        <f>TEXT(Tabela8[[#This Row],[Data]],"dddd")</f>
        <v>segunda-feira</v>
      </c>
      <c r="S204" t="str" cm="1">
        <f t="array" ref="S2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5" spans="1:19" x14ac:dyDescent="0.3">
      <c r="A205">
        <v>581746</v>
      </c>
      <c r="B205" t="s">
        <v>24</v>
      </c>
      <c r="C205" t="s">
        <v>1255</v>
      </c>
      <c r="D205">
        <v>4099</v>
      </c>
      <c r="E205" t="s">
        <v>701</v>
      </c>
      <c r="F205" t="s">
        <v>69</v>
      </c>
      <c r="G205" s="3">
        <v>45642</v>
      </c>
      <c r="H205" s="9">
        <v>0.41666666666666669</v>
      </c>
      <c r="I205" t="s">
        <v>512</v>
      </c>
      <c r="J205">
        <v>2763</v>
      </c>
      <c r="K205" t="s">
        <v>32</v>
      </c>
      <c r="L205" t="s">
        <v>19</v>
      </c>
      <c r="M205">
        <v>3</v>
      </c>
      <c r="N205" t="s">
        <v>1330</v>
      </c>
      <c r="O205" t="s">
        <v>1324</v>
      </c>
      <c r="P205" t="s">
        <v>1325</v>
      </c>
      <c r="R205" t="str">
        <f>TEXT(Tabela8[[#This Row],[Data]],"dddd")</f>
        <v>segunda-feira</v>
      </c>
      <c r="S205" t="str" cm="1">
        <f t="array" ref="S2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6" spans="1:19" x14ac:dyDescent="0.3">
      <c r="A206">
        <v>555426</v>
      </c>
      <c r="B206" t="s">
        <v>24</v>
      </c>
      <c r="C206" t="s">
        <v>1247</v>
      </c>
      <c r="D206">
        <v>3996</v>
      </c>
      <c r="E206" t="s">
        <v>710</v>
      </c>
      <c r="F206" t="s">
        <v>28</v>
      </c>
      <c r="G206" s="3">
        <v>45642</v>
      </c>
      <c r="H206" s="9">
        <v>0.29166666666666669</v>
      </c>
      <c r="I206" t="s">
        <v>41</v>
      </c>
      <c r="J206">
        <v>1839</v>
      </c>
      <c r="K206" t="s">
        <v>42</v>
      </c>
      <c r="L206" t="s">
        <v>19</v>
      </c>
      <c r="M206">
        <v>3</v>
      </c>
      <c r="N206" t="s">
        <v>1330</v>
      </c>
      <c r="O206" t="s">
        <v>1324</v>
      </c>
      <c r="P206" t="s">
        <v>1325</v>
      </c>
      <c r="R206" t="str">
        <f>TEXT(Tabela8[[#This Row],[Data]],"dddd")</f>
        <v>segunda-feira</v>
      </c>
      <c r="S206" t="str" cm="1">
        <f t="array" ref="S2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7" spans="1:19" x14ac:dyDescent="0.3">
      <c r="A207">
        <v>555426</v>
      </c>
      <c r="B207" t="s">
        <v>24</v>
      </c>
      <c r="C207" t="s">
        <v>1247</v>
      </c>
      <c r="D207">
        <v>3996</v>
      </c>
      <c r="E207" t="s">
        <v>710</v>
      </c>
      <c r="F207" t="s">
        <v>28</v>
      </c>
      <c r="G207" s="3">
        <v>45642</v>
      </c>
      <c r="H207" s="9">
        <v>0.29166666666666669</v>
      </c>
      <c r="I207" t="s">
        <v>41</v>
      </c>
      <c r="J207">
        <v>1839</v>
      </c>
      <c r="K207" t="s">
        <v>42</v>
      </c>
      <c r="L207" t="s">
        <v>19</v>
      </c>
      <c r="M207">
        <v>3</v>
      </c>
      <c r="N207" t="s">
        <v>1330</v>
      </c>
      <c r="O207" t="s">
        <v>1324</v>
      </c>
      <c r="P207" t="s">
        <v>1325</v>
      </c>
      <c r="R207" t="str">
        <f>TEXT(Tabela8[[#This Row],[Data]],"dddd")</f>
        <v>segunda-feira</v>
      </c>
      <c r="S207" t="str" cm="1">
        <f t="array" ref="S2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8" spans="1:19" x14ac:dyDescent="0.3">
      <c r="A208">
        <v>555426</v>
      </c>
      <c r="B208" t="s">
        <v>24</v>
      </c>
      <c r="C208" t="s">
        <v>1247</v>
      </c>
      <c r="D208">
        <v>3996</v>
      </c>
      <c r="E208" t="s">
        <v>710</v>
      </c>
      <c r="F208" t="s">
        <v>28</v>
      </c>
      <c r="G208" s="3">
        <v>45642</v>
      </c>
      <c r="H208" s="9">
        <v>0.29166666666666669</v>
      </c>
      <c r="I208" t="s">
        <v>41</v>
      </c>
      <c r="J208">
        <v>1839</v>
      </c>
      <c r="K208" t="s">
        <v>42</v>
      </c>
      <c r="L208" t="s">
        <v>19</v>
      </c>
      <c r="M208">
        <v>3</v>
      </c>
      <c r="N208" t="s">
        <v>1330</v>
      </c>
      <c r="O208" t="s">
        <v>1324</v>
      </c>
      <c r="P208" t="s">
        <v>1325</v>
      </c>
      <c r="R208" t="str">
        <f>TEXT(Tabela8[[#This Row],[Data]],"dddd")</f>
        <v>segunda-feira</v>
      </c>
      <c r="S208" t="str" cm="1">
        <f t="array" ref="S2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9" spans="1:19" x14ac:dyDescent="0.3">
      <c r="A209">
        <v>555426</v>
      </c>
      <c r="B209" t="s">
        <v>24</v>
      </c>
      <c r="C209" t="s">
        <v>1247</v>
      </c>
      <c r="D209">
        <v>3996</v>
      </c>
      <c r="E209" t="s">
        <v>710</v>
      </c>
      <c r="F209" t="s">
        <v>28</v>
      </c>
      <c r="G209" s="3">
        <v>45642</v>
      </c>
      <c r="H209" s="9">
        <v>0.29166666666666669</v>
      </c>
      <c r="I209" t="s">
        <v>41</v>
      </c>
      <c r="J209">
        <v>1839</v>
      </c>
      <c r="K209" t="s">
        <v>42</v>
      </c>
      <c r="L209" t="s">
        <v>19</v>
      </c>
      <c r="M209">
        <v>3</v>
      </c>
      <c r="N209" t="s">
        <v>1330</v>
      </c>
      <c r="O209" t="s">
        <v>1324</v>
      </c>
      <c r="P209" t="s">
        <v>1325</v>
      </c>
      <c r="R209" t="str">
        <f>TEXT(Tabela8[[#This Row],[Data]],"dddd")</f>
        <v>segunda-feira</v>
      </c>
      <c r="S209" t="str" cm="1">
        <f t="array" ref="S2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0" spans="1:19" x14ac:dyDescent="0.3">
      <c r="A210">
        <v>568214</v>
      </c>
      <c r="B210" t="s">
        <v>24</v>
      </c>
      <c r="C210" t="s">
        <v>87</v>
      </c>
      <c r="D210">
        <v>3598</v>
      </c>
      <c r="E210" t="s">
        <v>88</v>
      </c>
      <c r="F210" t="s">
        <v>28</v>
      </c>
      <c r="G210" s="3">
        <v>45642</v>
      </c>
      <c r="H210" s="9">
        <v>0.33333333333333331</v>
      </c>
      <c r="I210" t="s">
        <v>468</v>
      </c>
      <c r="J210">
        <v>599</v>
      </c>
      <c r="K210" t="s">
        <v>384</v>
      </c>
      <c r="L210" t="s">
        <v>19</v>
      </c>
      <c r="M210">
        <v>3</v>
      </c>
      <c r="N210" t="s">
        <v>1330</v>
      </c>
      <c r="O210" t="s">
        <v>1324</v>
      </c>
      <c r="P210" t="s">
        <v>1325</v>
      </c>
      <c r="R210" t="str">
        <f>TEXT(Tabela8[[#This Row],[Data]],"dddd")</f>
        <v>segunda-feira</v>
      </c>
      <c r="S210" t="str" cm="1">
        <f t="array" ref="S2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1" spans="1:19" x14ac:dyDescent="0.3">
      <c r="A211">
        <v>568214</v>
      </c>
      <c r="B211" t="s">
        <v>24</v>
      </c>
      <c r="C211" t="s">
        <v>87</v>
      </c>
      <c r="D211">
        <v>3598</v>
      </c>
      <c r="E211" t="s">
        <v>88</v>
      </c>
      <c r="F211" t="s">
        <v>28</v>
      </c>
      <c r="G211" s="3">
        <v>45642</v>
      </c>
      <c r="H211" s="9">
        <v>0.33333333333333331</v>
      </c>
      <c r="I211" t="s">
        <v>468</v>
      </c>
      <c r="J211">
        <v>599</v>
      </c>
      <c r="K211" t="s">
        <v>384</v>
      </c>
      <c r="L211" t="s">
        <v>19</v>
      </c>
      <c r="M211">
        <v>3</v>
      </c>
      <c r="N211" t="s">
        <v>1330</v>
      </c>
      <c r="O211" t="s">
        <v>1324</v>
      </c>
      <c r="P211" t="s">
        <v>1325</v>
      </c>
      <c r="R211" t="str">
        <f>TEXT(Tabela8[[#This Row],[Data]],"dddd")</f>
        <v>segunda-feira</v>
      </c>
      <c r="S211" t="str" cm="1">
        <f t="array" ref="S2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2" spans="1:19" x14ac:dyDescent="0.3">
      <c r="A212">
        <v>568214</v>
      </c>
      <c r="B212" t="s">
        <v>24</v>
      </c>
      <c r="C212" t="s">
        <v>87</v>
      </c>
      <c r="D212">
        <v>3598</v>
      </c>
      <c r="E212" t="s">
        <v>88</v>
      </c>
      <c r="F212" t="s">
        <v>28</v>
      </c>
      <c r="G212" s="3">
        <v>45642</v>
      </c>
      <c r="H212" s="9">
        <v>0.33333333333333331</v>
      </c>
      <c r="I212" t="s">
        <v>468</v>
      </c>
      <c r="J212">
        <v>599</v>
      </c>
      <c r="K212" t="s">
        <v>384</v>
      </c>
      <c r="L212" t="s">
        <v>19</v>
      </c>
      <c r="M212">
        <v>3</v>
      </c>
      <c r="N212" t="s">
        <v>1330</v>
      </c>
      <c r="O212" t="s">
        <v>1324</v>
      </c>
      <c r="P212" t="s">
        <v>1325</v>
      </c>
      <c r="R212" t="str">
        <f>TEXT(Tabela8[[#This Row],[Data]],"dddd")</f>
        <v>segunda-feira</v>
      </c>
      <c r="S212" t="str" cm="1">
        <f t="array" ref="S2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3" spans="1:19" x14ac:dyDescent="0.3">
      <c r="A213">
        <v>568214</v>
      </c>
      <c r="B213" t="s">
        <v>24</v>
      </c>
      <c r="C213" t="s">
        <v>87</v>
      </c>
      <c r="D213">
        <v>3598</v>
      </c>
      <c r="E213" t="s">
        <v>88</v>
      </c>
      <c r="F213" t="s">
        <v>28</v>
      </c>
      <c r="G213" s="3">
        <v>45642</v>
      </c>
      <c r="H213" s="9">
        <v>0.33333333333333331</v>
      </c>
      <c r="I213" t="s">
        <v>468</v>
      </c>
      <c r="J213">
        <v>599</v>
      </c>
      <c r="K213" t="s">
        <v>384</v>
      </c>
      <c r="L213" t="s">
        <v>19</v>
      </c>
      <c r="M213">
        <v>3</v>
      </c>
      <c r="N213" t="s">
        <v>1330</v>
      </c>
      <c r="O213" t="s">
        <v>1324</v>
      </c>
      <c r="P213" t="s">
        <v>1325</v>
      </c>
      <c r="R213" t="str">
        <f>TEXT(Tabela8[[#This Row],[Data]],"dddd")</f>
        <v>segunda-feira</v>
      </c>
      <c r="S213" t="str" cm="1">
        <f t="array" ref="S2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4" spans="1:19" x14ac:dyDescent="0.3">
      <c r="A214">
        <v>604079</v>
      </c>
      <c r="B214" t="s">
        <v>17</v>
      </c>
      <c r="C214" t="s">
        <v>1266</v>
      </c>
      <c r="D214">
        <v>3656</v>
      </c>
      <c r="E214" t="s">
        <v>721</v>
      </c>
      <c r="F214" t="s">
        <v>28</v>
      </c>
      <c r="G214" s="3">
        <v>45642</v>
      </c>
      <c r="H214" s="9">
        <v>0.625</v>
      </c>
      <c r="I214" t="s">
        <v>471</v>
      </c>
      <c r="J214">
        <v>2751</v>
      </c>
      <c r="K214" t="s">
        <v>70</v>
      </c>
      <c r="L214" t="s">
        <v>19</v>
      </c>
      <c r="M214">
        <v>3</v>
      </c>
      <c r="N214" t="s">
        <v>1330</v>
      </c>
      <c r="O214" t="s">
        <v>1324</v>
      </c>
      <c r="P214" t="s">
        <v>1325</v>
      </c>
      <c r="R214" t="str">
        <f>TEXT(Tabela8[[#This Row],[Data]],"dddd")</f>
        <v>segunda-feira</v>
      </c>
      <c r="S214" t="str" cm="1">
        <f t="array" ref="S2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5" spans="1:19" x14ac:dyDescent="0.3">
      <c r="A215">
        <v>604079</v>
      </c>
      <c r="B215" t="s">
        <v>17</v>
      </c>
      <c r="C215" t="s">
        <v>1266</v>
      </c>
      <c r="D215">
        <v>3656</v>
      </c>
      <c r="E215" t="s">
        <v>721</v>
      </c>
      <c r="F215" t="s">
        <v>28</v>
      </c>
      <c r="G215" s="3">
        <v>45642</v>
      </c>
      <c r="H215" s="9">
        <v>0.625</v>
      </c>
      <c r="I215" t="s">
        <v>471</v>
      </c>
      <c r="J215">
        <v>2751</v>
      </c>
      <c r="K215" t="s">
        <v>70</v>
      </c>
      <c r="L215" t="s">
        <v>19</v>
      </c>
      <c r="M215">
        <v>3</v>
      </c>
      <c r="N215" t="s">
        <v>1330</v>
      </c>
      <c r="O215" t="s">
        <v>1324</v>
      </c>
      <c r="P215" t="s">
        <v>1325</v>
      </c>
      <c r="R215" t="str">
        <f>TEXT(Tabela8[[#This Row],[Data]],"dddd")</f>
        <v>segunda-feira</v>
      </c>
      <c r="S215" t="str" cm="1">
        <f t="array" ref="S2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6" spans="1:19" x14ac:dyDescent="0.3">
      <c r="A216">
        <v>604079</v>
      </c>
      <c r="B216" t="s">
        <v>17</v>
      </c>
      <c r="C216" t="s">
        <v>1266</v>
      </c>
      <c r="D216">
        <v>3656</v>
      </c>
      <c r="E216" t="s">
        <v>721</v>
      </c>
      <c r="F216" t="s">
        <v>28</v>
      </c>
      <c r="G216" s="3">
        <v>45642</v>
      </c>
      <c r="H216" s="9">
        <v>0.625</v>
      </c>
      <c r="I216" t="s">
        <v>471</v>
      </c>
      <c r="J216">
        <v>2751</v>
      </c>
      <c r="K216" t="s">
        <v>70</v>
      </c>
      <c r="L216" t="s">
        <v>19</v>
      </c>
      <c r="M216">
        <v>3</v>
      </c>
      <c r="N216" t="s">
        <v>1330</v>
      </c>
      <c r="O216" t="s">
        <v>1324</v>
      </c>
      <c r="P216" t="s">
        <v>1325</v>
      </c>
      <c r="R216" t="str">
        <f>TEXT(Tabela8[[#This Row],[Data]],"dddd")</f>
        <v>segunda-feira</v>
      </c>
      <c r="S216" t="str" cm="1">
        <f t="array" ref="S2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7" spans="1:19" x14ac:dyDescent="0.3">
      <c r="A217">
        <v>604079</v>
      </c>
      <c r="B217" t="s">
        <v>17</v>
      </c>
      <c r="C217" t="s">
        <v>1266</v>
      </c>
      <c r="D217">
        <v>3656</v>
      </c>
      <c r="E217" t="s">
        <v>721</v>
      </c>
      <c r="F217" t="s">
        <v>28</v>
      </c>
      <c r="G217" s="3">
        <v>45642</v>
      </c>
      <c r="H217" s="9">
        <v>0.625</v>
      </c>
      <c r="I217" t="s">
        <v>471</v>
      </c>
      <c r="J217">
        <v>2751</v>
      </c>
      <c r="K217" t="s">
        <v>70</v>
      </c>
      <c r="L217" t="s">
        <v>19</v>
      </c>
      <c r="M217">
        <v>3</v>
      </c>
      <c r="N217" t="s">
        <v>1330</v>
      </c>
      <c r="O217" t="s">
        <v>1324</v>
      </c>
      <c r="P217" t="s">
        <v>1325</v>
      </c>
      <c r="R217" t="str">
        <f>TEXT(Tabela8[[#This Row],[Data]],"dddd")</f>
        <v>segunda-feira</v>
      </c>
      <c r="S217" t="str" cm="1">
        <f t="array" ref="S2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8" spans="1:19" x14ac:dyDescent="0.3">
      <c r="A218">
        <v>497401</v>
      </c>
      <c r="B218" t="s">
        <v>24</v>
      </c>
      <c r="C218" t="s">
        <v>1252</v>
      </c>
      <c r="D218">
        <v>3376</v>
      </c>
      <c r="E218" t="s">
        <v>723</v>
      </c>
      <c r="F218" t="s">
        <v>28</v>
      </c>
      <c r="G218" s="3">
        <v>45642</v>
      </c>
      <c r="H218" s="9">
        <v>0.375</v>
      </c>
      <c r="I218" t="s">
        <v>50</v>
      </c>
      <c r="J218">
        <v>772</v>
      </c>
      <c r="K218" t="s">
        <v>51</v>
      </c>
      <c r="L218" t="s">
        <v>19</v>
      </c>
      <c r="M218">
        <v>3</v>
      </c>
      <c r="N218" t="s">
        <v>1330</v>
      </c>
      <c r="O218" t="s">
        <v>1324</v>
      </c>
      <c r="P218" t="s">
        <v>1325</v>
      </c>
      <c r="R218" t="str">
        <f>TEXT(Tabela8[[#This Row],[Data]],"dddd")</f>
        <v>segunda-feira</v>
      </c>
      <c r="S218" t="str" cm="1">
        <f t="array" ref="S2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9" spans="1:19" x14ac:dyDescent="0.3">
      <c r="A219">
        <v>476403</v>
      </c>
      <c r="B219" t="s">
        <v>24</v>
      </c>
      <c r="C219" t="s">
        <v>1252</v>
      </c>
      <c r="D219">
        <v>3376</v>
      </c>
      <c r="E219" t="s">
        <v>723</v>
      </c>
      <c r="F219" t="s">
        <v>28</v>
      </c>
      <c r="G219" s="3">
        <v>45642</v>
      </c>
      <c r="H219" s="9">
        <v>0.45833333333333331</v>
      </c>
      <c r="I219" t="s">
        <v>50</v>
      </c>
      <c r="J219">
        <v>772</v>
      </c>
      <c r="K219" t="s">
        <v>51</v>
      </c>
      <c r="L219" t="s">
        <v>19</v>
      </c>
      <c r="M219">
        <v>3</v>
      </c>
      <c r="N219" t="s">
        <v>1330</v>
      </c>
      <c r="O219" t="s">
        <v>1324</v>
      </c>
      <c r="P219" t="s">
        <v>1325</v>
      </c>
      <c r="R219" t="str">
        <f>TEXT(Tabela8[[#This Row],[Data]],"dddd")</f>
        <v>segunda-feira</v>
      </c>
      <c r="S219" t="str" cm="1">
        <f t="array" ref="S2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0" spans="1:19" x14ac:dyDescent="0.3">
      <c r="A220">
        <v>497401</v>
      </c>
      <c r="B220" t="s">
        <v>24</v>
      </c>
      <c r="C220" t="s">
        <v>1252</v>
      </c>
      <c r="D220">
        <v>3376</v>
      </c>
      <c r="E220" t="s">
        <v>723</v>
      </c>
      <c r="F220" t="s">
        <v>28</v>
      </c>
      <c r="G220" s="3">
        <v>45642</v>
      </c>
      <c r="H220" s="9">
        <v>0.375</v>
      </c>
      <c r="I220" t="s">
        <v>50</v>
      </c>
      <c r="J220">
        <v>772</v>
      </c>
      <c r="K220" t="s">
        <v>51</v>
      </c>
      <c r="L220" t="s">
        <v>19</v>
      </c>
      <c r="M220">
        <v>3</v>
      </c>
      <c r="N220" t="s">
        <v>1330</v>
      </c>
      <c r="O220" t="s">
        <v>1324</v>
      </c>
      <c r="P220" t="s">
        <v>1325</v>
      </c>
      <c r="R220" t="str">
        <f>TEXT(Tabela8[[#This Row],[Data]],"dddd")</f>
        <v>segunda-feira</v>
      </c>
      <c r="S220" t="str" cm="1">
        <f t="array" ref="S2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1" spans="1:19" x14ac:dyDescent="0.3">
      <c r="A221">
        <v>476403</v>
      </c>
      <c r="B221" t="s">
        <v>24</v>
      </c>
      <c r="C221" t="s">
        <v>1252</v>
      </c>
      <c r="D221">
        <v>3376</v>
      </c>
      <c r="E221" t="s">
        <v>723</v>
      </c>
      <c r="F221" t="s">
        <v>28</v>
      </c>
      <c r="G221" s="3">
        <v>45642</v>
      </c>
      <c r="H221" s="9">
        <v>0.45833333333333331</v>
      </c>
      <c r="I221" t="s">
        <v>50</v>
      </c>
      <c r="J221">
        <v>772</v>
      </c>
      <c r="K221" t="s">
        <v>51</v>
      </c>
      <c r="L221" t="s">
        <v>19</v>
      </c>
      <c r="M221">
        <v>3</v>
      </c>
      <c r="N221" t="s">
        <v>1330</v>
      </c>
      <c r="O221" t="s">
        <v>1324</v>
      </c>
      <c r="P221" t="s">
        <v>1325</v>
      </c>
      <c r="R221" t="str">
        <f>TEXT(Tabela8[[#This Row],[Data]],"dddd")</f>
        <v>segunda-feira</v>
      </c>
      <c r="S221" t="str" cm="1">
        <f t="array" ref="S2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2" spans="1:19" x14ac:dyDescent="0.3">
      <c r="A222">
        <v>497401</v>
      </c>
      <c r="B222" t="s">
        <v>24</v>
      </c>
      <c r="C222" t="s">
        <v>1252</v>
      </c>
      <c r="D222">
        <v>3376</v>
      </c>
      <c r="E222" t="s">
        <v>723</v>
      </c>
      <c r="F222" t="s">
        <v>28</v>
      </c>
      <c r="G222" s="3">
        <v>45642</v>
      </c>
      <c r="H222" s="9">
        <v>0.375</v>
      </c>
      <c r="I222" t="s">
        <v>50</v>
      </c>
      <c r="J222">
        <v>772</v>
      </c>
      <c r="K222" t="s">
        <v>51</v>
      </c>
      <c r="L222" t="s">
        <v>19</v>
      </c>
      <c r="M222">
        <v>3</v>
      </c>
      <c r="N222" t="s">
        <v>1330</v>
      </c>
      <c r="O222" t="s">
        <v>1324</v>
      </c>
      <c r="P222" t="s">
        <v>1325</v>
      </c>
      <c r="R222" t="str">
        <f>TEXT(Tabela8[[#This Row],[Data]],"dddd")</f>
        <v>segunda-feira</v>
      </c>
      <c r="S222" t="str" cm="1">
        <f t="array" ref="S2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3" spans="1:19" x14ac:dyDescent="0.3">
      <c r="A223">
        <v>476403</v>
      </c>
      <c r="B223" t="s">
        <v>24</v>
      </c>
      <c r="C223" t="s">
        <v>1252</v>
      </c>
      <c r="D223">
        <v>3376</v>
      </c>
      <c r="E223" t="s">
        <v>723</v>
      </c>
      <c r="F223" t="s">
        <v>28</v>
      </c>
      <c r="G223" s="3">
        <v>45642</v>
      </c>
      <c r="H223" s="9">
        <v>0.45833333333333331</v>
      </c>
      <c r="I223" t="s">
        <v>50</v>
      </c>
      <c r="J223">
        <v>772</v>
      </c>
      <c r="K223" t="s">
        <v>51</v>
      </c>
      <c r="L223" t="s">
        <v>19</v>
      </c>
      <c r="M223">
        <v>3</v>
      </c>
      <c r="N223" t="s">
        <v>1330</v>
      </c>
      <c r="O223" t="s">
        <v>1324</v>
      </c>
      <c r="P223" t="s">
        <v>1325</v>
      </c>
      <c r="R223" t="str">
        <f>TEXT(Tabela8[[#This Row],[Data]],"dddd")</f>
        <v>segunda-feira</v>
      </c>
      <c r="S223" t="str" cm="1">
        <f t="array" ref="S2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4" spans="1:19" x14ac:dyDescent="0.3">
      <c r="A224">
        <v>497401</v>
      </c>
      <c r="B224" t="s">
        <v>24</v>
      </c>
      <c r="C224" t="s">
        <v>1252</v>
      </c>
      <c r="D224">
        <v>3376</v>
      </c>
      <c r="E224" t="s">
        <v>723</v>
      </c>
      <c r="F224" t="s">
        <v>28</v>
      </c>
      <c r="G224" s="3">
        <v>45642</v>
      </c>
      <c r="H224" s="9">
        <v>0.375</v>
      </c>
      <c r="I224" t="s">
        <v>50</v>
      </c>
      <c r="J224">
        <v>772</v>
      </c>
      <c r="K224" t="s">
        <v>51</v>
      </c>
      <c r="L224" t="s">
        <v>19</v>
      </c>
      <c r="M224">
        <v>3</v>
      </c>
      <c r="N224" t="s">
        <v>1330</v>
      </c>
      <c r="O224" t="s">
        <v>1324</v>
      </c>
      <c r="P224" t="s">
        <v>1325</v>
      </c>
      <c r="R224" t="str">
        <f>TEXT(Tabela8[[#This Row],[Data]],"dddd")</f>
        <v>segunda-feira</v>
      </c>
      <c r="S224" t="str" cm="1">
        <f t="array" ref="S2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5" spans="1:19" x14ac:dyDescent="0.3">
      <c r="A225">
        <v>476403</v>
      </c>
      <c r="B225" t="s">
        <v>24</v>
      </c>
      <c r="C225" t="s">
        <v>1252</v>
      </c>
      <c r="D225">
        <v>3376</v>
      </c>
      <c r="E225" t="s">
        <v>723</v>
      </c>
      <c r="F225" t="s">
        <v>28</v>
      </c>
      <c r="G225" s="3">
        <v>45642</v>
      </c>
      <c r="H225" s="9">
        <v>0.45833333333333331</v>
      </c>
      <c r="I225" t="s">
        <v>50</v>
      </c>
      <c r="J225">
        <v>772</v>
      </c>
      <c r="K225" t="s">
        <v>51</v>
      </c>
      <c r="L225" t="s">
        <v>19</v>
      </c>
      <c r="M225">
        <v>3</v>
      </c>
      <c r="N225" t="s">
        <v>1330</v>
      </c>
      <c r="O225" t="s">
        <v>1324</v>
      </c>
      <c r="P225" t="s">
        <v>1325</v>
      </c>
      <c r="R225" t="str">
        <f>TEXT(Tabela8[[#This Row],[Data]],"dddd")</f>
        <v>segunda-feira</v>
      </c>
      <c r="S225" t="str" cm="1">
        <f t="array" ref="S2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6" spans="1:19" x14ac:dyDescent="0.3">
      <c r="A226">
        <v>488272</v>
      </c>
      <c r="B226" t="s">
        <v>24</v>
      </c>
      <c r="C226" t="s">
        <v>1252</v>
      </c>
      <c r="D226">
        <v>3376</v>
      </c>
      <c r="E226" t="s">
        <v>723</v>
      </c>
      <c r="F226" t="s">
        <v>28</v>
      </c>
      <c r="G226" s="3">
        <v>45642</v>
      </c>
      <c r="H226" s="9">
        <v>0.41666666666666669</v>
      </c>
      <c r="I226" t="s">
        <v>89</v>
      </c>
      <c r="J226">
        <v>2057</v>
      </c>
      <c r="K226" t="s">
        <v>90</v>
      </c>
      <c r="L226" t="s">
        <v>19</v>
      </c>
      <c r="M226">
        <v>3</v>
      </c>
      <c r="N226" t="s">
        <v>1330</v>
      </c>
      <c r="O226" t="s">
        <v>1324</v>
      </c>
      <c r="P226" t="s">
        <v>1325</v>
      </c>
      <c r="R226" t="str">
        <f>TEXT(Tabela8[[#This Row],[Data]],"dddd")</f>
        <v>segunda-feira</v>
      </c>
      <c r="S226" t="str" cm="1">
        <f t="array" ref="S2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7" spans="1:19" x14ac:dyDescent="0.3">
      <c r="A227">
        <v>488272</v>
      </c>
      <c r="B227" t="s">
        <v>24</v>
      </c>
      <c r="C227" t="s">
        <v>1252</v>
      </c>
      <c r="D227">
        <v>3376</v>
      </c>
      <c r="E227" t="s">
        <v>723</v>
      </c>
      <c r="F227" t="s">
        <v>28</v>
      </c>
      <c r="G227" s="3">
        <v>45642</v>
      </c>
      <c r="H227" s="9">
        <v>0.41666666666666669</v>
      </c>
      <c r="I227" t="s">
        <v>89</v>
      </c>
      <c r="J227">
        <v>2057</v>
      </c>
      <c r="K227" t="s">
        <v>90</v>
      </c>
      <c r="L227" t="s">
        <v>19</v>
      </c>
      <c r="M227">
        <v>3</v>
      </c>
      <c r="N227" t="s">
        <v>1330</v>
      </c>
      <c r="O227" t="s">
        <v>1324</v>
      </c>
      <c r="P227" t="s">
        <v>1325</v>
      </c>
      <c r="R227" t="str">
        <f>TEXT(Tabela8[[#This Row],[Data]],"dddd")</f>
        <v>segunda-feira</v>
      </c>
      <c r="S227" t="str" cm="1">
        <f t="array" ref="S2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8" spans="1:19" x14ac:dyDescent="0.3">
      <c r="A228">
        <v>488272</v>
      </c>
      <c r="B228" t="s">
        <v>24</v>
      </c>
      <c r="C228" t="s">
        <v>1252</v>
      </c>
      <c r="D228">
        <v>3376</v>
      </c>
      <c r="E228" t="s">
        <v>723</v>
      </c>
      <c r="F228" t="s">
        <v>28</v>
      </c>
      <c r="G228" s="3">
        <v>45642</v>
      </c>
      <c r="H228" s="9">
        <v>0.41666666666666669</v>
      </c>
      <c r="I228" t="s">
        <v>89</v>
      </c>
      <c r="J228">
        <v>2057</v>
      </c>
      <c r="K228" t="s">
        <v>90</v>
      </c>
      <c r="L228" t="s">
        <v>19</v>
      </c>
      <c r="M228">
        <v>3</v>
      </c>
      <c r="N228" t="s">
        <v>1330</v>
      </c>
      <c r="O228" t="s">
        <v>1324</v>
      </c>
      <c r="P228" t="s">
        <v>1325</v>
      </c>
      <c r="R228" t="str">
        <f>TEXT(Tabela8[[#This Row],[Data]],"dddd")</f>
        <v>segunda-feira</v>
      </c>
      <c r="S228" t="str" cm="1">
        <f t="array" ref="S2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9" spans="1:19" x14ac:dyDescent="0.3">
      <c r="A229">
        <v>488272</v>
      </c>
      <c r="B229" t="s">
        <v>24</v>
      </c>
      <c r="C229" t="s">
        <v>1252</v>
      </c>
      <c r="D229">
        <v>3376</v>
      </c>
      <c r="E229" t="s">
        <v>723</v>
      </c>
      <c r="F229" t="s">
        <v>28</v>
      </c>
      <c r="G229" s="3">
        <v>45642</v>
      </c>
      <c r="H229" s="9">
        <v>0.41666666666666669</v>
      </c>
      <c r="I229" t="s">
        <v>89</v>
      </c>
      <c r="J229">
        <v>2057</v>
      </c>
      <c r="K229" t="s">
        <v>90</v>
      </c>
      <c r="L229" t="s">
        <v>19</v>
      </c>
      <c r="M229">
        <v>3</v>
      </c>
      <c r="N229" t="s">
        <v>1330</v>
      </c>
      <c r="O229" t="s">
        <v>1324</v>
      </c>
      <c r="P229" t="s">
        <v>1325</v>
      </c>
      <c r="R229" t="str">
        <f>TEXT(Tabela8[[#This Row],[Data]],"dddd")</f>
        <v>segunda-feira</v>
      </c>
      <c r="S229" t="str" cm="1">
        <f t="array" ref="S2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0" spans="1:19" x14ac:dyDescent="0.3">
      <c r="A230">
        <v>488273</v>
      </c>
      <c r="B230" t="s">
        <v>24</v>
      </c>
      <c r="C230" t="s">
        <v>477</v>
      </c>
      <c r="D230">
        <v>3658</v>
      </c>
      <c r="E230" t="s">
        <v>478</v>
      </c>
      <c r="F230" t="s">
        <v>28</v>
      </c>
      <c r="G230" s="3">
        <v>45642</v>
      </c>
      <c r="H230" s="9">
        <v>0.45833333333333331</v>
      </c>
      <c r="I230" t="s">
        <v>89</v>
      </c>
      <c r="J230">
        <v>2057</v>
      </c>
      <c r="K230" t="s">
        <v>90</v>
      </c>
      <c r="L230" t="s">
        <v>19</v>
      </c>
      <c r="M230">
        <v>3</v>
      </c>
      <c r="N230" t="s">
        <v>1330</v>
      </c>
      <c r="O230" t="s">
        <v>1324</v>
      </c>
      <c r="P230" t="s">
        <v>1325</v>
      </c>
      <c r="R230" t="str">
        <f>TEXT(Tabela8[[#This Row],[Data]],"dddd")</f>
        <v>segunda-feira</v>
      </c>
      <c r="S230" t="str" cm="1">
        <f t="array" ref="S2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1" spans="1:19" x14ac:dyDescent="0.3">
      <c r="A231">
        <v>488273</v>
      </c>
      <c r="B231" t="s">
        <v>24</v>
      </c>
      <c r="C231" t="s">
        <v>477</v>
      </c>
      <c r="D231">
        <v>3658</v>
      </c>
      <c r="E231" t="s">
        <v>478</v>
      </c>
      <c r="F231" t="s">
        <v>28</v>
      </c>
      <c r="G231" s="3">
        <v>45642</v>
      </c>
      <c r="H231" s="9">
        <v>0.45833333333333331</v>
      </c>
      <c r="I231" t="s">
        <v>89</v>
      </c>
      <c r="J231">
        <v>2057</v>
      </c>
      <c r="K231" t="s">
        <v>90</v>
      </c>
      <c r="L231" t="s">
        <v>19</v>
      </c>
      <c r="M231">
        <v>3</v>
      </c>
      <c r="N231" t="s">
        <v>1330</v>
      </c>
      <c r="O231" t="s">
        <v>1324</v>
      </c>
      <c r="P231" t="s">
        <v>1325</v>
      </c>
      <c r="R231" t="str">
        <f>TEXT(Tabela8[[#This Row],[Data]],"dddd")</f>
        <v>segunda-feira</v>
      </c>
      <c r="S231" t="str" cm="1">
        <f t="array" ref="S2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2" spans="1:19" x14ac:dyDescent="0.3">
      <c r="A232">
        <v>488273</v>
      </c>
      <c r="B232" t="s">
        <v>24</v>
      </c>
      <c r="C232" t="s">
        <v>477</v>
      </c>
      <c r="D232">
        <v>3658</v>
      </c>
      <c r="E232" t="s">
        <v>478</v>
      </c>
      <c r="F232" t="s">
        <v>28</v>
      </c>
      <c r="G232" s="3">
        <v>45642</v>
      </c>
      <c r="H232" s="9">
        <v>0.45833333333333331</v>
      </c>
      <c r="I232" t="s">
        <v>89</v>
      </c>
      <c r="J232">
        <v>2057</v>
      </c>
      <c r="K232" t="s">
        <v>90</v>
      </c>
      <c r="L232" t="s">
        <v>19</v>
      </c>
      <c r="M232">
        <v>3</v>
      </c>
      <c r="N232" t="s">
        <v>1330</v>
      </c>
      <c r="O232" t="s">
        <v>1324</v>
      </c>
      <c r="P232" t="s">
        <v>1325</v>
      </c>
      <c r="R232" t="str">
        <f>TEXT(Tabela8[[#This Row],[Data]],"dddd")</f>
        <v>segunda-feira</v>
      </c>
      <c r="S232" t="str" cm="1">
        <f t="array" ref="S2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3" spans="1:19" x14ac:dyDescent="0.3">
      <c r="A233">
        <v>488273</v>
      </c>
      <c r="B233" t="s">
        <v>24</v>
      </c>
      <c r="C233" t="s">
        <v>477</v>
      </c>
      <c r="D233">
        <v>3658</v>
      </c>
      <c r="E233" t="s">
        <v>478</v>
      </c>
      <c r="F233" t="s">
        <v>28</v>
      </c>
      <c r="G233" s="3">
        <v>45642</v>
      </c>
      <c r="H233" s="9">
        <v>0.45833333333333331</v>
      </c>
      <c r="I233" t="s">
        <v>89</v>
      </c>
      <c r="J233">
        <v>2057</v>
      </c>
      <c r="K233" t="s">
        <v>90</v>
      </c>
      <c r="L233" t="s">
        <v>19</v>
      </c>
      <c r="M233">
        <v>3</v>
      </c>
      <c r="N233" t="s">
        <v>1330</v>
      </c>
      <c r="O233" t="s">
        <v>1324</v>
      </c>
      <c r="P233" t="s">
        <v>1325</v>
      </c>
      <c r="R233" t="str">
        <f>TEXT(Tabela8[[#This Row],[Data]],"dddd")</f>
        <v>segunda-feira</v>
      </c>
      <c r="S233" t="str" cm="1">
        <f t="array" ref="S2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4" spans="1:19" x14ac:dyDescent="0.3">
      <c r="A234">
        <v>561500</v>
      </c>
      <c r="B234" t="s">
        <v>24</v>
      </c>
      <c r="C234" t="s">
        <v>1265</v>
      </c>
      <c r="D234">
        <v>3554</v>
      </c>
      <c r="E234" t="s">
        <v>727</v>
      </c>
      <c r="F234" t="s">
        <v>28</v>
      </c>
      <c r="G234" s="3">
        <v>45642</v>
      </c>
      <c r="H234" s="9">
        <v>0.625</v>
      </c>
      <c r="I234" t="s">
        <v>89</v>
      </c>
      <c r="J234">
        <v>2057</v>
      </c>
      <c r="K234" t="s">
        <v>90</v>
      </c>
      <c r="L234" t="s">
        <v>19</v>
      </c>
      <c r="M234">
        <v>3</v>
      </c>
      <c r="N234" t="s">
        <v>1330</v>
      </c>
      <c r="O234" t="s">
        <v>1324</v>
      </c>
      <c r="P234" t="s">
        <v>1325</v>
      </c>
      <c r="R234" t="str">
        <f>TEXT(Tabela8[[#This Row],[Data]],"dddd")</f>
        <v>segunda-feira</v>
      </c>
      <c r="S234" t="str" cm="1">
        <f t="array" ref="S2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5" spans="1:19" x14ac:dyDescent="0.3">
      <c r="A235">
        <v>561500</v>
      </c>
      <c r="B235" t="s">
        <v>24</v>
      </c>
      <c r="C235" t="s">
        <v>1265</v>
      </c>
      <c r="D235">
        <v>3554</v>
      </c>
      <c r="E235" t="s">
        <v>727</v>
      </c>
      <c r="F235" t="s">
        <v>28</v>
      </c>
      <c r="G235" s="3">
        <v>45642</v>
      </c>
      <c r="H235" s="9">
        <v>0.625</v>
      </c>
      <c r="I235" t="s">
        <v>89</v>
      </c>
      <c r="J235">
        <v>2057</v>
      </c>
      <c r="K235" t="s">
        <v>90</v>
      </c>
      <c r="L235" t="s">
        <v>19</v>
      </c>
      <c r="M235">
        <v>3</v>
      </c>
      <c r="N235" t="s">
        <v>1330</v>
      </c>
      <c r="O235" t="s">
        <v>1324</v>
      </c>
      <c r="P235" t="s">
        <v>1325</v>
      </c>
      <c r="R235" t="str">
        <f>TEXT(Tabela8[[#This Row],[Data]],"dddd")</f>
        <v>segunda-feira</v>
      </c>
      <c r="S235" t="str" cm="1">
        <f t="array" ref="S2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6" spans="1:19" x14ac:dyDescent="0.3">
      <c r="A236">
        <v>561500</v>
      </c>
      <c r="B236" t="s">
        <v>24</v>
      </c>
      <c r="C236" t="s">
        <v>1265</v>
      </c>
      <c r="D236">
        <v>3554</v>
      </c>
      <c r="E236" t="s">
        <v>727</v>
      </c>
      <c r="F236" t="s">
        <v>28</v>
      </c>
      <c r="G236" s="3">
        <v>45642</v>
      </c>
      <c r="H236" s="9">
        <v>0.625</v>
      </c>
      <c r="I236" t="s">
        <v>89</v>
      </c>
      <c r="J236">
        <v>2057</v>
      </c>
      <c r="K236" t="s">
        <v>90</v>
      </c>
      <c r="L236" t="s">
        <v>19</v>
      </c>
      <c r="M236">
        <v>3</v>
      </c>
      <c r="N236" t="s">
        <v>1330</v>
      </c>
      <c r="O236" t="s">
        <v>1324</v>
      </c>
      <c r="P236" t="s">
        <v>1325</v>
      </c>
      <c r="R236" t="str">
        <f>TEXT(Tabela8[[#This Row],[Data]],"dddd")</f>
        <v>segunda-feira</v>
      </c>
      <c r="S236" t="str" cm="1">
        <f t="array" ref="S2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7" spans="1:19" x14ac:dyDescent="0.3">
      <c r="A237">
        <v>561500</v>
      </c>
      <c r="B237" t="s">
        <v>24</v>
      </c>
      <c r="C237" t="s">
        <v>1265</v>
      </c>
      <c r="D237">
        <v>3554</v>
      </c>
      <c r="E237" t="s">
        <v>727</v>
      </c>
      <c r="F237" t="s">
        <v>28</v>
      </c>
      <c r="G237" s="3">
        <v>45642</v>
      </c>
      <c r="H237" s="9">
        <v>0.625</v>
      </c>
      <c r="I237" t="s">
        <v>89</v>
      </c>
      <c r="J237">
        <v>2057</v>
      </c>
      <c r="K237" t="s">
        <v>90</v>
      </c>
      <c r="L237" t="s">
        <v>19</v>
      </c>
      <c r="M237">
        <v>3</v>
      </c>
      <c r="N237" t="s">
        <v>1330</v>
      </c>
      <c r="O237" t="s">
        <v>1324</v>
      </c>
      <c r="P237" t="s">
        <v>1325</v>
      </c>
      <c r="R237" t="str">
        <f>TEXT(Tabela8[[#This Row],[Data]],"dddd")</f>
        <v>segunda-feira</v>
      </c>
      <c r="S237" t="str" cm="1">
        <f t="array" ref="S2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8" spans="1:19" x14ac:dyDescent="0.3">
      <c r="A238">
        <v>587989</v>
      </c>
      <c r="B238" t="s">
        <v>17</v>
      </c>
      <c r="C238" t="s">
        <v>1268</v>
      </c>
      <c r="D238">
        <v>3626</v>
      </c>
      <c r="E238" t="s">
        <v>732</v>
      </c>
      <c r="F238" t="s">
        <v>28</v>
      </c>
      <c r="G238" s="3">
        <v>45642</v>
      </c>
      <c r="H238" s="9">
        <v>0.66666666666666663</v>
      </c>
      <c r="I238" t="s">
        <v>487</v>
      </c>
      <c r="J238">
        <v>1967</v>
      </c>
      <c r="K238" t="s">
        <v>405</v>
      </c>
      <c r="L238" t="s">
        <v>19</v>
      </c>
      <c r="M238">
        <v>3</v>
      </c>
      <c r="N238" t="s">
        <v>1330</v>
      </c>
      <c r="O238" t="s">
        <v>1324</v>
      </c>
      <c r="P238" t="s">
        <v>1325</v>
      </c>
      <c r="R238" t="str">
        <f>TEXT(Tabela8[[#This Row],[Data]],"dddd")</f>
        <v>segunda-feira</v>
      </c>
      <c r="S238" t="str" cm="1">
        <f t="array" ref="S2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9" spans="1:19" x14ac:dyDescent="0.3">
      <c r="A239">
        <v>587989</v>
      </c>
      <c r="B239" t="s">
        <v>17</v>
      </c>
      <c r="C239" t="s">
        <v>1268</v>
      </c>
      <c r="D239">
        <v>3626</v>
      </c>
      <c r="E239" t="s">
        <v>732</v>
      </c>
      <c r="F239" t="s">
        <v>28</v>
      </c>
      <c r="G239" s="3">
        <v>45642</v>
      </c>
      <c r="H239" s="9">
        <v>0.66666666666666663</v>
      </c>
      <c r="I239" t="s">
        <v>487</v>
      </c>
      <c r="J239">
        <v>1967</v>
      </c>
      <c r="K239" t="s">
        <v>405</v>
      </c>
      <c r="L239" t="s">
        <v>19</v>
      </c>
      <c r="M239">
        <v>3</v>
      </c>
      <c r="N239" t="s">
        <v>1330</v>
      </c>
      <c r="O239" t="s">
        <v>1324</v>
      </c>
      <c r="P239" t="s">
        <v>1325</v>
      </c>
      <c r="R239" t="str">
        <f>TEXT(Tabela8[[#This Row],[Data]],"dddd")</f>
        <v>segunda-feira</v>
      </c>
      <c r="S239" t="str" cm="1">
        <f t="array" ref="S2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0" spans="1:19" x14ac:dyDescent="0.3">
      <c r="A240">
        <v>587989</v>
      </c>
      <c r="B240" t="s">
        <v>17</v>
      </c>
      <c r="C240" t="s">
        <v>1268</v>
      </c>
      <c r="D240">
        <v>3626</v>
      </c>
      <c r="E240" t="s">
        <v>732</v>
      </c>
      <c r="F240" t="s">
        <v>28</v>
      </c>
      <c r="G240" s="3">
        <v>45642</v>
      </c>
      <c r="H240" s="9">
        <v>0.66666666666666663</v>
      </c>
      <c r="I240" t="s">
        <v>487</v>
      </c>
      <c r="J240">
        <v>1967</v>
      </c>
      <c r="K240" t="s">
        <v>405</v>
      </c>
      <c r="L240" t="s">
        <v>19</v>
      </c>
      <c r="M240">
        <v>3</v>
      </c>
      <c r="N240" t="s">
        <v>1330</v>
      </c>
      <c r="O240" t="s">
        <v>1324</v>
      </c>
      <c r="P240" t="s">
        <v>1325</v>
      </c>
      <c r="R240" t="str">
        <f>TEXT(Tabela8[[#This Row],[Data]],"dddd")</f>
        <v>segunda-feira</v>
      </c>
      <c r="S240" t="str" cm="1">
        <f t="array" ref="S2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1" spans="1:19" x14ac:dyDescent="0.3">
      <c r="A241">
        <v>587989</v>
      </c>
      <c r="B241" t="s">
        <v>17</v>
      </c>
      <c r="C241" t="s">
        <v>1268</v>
      </c>
      <c r="D241">
        <v>3626</v>
      </c>
      <c r="E241" t="s">
        <v>732</v>
      </c>
      <c r="F241" t="s">
        <v>28</v>
      </c>
      <c r="G241" s="3">
        <v>45642</v>
      </c>
      <c r="H241" s="9">
        <v>0.66666666666666663</v>
      </c>
      <c r="I241" t="s">
        <v>487</v>
      </c>
      <c r="J241">
        <v>1967</v>
      </c>
      <c r="K241" t="s">
        <v>405</v>
      </c>
      <c r="L241" t="s">
        <v>19</v>
      </c>
      <c r="M241">
        <v>3</v>
      </c>
      <c r="N241" t="s">
        <v>1330</v>
      </c>
      <c r="O241" t="s">
        <v>1324</v>
      </c>
      <c r="P241" t="s">
        <v>1325</v>
      </c>
      <c r="R241" t="str">
        <f>TEXT(Tabela8[[#This Row],[Data]],"dddd")</f>
        <v>segunda-feira</v>
      </c>
      <c r="S241" t="str" cm="1">
        <f t="array" ref="S2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2" spans="1:19" x14ac:dyDescent="0.3">
      <c r="A242">
        <v>497258</v>
      </c>
      <c r="B242" t="s">
        <v>17</v>
      </c>
      <c r="C242" t="s">
        <v>1268</v>
      </c>
      <c r="D242">
        <v>3626</v>
      </c>
      <c r="E242" t="s">
        <v>732</v>
      </c>
      <c r="F242" t="s">
        <v>28</v>
      </c>
      <c r="G242" s="3">
        <v>45642</v>
      </c>
      <c r="H242" s="9">
        <v>0.70833333333333337</v>
      </c>
      <c r="I242" t="s">
        <v>31</v>
      </c>
      <c r="J242">
        <v>1735</v>
      </c>
      <c r="K242" t="s">
        <v>33</v>
      </c>
      <c r="L242" t="s">
        <v>19</v>
      </c>
      <c r="M242">
        <v>3</v>
      </c>
      <c r="N242" t="s">
        <v>1330</v>
      </c>
      <c r="O242" t="s">
        <v>1324</v>
      </c>
      <c r="P242" t="s">
        <v>1325</v>
      </c>
      <c r="R242" t="str">
        <f>TEXT(Tabela8[[#This Row],[Data]],"dddd")</f>
        <v>segunda-feira</v>
      </c>
      <c r="S242" t="str" cm="1">
        <f t="array" ref="S2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3" spans="1:19" x14ac:dyDescent="0.3">
      <c r="A243">
        <v>497268</v>
      </c>
      <c r="B243" t="s">
        <v>17</v>
      </c>
      <c r="C243" t="s">
        <v>1268</v>
      </c>
      <c r="D243">
        <v>3626</v>
      </c>
      <c r="E243" t="s">
        <v>732</v>
      </c>
      <c r="F243" t="s">
        <v>28</v>
      </c>
      <c r="G243" s="3">
        <v>45642</v>
      </c>
      <c r="H243" s="9">
        <v>0.70833333333333337</v>
      </c>
      <c r="I243" t="s">
        <v>31</v>
      </c>
      <c r="J243">
        <v>25</v>
      </c>
      <c r="K243" t="s">
        <v>281</v>
      </c>
      <c r="L243" t="s">
        <v>1270</v>
      </c>
      <c r="M243">
        <v>3</v>
      </c>
      <c r="N243" t="s">
        <v>1330</v>
      </c>
      <c r="O243" t="s">
        <v>1324</v>
      </c>
      <c r="P243" t="s">
        <v>1325</v>
      </c>
      <c r="R243" t="str">
        <f>TEXT(Tabela8[[#This Row],[Data]],"dddd")</f>
        <v>segunda-feira</v>
      </c>
      <c r="S243" t="str" cm="1">
        <f t="array" ref="S2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4" spans="1:19" x14ac:dyDescent="0.3">
      <c r="A244">
        <v>497258</v>
      </c>
      <c r="B244" t="s">
        <v>17</v>
      </c>
      <c r="C244" t="s">
        <v>1268</v>
      </c>
      <c r="D244">
        <v>3626</v>
      </c>
      <c r="E244" t="s">
        <v>732</v>
      </c>
      <c r="F244" t="s">
        <v>28</v>
      </c>
      <c r="G244" s="3">
        <v>45642</v>
      </c>
      <c r="H244" s="9">
        <v>0.70833333333333337</v>
      </c>
      <c r="I244" t="s">
        <v>31</v>
      </c>
      <c r="J244">
        <v>1735</v>
      </c>
      <c r="K244" t="s">
        <v>33</v>
      </c>
      <c r="L244" t="s">
        <v>19</v>
      </c>
      <c r="M244">
        <v>3</v>
      </c>
      <c r="N244" t="s">
        <v>1330</v>
      </c>
      <c r="O244" t="s">
        <v>1324</v>
      </c>
      <c r="P244" t="s">
        <v>1325</v>
      </c>
      <c r="R244" t="str">
        <f>TEXT(Tabela8[[#This Row],[Data]],"dddd")</f>
        <v>segunda-feira</v>
      </c>
      <c r="S244" t="str" cm="1">
        <f t="array" ref="S2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5" spans="1:19" x14ac:dyDescent="0.3">
      <c r="A245">
        <v>497268</v>
      </c>
      <c r="B245" t="s">
        <v>17</v>
      </c>
      <c r="C245" t="s">
        <v>1268</v>
      </c>
      <c r="D245">
        <v>3626</v>
      </c>
      <c r="E245" t="s">
        <v>732</v>
      </c>
      <c r="F245" t="s">
        <v>28</v>
      </c>
      <c r="G245" s="3">
        <v>45642</v>
      </c>
      <c r="H245" s="9">
        <v>0.70833333333333337</v>
      </c>
      <c r="I245" t="s">
        <v>31</v>
      </c>
      <c r="J245">
        <v>25</v>
      </c>
      <c r="K245" t="s">
        <v>281</v>
      </c>
      <c r="L245" t="s">
        <v>1270</v>
      </c>
      <c r="M245">
        <v>3</v>
      </c>
      <c r="N245" t="s">
        <v>1330</v>
      </c>
      <c r="O245" t="s">
        <v>1324</v>
      </c>
      <c r="P245" t="s">
        <v>1325</v>
      </c>
      <c r="R245" t="str">
        <f>TEXT(Tabela8[[#This Row],[Data]],"dddd")</f>
        <v>segunda-feira</v>
      </c>
      <c r="S245" t="str" cm="1">
        <f t="array" ref="S2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6" spans="1:19" x14ac:dyDescent="0.3">
      <c r="A246">
        <v>497258</v>
      </c>
      <c r="B246" t="s">
        <v>17</v>
      </c>
      <c r="C246" t="s">
        <v>1268</v>
      </c>
      <c r="D246">
        <v>3626</v>
      </c>
      <c r="E246" t="s">
        <v>732</v>
      </c>
      <c r="F246" t="s">
        <v>28</v>
      </c>
      <c r="G246" s="3">
        <v>45642</v>
      </c>
      <c r="H246" s="9">
        <v>0.70833333333333337</v>
      </c>
      <c r="I246" t="s">
        <v>31</v>
      </c>
      <c r="J246">
        <v>1735</v>
      </c>
      <c r="K246" t="s">
        <v>33</v>
      </c>
      <c r="L246" t="s">
        <v>19</v>
      </c>
      <c r="M246">
        <v>3</v>
      </c>
      <c r="N246" t="s">
        <v>1330</v>
      </c>
      <c r="O246" t="s">
        <v>1324</v>
      </c>
      <c r="P246" t="s">
        <v>1325</v>
      </c>
      <c r="R246" t="str">
        <f>TEXT(Tabela8[[#This Row],[Data]],"dddd")</f>
        <v>segunda-feira</v>
      </c>
      <c r="S246" t="str" cm="1">
        <f t="array" ref="S2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7" spans="1:19" x14ac:dyDescent="0.3">
      <c r="A247">
        <v>497268</v>
      </c>
      <c r="B247" t="s">
        <v>17</v>
      </c>
      <c r="C247" t="s">
        <v>1268</v>
      </c>
      <c r="D247">
        <v>3626</v>
      </c>
      <c r="E247" t="s">
        <v>732</v>
      </c>
      <c r="F247" t="s">
        <v>28</v>
      </c>
      <c r="G247" s="3">
        <v>45642</v>
      </c>
      <c r="H247" s="9">
        <v>0.70833333333333337</v>
      </c>
      <c r="I247" t="s">
        <v>31</v>
      </c>
      <c r="J247">
        <v>25</v>
      </c>
      <c r="K247" t="s">
        <v>281</v>
      </c>
      <c r="L247" t="s">
        <v>1270</v>
      </c>
      <c r="M247">
        <v>3</v>
      </c>
      <c r="N247" t="s">
        <v>1330</v>
      </c>
      <c r="O247" t="s">
        <v>1324</v>
      </c>
      <c r="P247" t="s">
        <v>1325</v>
      </c>
      <c r="R247" t="str">
        <f>TEXT(Tabela8[[#This Row],[Data]],"dddd")</f>
        <v>segunda-feira</v>
      </c>
      <c r="S247" t="str" cm="1">
        <f t="array" ref="S2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8" spans="1:19" x14ac:dyDescent="0.3">
      <c r="A248">
        <v>497258</v>
      </c>
      <c r="B248" t="s">
        <v>17</v>
      </c>
      <c r="C248" t="s">
        <v>1268</v>
      </c>
      <c r="D248">
        <v>3626</v>
      </c>
      <c r="E248" t="s">
        <v>732</v>
      </c>
      <c r="F248" t="s">
        <v>28</v>
      </c>
      <c r="G248" s="3">
        <v>45642</v>
      </c>
      <c r="H248" s="9">
        <v>0.70833333333333337</v>
      </c>
      <c r="I248" t="s">
        <v>31</v>
      </c>
      <c r="J248">
        <v>1735</v>
      </c>
      <c r="K248" t="s">
        <v>33</v>
      </c>
      <c r="L248" t="s">
        <v>19</v>
      </c>
      <c r="M248">
        <v>3</v>
      </c>
      <c r="N248" t="s">
        <v>1330</v>
      </c>
      <c r="O248" t="s">
        <v>1324</v>
      </c>
      <c r="P248" t="s">
        <v>1325</v>
      </c>
      <c r="R248" t="str">
        <f>TEXT(Tabela8[[#This Row],[Data]],"dddd")</f>
        <v>segunda-feira</v>
      </c>
      <c r="S248" t="str" cm="1">
        <f t="array" ref="S2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9" spans="1:19" x14ac:dyDescent="0.3">
      <c r="A249">
        <v>497268</v>
      </c>
      <c r="B249" t="s">
        <v>17</v>
      </c>
      <c r="C249" t="s">
        <v>1268</v>
      </c>
      <c r="D249">
        <v>3626</v>
      </c>
      <c r="E249" t="s">
        <v>732</v>
      </c>
      <c r="F249" t="s">
        <v>28</v>
      </c>
      <c r="G249" s="3">
        <v>45642</v>
      </c>
      <c r="H249" s="9">
        <v>0.70833333333333337</v>
      </c>
      <c r="I249" t="s">
        <v>31</v>
      </c>
      <c r="J249">
        <v>25</v>
      </c>
      <c r="K249" t="s">
        <v>281</v>
      </c>
      <c r="L249" t="s">
        <v>1270</v>
      </c>
      <c r="M249">
        <v>3</v>
      </c>
      <c r="N249" t="s">
        <v>1330</v>
      </c>
      <c r="O249" t="s">
        <v>1324</v>
      </c>
      <c r="P249" t="s">
        <v>1325</v>
      </c>
      <c r="R249" t="str">
        <f>TEXT(Tabela8[[#This Row],[Data]],"dddd")</f>
        <v>segunda-feira</v>
      </c>
      <c r="S249" t="str" cm="1">
        <f t="array" ref="S2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0" spans="1:19" x14ac:dyDescent="0.3">
      <c r="A250">
        <v>600926</v>
      </c>
      <c r="B250" t="s">
        <v>24</v>
      </c>
      <c r="C250" t="s">
        <v>1267</v>
      </c>
      <c r="D250">
        <v>3666</v>
      </c>
      <c r="E250" t="s">
        <v>737</v>
      </c>
      <c r="F250" t="s">
        <v>28</v>
      </c>
      <c r="G250" s="3">
        <v>45642</v>
      </c>
      <c r="H250" s="9">
        <v>0.70833333333333337</v>
      </c>
      <c r="I250" t="s">
        <v>100</v>
      </c>
      <c r="J250">
        <v>1542</v>
      </c>
      <c r="K250" t="s">
        <v>112</v>
      </c>
      <c r="L250" t="s">
        <v>19</v>
      </c>
      <c r="M250">
        <v>3</v>
      </c>
      <c r="N250" t="s">
        <v>1330</v>
      </c>
      <c r="O250" t="s">
        <v>1324</v>
      </c>
      <c r="P250" t="s">
        <v>1325</v>
      </c>
      <c r="R250" t="str">
        <f>TEXT(Tabela8[[#This Row],[Data]],"dddd")</f>
        <v>segunda-feira</v>
      </c>
      <c r="S250" t="str" cm="1">
        <f t="array" ref="S2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1" spans="1:19" x14ac:dyDescent="0.3">
      <c r="A251">
        <v>600926</v>
      </c>
      <c r="B251" t="s">
        <v>24</v>
      </c>
      <c r="C251" t="s">
        <v>1267</v>
      </c>
      <c r="D251">
        <v>3666</v>
      </c>
      <c r="E251" t="s">
        <v>737</v>
      </c>
      <c r="F251" t="s">
        <v>28</v>
      </c>
      <c r="G251" s="3">
        <v>45642</v>
      </c>
      <c r="H251" s="9">
        <v>0.70833333333333337</v>
      </c>
      <c r="I251" t="s">
        <v>100</v>
      </c>
      <c r="J251">
        <v>1542</v>
      </c>
      <c r="K251" t="s">
        <v>112</v>
      </c>
      <c r="L251" t="s">
        <v>19</v>
      </c>
      <c r="M251">
        <v>3</v>
      </c>
      <c r="N251" t="s">
        <v>1330</v>
      </c>
      <c r="O251" t="s">
        <v>1324</v>
      </c>
      <c r="P251" t="s">
        <v>1325</v>
      </c>
      <c r="R251" t="str">
        <f>TEXT(Tabela8[[#This Row],[Data]],"dddd")</f>
        <v>segunda-feira</v>
      </c>
      <c r="S251" t="str" cm="1">
        <f t="array" ref="S2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2" spans="1:19" x14ac:dyDescent="0.3">
      <c r="A252">
        <v>600926</v>
      </c>
      <c r="B252" t="s">
        <v>24</v>
      </c>
      <c r="C252" t="s">
        <v>1267</v>
      </c>
      <c r="D252">
        <v>3666</v>
      </c>
      <c r="E252" t="s">
        <v>737</v>
      </c>
      <c r="F252" t="s">
        <v>28</v>
      </c>
      <c r="G252" s="3">
        <v>45642</v>
      </c>
      <c r="H252" s="9">
        <v>0.70833333333333337</v>
      </c>
      <c r="I252" t="s">
        <v>100</v>
      </c>
      <c r="J252">
        <v>1542</v>
      </c>
      <c r="K252" t="s">
        <v>112</v>
      </c>
      <c r="L252" t="s">
        <v>19</v>
      </c>
      <c r="M252">
        <v>3</v>
      </c>
      <c r="N252" t="s">
        <v>1330</v>
      </c>
      <c r="O252" t="s">
        <v>1324</v>
      </c>
      <c r="P252" t="s">
        <v>1325</v>
      </c>
      <c r="R252" t="str">
        <f>TEXT(Tabela8[[#This Row],[Data]],"dddd")</f>
        <v>segunda-feira</v>
      </c>
      <c r="S252" t="str" cm="1">
        <f t="array" ref="S2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3" spans="1:19" x14ac:dyDescent="0.3">
      <c r="A253">
        <v>600926</v>
      </c>
      <c r="B253" t="s">
        <v>24</v>
      </c>
      <c r="C253" t="s">
        <v>1267</v>
      </c>
      <c r="D253">
        <v>3666</v>
      </c>
      <c r="E253" t="s">
        <v>737</v>
      </c>
      <c r="F253" t="s">
        <v>28</v>
      </c>
      <c r="G253" s="3">
        <v>45642</v>
      </c>
      <c r="H253" s="9">
        <v>0.70833333333333337</v>
      </c>
      <c r="I253" t="s">
        <v>100</v>
      </c>
      <c r="J253">
        <v>1542</v>
      </c>
      <c r="K253" t="s">
        <v>112</v>
      </c>
      <c r="L253" t="s">
        <v>19</v>
      </c>
      <c r="M253">
        <v>3</v>
      </c>
      <c r="N253" t="s">
        <v>1330</v>
      </c>
      <c r="O253" t="s">
        <v>1324</v>
      </c>
      <c r="P253" t="s">
        <v>1325</v>
      </c>
      <c r="R253" t="str">
        <f>TEXT(Tabela8[[#This Row],[Data]],"dddd")</f>
        <v>segunda-feira</v>
      </c>
      <c r="S253" t="str" cm="1">
        <f t="array" ref="S2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4" spans="1:19" x14ac:dyDescent="0.3">
      <c r="A254">
        <v>601160</v>
      </c>
      <c r="B254" t="s">
        <v>17</v>
      </c>
      <c r="C254" t="s">
        <v>1259</v>
      </c>
      <c r="D254">
        <v>3899</v>
      </c>
      <c r="E254" t="s">
        <v>743</v>
      </c>
      <c r="F254" t="s">
        <v>69</v>
      </c>
      <c r="G254" s="3">
        <v>45642</v>
      </c>
      <c r="H254" s="9">
        <v>0.54166666666666663</v>
      </c>
      <c r="I254" t="s">
        <v>34</v>
      </c>
      <c r="J254">
        <v>1729</v>
      </c>
      <c r="K254" t="s">
        <v>288</v>
      </c>
      <c r="L254" t="s">
        <v>19</v>
      </c>
      <c r="M254">
        <v>3</v>
      </c>
      <c r="N254" t="s">
        <v>1330</v>
      </c>
      <c r="O254" t="s">
        <v>1324</v>
      </c>
      <c r="P254" t="s">
        <v>1325</v>
      </c>
      <c r="R254" t="str">
        <f>TEXT(Tabela8[[#This Row],[Data]],"dddd")</f>
        <v>segunda-feira</v>
      </c>
      <c r="S254" t="s">
        <v>166</v>
      </c>
    </row>
    <row r="255" spans="1:19" x14ac:dyDescent="0.3">
      <c r="A255">
        <v>601160</v>
      </c>
      <c r="B255" t="s">
        <v>17</v>
      </c>
      <c r="C255" t="s">
        <v>1259</v>
      </c>
      <c r="D255">
        <v>3899</v>
      </c>
      <c r="E255" t="s">
        <v>743</v>
      </c>
      <c r="F255" t="s">
        <v>69</v>
      </c>
      <c r="G255" s="3">
        <v>45642</v>
      </c>
      <c r="H255" s="9">
        <v>0.54166666666666663</v>
      </c>
      <c r="I255" t="s">
        <v>34</v>
      </c>
      <c r="J255">
        <v>1729</v>
      </c>
      <c r="K255" t="s">
        <v>288</v>
      </c>
      <c r="L255" t="s">
        <v>19</v>
      </c>
      <c r="M255">
        <v>3</v>
      </c>
      <c r="N255" t="s">
        <v>1330</v>
      </c>
      <c r="O255" t="s">
        <v>1324</v>
      </c>
      <c r="P255" t="s">
        <v>1325</v>
      </c>
      <c r="R255" t="str">
        <f>TEXT(Tabela8[[#This Row],[Data]],"dddd")</f>
        <v>segunda-feira</v>
      </c>
      <c r="S255" t="s">
        <v>168</v>
      </c>
    </row>
    <row r="256" spans="1:19" x14ac:dyDescent="0.3">
      <c r="A256">
        <v>601160</v>
      </c>
      <c r="B256" t="s">
        <v>17</v>
      </c>
      <c r="C256" t="s">
        <v>1259</v>
      </c>
      <c r="D256">
        <v>3899</v>
      </c>
      <c r="E256" t="s">
        <v>743</v>
      </c>
      <c r="F256" t="s">
        <v>69</v>
      </c>
      <c r="G256" s="3">
        <v>45642</v>
      </c>
      <c r="H256" s="9">
        <v>0.54166666666666663</v>
      </c>
      <c r="I256" t="s">
        <v>34</v>
      </c>
      <c r="J256">
        <v>1729</v>
      </c>
      <c r="K256" t="s">
        <v>288</v>
      </c>
      <c r="L256" t="s">
        <v>19</v>
      </c>
      <c r="M256">
        <v>3</v>
      </c>
      <c r="N256" t="s">
        <v>1330</v>
      </c>
      <c r="O256" t="s">
        <v>1324</v>
      </c>
      <c r="P256" t="s">
        <v>1325</v>
      </c>
      <c r="R256" t="str">
        <f>TEXT(Tabela8[[#This Row],[Data]],"dddd")</f>
        <v>segunda-feira</v>
      </c>
      <c r="S256" t="s">
        <v>170</v>
      </c>
    </row>
    <row r="257" spans="1:19" x14ac:dyDescent="0.3">
      <c r="A257">
        <v>601160</v>
      </c>
      <c r="B257" t="s">
        <v>17</v>
      </c>
      <c r="C257" t="s">
        <v>1259</v>
      </c>
      <c r="D257">
        <v>3899</v>
      </c>
      <c r="E257" t="s">
        <v>743</v>
      </c>
      <c r="F257" t="s">
        <v>69</v>
      </c>
      <c r="G257" s="3">
        <v>45642</v>
      </c>
      <c r="H257" s="9">
        <v>0.54166666666666663</v>
      </c>
      <c r="I257" t="s">
        <v>34</v>
      </c>
      <c r="J257">
        <v>1729</v>
      </c>
      <c r="K257" t="s">
        <v>288</v>
      </c>
      <c r="L257" t="s">
        <v>19</v>
      </c>
      <c r="M257">
        <v>3</v>
      </c>
      <c r="N257" t="s">
        <v>1330</v>
      </c>
      <c r="O257" t="s">
        <v>1324</v>
      </c>
      <c r="P257" t="s">
        <v>1325</v>
      </c>
      <c r="R257" t="str">
        <f>TEXT(Tabela8[[#This Row],[Data]],"dddd")</f>
        <v>segunda-feira</v>
      </c>
      <c r="S257" t="s">
        <v>166</v>
      </c>
    </row>
    <row r="258" spans="1:19" x14ac:dyDescent="0.3">
      <c r="A258">
        <v>601160</v>
      </c>
      <c r="B258" t="s">
        <v>17</v>
      </c>
      <c r="C258" t="s">
        <v>1259</v>
      </c>
      <c r="D258">
        <v>3899</v>
      </c>
      <c r="E258" t="s">
        <v>743</v>
      </c>
      <c r="F258" t="s">
        <v>69</v>
      </c>
      <c r="G258" s="3">
        <v>45642</v>
      </c>
      <c r="H258" s="9">
        <v>0.54166666666666663</v>
      </c>
      <c r="I258" t="s">
        <v>34</v>
      </c>
      <c r="J258">
        <v>1729</v>
      </c>
      <c r="K258" t="s">
        <v>288</v>
      </c>
      <c r="L258" t="s">
        <v>19</v>
      </c>
      <c r="M258">
        <v>3</v>
      </c>
      <c r="N258" t="s">
        <v>1330</v>
      </c>
      <c r="O258" t="s">
        <v>1324</v>
      </c>
      <c r="P258" t="s">
        <v>1325</v>
      </c>
      <c r="R258" t="str">
        <f>TEXT(Tabela8[[#This Row],[Data]],"dddd")</f>
        <v>segunda-feira</v>
      </c>
      <c r="S258" t="s">
        <v>168</v>
      </c>
    </row>
    <row r="259" spans="1:19" x14ac:dyDescent="0.3">
      <c r="A259">
        <v>601160</v>
      </c>
      <c r="B259" t="s">
        <v>17</v>
      </c>
      <c r="C259" t="s">
        <v>1259</v>
      </c>
      <c r="D259">
        <v>3899</v>
      </c>
      <c r="E259" t="s">
        <v>743</v>
      </c>
      <c r="F259" t="s">
        <v>69</v>
      </c>
      <c r="G259" s="3">
        <v>45642</v>
      </c>
      <c r="H259" s="9">
        <v>0.54166666666666663</v>
      </c>
      <c r="I259" t="s">
        <v>34</v>
      </c>
      <c r="J259">
        <v>1729</v>
      </c>
      <c r="K259" t="s">
        <v>288</v>
      </c>
      <c r="L259" t="s">
        <v>19</v>
      </c>
      <c r="M259">
        <v>3</v>
      </c>
      <c r="N259" t="s">
        <v>1330</v>
      </c>
      <c r="O259" t="s">
        <v>1324</v>
      </c>
      <c r="P259" t="s">
        <v>1325</v>
      </c>
      <c r="R259" t="str">
        <f>TEXT(Tabela8[[#This Row],[Data]],"dddd")</f>
        <v>segunda-feira</v>
      </c>
      <c r="S259" t="s">
        <v>170</v>
      </c>
    </row>
    <row r="260" spans="1:19" x14ac:dyDescent="0.3">
      <c r="A260">
        <v>601160</v>
      </c>
      <c r="B260" t="s">
        <v>17</v>
      </c>
      <c r="C260" t="s">
        <v>1259</v>
      </c>
      <c r="D260">
        <v>3899</v>
      </c>
      <c r="E260" t="s">
        <v>743</v>
      </c>
      <c r="F260" t="s">
        <v>69</v>
      </c>
      <c r="G260" s="3">
        <v>45642</v>
      </c>
      <c r="H260" s="9">
        <v>0.54166666666666663</v>
      </c>
      <c r="I260" t="s">
        <v>34</v>
      </c>
      <c r="J260">
        <v>1729</v>
      </c>
      <c r="K260" t="s">
        <v>288</v>
      </c>
      <c r="L260" t="s">
        <v>19</v>
      </c>
      <c r="M260">
        <v>3</v>
      </c>
      <c r="N260" t="s">
        <v>1330</v>
      </c>
      <c r="O260" t="s">
        <v>1324</v>
      </c>
      <c r="P260" t="s">
        <v>1325</v>
      </c>
      <c r="R260" t="str">
        <f>TEXT(Tabela8[[#This Row],[Data]],"dddd")</f>
        <v>segunda-feira</v>
      </c>
      <c r="S260" t="s">
        <v>166</v>
      </c>
    </row>
    <row r="261" spans="1:19" x14ac:dyDescent="0.3">
      <c r="A261">
        <v>601160</v>
      </c>
      <c r="B261" t="s">
        <v>17</v>
      </c>
      <c r="C261" t="s">
        <v>1259</v>
      </c>
      <c r="D261">
        <v>3899</v>
      </c>
      <c r="E261" t="s">
        <v>743</v>
      </c>
      <c r="F261" t="s">
        <v>69</v>
      </c>
      <c r="G261" s="3">
        <v>45642</v>
      </c>
      <c r="H261" s="9">
        <v>0.54166666666666663</v>
      </c>
      <c r="I261" t="s">
        <v>34</v>
      </c>
      <c r="J261">
        <v>1729</v>
      </c>
      <c r="K261" t="s">
        <v>288</v>
      </c>
      <c r="L261" t="s">
        <v>19</v>
      </c>
      <c r="M261">
        <v>3</v>
      </c>
      <c r="N261" t="s">
        <v>1330</v>
      </c>
      <c r="O261" t="s">
        <v>1324</v>
      </c>
      <c r="P261" t="s">
        <v>1325</v>
      </c>
      <c r="R261" t="str">
        <f>TEXT(Tabela8[[#This Row],[Data]],"dddd")</f>
        <v>segunda-feira</v>
      </c>
      <c r="S261" t="s">
        <v>168</v>
      </c>
    </row>
    <row r="262" spans="1:19" x14ac:dyDescent="0.3">
      <c r="A262">
        <v>601160</v>
      </c>
      <c r="B262" t="s">
        <v>17</v>
      </c>
      <c r="C262" t="s">
        <v>1259</v>
      </c>
      <c r="D262">
        <v>3899</v>
      </c>
      <c r="E262" t="s">
        <v>743</v>
      </c>
      <c r="F262" t="s">
        <v>69</v>
      </c>
      <c r="G262" s="3">
        <v>45642</v>
      </c>
      <c r="H262" s="9">
        <v>0.54166666666666663</v>
      </c>
      <c r="I262" t="s">
        <v>34</v>
      </c>
      <c r="J262">
        <v>1729</v>
      </c>
      <c r="K262" t="s">
        <v>288</v>
      </c>
      <c r="L262" t="s">
        <v>19</v>
      </c>
      <c r="M262">
        <v>3</v>
      </c>
      <c r="N262" t="s">
        <v>1330</v>
      </c>
      <c r="O262" t="s">
        <v>1324</v>
      </c>
      <c r="P262" t="s">
        <v>1325</v>
      </c>
      <c r="R262" t="str">
        <f>TEXT(Tabela8[[#This Row],[Data]],"dddd")</f>
        <v>segunda-feira</v>
      </c>
      <c r="S262" t="s">
        <v>170</v>
      </c>
    </row>
    <row r="263" spans="1:19" x14ac:dyDescent="0.3">
      <c r="A263">
        <v>601160</v>
      </c>
      <c r="B263" t="s">
        <v>17</v>
      </c>
      <c r="C263" t="s">
        <v>1259</v>
      </c>
      <c r="D263">
        <v>3899</v>
      </c>
      <c r="E263" t="s">
        <v>743</v>
      </c>
      <c r="F263" t="s">
        <v>69</v>
      </c>
      <c r="G263" s="3">
        <v>45642</v>
      </c>
      <c r="H263" s="9">
        <v>0.54166666666666663</v>
      </c>
      <c r="I263" t="s">
        <v>34</v>
      </c>
      <c r="J263">
        <v>1729</v>
      </c>
      <c r="K263" t="s">
        <v>288</v>
      </c>
      <c r="L263" t="s">
        <v>19</v>
      </c>
      <c r="M263">
        <v>3</v>
      </c>
      <c r="N263" t="s">
        <v>1330</v>
      </c>
      <c r="O263" t="s">
        <v>1324</v>
      </c>
      <c r="P263" t="s">
        <v>1325</v>
      </c>
      <c r="R263" t="str">
        <f>TEXT(Tabela8[[#This Row],[Data]],"dddd")</f>
        <v>segunda-feira</v>
      </c>
      <c r="S263" t="s">
        <v>166</v>
      </c>
    </row>
    <row r="264" spans="1:19" x14ac:dyDescent="0.3">
      <c r="A264">
        <v>601160</v>
      </c>
      <c r="B264" t="s">
        <v>17</v>
      </c>
      <c r="C264" t="s">
        <v>1259</v>
      </c>
      <c r="D264">
        <v>3899</v>
      </c>
      <c r="E264" t="s">
        <v>743</v>
      </c>
      <c r="F264" t="s">
        <v>69</v>
      </c>
      <c r="G264" s="3">
        <v>45642</v>
      </c>
      <c r="H264" s="9">
        <v>0.54166666666666663</v>
      </c>
      <c r="I264" t="s">
        <v>34</v>
      </c>
      <c r="J264">
        <v>1729</v>
      </c>
      <c r="K264" t="s">
        <v>288</v>
      </c>
      <c r="L264" t="s">
        <v>19</v>
      </c>
      <c r="M264">
        <v>3</v>
      </c>
      <c r="N264" t="s">
        <v>1330</v>
      </c>
      <c r="O264" t="s">
        <v>1324</v>
      </c>
      <c r="P264" t="s">
        <v>1325</v>
      </c>
      <c r="R264" t="str">
        <f>TEXT(Tabela8[[#This Row],[Data]],"dddd")</f>
        <v>segunda-feira</v>
      </c>
      <c r="S264" t="s">
        <v>168</v>
      </c>
    </row>
    <row r="265" spans="1:19" x14ac:dyDescent="0.3">
      <c r="A265">
        <v>601160</v>
      </c>
      <c r="B265" t="s">
        <v>17</v>
      </c>
      <c r="C265" t="s">
        <v>1259</v>
      </c>
      <c r="D265">
        <v>3899</v>
      </c>
      <c r="E265" t="s">
        <v>743</v>
      </c>
      <c r="F265" t="s">
        <v>69</v>
      </c>
      <c r="G265" s="3">
        <v>45642</v>
      </c>
      <c r="H265" s="9">
        <v>0.54166666666666663</v>
      </c>
      <c r="I265" t="s">
        <v>34</v>
      </c>
      <c r="J265">
        <v>1729</v>
      </c>
      <c r="K265" t="s">
        <v>288</v>
      </c>
      <c r="L265" t="s">
        <v>19</v>
      </c>
      <c r="M265">
        <v>3</v>
      </c>
      <c r="N265" t="s">
        <v>1330</v>
      </c>
      <c r="O265" t="s">
        <v>1324</v>
      </c>
      <c r="P265" t="s">
        <v>1325</v>
      </c>
      <c r="R265" t="str">
        <f>TEXT(Tabela8[[#This Row],[Data]],"dddd")</f>
        <v>segunda-feira</v>
      </c>
      <c r="S265" t="s">
        <v>170</v>
      </c>
    </row>
    <row r="266" spans="1:19" x14ac:dyDescent="0.3">
      <c r="A266">
        <v>475062</v>
      </c>
      <c r="B266" t="s">
        <v>17</v>
      </c>
      <c r="C266" t="s">
        <v>119</v>
      </c>
      <c r="D266">
        <v>3555</v>
      </c>
      <c r="E266" t="s">
        <v>120</v>
      </c>
      <c r="F266" t="s">
        <v>28</v>
      </c>
      <c r="G266" s="3">
        <v>45642</v>
      </c>
      <c r="H266" s="9">
        <v>0.58333333333333337</v>
      </c>
      <c r="I266" t="s">
        <v>55</v>
      </c>
      <c r="J266">
        <v>1830</v>
      </c>
      <c r="K266" t="s">
        <v>56</v>
      </c>
      <c r="L266" t="s">
        <v>19</v>
      </c>
      <c r="M266">
        <v>3</v>
      </c>
      <c r="N266" t="s">
        <v>1330</v>
      </c>
      <c r="O266" t="s">
        <v>1324</v>
      </c>
      <c r="P266" t="s">
        <v>1325</v>
      </c>
      <c r="R266" t="str">
        <f>TEXT(Tabela8[[#This Row],[Data]],"dddd")</f>
        <v>segunda-feira</v>
      </c>
      <c r="S266" t="str" cm="1">
        <f t="array" ref="S2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7" spans="1:19" x14ac:dyDescent="0.3">
      <c r="A267">
        <v>475062</v>
      </c>
      <c r="B267" t="s">
        <v>17</v>
      </c>
      <c r="C267" t="s">
        <v>119</v>
      </c>
      <c r="D267">
        <v>3555</v>
      </c>
      <c r="E267" t="s">
        <v>120</v>
      </c>
      <c r="F267" t="s">
        <v>28</v>
      </c>
      <c r="G267" s="3">
        <v>45642</v>
      </c>
      <c r="H267" s="9">
        <v>0.58333333333333337</v>
      </c>
      <c r="I267" t="s">
        <v>55</v>
      </c>
      <c r="J267">
        <v>1830</v>
      </c>
      <c r="K267" t="s">
        <v>56</v>
      </c>
      <c r="L267" t="s">
        <v>19</v>
      </c>
      <c r="M267">
        <v>3</v>
      </c>
      <c r="N267" t="s">
        <v>1330</v>
      </c>
      <c r="O267" t="s">
        <v>1324</v>
      </c>
      <c r="P267" t="s">
        <v>1325</v>
      </c>
      <c r="R267" t="str">
        <f>TEXT(Tabela8[[#This Row],[Data]],"dddd")</f>
        <v>segunda-feira</v>
      </c>
      <c r="S267" t="str" cm="1">
        <f t="array" ref="S2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8" spans="1:19" x14ac:dyDescent="0.3">
      <c r="A268">
        <v>475062</v>
      </c>
      <c r="B268" t="s">
        <v>17</v>
      </c>
      <c r="C268" t="s">
        <v>119</v>
      </c>
      <c r="D268">
        <v>3555</v>
      </c>
      <c r="E268" t="s">
        <v>120</v>
      </c>
      <c r="F268" t="s">
        <v>28</v>
      </c>
      <c r="G268" s="3">
        <v>45642</v>
      </c>
      <c r="H268" s="9">
        <v>0.58333333333333337</v>
      </c>
      <c r="I268" t="s">
        <v>55</v>
      </c>
      <c r="J268">
        <v>1830</v>
      </c>
      <c r="K268" t="s">
        <v>56</v>
      </c>
      <c r="L268" t="s">
        <v>19</v>
      </c>
      <c r="M268">
        <v>3</v>
      </c>
      <c r="N268" t="s">
        <v>1330</v>
      </c>
      <c r="O268" t="s">
        <v>1324</v>
      </c>
      <c r="P268" t="s">
        <v>1325</v>
      </c>
      <c r="R268" t="str">
        <f>TEXT(Tabela8[[#This Row],[Data]],"dddd")</f>
        <v>segunda-feira</v>
      </c>
      <c r="S268" t="str" cm="1">
        <f t="array" ref="S2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9" spans="1:19" x14ac:dyDescent="0.3">
      <c r="A269">
        <v>475062</v>
      </c>
      <c r="B269" t="s">
        <v>17</v>
      </c>
      <c r="C269" t="s">
        <v>119</v>
      </c>
      <c r="D269">
        <v>3555</v>
      </c>
      <c r="E269" t="s">
        <v>120</v>
      </c>
      <c r="F269" t="s">
        <v>28</v>
      </c>
      <c r="G269" s="3">
        <v>45642</v>
      </c>
      <c r="H269" s="9">
        <v>0.58333333333333337</v>
      </c>
      <c r="I269" t="s">
        <v>55</v>
      </c>
      <c r="J269">
        <v>1830</v>
      </c>
      <c r="K269" t="s">
        <v>56</v>
      </c>
      <c r="L269" t="s">
        <v>19</v>
      </c>
      <c r="M269">
        <v>3</v>
      </c>
      <c r="N269" t="s">
        <v>1330</v>
      </c>
      <c r="O269" t="s">
        <v>1324</v>
      </c>
      <c r="P269" t="s">
        <v>1325</v>
      </c>
      <c r="R269" t="str">
        <f>TEXT(Tabela8[[#This Row],[Data]],"dddd")</f>
        <v>segunda-feira</v>
      </c>
      <c r="S269" t="str" cm="1">
        <f t="array" ref="S2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0" spans="1:19" x14ac:dyDescent="0.3">
      <c r="A270">
        <v>546670</v>
      </c>
      <c r="B270" t="s">
        <v>17</v>
      </c>
      <c r="C270" t="s">
        <v>119</v>
      </c>
      <c r="D270">
        <v>3555</v>
      </c>
      <c r="E270" t="s">
        <v>120</v>
      </c>
      <c r="F270" t="s">
        <v>28</v>
      </c>
      <c r="G270" s="3">
        <v>45642</v>
      </c>
      <c r="H270" s="9">
        <v>0.625</v>
      </c>
      <c r="I270" t="s">
        <v>31</v>
      </c>
      <c r="J270">
        <v>25</v>
      </c>
      <c r="K270" t="s">
        <v>281</v>
      </c>
      <c r="L270" t="s">
        <v>19</v>
      </c>
      <c r="M270">
        <v>3</v>
      </c>
      <c r="N270" t="s">
        <v>1330</v>
      </c>
      <c r="O270" t="s">
        <v>1324</v>
      </c>
      <c r="P270" t="s">
        <v>1325</v>
      </c>
      <c r="R270" t="str">
        <f>TEXT(Tabela8[[#This Row],[Data]],"dddd")</f>
        <v>segunda-feira</v>
      </c>
      <c r="S270" t="str" cm="1">
        <f t="array" ref="S2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1" spans="1:19" x14ac:dyDescent="0.3">
      <c r="A271">
        <v>546670</v>
      </c>
      <c r="B271" t="s">
        <v>17</v>
      </c>
      <c r="C271" t="s">
        <v>119</v>
      </c>
      <c r="D271">
        <v>3555</v>
      </c>
      <c r="E271" t="s">
        <v>120</v>
      </c>
      <c r="F271" t="s">
        <v>28</v>
      </c>
      <c r="G271" s="3">
        <v>45642</v>
      </c>
      <c r="H271" s="9">
        <v>0.625</v>
      </c>
      <c r="I271" t="s">
        <v>31</v>
      </c>
      <c r="J271">
        <v>25</v>
      </c>
      <c r="K271" t="s">
        <v>281</v>
      </c>
      <c r="L271" t="s">
        <v>19</v>
      </c>
      <c r="M271">
        <v>3</v>
      </c>
      <c r="N271" t="s">
        <v>1330</v>
      </c>
      <c r="O271" t="s">
        <v>1324</v>
      </c>
      <c r="P271" t="s">
        <v>1325</v>
      </c>
      <c r="R271" t="str">
        <f>TEXT(Tabela8[[#This Row],[Data]],"dddd")</f>
        <v>segunda-feira</v>
      </c>
      <c r="S271" t="str" cm="1">
        <f t="array" ref="S2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2" spans="1:19" x14ac:dyDescent="0.3">
      <c r="A272">
        <v>546670</v>
      </c>
      <c r="B272" t="s">
        <v>17</v>
      </c>
      <c r="C272" t="s">
        <v>119</v>
      </c>
      <c r="D272">
        <v>3555</v>
      </c>
      <c r="E272" t="s">
        <v>120</v>
      </c>
      <c r="F272" t="s">
        <v>28</v>
      </c>
      <c r="G272" s="3">
        <v>45642</v>
      </c>
      <c r="H272" s="9">
        <v>0.625</v>
      </c>
      <c r="I272" t="s">
        <v>31</v>
      </c>
      <c r="J272">
        <v>25</v>
      </c>
      <c r="K272" t="s">
        <v>281</v>
      </c>
      <c r="L272" t="s">
        <v>19</v>
      </c>
      <c r="M272">
        <v>3</v>
      </c>
      <c r="N272" t="s">
        <v>1330</v>
      </c>
      <c r="O272" t="s">
        <v>1324</v>
      </c>
      <c r="P272" t="s">
        <v>1325</v>
      </c>
      <c r="R272" t="str">
        <f>TEXT(Tabela8[[#This Row],[Data]],"dddd")</f>
        <v>segunda-feira</v>
      </c>
      <c r="S272" t="str" cm="1">
        <f t="array" ref="S2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3" spans="1:19" x14ac:dyDescent="0.3">
      <c r="A273">
        <v>546670</v>
      </c>
      <c r="B273" t="s">
        <v>17</v>
      </c>
      <c r="C273" t="s">
        <v>119</v>
      </c>
      <c r="D273">
        <v>3555</v>
      </c>
      <c r="E273" t="s">
        <v>120</v>
      </c>
      <c r="F273" t="s">
        <v>28</v>
      </c>
      <c r="G273" s="3">
        <v>45642</v>
      </c>
      <c r="H273" s="9">
        <v>0.625</v>
      </c>
      <c r="I273" t="s">
        <v>31</v>
      </c>
      <c r="J273">
        <v>25</v>
      </c>
      <c r="K273" t="s">
        <v>281</v>
      </c>
      <c r="L273" t="s">
        <v>19</v>
      </c>
      <c r="M273">
        <v>3</v>
      </c>
      <c r="N273" t="s">
        <v>1330</v>
      </c>
      <c r="O273" t="s">
        <v>1324</v>
      </c>
      <c r="P273" t="s">
        <v>1325</v>
      </c>
      <c r="R273" t="str">
        <f>TEXT(Tabela8[[#This Row],[Data]],"dddd")</f>
        <v>segunda-feira</v>
      </c>
      <c r="S273" t="str" cm="1">
        <f t="array" ref="S2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4" spans="1:19" x14ac:dyDescent="0.3">
      <c r="A274">
        <v>574588</v>
      </c>
      <c r="B274" t="s">
        <v>17</v>
      </c>
      <c r="C274" t="s">
        <v>1278</v>
      </c>
      <c r="D274">
        <v>3630</v>
      </c>
      <c r="E274" t="s">
        <v>634</v>
      </c>
      <c r="F274" t="s">
        <v>28</v>
      </c>
      <c r="G274" s="3">
        <v>45643</v>
      </c>
      <c r="H274" s="9">
        <v>0.375</v>
      </c>
      <c r="I274" t="s">
        <v>487</v>
      </c>
      <c r="J274">
        <v>1967</v>
      </c>
      <c r="K274" t="s">
        <v>405</v>
      </c>
      <c r="L274" t="s">
        <v>19</v>
      </c>
      <c r="M274">
        <v>3</v>
      </c>
      <c r="N274" t="s">
        <v>1330</v>
      </c>
      <c r="O274" t="s">
        <v>1324</v>
      </c>
      <c r="P274" t="s">
        <v>1325</v>
      </c>
      <c r="R274" t="str">
        <f>TEXT(Tabela8[[#This Row],[Data]],"dddd")</f>
        <v>terça-feira</v>
      </c>
      <c r="S274" t="str" cm="1">
        <f t="array" ref="S2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5" spans="1:19" x14ac:dyDescent="0.3">
      <c r="A275">
        <v>574588</v>
      </c>
      <c r="B275" t="s">
        <v>17</v>
      </c>
      <c r="C275" t="s">
        <v>1278</v>
      </c>
      <c r="D275">
        <v>3630</v>
      </c>
      <c r="E275" t="s">
        <v>634</v>
      </c>
      <c r="F275" t="s">
        <v>28</v>
      </c>
      <c r="G275" s="3">
        <v>45643</v>
      </c>
      <c r="H275" s="9">
        <v>0.375</v>
      </c>
      <c r="I275" t="s">
        <v>487</v>
      </c>
      <c r="J275">
        <v>1967</v>
      </c>
      <c r="K275" t="s">
        <v>405</v>
      </c>
      <c r="L275" t="s">
        <v>19</v>
      </c>
      <c r="M275">
        <v>3</v>
      </c>
      <c r="N275" t="s">
        <v>1330</v>
      </c>
      <c r="O275" t="s">
        <v>1324</v>
      </c>
      <c r="P275" t="s">
        <v>1325</v>
      </c>
      <c r="R275" t="str">
        <f>TEXT(Tabela8[[#This Row],[Data]],"dddd")</f>
        <v>terça-feira</v>
      </c>
      <c r="S275" t="str" cm="1">
        <f t="array" ref="S2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6" spans="1:19" x14ac:dyDescent="0.3">
      <c r="A276">
        <v>574588</v>
      </c>
      <c r="B276" t="s">
        <v>17</v>
      </c>
      <c r="C276" t="s">
        <v>1278</v>
      </c>
      <c r="D276">
        <v>3630</v>
      </c>
      <c r="E276" t="s">
        <v>634</v>
      </c>
      <c r="F276" t="s">
        <v>28</v>
      </c>
      <c r="G276" s="3">
        <v>45643</v>
      </c>
      <c r="H276" s="9">
        <v>0.375</v>
      </c>
      <c r="I276" t="s">
        <v>487</v>
      </c>
      <c r="J276">
        <v>1967</v>
      </c>
      <c r="K276" t="s">
        <v>405</v>
      </c>
      <c r="L276" t="s">
        <v>19</v>
      </c>
      <c r="M276">
        <v>3</v>
      </c>
      <c r="N276" t="s">
        <v>1330</v>
      </c>
      <c r="O276" t="s">
        <v>1324</v>
      </c>
      <c r="P276" t="s">
        <v>1325</v>
      </c>
      <c r="R276" t="str">
        <f>TEXT(Tabela8[[#This Row],[Data]],"dddd")</f>
        <v>terça-feira</v>
      </c>
      <c r="S276" t="str" cm="1">
        <f t="array" ref="S2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7" spans="1:19" x14ac:dyDescent="0.3">
      <c r="A277">
        <v>603909</v>
      </c>
      <c r="B277" t="s">
        <v>17</v>
      </c>
      <c r="C277" t="s">
        <v>1278</v>
      </c>
      <c r="D277">
        <v>3630</v>
      </c>
      <c r="E277" t="s">
        <v>634</v>
      </c>
      <c r="F277" t="s">
        <v>28</v>
      </c>
      <c r="G277" s="3">
        <v>45643</v>
      </c>
      <c r="H277" s="9">
        <v>0.41666666666666669</v>
      </c>
      <c r="I277" t="s">
        <v>59</v>
      </c>
      <c r="J277">
        <v>1364</v>
      </c>
      <c r="K277" t="s">
        <v>60</v>
      </c>
      <c r="L277" t="s">
        <v>19</v>
      </c>
      <c r="M277">
        <v>3</v>
      </c>
      <c r="N277" t="s">
        <v>1330</v>
      </c>
      <c r="O277" t="s">
        <v>1324</v>
      </c>
      <c r="P277" t="s">
        <v>1325</v>
      </c>
      <c r="R277" t="str">
        <f>TEXT(Tabela8[[#This Row],[Data]],"dddd")</f>
        <v>terça-feira</v>
      </c>
      <c r="S277" t="str" cm="1">
        <f t="array" ref="S2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8" spans="1:19" x14ac:dyDescent="0.3">
      <c r="A278">
        <v>603909</v>
      </c>
      <c r="B278" t="s">
        <v>17</v>
      </c>
      <c r="C278" t="s">
        <v>1278</v>
      </c>
      <c r="D278">
        <v>3630</v>
      </c>
      <c r="E278" t="s">
        <v>634</v>
      </c>
      <c r="F278" t="s">
        <v>28</v>
      </c>
      <c r="G278" s="3">
        <v>45643</v>
      </c>
      <c r="H278" s="9">
        <v>0.41666666666666669</v>
      </c>
      <c r="I278" t="s">
        <v>59</v>
      </c>
      <c r="J278">
        <v>1364</v>
      </c>
      <c r="K278" t="s">
        <v>60</v>
      </c>
      <c r="L278" t="s">
        <v>19</v>
      </c>
      <c r="M278">
        <v>3</v>
      </c>
      <c r="N278" t="s">
        <v>1330</v>
      </c>
      <c r="O278" t="s">
        <v>1324</v>
      </c>
      <c r="P278" t="s">
        <v>1325</v>
      </c>
      <c r="R278" t="str">
        <f>TEXT(Tabela8[[#This Row],[Data]],"dddd")</f>
        <v>terça-feira</v>
      </c>
      <c r="S278" t="str" cm="1">
        <f t="array" ref="S2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9" spans="1:19" x14ac:dyDescent="0.3">
      <c r="A279">
        <v>603909</v>
      </c>
      <c r="B279" t="s">
        <v>17</v>
      </c>
      <c r="C279" t="s">
        <v>1278</v>
      </c>
      <c r="D279">
        <v>3630</v>
      </c>
      <c r="E279" t="s">
        <v>634</v>
      </c>
      <c r="F279" t="s">
        <v>28</v>
      </c>
      <c r="G279" s="3">
        <v>45643</v>
      </c>
      <c r="H279" s="9">
        <v>0.41666666666666669</v>
      </c>
      <c r="I279" t="s">
        <v>59</v>
      </c>
      <c r="J279">
        <v>1364</v>
      </c>
      <c r="K279" t="s">
        <v>60</v>
      </c>
      <c r="L279" t="s">
        <v>19</v>
      </c>
      <c r="M279">
        <v>3</v>
      </c>
      <c r="N279" t="s">
        <v>1330</v>
      </c>
      <c r="O279" t="s">
        <v>1324</v>
      </c>
      <c r="P279" t="s">
        <v>1325</v>
      </c>
      <c r="R279" t="str">
        <f>TEXT(Tabela8[[#This Row],[Data]],"dddd")</f>
        <v>terça-feira</v>
      </c>
      <c r="S279" t="str" cm="1">
        <f t="array" ref="S2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0" spans="1:19" x14ac:dyDescent="0.3">
      <c r="A280">
        <v>476650</v>
      </c>
      <c r="B280" t="s">
        <v>24</v>
      </c>
      <c r="C280" t="s">
        <v>1292</v>
      </c>
      <c r="D280">
        <v>3534</v>
      </c>
      <c r="E280" t="s">
        <v>637</v>
      </c>
      <c r="F280" t="s">
        <v>28</v>
      </c>
      <c r="G280" s="3">
        <v>45643</v>
      </c>
      <c r="H280" s="9">
        <v>0.58333333333333337</v>
      </c>
      <c r="I280" t="s">
        <v>50</v>
      </c>
      <c r="J280">
        <v>772</v>
      </c>
      <c r="K280" t="s">
        <v>51</v>
      </c>
      <c r="L280" t="s">
        <v>19</v>
      </c>
      <c r="M280">
        <v>3</v>
      </c>
      <c r="N280" t="s">
        <v>1330</v>
      </c>
      <c r="O280" t="s">
        <v>1324</v>
      </c>
      <c r="P280" t="s">
        <v>1325</v>
      </c>
      <c r="R280" t="str">
        <f>TEXT(Tabela8[[#This Row],[Data]],"dddd")</f>
        <v>terça-feira</v>
      </c>
      <c r="S280" t="str" cm="1">
        <f t="array" ref="S2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1" spans="1:19" x14ac:dyDescent="0.3">
      <c r="A281">
        <v>476650</v>
      </c>
      <c r="B281" t="s">
        <v>24</v>
      </c>
      <c r="C281" t="s">
        <v>1292</v>
      </c>
      <c r="D281">
        <v>3534</v>
      </c>
      <c r="E281" t="s">
        <v>637</v>
      </c>
      <c r="F281" t="s">
        <v>28</v>
      </c>
      <c r="G281" s="3">
        <v>45643</v>
      </c>
      <c r="H281" s="9">
        <v>0.58333333333333337</v>
      </c>
      <c r="I281" t="s">
        <v>50</v>
      </c>
      <c r="J281">
        <v>772</v>
      </c>
      <c r="K281" t="s">
        <v>51</v>
      </c>
      <c r="L281" t="s">
        <v>19</v>
      </c>
      <c r="M281">
        <v>3</v>
      </c>
      <c r="N281" t="s">
        <v>1330</v>
      </c>
      <c r="O281" t="s">
        <v>1324</v>
      </c>
      <c r="P281" t="s">
        <v>1325</v>
      </c>
      <c r="R281" t="str">
        <f>TEXT(Tabela8[[#This Row],[Data]],"dddd")</f>
        <v>terça-feira</v>
      </c>
      <c r="S281" t="str" cm="1">
        <f t="array" ref="S2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2" spans="1:19" x14ac:dyDescent="0.3">
      <c r="A282">
        <v>476650</v>
      </c>
      <c r="B282" t="s">
        <v>24</v>
      </c>
      <c r="C282" t="s">
        <v>1292</v>
      </c>
      <c r="D282">
        <v>3534</v>
      </c>
      <c r="E282" t="s">
        <v>637</v>
      </c>
      <c r="F282" t="s">
        <v>28</v>
      </c>
      <c r="G282" s="3">
        <v>45643</v>
      </c>
      <c r="H282" s="9">
        <v>0.58333333333333337</v>
      </c>
      <c r="I282" t="s">
        <v>50</v>
      </c>
      <c r="J282">
        <v>772</v>
      </c>
      <c r="K282" t="s">
        <v>51</v>
      </c>
      <c r="L282" t="s">
        <v>19</v>
      </c>
      <c r="M282">
        <v>3</v>
      </c>
      <c r="N282" t="s">
        <v>1330</v>
      </c>
      <c r="O282" t="s">
        <v>1324</v>
      </c>
      <c r="P282" t="s">
        <v>1325</v>
      </c>
      <c r="R282" t="str">
        <f>TEXT(Tabela8[[#This Row],[Data]],"dddd")</f>
        <v>terça-feira</v>
      </c>
      <c r="S282" t="str" cm="1">
        <f t="array" ref="S2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3" spans="1:19" x14ac:dyDescent="0.3">
      <c r="A283">
        <v>497714</v>
      </c>
      <c r="B283" t="s">
        <v>24</v>
      </c>
      <c r="C283" t="s">
        <v>1281</v>
      </c>
      <c r="D283">
        <v>3604</v>
      </c>
      <c r="E283" t="s">
        <v>638</v>
      </c>
      <c r="F283" t="s">
        <v>28</v>
      </c>
      <c r="G283" s="3">
        <v>45643</v>
      </c>
      <c r="H283" s="9">
        <v>0.41666666666666669</v>
      </c>
      <c r="I283" t="s">
        <v>82</v>
      </c>
      <c r="J283">
        <v>1180</v>
      </c>
      <c r="K283" t="s">
        <v>83</v>
      </c>
      <c r="L283" t="s">
        <v>19</v>
      </c>
      <c r="M283">
        <v>3</v>
      </c>
      <c r="N283" t="s">
        <v>1330</v>
      </c>
      <c r="O283" t="s">
        <v>1324</v>
      </c>
      <c r="P283" t="s">
        <v>1325</v>
      </c>
      <c r="R283" t="str">
        <f>TEXT(Tabela8[[#This Row],[Data]],"dddd")</f>
        <v>terça-feira</v>
      </c>
      <c r="S283" t="str" cm="1">
        <f t="array" ref="S2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4" spans="1:19" x14ac:dyDescent="0.3">
      <c r="A284">
        <v>497714</v>
      </c>
      <c r="B284" t="s">
        <v>24</v>
      </c>
      <c r="C284" t="s">
        <v>1281</v>
      </c>
      <c r="D284">
        <v>3604</v>
      </c>
      <c r="E284" t="s">
        <v>638</v>
      </c>
      <c r="F284" t="s">
        <v>28</v>
      </c>
      <c r="G284" s="3">
        <v>45643</v>
      </c>
      <c r="H284" s="9">
        <v>0.41666666666666669</v>
      </c>
      <c r="I284" t="s">
        <v>82</v>
      </c>
      <c r="J284">
        <v>1180</v>
      </c>
      <c r="K284" t="s">
        <v>83</v>
      </c>
      <c r="L284" t="s">
        <v>19</v>
      </c>
      <c r="M284">
        <v>3</v>
      </c>
      <c r="N284" t="s">
        <v>1330</v>
      </c>
      <c r="O284" t="s">
        <v>1324</v>
      </c>
      <c r="P284" t="s">
        <v>1325</v>
      </c>
      <c r="R284" t="str">
        <f>TEXT(Tabela8[[#This Row],[Data]],"dddd")</f>
        <v>terça-feira</v>
      </c>
      <c r="S284" t="str" cm="1">
        <f t="array" ref="S2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5" spans="1:19" x14ac:dyDescent="0.3">
      <c r="A285">
        <v>497714</v>
      </c>
      <c r="B285" t="s">
        <v>24</v>
      </c>
      <c r="C285" t="s">
        <v>1281</v>
      </c>
      <c r="D285">
        <v>3604</v>
      </c>
      <c r="E285" t="s">
        <v>638</v>
      </c>
      <c r="F285" t="s">
        <v>28</v>
      </c>
      <c r="G285" s="3">
        <v>45643</v>
      </c>
      <c r="H285" s="9">
        <v>0.41666666666666669</v>
      </c>
      <c r="I285" t="s">
        <v>82</v>
      </c>
      <c r="J285">
        <v>1180</v>
      </c>
      <c r="K285" t="s">
        <v>83</v>
      </c>
      <c r="L285" t="s">
        <v>19</v>
      </c>
      <c r="M285">
        <v>3</v>
      </c>
      <c r="N285" t="s">
        <v>1330</v>
      </c>
      <c r="O285" t="s">
        <v>1324</v>
      </c>
      <c r="P285" t="s">
        <v>1325</v>
      </c>
      <c r="R285" t="str">
        <f>TEXT(Tabela8[[#This Row],[Data]],"dddd")</f>
        <v>terça-feira</v>
      </c>
      <c r="S285" t="str" cm="1">
        <f t="array" ref="S2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6" spans="1:19" x14ac:dyDescent="0.3">
      <c r="A286">
        <v>601119</v>
      </c>
      <c r="B286" t="s">
        <v>17</v>
      </c>
      <c r="C286" t="s">
        <v>508</v>
      </c>
      <c r="D286">
        <v>3359</v>
      </c>
      <c r="E286" t="s">
        <v>509</v>
      </c>
      <c r="F286" t="s">
        <v>28</v>
      </c>
      <c r="G286" s="3">
        <v>45643</v>
      </c>
      <c r="H286" s="9">
        <v>0.58333333333333337</v>
      </c>
      <c r="I286" t="s">
        <v>464</v>
      </c>
      <c r="J286">
        <v>609</v>
      </c>
      <c r="K286" t="s">
        <v>44</v>
      </c>
      <c r="L286" t="s">
        <v>19</v>
      </c>
      <c r="M286">
        <v>3</v>
      </c>
      <c r="N286" t="s">
        <v>1330</v>
      </c>
      <c r="O286" t="s">
        <v>1324</v>
      </c>
      <c r="P286" t="s">
        <v>1325</v>
      </c>
      <c r="R286" t="str">
        <f>TEXT(Tabela8[[#This Row],[Data]],"dddd")</f>
        <v>terça-feira</v>
      </c>
      <c r="S286" t="str" cm="1">
        <f t="array" ref="S2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7" spans="1:19" x14ac:dyDescent="0.3">
      <c r="A287">
        <v>601119</v>
      </c>
      <c r="B287" t="s">
        <v>17</v>
      </c>
      <c r="C287" t="s">
        <v>508</v>
      </c>
      <c r="D287">
        <v>3359</v>
      </c>
      <c r="E287" t="s">
        <v>509</v>
      </c>
      <c r="F287" t="s">
        <v>28</v>
      </c>
      <c r="G287" s="3">
        <v>45643</v>
      </c>
      <c r="H287" s="9">
        <v>0.58333333333333337</v>
      </c>
      <c r="I287" t="s">
        <v>464</v>
      </c>
      <c r="J287">
        <v>609</v>
      </c>
      <c r="K287" t="s">
        <v>44</v>
      </c>
      <c r="L287" t="s">
        <v>19</v>
      </c>
      <c r="M287">
        <v>3</v>
      </c>
      <c r="N287" t="s">
        <v>1330</v>
      </c>
      <c r="O287" t="s">
        <v>1324</v>
      </c>
      <c r="P287" t="s">
        <v>1325</v>
      </c>
      <c r="R287" t="str">
        <f>TEXT(Tabela8[[#This Row],[Data]],"dddd")</f>
        <v>terça-feira</v>
      </c>
      <c r="S287" t="str" cm="1">
        <f t="array" ref="S2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8" spans="1:19" x14ac:dyDescent="0.3">
      <c r="A288">
        <v>601119</v>
      </c>
      <c r="B288" t="s">
        <v>17</v>
      </c>
      <c r="C288" t="s">
        <v>508</v>
      </c>
      <c r="D288">
        <v>3359</v>
      </c>
      <c r="E288" t="s">
        <v>509</v>
      </c>
      <c r="F288" t="s">
        <v>28</v>
      </c>
      <c r="G288" s="3">
        <v>45643</v>
      </c>
      <c r="H288" s="9">
        <v>0.58333333333333337</v>
      </c>
      <c r="I288" t="s">
        <v>464</v>
      </c>
      <c r="J288">
        <v>609</v>
      </c>
      <c r="K288" t="s">
        <v>44</v>
      </c>
      <c r="L288" t="s">
        <v>19</v>
      </c>
      <c r="M288">
        <v>3</v>
      </c>
      <c r="N288" t="s">
        <v>1330</v>
      </c>
      <c r="O288" t="s">
        <v>1324</v>
      </c>
      <c r="P288" t="s">
        <v>1325</v>
      </c>
      <c r="R288" t="str">
        <f>TEXT(Tabela8[[#This Row],[Data]],"dddd")</f>
        <v>terça-feira</v>
      </c>
      <c r="S288" t="str" cm="1">
        <f t="array" ref="S2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9" spans="1:19" x14ac:dyDescent="0.3">
      <c r="A289">
        <v>604314</v>
      </c>
      <c r="B289" t="s">
        <v>17</v>
      </c>
      <c r="C289" t="s">
        <v>479</v>
      </c>
      <c r="D289">
        <v>3801</v>
      </c>
      <c r="E289" t="s">
        <v>480</v>
      </c>
      <c r="F289" t="s">
        <v>28</v>
      </c>
      <c r="G289" s="3">
        <v>45643</v>
      </c>
      <c r="H289" s="9">
        <v>0.45833333333333331</v>
      </c>
      <c r="I289" t="s">
        <v>75</v>
      </c>
      <c r="J289">
        <v>1146</v>
      </c>
      <c r="K289" t="s">
        <v>1397</v>
      </c>
      <c r="L289" t="s">
        <v>1398</v>
      </c>
      <c r="M289">
        <v>3</v>
      </c>
      <c r="N289" t="s">
        <v>1330</v>
      </c>
      <c r="O289" t="s">
        <v>1324</v>
      </c>
      <c r="P289" t="s">
        <v>1325</v>
      </c>
      <c r="R289" t="str">
        <f>TEXT(Tabela8[[#This Row],[Data]],"dddd")</f>
        <v>terça-feira</v>
      </c>
      <c r="S289" t="str" cm="1">
        <f t="array" ref="S2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0" spans="1:19" x14ac:dyDescent="0.3">
      <c r="A290">
        <v>604314</v>
      </c>
      <c r="B290" t="s">
        <v>17</v>
      </c>
      <c r="C290" t="s">
        <v>479</v>
      </c>
      <c r="D290">
        <v>3801</v>
      </c>
      <c r="E290" t="s">
        <v>480</v>
      </c>
      <c r="F290" t="s">
        <v>28</v>
      </c>
      <c r="G290" s="3">
        <v>45643</v>
      </c>
      <c r="H290" s="9">
        <v>0.45833333333333331</v>
      </c>
      <c r="I290" t="s">
        <v>75</v>
      </c>
      <c r="J290">
        <v>1146</v>
      </c>
      <c r="K290" t="s">
        <v>1397</v>
      </c>
      <c r="L290" t="s">
        <v>1398</v>
      </c>
      <c r="M290">
        <v>3</v>
      </c>
      <c r="N290" t="s">
        <v>1330</v>
      </c>
      <c r="O290" t="s">
        <v>1324</v>
      </c>
      <c r="P290" t="s">
        <v>1325</v>
      </c>
      <c r="R290" t="str">
        <f>TEXT(Tabela8[[#This Row],[Data]],"dddd")</f>
        <v>terça-feira</v>
      </c>
      <c r="S290" t="str" cm="1">
        <f t="array" ref="S2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1" spans="1:19" x14ac:dyDescent="0.3">
      <c r="A291">
        <v>604314</v>
      </c>
      <c r="B291" t="s">
        <v>17</v>
      </c>
      <c r="C291" t="s">
        <v>479</v>
      </c>
      <c r="D291">
        <v>3801</v>
      </c>
      <c r="E291" t="s">
        <v>480</v>
      </c>
      <c r="F291" t="s">
        <v>28</v>
      </c>
      <c r="G291" s="3">
        <v>45643</v>
      </c>
      <c r="H291" s="9">
        <v>0.45833333333333331</v>
      </c>
      <c r="I291" t="s">
        <v>75</v>
      </c>
      <c r="J291">
        <v>1146</v>
      </c>
      <c r="K291" t="s">
        <v>1397</v>
      </c>
      <c r="L291" t="s">
        <v>1398</v>
      </c>
      <c r="M291">
        <v>3</v>
      </c>
      <c r="N291" t="s">
        <v>1330</v>
      </c>
      <c r="O291" t="s">
        <v>1324</v>
      </c>
      <c r="P291" t="s">
        <v>1325</v>
      </c>
      <c r="R291" t="str">
        <f>TEXT(Tabela8[[#This Row],[Data]],"dddd")</f>
        <v>terça-feira</v>
      </c>
      <c r="S291" t="str" cm="1">
        <f t="array" ref="S2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2" spans="1:19" x14ac:dyDescent="0.3">
      <c r="A292">
        <v>604136</v>
      </c>
      <c r="B292" t="s">
        <v>24</v>
      </c>
      <c r="C292" t="s">
        <v>110</v>
      </c>
      <c r="D292">
        <v>3664</v>
      </c>
      <c r="E292" t="s">
        <v>111</v>
      </c>
      <c r="F292" t="s">
        <v>28</v>
      </c>
      <c r="G292" s="3">
        <v>45643</v>
      </c>
      <c r="H292" s="9">
        <v>0.45833333333333331</v>
      </c>
      <c r="I292" t="s">
        <v>467</v>
      </c>
      <c r="J292">
        <v>1973</v>
      </c>
      <c r="K292" t="s">
        <v>25</v>
      </c>
      <c r="L292" t="s">
        <v>19</v>
      </c>
      <c r="M292">
        <v>3</v>
      </c>
      <c r="N292" t="s">
        <v>1330</v>
      </c>
      <c r="O292" t="s">
        <v>1324</v>
      </c>
      <c r="P292" t="s">
        <v>1325</v>
      </c>
      <c r="R292" t="str">
        <f>TEXT(Tabela8[[#This Row],[Data]],"dddd")</f>
        <v>terça-feira</v>
      </c>
      <c r="S292" t="str" cm="1">
        <f t="array" ref="S2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3" spans="1:19" x14ac:dyDescent="0.3">
      <c r="A293">
        <v>604136</v>
      </c>
      <c r="B293" t="s">
        <v>24</v>
      </c>
      <c r="C293" t="s">
        <v>110</v>
      </c>
      <c r="D293">
        <v>3664</v>
      </c>
      <c r="E293" t="s">
        <v>111</v>
      </c>
      <c r="F293" t="s">
        <v>28</v>
      </c>
      <c r="G293" s="3">
        <v>45643</v>
      </c>
      <c r="H293" s="9">
        <v>0.45833333333333331</v>
      </c>
      <c r="I293" t="s">
        <v>467</v>
      </c>
      <c r="J293">
        <v>1973</v>
      </c>
      <c r="K293" t="s">
        <v>25</v>
      </c>
      <c r="L293" t="s">
        <v>19</v>
      </c>
      <c r="M293">
        <v>3</v>
      </c>
      <c r="N293" t="s">
        <v>1330</v>
      </c>
      <c r="O293" t="s">
        <v>1324</v>
      </c>
      <c r="P293" t="s">
        <v>1325</v>
      </c>
      <c r="R293" t="str">
        <f>TEXT(Tabela8[[#This Row],[Data]],"dddd")</f>
        <v>terça-feira</v>
      </c>
      <c r="S293" t="str" cm="1">
        <f t="array" ref="S2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4" spans="1:19" x14ac:dyDescent="0.3">
      <c r="A294">
        <v>604136</v>
      </c>
      <c r="B294" t="s">
        <v>24</v>
      </c>
      <c r="C294" t="s">
        <v>110</v>
      </c>
      <c r="D294">
        <v>3664</v>
      </c>
      <c r="E294" t="s">
        <v>111</v>
      </c>
      <c r="F294" t="s">
        <v>28</v>
      </c>
      <c r="G294" s="3">
        <v>45643</v>
      </c>
      <c r="H294" s="9">
        <v>0.45833333333333331</v>
      </c>
      <c r="I294" t="s">
        <v>467</v>
      </c>
      <c r="J294">
        <v>1973</v>
      </c>
      <c r="K294" t="s">
        <v>25</v>
      </c>
      <c r="L294" t="s">
        <v>19</v>
      </c>
      <c r="M294">
        <v>3</v>
      </c>
      <c r="N294" t="s">
        <v>1330</v>
      </c>
      <c r="O294" t="s">
        <v>1324</v>
      </c>
      <c r="P294" t="s">
        <v>1325</v>
      </c>
      <c r="R294" t="str">
        <f>TEXT(Tabela8[[#This Row],[Data]],"dddd")</f>
        <v>terça-feira</v>
      </c>
      <c r="S294" t="str" cm="1">
        <f t="array" ref="S2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5" spans="1:19" x14ac:dyDescent="0.3">
      <c r="A295">
        <v>577937</v>
      </c>
      <c r="B295" t="s">
        <v>17</v>
      </c>
      <c r="C295" t="s">
        <v>1253</v>
      </c>
      <c r="D295">
        <v>4033</v>
      </c>
      <c r="E295" t="s">
        <v>656</v>
      </c>
      <c r="F295" t="s">
        <v>28</v>
      </c>
      <c r="G295" s="3">
        <v>45643</v>
      </c>
      <c r="H295" s="9">
        <v>0.41666666666666669</v>
      </c>
      <c r="I295" t="s">
        <v>43</v>
      </c>
      <c r="J295">
        <v>1361</v>
      </c>
      <c r="K295" t="s">
        <v>35</v>
      </c>
      <c r="L295" t="s">
        <v>19</v>
      </c>
      <c r="M295">
        <v>3</v>
      </c>
      <c r="N295" t="s">
        <v>1330</v>
      </c>
      <c r="O295" t="s">
        <v>1324</v>
      </c>
      <c r="P295" t="s">
        <v>1325</v>
      </c>
      <c r="R295" t="str">
        <f>TEXT(Tabela8[[#This Row],[Data]],"dddd")</f>
        <v>terça-feira</v>
      </c>
      <c r="S295" t="str" cm="1">
        <f t="array" ref="S2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6" spans="1:19" x14ac:dyDescent="0.3">
      <c r="A296">
        <v>577936</v>
      </c>
      <c r="B296" t="s">
        <v>17</v>
      </c>
      <c r="C296" t="s">
        <v>1253</v>
      </c>
      <c r="D296">
        <v>4033</v>
      </c>
      <c r="E296" t="s">
        <v>656</v>
      </c>
      <c r="F296" t="s">
        <v>28</v>
      </c>
      <c r="G296" s="3">
        <v>45643</v>
      </c>
      <c r="H296" s="9">
        <v>0.45833333333333331</v>
      </c>
      <c r="I296" t="s">
        <v>43</v>
      </c>
      <c r="J296">
        <v>1361</v>
      </c>
      <c r="K296" t="s">
        <v>35</v>
      </c>
      <c r="L296" t="s">
        <v>19</v>
      </c>
      <c r="M296">
        <v>3</v>
      </c>
      <c r="N296" t="s">
        <v>1330</v>
      </c>
      <c r="O296" t="s">
        <v>1324</v>
      </c>
      <c r="P296" t="s">
        <v>1325</v>
      </c>
      <c r="R296" t="str">
        <f>TEXT(Tabela8[[#This Row],[Data]],"dddd")</f>
        <v>terça-feira</v>
      </c>
      <c r="S296" t="str" cm="1">
        <f t="array" ref="S2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7" spans="1:19" x14ac:dyDescent="0.3">
      <c r="A297">
        <v>577937</v>
      </c>
      <c r="B297" t="s">
        <v>17</v>
      </c>
      <c r="C297" t="s">
        <v>1253</v>
      </c>
      <c r="D297">
        <v>4033</v>
      </c>
      <c r="E297" t="s">
        <v>656</v>
      </c>
      <c r="F297" t="s">
        <v>28</v>
      </c>
      <c r="G297" s="3">
        <v>45643</v>
      </c>
      <c r="H297" s="9">
        <v>0.41666666666666669</v>
      </c>
      <c r="I297" t="s">
        <v>43</v>
      </c>
      <c r="J297">
        <v>1361</v>
      </c>
      <c r="K297" t="s">
        <v>35</v>
      </c>
      <c r="L297" t="s">
        <v>19</v>
      </c>
      <c r="M297">
        <v>3</v>
      </c>
      <c r="N297" t="s">
        <v>1330</v>
      </c>
      <c r="O297" t="s">
        <v>1324</v>
      </c>
      <c r="P297" t="s">
        <v>1325</v>
      </c>
      <c r="R297" t="str">
        <f>TEXT(Tabela8[[#This Row],[Data]],"dddd")</f>
        <v>terça-feira</v>
      </c>
      <c r="S297" t="str" cm="1">
        <f t="array" ref="S2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8" spans="1:19" x14ac:dyDescent="0.3">
      <c r="A298">
        <v>577936</v>
      </c>
      <c r="B298" t="s">
        <v>17</v>
      </c>
      <c r="C298" t="s">
        <v>1253</v>
      </c>
      <c r="D298">
        <v>4033</v>
      </c>
      <c r="E298" t="s">
        <v>656</v>
      </c>
      <c r="F298" t="s">
        <v>28</v>
      </c>
      <c r="G298" s="3">
        <v>45643</v>
      </c>
      <c r="H298" s="9">
        <v>0.45833333333333331</v>
      </c>
      <c r="I298" t="s">
        <v>43</v>
      </c>
      <c r="J298">
        <v>1361</v>
      </c>
      <c r="K298" t="s">
        <v>35</v>
      </c>
      <c r="L298" t="s">
        <v>19</v>
      </c>
      <c r="M298">
        <v>3</v>
      </c>
      <c r="N298" t="s">
        <v>1330</v>
      </c>
      <c r="O298" t="s">
        <v>1324</v>
      </c>
      <c r="P298" t="s">
        <v>1325</v>
      </c>
      <c r="R298" t="str">
        <f>TEXT(Tabela8[[#This Row],[Data]],"dddd")</f>
        <v>terça-feira</v>
      </c>
      <c r="S298" t="str" cm="1">
        <f t="array" ref="S2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9" spans="1:19" x14ac:dyDescent="0.3">
      <c r="A299">
        <v>577937</v>
      </c>
      <c r="B299" t="s">
        <v>17</v>
      </c>
      <c r="C299" t="s">
        <v>1253</v>
      </c>
      <c r="D299">
        <v>4033</v>
      </c>
      <c r="E299" t="s">
        <v>656</v>
      </c>
      <c r="F299" t="s">
        <v>28</v>
      </c>
      <c r="G299" s="3">
        <v>45643</v>
      </c>
      <c r="H299" s="9">
        <v>0.41666666666666669</v>
      </c>
      <c r="I299" t="s">
        <v>43</v>
      </c>
      <c r="J299">
        <v>1361</v>
      </c>
      <c r="K299" t="s">
        <v>35</v>
      </c>
      <c r="L299" t="s">
        <v>19</v>
      </c>
      <c r="M299">
        <v>3</v>
      </c>
      <c r="N299" t="s">
        <v>1330</v>
      </c>
      <c r="O299" t="s">
        <v>1324</v>
      </c>
      <c r="P299" t="s">
        <v>1325</v>
      </c>
      <c r="R299" t="str">
        <f>TEXT(Tabela8[[#This Row],[Data]],"dddd")</f>
        <v>terça-feira</v>
      </c>
      <c r="S299" t="str" cm="1">
        <f t="array" ref="S2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0" spans="1:19" x14ac:dyDescent="0.3">
      <c r="A300">
        <v>577936</v>
      </c>
      <c r="B300" t="s">
        <v>17</v>
      </c>
      <c r="C300" t="s">
        <v>1253</v>
      </c>
      <c r="D300">
        <v>4033</v>
      </c>
      <c r="E300" t="s">
        <v>656</v>
      </c>
      <c r="F300" t="s">
        <v>28</v>
      </c>
      <c r="G300" s="3">
        <v>45643</v>
      </c>
      <c r="H300" s="9">
        <v>0.45833333333333331</v>
      </c>
      <c r="I300" t="s">
        <v>43</v>
      </c>
      <c r="J300">
        <v>1361</v>
      </c>
      <c r="K300" t="s">
        <v>35</v>
      </c>
      <c r="L300" t="s">
        <v>19</v>
      </c>
      <c r="M300">
        <v>3</v>
      </c>
      <c r="N300" t="s">
        <v>1330</v>
      </c>
      <c r="O300" t="s">
        <v>1324</v>
      </c>
      <c r="P300" t="s">
        <v>1325</v>
      </c>
      <c r="R300" t="str">
        <f>TEXT(Tabela8[[#This Row],[Data]],"dddd")</f>
        <v>terça-feira</v>
      </c>
      <c r="S300" t="str" cm="1">
        <f t="array" ref="S3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1" spans="1:19" x14ac:dyDescent="0.3">
      <c r="A301">
        <v>565240</v>
      </c>
      <c r="B301" t="s">
        <v>24</v>
      </c>
      <c r="C301" t="s">
        <v>1249</v>
      </c>
      <c r="D301">
        <v>3923</v>
      </c>
      <c r="E301" t="s">
        <v>105</v>
      </c>
      <c r="F301" t="s">
        <v>28</v>
      </c>
      <c r="G301" s="3">
        <v>45643</v>
      </c>
      <c r="H301" s="9">
        <v>0.45833333333333331</v>
      </c>
      <c r="I301" t="s">
        <v>41</v>
      </c>
      <c r="J301">
        <v>572</v>
      </c>
      <c r="K301" t="s">
        <v>93</v>
      </c>
      <c r="L301" t="s">
        <v>19</v>
      </c>
      <c r="M301">
        <v>3</v>
      </c>
      <c r="N301" t="s">
        <v>1330</v>
      </c>
      <c r="O301" t="s">
        <v>1324</v>
      </c>
      <c r="P301" t="s">
        <v>1325</v>
      </c>
      <c r="R301" t="str">
        <f>TEXT(Tabela8[[#This Row],[Data]],"dddd")</f>
        <v>terça-feira</v>
      </c>
      <c r="S301" t="str" cm="1">
        <f t="array" ref="S3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2" spans="1:19" x14ac:dyDescent="0.3">
      <c r="A302">
        <v>565240</v>
      </c>
      <c r="B302" t="s">
        <v>24</v>
      </c>
      <c r="C302" t="s">
        <v>1249</v>
      </c>
      <c r="D302">
        <v>3923</v>
      </c>
      <c r="E302" t="s">
        <v>105</v>
      </c>
      <c r="F302" t="s">
        <v>28</v>
      </c>
      <c r="G302" s="3">
        <v>45643</v>
      </c>
      <c r="H302" s="9">
        <v>0.45833333333333331</v>
      </c>
      <c r="I302" t="s">
        <v>41</v>
      </c>
      <c r="J302">
        <v>572</v>
      </c>
      <c r="K302" t="s">
        <v>93</v>
      </c>
      <c r="L302" t="s">
        <v>19</v>
      </c>
      <c r="M302">
        <v>3</v>
      </c>
      <c r="N302" t="s">
        <v>1330</v>
      </c>
      <c r="O302" t="s">
        <v>1324</v>
      </c>
      <c r="P302" t="s">
        <v>1325</v>
      </c>
      <c r="R302" t="str">
        <f>TEXT(Tabela8[[#This Row],[Data]],"dddd")</f>
        <v>terça-feira</v>
      </c>
      <c r="S302" t="str" cm="1">
        <f t="array" ref="S3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3" spans="1:19" x14ac:dyDescent="0.3">
      <c r="A303">
        <v>565240</v>
      </c>
      <c r="B303" t="s">
        <v>24</v>
      </c>
      <c r="C303" t="s">
        <v>1249</v>
      </c>
      <c r="D303">
        <v>3923</v>
      </c>
      <c r="E303" t="s">
        <v>105</v>
      </c>
      <c r="F303" t="s">
        <v>28</v>
      </c>
      <c r="G303" s="3">
        <v>45643</v>
      </c>
      <c r="H303" s="9">
        <v>0.45833333333333331</v>
      </c>
      <c r="I303" t="s">
        <v>41</v>
      </c>
      <c r="J303">
        <v>572</v>
      </c>
      <c r="K303" t="s">
        <v>93</v>
      </c>
      <c r="L303" t="s">
        <v>19</v>
      </c>
      <c r="M303">
        <v>3</v>
      </c>
      <c r="N303" t="s">
        <v>1330</v>
      </c>
      <c r="O303" t="s">
        <v>1324</v>
      </c>
      <c r="P303" t="s">
        <v>1325</v>
      </c>
      <c r="R303" t="str">
        <f>TEXT(Tabela8[[#This Row],[Data]],"dddd")</f>
        <v>terça-feira</v>
      </c>
      <c r="S303" t="str" cm="1">
        <f t="array" ref="S3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4" spans="1:19" x14ac:dyDescent="0.3">
      <c r="A304">
        <v>588175</v>
      </c>
      <c r="B304" t="s">
        <v>24</v>
      </c>
      <c r="C304" t="s">
        <v>1272</v>
      </c>
      <c r="D304">
        <v>4053</v>
      </c>
      <c r="E304" t="s">
        <v>665</v>
      </c>
      <c r="F304" t="s">
        <v>28</v>
      </c>
      <c r="G304" s="3">
        <v>45643</v>
      </c>
      <c r="H304" s="9">
        <v>0.29166666666666669</v>
      </c>
      <c r="I304" t="s">
        <v>41</v>
      </c>
      <c r="J304">
        <v>1644</v>
      </c>
      <c r="K304" t="s">
        <v>63</v>
      </c>
      <c r="L304" t="s">
        <v>19</v>
      </c>
      <c r="M304">
        <v>3</v>
      </c>
      <c r="N304" t="s">
        <v>1330</v>
      </c>
      <c r="O304" t="s">
        <v>1324</v>
      </c>
      <c r="P304" t="s">
        <v>1325</v>
      </c>
      <c r="R304" t="str">
        <f>TEXT(Tabela8[[#This Row],[Data]],"dddd")</f>
        <v>terça-feira</v>
      </c>
      <c r="S304" t="str" cm="1">
        <f t="array" ref="S3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5" spans="1:19" x14ac:dyDescent="0.3">
      <c r="A305">
        <v>588175</v>
      </c>
      <c r="B305" t="s">
        <v>24</v>
      </c>
      <c r="C305" t="s">
        <v>1272</v>
      </c>
      <c r="D305">
        <v>4053</v>
      </c>
      <c r="E305" t="s">
        <v>665</v>
      </c>
      <c r="F305" t="s">
        <v>28</v>
      </c>
      <c r="G305" s="3">
        <v>45643</v>
      </c>
      <c r="H305" s="9">
        <v>0.29166666666666669</v>
      </c>
      <c r="I305" t="s">
        <v>41</v>
      </c>
      <c r="J305">
        <v>1644</v>
      </c>
      <c r="K305" t="s">
        <v>63</v>
      </c>
      <c r="L305" t="s">
        <v>19</v>
      </c>
      <c r="M305">
        <v>3</v>
      </c>
      <c r="N305" t="s">
        <v>1330</v>
      </c>
      <c r="O305" t="s">
        <v>1324</v>
      </c>
      <c r="P305" t="s">
        <v>1325</v>
      </c>
      <c r="R305" t="str">
        <f>TEXT(Tabela8[[#This Row],[Data]],"dddd")</f>
        <v>terça-feira</v>
      </c>
      <c r="S305" t="str" cm="1">
        <f t="array" ref="S3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6" spans="1:19" x14ac:dyDescent="0.3">
      <c r="A306">
        <v>588175</v>
      </c>
      <c r="B306" t="s">
        <v>24</v>
      </c>
      <c r="C306" t="s">
        <v>1272</v>
      </c>
      <c r="D306">
        <v>4053</v>
      </c>
      <c r="E306" t="s">
        <v>665</v>
      </c>
      <c r="F306" t="s">
        <v>28</v>
      </c>
      <c r="G306" s="3">
        <v>45643</v>
      </c>
      <c r="H306" s="9">
        <v>0.29166666666666669</v>
      </c>
      <c r="I306" t="s">
        <v>41</v>
      </c>
      <c r="J306">
        <v>1644</v>
      </c>
      <c r="K306" t="s">
        <v>63</v>
      </c>
      <c r="L306" t="s">
        <v>19</v>
      </c>
      <c r="M306">
        <v>3</v>
      </c>
      <c r="N306" t="s">
        <v>1330</v>
      </c>
      <c r="O306" t="s">
        <v>1324</v>
      </c>
      <c r="P306" t="s">
        <v>1325</v>
      </c>
      <c r="R306" t="str">
        <f>TEXT(Tabela8[[#This Row],[Data]],"dddd")</f>
        <v>terça-feira</v>
      </c>
      <c r="S306" t="str" cm="1">
        <f t="array" ref="S3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7" spans="1:19" x14ac:dyDescent="0.3">
      <c r="A307">
        <v>500363</v>
      </c>
      <c r="B307" t="s">
        <v>24</v>
      </c>
      <c r="C307" t="s">
        <v>506</v>
      </c>
      <c r="D307">
        <v>3601</v>
      </c>
      <c r="E307" t="s">
        <v>507</v>
      </c>
      <c r="F307" t="s">
        <v>28</v>
      </c>
      <c r="G307" s="3">
        <v>45643</v>
      </c>
      <c r="H307" s="9">
        <v>0.625</v>
      </c>
      <c r="I307" t="s">
        <v>84</v>
      </c>
      <c r="J307">
        <v>2260</v>
      </c>
      <c r="K307" t="s">
        <v>36</v>
      </c>
      <c r="L307" t="s">
        <v>19</v>
      </c>
      <c r="M307">
        <v>3</v>
      </c>
      <c r="N307" t="s">
        <v>1330</v>
      </c>
      <c r="O307" t="s">
        <v>1324</v>
      </c>
      <c r="P307" t="s">
        <v>1325</v>
      </c>
      <c r="R307" t="str">
        <f>TEXT(Tabela8[[#This Row],[Data]],"dddd")</f>
        <v>terça-feira</v>
      </c>
      <c r="S307" t="str" cm="1">
        <f t="array" ref="S3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8" spans="1:19" x14ac:dyDescent="0.3">
      <c r="A308">
        <v>500364</v>
      </c>
      <c r="B308" t="s">
        <v>24</v>
      </c>
      <c r="C308" t="s">
        <v>506</v>
      </c>
      <c r="D308">
        <v>3601</v>
      </c>
      <c r="E308" t="s">
        <v>507</v>
      </c>
      <c r="F308" t="s">
        <v>28</v>
      </c>
      <c r="G308" s="3">
        <v>45643</v>
      </c>
      <c r="H308" s="9">
        <v>0.66666666666666663</v>
      </c>
      <c r="I308" t="s">
        <v>457</v>
      </c>
      <c r="J308">
        <v>1644</v>
      </c>
      <c r="K308" t="s">
        <v>63</v>
      </c>
      <c r="L308" t="s">
        <v>19</v>
      </c>
      <c r="M308">
        <v>3</v>
      </c>
      <c r="N308" t="s">
        <v>1330</v>
      </c>
      <c r="O308" t="s">
        <v>1324</v>
      </c>
      <c r="P308" t="s">
        <v>1325</v>
      </c>
      <c r="R308" t="str">
        <f>TEXT(Tabela8[[#This Row],[Data]],"dddd")</f>
        <v>terça-feira</v>
      </c>
      <c r="S308" t="str" cm="1">
        <f t="array" ref="S3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9" spans="1:19" x14ac:dyDescent="0.3">
      <c r="A309">
        <v>500363</v>
      </c>
      <c r="B309" t="s">
        <v>24</v>
      </c>
      <c r="C309" t="s">
        <v>506</v>
      </c>
      <c r="D309">
        <v>3601</v>
      </c>
      <c r="E309" t="s">
        <v>507</v>
      </c>
      <c r="F309" t="s">
        <v>28</v>
      </c>
      <c r="G309" s="3">
        <v>45643</v>
      </c>
      <c r="H309" s="9">
        <v>0.625</v>
      </c>
      <c r="I309" t="s">
        <v>84</v>
      </c>
      <c r="J309">
        <v>2260</v>
      </c>
      <c r="K309" t="s">
        <v>36</v>
      </c>
      <c r="L309" t="s">
        <v>19</v>
      </c>
      <c r="M309">
        <v>3</v>
      </c>
      <c r="N309" t="s">
        <v>1330</v>
      </c>
      <c r="O309" t="s">
        <v>1324</v>
      </c>
      <c r="P309" t="s">
        <v>1325</v>
      </c>
      <c r="R309" t="str">
        <f>TEXT(Tabela8[[#This Row],[Data]],"dddd")</f>
        <v>terça-feira</v>
      </c>
      <c r="S309" t="str" cm="1">
        <f t="array" ref="S3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0" spans="1:19" x14ac:dyDescent="0.3">
      <c r="A310">
        <v>500364</v>
      </c>
      <c r="B310" t="s">
        <v>24</v>
      </c>
      <c r="C310" t="s">
        <v>506</v>
      </c>
      <c r="D310">
        <v>3601</v>
      </c>
      <c r="E310" t="s">
        <v>507</v>
      </c>
      <c r="F310" t="s">
        <v>28</v>
      </c>
      <c r="G310" s="3">
        <v>45643</v>
      </c>
      <c r="H310" s="9">
        <v>0.66666666666666663</v>
      </c>
      <c r="I310" t="s">
        <v>457</v>
      </c>
      <c r="J310">
        <v>1644</v>
      </c>
      <c r="K310" t="s">
        <v>63</v>
      </c>
      <c r="L310" t="s">
        <v>19</v>
      </c>
      <c r="M310">
        <v>3</v>
      </c>
      <c r="N310" t="s">
        <v>1330</v>
      </c>
      <c r="O310" t="s">
        <v>1324</v>
      </c>
      <c r="P310" t="s">
        <v>1325</v>
      </c>
      <c r="R310" t="str">
        <f>TEXT(Tabela8[[#This Row],[Data]],"dddd")</f>
        <v>terça-feira</v>
      </c>
      <c r="S310" t="str" cm="1">
        <f t="array" ref="S3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1" spans="1:19" x14ac:dyDescent="0.3">
      <c r="A311">
        <v>500363</v>
      </c>
      <c r="B311" t="s">
        <v>24</v>
      </c>
      <c r="C311" t="s">
        <v>506</v>
      </c>
      <c r="D311">
        <v>3601</v>
      </c>
      <c r="E311" t="s">
        <v>507</v>
      </c>
      <c r="F311" t="s">
        <v>28</v>
      </c>
      <c r="G311" s="3">
        <v>45643</v>
      </c>
      <c r="H311" s="9">
        <v>0.625</v>
      </c>
      <c r="I311" t="s">
        <v>84</v>
      </c>
      <c r="J311">
        <v>2260</v>
      </c>
      <c r="K311" t="s">
        <v>36</v>
      </c>
      <c r="L311" t="s">
        <v>19</v>
      </c>
      <c r="M311">
        <v>3</v>
      </c>
      <c r="N311" t="s">
        <v>1330</v>
      </c>
      <c r="O311" t="s">
        <v>1324</v>
      </c>
      <c r="P311" t="s">
        <v>1325</v>
      </c>
      <c r="R311" t="str">
        <f>TEXT(Tabela8[[#This Row],[Data]],"dddd")</f>
        <v>terça-feira</v>
      </c>
      <c r="S311" t="str" cm="1">
        <f t="array" ref="S3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2" spans="1:19" x14ac:dyDescent="0.3">
      <c r="A312">
        <v>500364</v>
      </c>
      <c r="B312" t="s">
        <v>24</v>
      </c>
      <c r="C312" t="s">
        <v>506</v>
      </c>
      <c r="D312">
        <v>3601</v>
      </c>
      <c r="E312" t="s">
        <v>507</v>
      </c>
      <c r="F312" t="s">
        <v>28</v>
      </c>
      <c r="G312" s="3">
        <v>45643</v>
      </c>
      <c r="H312" s="9">
        <v>0.66666666666666663</v>
      </c>
      <c r="I312" t="s">
        <v>457</v>
      </c>
      <c r="J312">
        <v>1644</v>
      </c>
      <c r="K312" t="s">
        <v>63</v>
      </c>
      <c r="L312" t="s">
        <v>19</v>
      </c>
      <c r="M312">
        <v>3</v>
      </c>
      <c r="N312" t="s">
        <v>1330</v>
      </c>
      <c r="O312" t="s">
        <v>1324</v>
      </c>
      <c r="P312" t="s">
        <v>1325</v>
      </c>
      <c r="R312" t="str">
        <f>TEXT(Tabela8[[#This Row],[Data]],"dddd")</f>
        <v>terça-feira</v>
      </c>
      <c r="S312" t="str" cm="1">
        <f t="array" ref="S3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3" spans="1:19" x14ac:dyDescent="0.3">
      <c r="A313">
        <v>485459</v>
      </c>
      <c r="B313" t="s">
        <v>17</v>
      </c>
      <c r="C313" t="s">
        <v>1273</v>
      </c>
      <c r="D313">
        <v>3440</v>
      </c>
      <c r="E313" t="s">
        <v>669</v>
      </c>
      <c r="F313" t="s">
        <v>28</v>
      </c>
      <c r="G313" s="3">
        <v>45643</v>
      </c>
      <c r="H313" s="9">
        <v>0.33333333333333331</v>
      </c>
      <c r="I313" t="s">
        <v>55</v>
      </c>
      <c r="J313">
        <v>1830</v>
      </c>
      <c r="K313" t="s">
        <v>56</v>
      </c>
      <c r="L313" t="s">
        <v>19</v>
      </c>
      <c r="M313">
        <v>3</v>
      </c>
      <c r="N313" t="s">
        <v>1330</v>
      </c>
      <c r="O313" t="s">
        <v>1324</v>
      </c>
      <c r="P313" t="s">
        <v>1325</v>
      </c>
      <c r="R313" t="str">
        <f>TEXT(Tabela8[[#This Row],[Data]],"dddd")</f>
        <v>terça-feira</v>
      </c>
      <c r="S313" t="str" cm="1">
        <f t="array" ref="S3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4" spans="1:19" x14ac:dyDescent="0.3">
      <c r="A314">
        <v>574593</v>
      </c>
      <c r="B314" t="s">
        <v>17</v>
      </c>
      <c r="C314" t="s">
        <v>1273</v>
      </c>
      <c r="D314">
        <v>3440</v>
      </c>
      <c r="E314" t="s">
        <v>669</v>
      </c>
      <c r="F314" t="s">
        <v>28</v>
      </c>
      <c r="G314" s="3">
        <v>45643</v>
      </c>
      <c r="H314" s="9">
        <v>0.45833333333333331</v>
      </c>
      <c r="I314" t="s">
        <v>487</v>
      </c>
      <c r="J314">
        <v>1967</v>
      </c>
      <c r="K314" t="s">
        <v>405</v>
      </c>
      <c r="L314" t="s">
        <v>19</v>
      </c>
      <c r="M314">
        <v>3</v>
      </c>
      <c r="N314" t="s">
        <v>1330</v>
      </c>
      <c r="O314" t="s">
        <v>1324</v>
      </c>
      <c r="P314" t="s">
        <v>1325</v>
      </c>
      <c r="R314" t="str">
        <f>TEXT(Tabela8[[#This Row],[Data]],"dddd")</f>
        <v>terça-feira</v>
      </c>
      <c r="S314" t="str" cm="1">
        <f t="array" ref="S3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5" spans="1:19" x14ac:dyDescent="0.3">
      <c r="A315">
        <v>485459</v>
      </c>
      <c r="B315" t="s">
        <v>17</v>
      </c>
      <c r="C315" t="s">
        <v>1273</v>
      </c>
      <c r="D315">
        <v>3440</v>
      </c>
      <c r="E315" t="s">
        <v>669</v>
      </c>
      <c r="F315" t="s">
        <v>28</v>
      </c>
      <c r="G315" s="3">
        <v>45643</v>
      </c>
      <c r="H315" s="9">
        <v>0.33333333333333331</v>
      </c>
      <c r="I315" t="s">
        <v>55</v>
      </c>
      <c r="J315">
        <v>1830</v>
      </c>
      <c r="K315" t="s">
        <v>56</v>
      </c>
      <c r="L315" t="s">
        <v>19</v>
      </c>
      <c r="M315">
        <v>3</v>
      </c>
      <c r="N315" t="s">
        <v>1330</v>
      </c>
      <c r="O315" t="s">
        <v>1324</v>
      </c>
      <c r="P315" t="s">
        <v>1325</v>
      </c>
      <c r="R315" t="str">
        <f>TEXT(Tabela8[[#This Row],[Data]],"dddd")</f>
        <v>terça-feira</v>
      </c>
      <c r="S315" t="str" cm="1">
        <f t="array" ref="S3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6" spans="1:19" x14ac:dyDescent="0.3">
      <c r="A316">
        <v>574593</v>
      </c>
      <c r="B316" t="s">
        <v>17</v>
      </c>
      <c r="C316" t="s">
        <v>1273</v>
      </c>
      <c r="D316">
        <v>3440</v>
      </c>
      <c r="E316" t="s">
        <v>669</v>
      </c>
      <c r="F316" t="s">
        <v>28</v>
      </c>
      <c r="G316" s="3">
        <v>45643</v>
      </c>
      <c r="H316" s="9">
        <v>0.45833333333333331</v>
      </c>
      <c r="I316" t="s">
        <v>487</v>
      </c>
      <c r="J316">
        <v>1967</v>
      </c>
      <c r="K316" t="s">
        <v>405</v>
      </c>
      <c r="L316" t="s">
        <v>19</v>
      </c>
      <c r="M316">
        <v>3</v>
      </c>
      <c r="N316" t="s">
        <v>1330</v>
      </c>
      <c r="O316" t="s">
        <v>1324</v>
      </c>
      <c r="P316" t="s">
        <v>1325</v>
      </c>
      <c r="R316" t="str">
        <f>TEXT(Tabela8[[#This Row],[Data]],"dddd")</f>
        <v>terça-feira</v>
      </c>
      <c r="S316" t="str" cm="1">
        <f t="array" ref="S3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7" spans="1:19" x14ac:dyDescent="0.3">
      <c r="A317">
        <v>485459</v>
      </c>
      <c r="B317" t="s">
        <v>17</v>
      </c>
      <c r="C317" t="s">
        <v>1273</v>
      </c>
      <c r="D317">
        <v>3440</v>
      </c>
      <c r="E317" t="s">
        <v>669</v>
      </c>
      <c r="F317" t="s">
        <v>28</v>
      </c>
      <c r="G317" s="3">
        <v>45643</v>
      </c>
      <c r="H317" s="9">
        <v>0.33333333333333331</v>
      </c>
      <c r="I317" t="s">
        <v>55</v>
      </c>
      <c r="J317">
        <v>1830</v>
      </c>
      <c r="K317" t="s">
        <v>56</v>
      </c>
      <c r="L317" t="s">
        <v>19</v>
      </c>
      <c r="M317">
        <v>3</v>
      </c>
      <c r="N317" t="s">
        <v>1330</v>
      </c>
      <c r="O317" t="s">
        <v>1324</v>
      </c>
      <c r="P317" t="s">
        <v>1325</v>
      </c>
      <c r="R317" t="str">
        <f>TEXT(Tabela8[[#This Row],[Data]],"dddd")</f>
        <v>terça-feira</v>
      </c>
      <c r="S317" t="str" cm="1">
        <f t="array" ref="S3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8" spans="1:19" x14ac:dyDescent="0.3">
      <c r="A318">
        <v>574593</v>
      </c>
      <c r="B318" t="s">
        <v>17</v>
      </c>
      <c r="C318" t="s">
        <v>1273</v>
      </c>
      <c r="D318">
        <v>3440</v>
      </c>
      <c r="E318" t="s">
        <v>669</v>
      </c>
      <c r="F318" t="s">
        <v>28</v>
      </c>
      <c r="G318" s="3">
        <v>45643</v>
      </c>
      <c r="H318" s="9">
        <v>0.45833333333333331</v>
      </c>
      <c r="I318" t="s">
        <v>487</v>
      </c>
      <c r="J318">
        <v>1967</v>
      </c>
      <c r="K318" t="s">
        <v>405</v>
      </c>
      <c r="L318" t="s">
        <v>19</v>
      </c>
      <c r="M318">
        <v>3</v>
      </c>
      <c r="N318" t="s">
        <v>1330</v>
      </c>
      <c r="O318" t="s">
        <v>1324</v>
      </c>
      <c r="P318" t="s">
        <v>1325</v>
      </c>
      <c r="R318" t="str">
        <f>TEXT(Tabela8[[#This Row],[Data]],"dddd")</f>
        <v>terça-feira</v>
      </c>
      <c r="S318" t="str" cm="1">
        <f t="array" ref="S3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9" spans="1:19" x14ac:dyDescent="0.3">
      <c r="A319">
        <v>553250</v>
      </c>
      <c r="B319" t="s">
        <v>17</v>
      </c>
      <c r="C319" t="s">
        <v>1273</v>
      </c>
      <c r="D319">
        <v>3440</v>
      </c>
      <c r="E319" t="s">
        <v>669</v>
      </c>
      <c r="F319" t="s">
        <v>28</v>
      </c>
      <c r="G319" s="3">
        <v>45643</v>
      </c>
      <c r="H319" s="9">
        <v>0.29166666666666669</v>
      </c>
      <c r="I319" t="s">
        <v>498</v>
      </c>
      <c r="J319">
        <v>606</v>
      </c>
      <c r="K319" t="s">
        <v>226</v>
      </c>
      <c r="L319" t="s">
        <v>19</v>
      </c>
      <c r="M319">
        <v>3</v>
      </c>
      <c r="N319" t="s">
        <v>1330</v>
      </c>
      <c r="O319" t="s">
        <v>1324</v>
      </c>
      <c r="P319" t="s">
        <v>1325</v>
      </c>
      <c r="R319" t="str">
        <f>TEXT(Tabela8[[#This Row],[Data]],"dddd")</f>
        <v>terça-feira</v>
      </c>
      <c r="S319" t="str" cm="1">
        <f t="array" ref="S3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0" spans="1:19" x14ac:dyDescent="0.3">
      <c r="A320">
        <v>584759</v>
      </c>
      <c r="B320" t="s">
        <v>17</v>
      </c>
      <c r="C320" t="s">
        <v>1273</v>
      </c>
      <c r="D320">
        <v>3440</v>
      </c>
      <c r="E320" t="s">
        <v>669</v>
      </c>
      <c r="F320" t="s">
        <v>28</v>
      </c>
      <c r="G320" s="3">
        <v>45643</v>
      </c>
      <c r="H320" s="9">
        <v>0.375</v>
      </c>
      <c r="I320" t="s">
        <v>81</v>
      </c>
      <c r="J320">
        <v>1383</v>
      </c>
      <c r="K320" t="s">
        <v>218</v>
      </c>
      <c r="L320" t="s">
        <v>19</v>
      </c>
      <c r="M320">
        <v>3</v>
      </c>
      <c r="N320" t="s">
        <v>1330</v>
      </c>
      <c r="O320" t="s">
        <v>1324</v>
      </c>
      <c r="P320" t="s">
        <v>1325</v>
      </c>
      <c r="R320" t="str">
        <f>TEXT(Tabela8[[#This Row],[Data]],"dddd")</f>
        <v>terça-feira</v>
      </c>
      <c r="S320" t="str" cm="1">
        <f t="array" ref="S3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1" spans="1:19" x14ac:dyDescent="0.3">
      <c r="A321">
        <v>475274</v>
      </c>
      <c r="B321" t="s">
        <v>17</v>
      </c>
      <c r="C321" t="s">
        <v>1273</v>
      </c>
      <c r="D321">
        <v>3440</v>
      </c>
      <c r="E321" t="s">
        <v>669</v>
      </c>
      <c r="F321" t="s">
        <v>28</v>
      </c>
      <c r="G321" s="3">
        <v>45643</v>
      </c>
      <c r="H321" s="9">
        <v>0.41666666666666669</v>
      </c>
      <c r="I321" t="s">
        <v>57</v>
      </c>
      <c r="J321">
        <v>1815</v>
      </c>
      <c r="K321" t="s">
        <v>86</v>
      </c>
      <c r="L321" t="s">
        <v>19</v>
      </c>
      <c r="M321">
        <v>3</v>
      </c>
      <c r="N321" t="s">
        <v>1330</v>
      </c>
      <c r="O321" t="s">
        <v>1324</v>
      </c>
      <c r="P321" t="s">
        <v>1325</v>
      </c>
      <c r="R321" t="str">
        <f>TEXT(Tabela8[[#This Row],[Data]],"dddd")</f>
        <v>terça-feira</v>
      </c>
      <c r="S321" t="str" cm="1">
        <f t="array" ref="S3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2" spans="1:19" x14ac:dyDescent="0.3">
      <c r="A322">
        <v>553250</v>
      </c>
      <c r="B322" t="s">
        <v>17</v>
      </c>
      <c r="C322" t="s">
        <v>1273</v>
      </c>
      <c r="D322">
        <v>3440</v>
      </c>
      <c r="E322" t="s">
        <v>669</v>
      </c>
      <c r="F322" t="s">
        <v>28</v>
      </c>
      <c r="G322" s="3">
        <v>45643</v>
      </c>
      <c r="H322" s="9">
        <v>0.29166666666666669</v>
      </c>
      <c r="I322" t="s">
        <v>498</v>
      </c>
      <c r="J322">
        <v>606</v>
      </c>
      <c r="K322" t="s">
        <v>226</v>
      </c>
      <c r="L322" t="s">
        <v>19</v>
      </c>
      <c r="M322">
        <v>3</v>
      </c>
      <c r="N322" t="s">
        <v>1330</v>
      </c>
      <c r="O322" t="s">
        <v>1324</v>
      </c>
      <c r="P322" t="s">
        <v>1325</v>
      </c>
      <c r="R322" t="str">
        <f>TEXT(Tabela8[[#This Row],[Data]],"dddd")</f>
        <v>terça-feira</v>
      </c>
      <c r="S322" t="str" cm="1">
        <f t="array" ref="S3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3" spans="1:19" x14ac:dyDescent="0.3">
      <c r="A323">
        <v>584759</v>
      </c>
      <c r="B323" t="s">
        <v>17</v>
      </c>
      <c r="C323" t="s">
        <v>1273</v>
      </c>
      <c r="D323">
        <v>3440</v>
      </c>
      <c r="E323" t="s">
        <v>669</v>
      </c>
      <c r="F323" t="s">
        <v>28</v>
      </c>
      <c r="G323" s="3">
        <v>45643</v>
      </c>
      <c r="H323" s="9">
        <v>0.375</v>
      </c>
      <c r="I323" t="s">
        <v>81</v>
      </c>
      <c r="J323">
        <v>1383</v>
      </c>
      <c r="K323" t="s">
        <v>218</v>
      </c>
      <c r="L323" t="s">
        <v>19</v>
      </c>
      <c r="M323">
        <v>3</v>
      </c>
      <c r="N323" t="s">
        <v>1330</v>
      </c>
      <c r="O323" t="s">
        <v>1324</v>
      </c>
      <c r="P323" t="s">
        <v>1325</v>
      </c>
      <c r="R323" t="str">
        <f>TEXT(Tabela8[[#This Row],[Data]],"dddd")</f>
        <v>terça-feira</v>
      </c>
      <c r="S323" t="str" cm="1">
        <f t="array" ref="S3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4" spans="1:19" x14ac:dyDescent="0.3">
      <c r="A324">
        <v>475274</v>
      </c>
      <c r="B324" t="s">
        <v>17</v>
      </c>
      <c r="C324" t="s">
        <v>1273</v>
      </c>
      <c r="D324">
        <v>3440</v>
      </c>
      <c r="E324" t="s">
        <v>669</v>
      </c>
      <c r="F324" t="s">
        <v>28</v>
      </c>
      <c r="G324" s="3">
        <v>45643</v>
      </c>
      <c r="H324" s="9">
        <v>0.41666666666666669</v>
      </c>
      <c r="I324" t="s">
        <v>57</v>
      </c>
      <c r="J324">
        <v>1815</v>
      </c>
      <c r="K324" t="s">
        <v>86</v>
      </c>
      <c r="L324" t="s">
        <v>19</v>
      </c>
      <c r="M324">
        <v>3</v>
      </c>
      <c r="N324" t="s">
        <v>1330</v>
      </c>
      <c r="O324" t="s">
        <v>1324</v>
      </c>
      <c r="P324" t="s">
        <v>1325</v>
      </c>
      <c r="R324" t="str">
        <f>TEXT(Tabela8[[#This Row],[Data]],"dddd")</f>
        <v>terça-feira</v>
      </c>
      <c r="S324" t="str" cm="1">
        <f t="array" ref="S3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5" spans="1:19" x14ac:dyDescent="0.3">
      <c r="A325">
        <v>553250</v>
      </c>
      <c r="B325" t="s">
        <v>17</v>
      </c>
      <c r="C325" t="s">
        <v>1273</v>
      </c>
      <c r="D325">
        <v>3440</v>
      </c>
      <c r="E325" t="s">
        <v>669</v>
      </c>
      <c r="F325" t="s">
        <v>28</v>
      </c>
      <c r="G325" s="3">
        <v>45643</v>
      </c>
      <c r="H325" s="9">
        <v>0.29166666666666669</v>
      </c>
      <c r="I325" t="s">
        <v>498</v>
      </c>
      <c r="J325">
        <v>606</v>
      </c>
      <c r="K325" t="s">
        <v>226</v>
      </c>
      <c r="L325" t="s">
        <v>19</v>
      </c>
      <c r="M325">
        <v>3</v>
      </c>
      <c r="N325" t="s">
        <v>1330</v>
      </c>
      <c r="O325" t="s">
        <v>1324</v>
      </c>
      <c r="P325" t="s">
        <v>1325</v>
      </c>
      <c r="R325" t="str">
        <f>TEXT(Tabela8[[#This Row],[Data]],"dddd")</f>
        <v>terça-feira</v>
      </c>
      <c r="S325" t="str" cm="1">
        <f t="array" ref="S3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6" spans="1:19" x14ac:dyDescent="0.3">
      <c r="A326">
        <v>584759</v>
      </c>
      <c r="B326" t="s">
        <v>17</v>
      </c>
      <c r="C326" t="s">
        <v>1273</v>
      </c>
      <c r="D326">
        <v>3440</v>
      </c>
      <c r="E326" t="s">
        <v>669</v>
      </c>
      <c r="F326" t="s">
        <v>28</v>
      </c>
      <c r="G326" s="3">
        <v>45643</v>
      </c>
      <c r="H326" s="9">
        <v>0.375</v>
      </c>
      <c r="I326" t="s">
        <v>81</v>
      </c>
      <c r="J326">
        <v>1383</v>
      </c>
      <c r="K326" t="s">
        <v>218</v>
      </c>
      <c r="L326" t="s">
        <v>19</v>
      </c>
      <c r="M326">
        <v>3</v>
      </c>
      <c r="N326" t="s">
        <v>1330</v>
      </c>
      <c r="O326" t="s">
        <v>1324</v>
      </c>
      <c r="P326" t="s">
        <v>1325</v>
      </c>
      <c r="R326" t="str">
        <f>TEXT(Tabela8[[#This Row],[Data]],"dddd")</f>
        <v>terça-feira</v>
      </c>
      <c r="S326" t="str" cm="1">
        <f t="array" ref="S3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7" spans="1:19" x14ac:dyDescent="0.3">
      <c r="A327">
        <v>475274</v>
      </c>
      <c r="B327" t="s">
        <v>17</v>
      </c>
      <c r="C327" t="s">
        <v>1273</v>
      </c>
      <c r="D327">
        <v>3440</v>
      </c>
      <c r="E327" t="s">
        <v>669</v>
      </c>
      <c r="F327" t="s">
        <v>28</v>
      </c>
      <c r="G327" s="3">
        <v>45643</v>
      </c>
      <c r="H327" s="9">
        <v>0.41666666666666669</v>
      </c>
      <c r="I327" t="s">
        <v>57</v>
      </c>
      <c r="J327">
        <v>1815</v>
      </c>
      <c r="K327" t="s">
        <v>86</v>
      </c>
      <c r="L327" t="s">
        <v>19</v>
      </c>
      <c r="M327">
        <v>3</v>
      </c>
      <c r="N327" t="s">
        <v>1330</v>
      </c>
      <c r="O327" t="s">
        <v>1324</v>
      </c>
      <c r="P327" t="s">
        <v>1325</v>
      </c>
      <c r="R327" t="str">
        <f>TEXT(Tabela8[[#This Row],[Data]],"dddd")</f>
        <v>terça-feira</v>
      </c>
      <c r="S327" t="str" cm="1">
        <f t="array" ref="S3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8" spans="1:19" x14ac:dyDescent="0.3">
      <c r="A328">
        <v>543558</v>
      </c>
      <c r="B328" t="s">
        <v>17</v>
      </c>
      <c r="C328" t="s">
        <v>492</v>
      </c>
      <c r="D328">
        <v>3441</v>
      </c>
      <c r="E328" t="s">
        <v>493</v>
      </c>
      <c r="F328" t="s">
        <v>28</v>
      </c>
      <c r="G328" s="3">
        <v>45643</v>
      </c>
      <c r="H328" s="9">
        <v>0.33333333333333331</v>
      </c>
      <c r="I328" t="s">
        <v>462</v>
      </c>
      <c r="J328">
        <v>1191</v>
      </c>
      <c r="K328" t="s">
        <v>122</v>
      </c>
      <c r="L328" t="s">
        <v>19</v>
      </c>
      <c r="M328">
        <v>3</v>
      </c>
      <c r="N328" t="s">
        <v>1330</v>
      </c>
      <c r="O328" t="s">
        <v>1324</v>
      </c>
      <c r="P328" t="s">
        <v>1325</v>
      </c>
      <c r="R328" t="str">
        <f>TEXT(Tabela8[[#This Row],[Data]],"dddd")</f>
        <v>terça-feira</v>
      </c>
      <c r="S328" t="str" cm="1">
        <f t="array" ref="S3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9" spans="1:19" x14ac:dyDescent="0.3">
      <c r="A329">
        <v>518565</v>
      </c>
      <c r="B329" t="s">
        <v>17</v>
      </c>
      <c r="C329" t="s">
        <v>492</v>
      </c>
      <c r="D329">
        <v>3441</v>
      </c>
      <c r="E329" t="s">
        <v>493</v>
      </c>
      <c r="F329" t="s">
        <v>28</v>
      </c>
      <c r="G329" s="3">
        <v>45643</v>
      </c>
      <c r="H329" s="9">
        <v>0.375</v>
      </c>
      <c r="I329" t="s">
        <v>464</v>
      </c>
      <c r="J329">
        <v>609</v>
      </c>
      <c r="K329" t="s">
        <v>44</v>
      </c>
      <c r="L329" t="s">
        <v>19</v>
      </c>
      <c r="M329">
        <v>3</v>
      </c>
      <c r="N329" t="s">
        <v>1330</v>
      </c>
      <c r="O329" t="s">
        <v>1324</v>
      </c>
      <c r="P329" t="s">
        <v>1325</v>
      </c>
      <c r="R329" t="str">
        <f>TEXT(Tabela8[[#This Row],[Data]],"dddd")</f>
        <v>terça-feira</v>
      </c>
      <c r="S329" t="str" cm="1">
        <f t="array" ref="S3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0" spans="1:19" x14ac:dyDescent="0.3">
      <c r="A330">
        <v>543558</v>
      </c>
      <c r="B330" t="s">
        <v>17</v>
      </c>
      <c r="C330" t="s">
        <v>492</v>
      </c>
      <c r="D330">
        <v>3441</v>
      </c>
      <c r="E330" t="s">
        <v>493</v>
      </c>
      <c r="F330" t="s">
        <v>28</v>
      </c>
      <c r="G330" s="3">
        <v>45643</v>
      </c>
      <c r="H330" s="9">
        <v>0.33333333333333331</v>
      </c>
      <c r="I330" t="s">
        <v>462</v>
      </c>
      <c r="J330">
        <v>1191</v>
      </c>
      <c r="K330" t="s">
        <v>122</v>
      </c>
      <c r="L330" t="s">
        <v>19</v>
      </c>
      <c r="M330">
        <v>3</v>
      </c>
      <c r="N330" t="s">
        <v>1330</v>
      </c>
      <c r="O330" t="s">
        <v>1324</v>
      </c>
      <c r="P330" t="s">
        <v>1325</v>
      </c>
      <c r="R330" t="str">
        <f>TEXT(Tabela8[[#This Row],[Data]],"dddd")</f>
        <v>terça-feira</v>
      </c>
      <c r="S330" t="str" cm="1">
        <f t="array" ref="S3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1" spans="1:19" x14ac:dyDescent="0.3">
      <c r="A331">
        <v>518565</v>
      </c>
      <c r="B331" t="s">
        <v>17</v>
      </c>
      <c r="C331" t="s">
        <v>492</v>
      </c>
      <c r="D331">
        <v>3441</v>
      </c>
      <c r="E331" t="s">
        <v>493</v>
      </c>
      <c r="F331" t="s">
        <v>28</v>
      </c>
      <c r="G331" s="3">
        <v>45643</v>
      </c>
      <c r="H331" s="9">
        <v>0.375</v>
      </c>
      <c r="I331" t="s">
        <v>464</v>
      </c>
      <c r="J331">
        <v>609</v>
      </c>
      <c r="K331" t="s">
        <v>44</v>
      </c>
      <c r="L331" t="s">
        <v>19</v>
      </c>
      <c r="M331">
        <v>3</v>
      </c>
      <c r="N331" t="s">
        <v>1330</v>
      </c>
      <c r="O331" t="s">
        <v>1324</v>
      </c>
      <c r="P331" t="s">
        <v>1325</v>
      </c>
      <c r="R331" t="str">
        <f>TEXT(Tabela8[[#This Row],[Data]],"dddd")</f>
        <v>terça-feira</v>
      </c>
      <c r="S331" t="str" cm="1">
        <f t="array" ref="S3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2" spans="1:19" x14ac:dyDescent="0.3">
      <c r="A332">
        <v>543558</v>
      </c>
      <c r="B332" t="s">
        <v>17</v>
      </c>
      <c r="C332" t="s">
        <v>492</v>
      </c>
      <c r="D332">
        <v>3441</v>
      </c>
      <c r="E332" t="s">
        <v>493</v>
      </c>
      <c r="F332" t="s">
        <v>28</v>
      </c>
      <c r="G332" s="3">
        <v>45643</v>
      </c>
      <c r="H332" s="9">
        <v>0.33333333333333331</v>
      </c>
      <c r="I332" t="s">
        <v>462</v>
      </c>
      <c r="J332">
        <v>1191</v>
      </c>
      <c r="K332" t="s">
        <v>122</v>
      </c>
      <c r="L332" t="s">
        <v>19</v>
      </c>
      <c r="M332">
        <v>3</v>
      </c>
      <c r="N332" t="s">
        <v>1330</v>
      </c>
      <c r="O332" t="s">
        <v>1324</v>
      </c>
      <c r="P332" t="s">
        <v>1325</v>
      </c>
      <c r="R332" t="str">
        <f>TEXT(Tabela8[[#This Row],[Data]],"dddd")</f>
        <v>terça-feira</v>
      </c>
      <c r="S332" t="str" cm="1">
        <f t="array" ref="S3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3" spans="1:19" x14ac:dyDescent="0.3">
      <c r="A333">
        <v>518565</v>
      </c>
      <c r="B333" t="s">
        <v>17</v>
      </c>
      <c r="C333" t="s">
        <v>492</v>
      </c>
      <c r="D333">
        <v>3441</v>
      </c>
      <c r="E333" t="s">
        <v>493</v>
      </c>
      <c r="F333" t="s">
        <v>28</v>
      </c>
      <c r="G333" s="3">
        <v>45643</v>
      </c>
      <c r="H333" s="9">
        <v>0.375</v>
      </c>
      <c r="I333" t="s">
        <v>464</v>
      </c>
      <c r="J333">
        <v>609</v>
      </c>
      <c r="K333" t="s">
        <v>44</v>
      </c>
      <c r="L333" t="s">
        <v>19</v>
      </c>
      <c r="M333">
        <v>3</v>
      </c>
      <c r="N333" t="s">
        <v>1330</v>
      </c>
      <c r="O333" t="s">
        <v>1324</v>
      </c>
      <c r="P333" t="s">
        <v>1325</v>
      </c>
      <c r="R333" t="str">
        <f>TEXT(Tabela8[[#This Row],[Data]],"dddd")</f>
        <v>terça-feira</v>
      </c>
      <c r="S333" t="str" cm="1">
        <f t="array" ref="S3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4" spans="1:19" x14ac:dyDescent="0.3">
      <c r="A334">
        <v>491368</v>
      </c>
      <c r="B334" t="s">
        <v>24</v>
      </c>
      <c r="C334" t="s">
        <v>1293</v>
      </c>
      <c r="D334">
        <v>3569</v>
      </c>
      <c r="E334" t="s">
        <v>680</v>
      </c>
      <c r="F334" t="s">
        <v>28</v>
      </c>
      <c r="G334" s="3">
        <v>45643</v>
      </c>
      <c r="H334" s="9">
        <v>0.625</v>
      </c>
      <c r="I334" t="s">
        <v>468</v>
      </c>
      <c r="J334">
        <v>599</v>
      </c>
      <c r="K334" t="s">
        <v>384</v>
      </c>
      <c r="L334" t="s">
        <v>19</v>
      </c>
      <c r="M334">
        <v>3</v>
      </c>
      <c r="N334" t="s">
        <v>1330</v>
      </c>
      <c r="O334" t="s">
        <v>1324</v>
      </c>
      <c r="P334" t="s">
        <v>1325</v>
      </c>
      <c r="R334" t="str">
        <f>TEXT(Tabela8[[#This Row],[Data]],"dddd")</f>
        <v>terça-feira</v>
      </c>
      <c r="S334" t="str" cm="1">
        <f t="array" ref="S3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5" spans="1:19" x14ac:dyDescent="0.3">
      <c r="A335">
        <v>491368</v>
      </c>
      <c r="B335" t="s">
        <v>24</v>
      </c>
      <c r="C335" t="s">
        <v>1293</v>
      </c>
      <c r="D335">
        <v>3569</v>
      </c>
      <c r="E335" t="s">
        <v>680</v>
      </c>
      <c r="F335" t="s">
        <v>28</v>
      </c>
      <c r="G335" s="3">
        <v>45643</v>
      </c>
      <c r="H335" s="9">
        <v>0.625</v>
      </c>
      <c r="I335" t="s">
        <v>468</v>
      </c>
      <c r="J335">
        <v>599</v>
      </c>
      <c r="K335" t="s">
        <v>384</v>
      </c>
      <c r="L335" t="s">
        <v>19</v>
      </c>
      <c r="M335">
        <v>3</v>
      </c>
      <c r="N335" t="s">
        <v>1330</v>
      </c>
      <c r="O335" t="s">
        <v>1324</v>
      </c>
      <c r="P335" t="s">
        <v>1325</v>
      </c>
      <c r="R335" t="str">
        <f>TEXT(Tabela8[[#This Row],[Data]],"dddd")</f>
        <v>terça-feira</v>
      </c>
      <c r="S335" t="str" cm="1">
        <f t="array" ref="S3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6" spans="1:19" x14ac:dyDescent="0.3">
      <c r="A336">
        <v>491368</v>
      </c>
      <c r="B336" t="s">
        <v>24</v>
      </c>
      <c r="C336" t="s">
        <v>1293</v>
      </c>
      <c r="D336">
        <v>3569</v>
      </c>
      <c r="E336" t="s">
        <v>680</v>
      </c>
      <c r="F336" t="s">
        <v>28</v>
      </c>
      <c r="G336" s="3">
        <v>45643</v>
      </c>
      <c r="H336" s="9">
        <v>0.625</v>
      </c>
      <c r="I336" t="s">
        <v>468</v>
      </c>
      <c r="J336">
        <v>599</v>
      </c>
      <c r="K336" t="s">
        <v>384</v>
      </c>
      <c r="L336" t="s">
        <v>19</v>
      </c>
      <c r="M336">
        <v>3</v>
      </c>
      <c r="N336" t="s">
        <v>1330</v>
      </c>
      <c r="O336" t="s">
        <v>1324</v>
      </c>
      <c r="P336" t="s">
        <v>1325</v>
      </c>
      <c r="R336" t="str">
        <f>TEXT(Tabela8[[#This Row],[Data]],"dddd")</f>
        <v>terça-feira</v>
      </c>
      <c r="S336" t="str" cm="1">
        <f t="array" ref="S3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7" spans="1:19" x14ac:dyDescent="0.3">
      <c r="A337">
        <v>597908</v>
      </c>
      <c r="B337" t="s">
        <v>24</v>
      </c>
      <c r="C337" t="s">
        <v>1355</v>
      </c>
      <c r="D337">
        <v>4158</v>
      </c>
      <c r="E337" t="s">
        <v>1356</v>
      </c>
      <c r="F337" t="s">
        <v>28</v>
      </c>
      <c r="G337" s="3">
        <v>45643</v>
      </c>
      <c r="H337" s="9">
        <v>0.75</v>
      </c>
      <c r="I337" t="s">
        <v>505</v>
      </c>
      <c r="J337">
        <v>1644</v>
      </c>
      <c r="K337" t="s">
        <v>63</v>
      </c>
      <c r="L337" t="s">
        <v>19</v>
      </c>
      <c r="M337">
        <v>3</v>
      </c>
      <c r="N337" t="s">
        <v>1330</v>
      </c>
      <c r="O337" t="s">
        <v>1324</v>
      </c>
      <c r="P337" t="s">
        <v>1325</v>
      </c>
      <c r="R337" t="str">
        <f>TEXT(Tabela8[[#This Row],[Data]],"dddd")</f>
        <v>terça-feira</v>
      </c>
      <c r="S337" t="str" cm="1">
        <f t="array" ref="S3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8" spans="1:19" x14ac:dyDescent="0.3">
      <c r="A338">
        <v>597908</v>
      </c>
      <c r="B338" t="s">
        <v>24</v>
      </c>
      <c r="C338" t="s">
        <v>1355</v>
      </c>
      <c r="D338">
        <v>4158</v>
      </c>
      <c r="E338" t="s">
        <v>1356</v>
      </c>
      <c r="F338" t="s">
        <v>28</v>
      </c>
      <c r="G338" s="3">
        <v>45643</v>
      </c>
      <c r="H338" s="9">
        <v>0.75</v>
      </c>
      <c r="I338" t="s">
        <v>505</v>
      </c>
      <c r="J338">
        <v>1644</v>
      </c>
      <c r="K338" t="s">
        <v>63</v>
      </c>
      <c r="L338" t="s">
        <v>19</v>
      </c>
      <c r="M338">
        <v>3</v>
      </c>
      <c r="N338" t="s">
        <v>1330</v>
      </c>
      <c r="O338" t="s">
        <v>1324</v>
      </c>
      <c r="P338" t="s">
        <v>1325</v>
      </c>
      <c r="R338" t="str">
        <f>TEXT(Tabela8[[#This Row],[Data]],"dddd")</f>
        <v>terça-feira</v>
      </c>
      <c r="S338" t="str" cm="1">
        <f t="array" ref="S3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9" spans="1:19" x14ac:dyDescent="0.3">
      <c r="A339">
        <v>597908</v>
      </c>
      <c r="B339" t="s">
        <v>24</v>
      </c>
      <c r="C339" t="s">
        <v>1355</v>
      </c>
      <c r="D339">
        <v>4158</v>
      </c>
      <c r="E339" t="s">
        <v>1356</v>
      </c>
      <c r="F339" t="s">
        <v>28</v>
      </c>
      <c r="G339" s="3">
        <v>45643</v>
      </c>
      <c r="H339" s="9">
        <v>0.75</v>
      </c>
      <c r="I339" t="s">
        <v>505</v>
      </c>
      <c r="J339">
        <v>1644</v>
      </c>
      <c r="K339" t="s">
        <v>63</v>
      </c>
      <c r="L339" t="s">
        <v>19</v>
      </c>
      <c r="M339">
        <v>3</v>
      </c>
      <c r="N339" t="s">
        <v>1330</v>
      </c>
      <c r="O339" t="s">
        <v>1324</v>
      </c>
      <c r="P339" t="s">
        <v>1325</v>
      </c>
      <c r="R339" t="str">
        <f>TEXT(Tabela8[[#This Row],[Data]],"dddd")</f>
        <v>terça-feira</v>
      </c>
      <c r="S339" t="str" cm="1">
        <f t="array" ref="S3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0" spans="1:19" x14ac:dyDescent="0.3">
      <c r="A340">
        <v>577788</v>
      </c>
      <c r="B340" t="s">
        <v>24</v>
      </c>
      <c r="C340" t="s">
        <v>91</v>
      </c>
      <c r="D340">
        <v>3431</v>
      </c>
      <c r="E340" t="s">
        <v>92</v>
      </c>
      <c r="F340" t="s">
        <v>28</v>
      </c>
      <c r="G340" s="3">
        <v>45643</v>
      </c>
      <c r="H340" s="9">
        <v>0.29166666666666669</v>
      </c>
      <c r="I340" t="s">
        <v>89</v>
      </c>
      <c r="J340">
        <v>2735</v>
      </c>
      <c r="K340" t="s">
        <v>126</v>
      </c>
      <c r="L340" t="s">
        <v>19</v>
      </c>
      <c r="M340">
        <v>3</v>
      </c>
      <c r="N340" t="s">
        <v>1330</v>
      </c>
      <c r="O340" t="s">
        <v>1324</v>
      </c>
      <c r="P340" t="s">
        <v>1325</v>
      </c>
      <c r="R340" t="str">
        <f>TEXT(Tabela8[[#This Row],[Data]],"dddd")</f>
        <v>terça-feira</v>
      </c>
      <c r="S340" t="str" cm="1">
        <f t="array" ref="S3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1" spans="1:19" x14ac:dyDescent="0.3">
      <c r="A341">
        <v>577788</v>
      </c>
      <c r="B341" t="s">
        <v>24</v>
      </c>
      <c r="C341" t="s">
        <v>91</v>
      </c>
      <c r="D341">
        <v>3431</v>
      </c>
      <c r="E341" t="s">
        <v>92</v>
      </c>
      <c r="F341" t="s">
        <v>28</v>
      </c>
      <c r="G341" s="3">
        <v>45643</v>
      </c>
      <c r="H341" s="9">
        <v>0.29166666666666669</v>
      </c>
      <c r="I341" t="s">
        <v>89</v>
      </c>
      <c r="J341">
        <v>2735</v>
      </c>
      <c r="K341" t="s">
        <v>126</v>
      </c>
      <c r="L341" t="s">
        <v>19</v>
      </c>
      <c r="M341">
        <v>3</v>
      </c>
      <c r="N341" t="s">
        <v>1330</v>
      </c>
      <c r="O341" t="s">
        <v>1324</v>
      </c>
      <c r="P341" t="s">
        <v>1325</v>
      </c>
      <c r="R341" t="str">
        <f>TEXT(Tabela8[[#This Row],[Data]],"dddd")</f>
        <v>terça-feira</v>
      </c>
      <c r="S341" t="str" cm="1">
        <f t="array" ref="S3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2" spans="1:19" x14ac:dyDescent="0.3">
      <c r="A342">
        <v>577788</v>
      </c>
      <c r="B342" t="s">
        <v>24</v>
      </c>
      <c r="C342" t="s">
        <v>91</v>
      </c>
      <c r="D342">
        <v>3431</v>
      </c>
      <c r="E342" t="s">
        <v>92</v>
      </c>
      <c r="F342" t="s">
        <v>28</v>
      </c>
      <c r="G342" s="3">
        <v>45643</v>
      </c>
      <c r="H342" s="9">
        <v>0.29166666666666669</v>
      </c>
      <c r="I342" t="s">
        <v>89</v>
      </c>
      <c r="J342">
        <v>2735</v>
      </c>
      <c r="K342" t="s">
        <v>126</v>
      </c>
      <c r="L342" t="s">
        <v>19</v>
      </c>
      <c r="M342">
        <v>3</v>
      </c>
      <c r="N342" t="s">
        <v>1330</v>
      </c>
      <c r="O342" t="s">
        <v>1324</v>
      </c>
      <c r="P342" t="s">
        <v>1325</v>
      </c>
      <c r="R342" t="str">
        <f>TEXT(Tabela8[[#This Row],[Data]],"dddd")</f>
        <v>terça-feira</v>
      </c>
      <c r="S342" t="str" cm="1">
        <f t="array" ref="S3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3" spans="1:19" x14ac:dyDescent="0.3">
      <c r="A343">
        <v>512703</v>
      </c>
      <c r="B343" t="s">
        <v>24</v>
      </c>
      <c r="C343" t="s">
        <v>91</v>
      </c>
      <c r="D343">
        <v>3431</v>
      </c>
      <c r="E343" t="s">
        <v>92</v>
      </c>
      <c r="F343" t="s">
        <v>28</v>
      </c>
      <c r="G343" s="3">
        <v>45643</v>
      </c>
      <c r="H343" s="9">
        <v>0.33333333333333331</v>
      </c>
      <c r="I343" t="s">
        <v>95</v>
      </c>
      <c r="J343">
        <v>2057</v>
      </c>
      <c r="K343" t="s">
        <v>90</v>
      </c>
      <c r="L343" t="s">
        <v>19</v>
      </c>
      <c r="M343">
        <v>3</v>
      </c>
      <c r="N343" t="s">
        <v>1330</v>
      </c>
      <c r="O343" t="s">
        <v>1324</v>
      </c>
      <c r="P343" t="s">
        <v>1325</v>
      </c>
      <c r="R343" t="str">
        <f>TEXT(Tabela8[[#This Row],[Data]],"dddd")</f>
        <v>terça-feira</v>
      </c>
      <c r="S343" t="str" cm="1">
        <f t="array" ref="S3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4" spans="1:19" x14ac:dyDescent="0.3">
      <c r="A344">
        <v>512703</v>
      </c>
      <c r="B344" t="s">
        <v>24</v>
      </c>
      <c r="C344" t="s">
        <v>91</v>
      </c>
      <c r="D344">
        <v>3431</v>
      </c>
      <c r="E344" t="s">
        <v>92</v>
      </c>
      <c r="F344" t="s">
        <v>28</v>
      </c>
      <c r="G344" s="3">
        <v>45643</v>
      </c>
      <c r="H344" s="9">
        <v>0.33333333333333331</v>
      </c>
      <c r="I344" t="s">
        <v>95</v>
      </c>
      <c r="J344">
        <v>2057</v>
      </c>
      <c r="K344" t="s">
        <v>90</v>
      </c>
      <c r="L344" t="s">
        <v>19</v>
      </c>
      <c r="M344">
        <v>3</v>
      </c>
      <c r="N344" t="s">
        <v>1330</v>
      </c>
      <c r="O344" t="s">
        <v>1324</v>
      </c>
      <c r="P344" t="s">
        <v>1325</v>
      </c>
      <c r="R344" t="str">
        <f>TEXT(Tabela8[[#This Row],[Data]],"dddd")</f>
        <v>terça-feira</v>
      </c>
      <c r="S344" t="str" cm="1">
        <f t="array" ref="S3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5" spans="1:19" x14ac:dyDescent="0.3">
      <c r="A345">
        <v>512703</v>
      </c>
      <c r="B345" t="s">
        <v>24</v>
      </c>
      <c r="C345" t="s">
        <v>91</v>
      </c>
      <c r="D345">
        <v>3431</v>
      </c>
      <c r="E345" t="s">
        <v>92</v>
      </c>
      <c r="F345" t="s">
        <v>28</v>
      </c>
      <c r="G345" s="3">
        <v>45643</v>
      </c>
      <c r="H345" s="9">
        <v>0.33333333333333331</v>
      </c>
      <c r="I345" t="s">
        <v>95</v>
      </c>
      <c r="J345">
        <v>2057</v>
      </c>
      <c r="K345" t="s">
        <v>90</v>
      </c>
      <c r="L345" t="s">
        <v>19</v>
      </c>
      <c r="M345">
        <v>3</v>
      </c>
      <c r="N345" t="s">
        <v>1330</v>
      </c>
      <c r="O345" t="s">
        <v>1324</v>
      </c>
      <c r="P345" t="s">
        <v>1325</v>
      </c>
      <c r="R345" t="str">
        <f>TEXT(Tabela8[[#This Row],[Data]],"dddd")</f>
        <v>terça-feira</v>
      </c>
      <c r="S345" t="str" cm="1">
        <f t="array" ref="S3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6" spans="1:19" x14ac:dyDescent="0.3">
      <c r="A346">
        <v>561897</v>
      </c>
      <c r="B346" t="s">
        <v>17</v>
      </c>
      <c r="C346" t="s">
        <v>1258</v>
      </c>
      <c r="D346">
        <v>3613</v>
      </c>
      <c r="E346" t="s">
        <v>683</v>
      </c>
      <c r="F346" t="s">
        <v>28</v>
      </c>
      <c r="G346" s="3">
        <v>45643</v>
      </c>
      <c r="H346" s="9">
        <v>0.58333333333333337</v>
      </c>
      <c r="I346" t="s">
        <v>476</v>
      </c>
      <c r="J346">
        <v>1729</v>
      </c>
      <c r="K346" t="s">
        <v>288</v>
      </c>
      <c r="L346" t="s">
        <v>19</v>
      </c>
      <c r="M346">
        <v>3</v>
      </c>
      <c r="N346" t="s">
        <v>1330</v>
      </c>
      <c r="O346" t="s">
        <v>1324</v>
      </c>
      <c r="P346" t="s">
        <v>1325</v>
      </c>
      <c r="R346" t="str">
        <f>TEXT(Tabela8[[#This Row],[Data]],"dddd")</f>
        <v>terça-feira</v>
      </c>
      <c r="S346" t="str" cm="1">
        <f t="array" ref="S3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7" spans="1:19" x14ac:dyDescent="0.3">
      <c r="A347">
        <v>561897</v>
      </c>
      <c r="B347" t="s">
        <v>17</v>
      </c>
      <c r="C347" t="s">
        <v>1258</v>
      </c>
      <c r="D347">
        <v>3613</v>
      </c>
      <c r="E347" t="s">
        <v>683</v>
      </c>
      <c r="F347" t="s">
        <v>28</v>
      </c>
      <c r="G347" s="3">
        <v>45643</v>
      </c>
      <c r="H347" s="9">
        <v>0.58333333333333337</v>
      </c>
      <c r="I347" t="s">
        <v>476</v>
      </c>
      <c r="J347">
        <v>1729</v>
      </c>
      <c r="K347" t="s">
        <v>288</v>
      </c>
      <c r="L347" t="s">
        <v>19</v>
      </c>
      <c r="M347">
        <v>3</v>
      </c>
      <c r="N347" t="s">
        <v>1330</v>
      </c>
      <c r="O347" t="s">
        <v>1324</v>
      </c>
      <c r="P347" t="s">
        <v>1325</v>
      </c>
      <c r="R347" t="str">
        <f>TEXT(Tabela8[[#This Row],[Data]],"dddd")</f>
        <v>terça-feira</v>
      </c>
      <c r="S347" t="str" cm="1">
        <f t="array" ref="S3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8" spans="1:19" x14ac:dyDescent="0.3">
      <c r="A348">
        <v>561897</v>
      </c>
      <c r="B348" t="s">
        <v>17</v>
      </c>
      <c r="C348" t="s">
        <v>1258</v>
      </c>
      <c r="D348">
        <v>3613</v>
      </c>
      <c r="E348" t="s">
        <v>683</v>
      </c>
      <c r="F348" t="s">
        <v>28</v>
      </c>
      <c r="G348" s="3">
        <v>45643</v>
      </c>
      <c r="H348" s="9">
        <v>0.58333333333333337</v>
      </c>
      <c r="I348" t="s">
        <v>476</v>
      </c>
      <c r="J348">
        <v>1729</v>
      </c>
      <c r="K348" t="s">
        <v>288</v>
      </c>
      <c r="L348" t="s">
        <v>19</v>
      </c>
      <c r="M348">
        <v>3</v>
      </c>
      <c r="N348" t="s">
        <v>1330</v>
      </c>
      <c r="O348" t="s">
        <v>1324</v>
      </c>
      <c r="P348" t="s">
        <v>1325</v>
      </c>
      <c r="R348" t="str">
        <f>TEXT(Tabela8[[#This Row],[Data]],"dddd")</f>
        <v>terça-feira</v>
      </c>
      <c r="S348" t="str" cm="1">
        <f t="array" ref="S3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9" spans="1:19" x14ac:dyDescent="0.3">
      <c r="A349">
        <v>577774</v>
      </c>
      <c r="B349" t="s">
        <v>24</v>
      </c>
      <c r="C349" t="s">
        <v>1279</v>
      </c>
      <c r="D349">
        <v>3574</v>
      </c>
      <c r="E349" t="s">
        <v>686</v>
      </c>
      <c r="F349" t="s">
        <v>28</v>
      </c>
      <c r="G349" s="3">
        <v>45643</v>
      </c>
      <c r="H349" s="9">
        <v>0.41666666666666669</v>
      </c>
      <c r="I349" t="s">
        <v>89</v>
      </c>
      <c r="J349">
        <v>2735</v>
      </c>
      <c r="K349" t="s">
        <v>126</v>
      </c>
      <c r="L349" t="s">
        <v>19</v>
      </c>
      <c r="M349">
        <v>3</v>
      </c>
      <c r="N349" t="s">
        <v>1330</v>
      </c>
      <c r="O349" t="s">
        <v>1324</v>
      </c>
      <c r="P349" t="s">
        <v>1325</v>
      </c>
      <c r="R349" t="str">
        <f>TEXT(Tabela8[[#This Row],[Data]],"dddd")</f>
        <v>terça-feira</v>
      </c>
      <c r="S349" t="str" cm="1">
        <f t="array" ref="S3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0" spans="1:19" x14ac:dyDescent="0.3">
      <c r="A350">
        <v>577774</v>
      </c>
      <c r="B350" t="s">
        <v>24</v>
      </c>
      <c r="C350" t="s">
        <v>1279</v>
      </c>
      <c r="D350">
        <v>3574</v>
      </c>
      <c r="E350" t="s">
        <v>686</v>
      </c>
      <c r="F350" t="s">
        <v>28</v>
      </c>
      <c r="G350" s="3">
        <v>45643</v>
      </c>
      <c r="H350" s="9">
        <v>0.41666666666666669</v>
      </c>
      <c r="I350" t="s">
        <v>89</v>
      </c>
      <c r="J350">
        <v>2735</v>
      </c>
      <c r="K350" t="s">
        <v>126</v>
      </c>
      <c r="L350" t="s">
        <v>19</v>
      </c>
      <c r="M350">
        <v>3</v>
      </c>
      <c r="N350" t="s">
        <v>1330</v>
      </c>
      <c r="O350" t="s">
        <v>1324</v>
      </c>
      <c r="P350" t="s">
        <v>1325</v>
      </c>
      <c r="R350" t="str">
        <f>TEXT(Tabela8[[#This Row],[Data]],"dddd")</f>
        <v>terça-feira</v>
      </c>
      <c r="S350" t="str" cm="1">
        <f t="array" ref="S3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1" spans="1:19" x14ac:dyDescent="0.3">
      <c r="A351">
        <v>577774</v>
      </c>
      <c r="B351" t="s">
        <v>24</v>
      </c>
      <c r="C351" t="s">
        <v>1279</v>
      </c>
      <c r="D351">
        <v>3574</v>
      </c>
      <c r="E351" t="s">
        <v>686</v>
      </c>
      <c r="F351" t="s">
        <v>28</v>
      </c>
      <c r="G351" s="3">
        <v>45643</v>
      </c>
      <c r="H351" s="9">
        <v>0.41666666666666669</v>
      </c>
      <c r="I351" t="s">
        <v>89</v>
      </c>
      <c r="J351">
        <v>2735</v>
      </c>
      <c r="K351" t="s">
        <v>126</v>
      </c>
      <c r="L351" t="s">
        <v>19</v>
      </c>
      <c r="M351">
        <v>3</v>
      </c>
      <c r="N351" t="s">
        <v>1330</v>
      </c>
      <c r="O351" t="s">
        <v>1324</v>
      </c>
      <c r="P351" t="s">
        <v>1325</v>
      </c>
      <c r="R351" t="str">
        <f>TEXT(Tabela8[[#This Row],[Data]],"dddd")</f>
        <v>terça-feira</v>
      </c>
      <c r="S351" t="str" cm="1">
        <f t="array" ref="S3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2" spans="1:19" x14ac:dyDescent="0.3">
      <c r="A352">
        <v>561677</v>
      </c>
      <c r="B352" t="s">
        <v>24</v>
      </c>
      <c r="C352" t="s">
        <v>1279</v>
      </c>
      <c r="D352">
        <v>3574</v>
      </c>
      <c r="E352" t="s">
        <v>686</v>
      </c>
      <c r="F352" t="s">
        <v>28</v>
      </c>
      <c r="G352" s="3">
        <v>45643</v>
      </c>
      <c r="H352" s="9">
        <v>0.375</v>
      </c>
      <c r="I352" t="s">
        <v>41</v>
      </c>
      <c r="J352">
        <v>572</v>
      </c>
      <c r="K352" t="s">
        <v>93</v>
      </c>
      <c r="L352" t="s">
        <v>19</v>
      </c>
      <c r="M352">
        <v>3</v>
      </c>
      <c r="N352" t="s">
        <v>1330</v>
      </c>
      <c r="O352" t="s">
        <v>1324</v>
      </c>
      <c r="P352" t="s">
        <v>1325</v>
      </c>
      <c r="R352" t="str">
        <f>TEXT(Tabela8[[#This Row],[Data]],"dddd")</f>
        <v>terça-feira</v>
      </c>
      <c r="S352" t="str" cm="1">
        <f t="array" ref="S3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3" spans="1:19" x14ac:dyDescent="0.3">
      <c r="A353">
        <v>561677</v>
      </c>
      <c r="B353" t="s">
        <v>24</v>
      </c>
      <c r="C353" t="s">
        <v>1279</v>
      </c>
      <c r="D353">
        <v>3574</v>
      </c>
      <c r="E353" t="s">
        <v>686</v>
      </c>
      <c r="F353" t="s">
        <v>28</v>
      </c>
      <c r="G353" s="3">
        <v>45643</v>
      </c>
      <c r="H353" s="9">
        <v>0.375</v>
      </c>
      <c r="I353" t="s">
        <v>41</v>
      </c>
      <c r="J353">
        <v>572</v>
      </c>
      <c r="K353" t="s">
        <v>93</v>
      </c>
      <c r="L353" t="s">
        <v>19</v>
      </c>
      <c r="M353">
        <v>3</v>
      </c>
      <c r="N353" t="s">
        <v>1330</v>
      </c>
      <c r="O353" t="s">
        <v>1324</v>
      </c>
      <c r="P353" t="s">
        <v>1325</v>
      </c>
      <c r="R353" t="str">
        <f>TEXT(Tabela8[[#This Row],[Data]],"dddd")</f>
        <v>terça-feira</v>
      </c>
      <c r="S353" t="str" cm="1">
        <f t="array" ref="S3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4" spans="1:19" x14ac:dyDescent="0.3">
      <c r="A354">
        <v>561677</v>
      </c>
      <c r="B354" t="s">
        <v>24</v>
      </c>
      <c r="C354" t="s">
        <v>1279</v>
      </c>
      <c r="D354">
        <v>3574</v>
      </c>
      <c r="E354" t="s">
        <v>686</v>
      </c>
      <c r="F354" t="s">
        <v>28</v>
      </c>
      <c r="G354" s="3">
        <v>45643</v>
      </c>
      <c r="H354" s="9">
        <v>0.375</v>
      </c>
      <c r="I354" t="s">
        <v>41</v>
      </c>
      <c r="J354">
        <v>572</v>
      </c>
      <c r="K354" t="s">
        <v>93</v>
      </c>
      <c r="L354" t="s">
        <v>19</v>
      </c>
      <c r="M354">
        <v>3</v>
      </c>
      <c r="N354" t="s">
        <v>1330</v>
      </c>
      <c r="O354" t="s">
        <v>1324</v>
      </c>
      <c r="P354" t="s">
        <v>1325</v>
      </c>
      <c r="R354" t="str">
        <f>TEXT(Tabela8[[#This Row],[Data]],"dddd")</f>
        <v>terça-feira</v>
      </c>
      <c r="S354" t="str" cm="1">
        <f t="array" ref="S3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5" spans="1:19" x14ac:dyDescent="0.3">
      <c r="A355">
        <v>578421</v>
      </c>
      <c r="B355" t="s">
        <v>17</v>
      </c>
      <c r="C355" t="s">
        <v>1287</v>
      </c>
      <c r="D355">
        <v>3642</v>
      </c>
      <c r="E355" t="s">
        <v>687</v>
      </c>
      <c r="F355" t="s">
        <v>28</v>
      </c>
      <c r="G355" s="3">
        <v>45643</v>
      </c>
      <c r="H355" s="9">
        <v>0.58333333333333337</v>
      </c>
      <c r="I355" t="s">
        <v>471</v>
      </c>
      <c r="J355">
        <v>2751</v>
      </c>
      <c r="K355" t="s">
        <v>70</v>
      </c>
      <c r="L355" t="s">
        <v>19</v>
      </c>
      <c r="M355">
        <v>3</v>
      </c>
      <c r="N355" t="s">
        <v>1330</v>
      </c>
      <c r="O355" t="s">
        <v>1324</v>
      </c>
      <c r="P355" t="s">
        <v>1325</v>
      </c>
      <c r="R355" t="str">
        <f>TEXT(Tabela8[[#This Row],[Data]],"dddd")</f>
        <v>terça-feira</v>
      </c>
      <c r="S355" t="str" cm="1">
        <f t="array" ref="S3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6" spans="1:19" x14ac:dyDescent="0.3">
      <c r="A356">
        <v>484321</v>
      </c>
      <c r="B356" t="s">
        <v>17</v>
      </c>
      <c r="C356" t="s">
        <v>1287</v>
      </c>
      <c r="D356">
        <v>3642</v>
      </c>
      <c r="E356" t="s">
        <v>687</v>
      </c>
      <c r="F356" t="s">
        <v>28</v>
      </c>
      <c r="G356" s="3">
        <v>45643</v>
      </c>
      <c r="H356" s="9">
        <v>0.625</v>
      </c>
      <c r="I356" t="s">
        <v>31</v>
      </c>
      <c r="J356">
        <v>25</v>
      </c>
      <c r="K356" t="s">
        <v>281</v>
      </c>
      <c r="L356" t="s">
        <v>19</v>
      </c>
      <c r="M356">
        <v>3</v>
      </c>
      <c r="N356" t="s">
        <v>1330</v>
      </c>
      <c r="O356" t="s">
        <v>1324</v>
      </c>
      <c r="P356" t="s">
        <v>1325</v>
      </c>
      <c r="R356" t="str">
        <f>TEXT(Tabela8[[#This Row],[Data]],"dddd")</f>
        <v>terça-feira</v>
      </c>
      <c r="S356" t="str" cm="1">
        <f t="array" ref="S3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7" spans="1:19" x14ac:dyDescent="0.3">
      <c r="A357">
        <v>578421</v>
      </c>
      <c r="B357" t="s">
        <v>17</v>
      </c>
      <c r="C357" t="s">
        <v>1287</v>
      </c>
      <c r="D357">
        <v>3642</v>
      </c>
      <c r="E357" t="s">
        <v>687</v>
      </c>
      <c r="F357" t="s">
        <v>28</v>
      </c>
      <c r="G357" s="3">
        <v>45643</v>
      </c>
      <c r="H357" s="9">
        <v>0.58333333333333337</v>
      </c>
      <c r="I357" t="s">
        <v>471</v>
      </c>
      <c r="J357">
        <v>2751</v>
      </c>
      <c r="K357" t="s">
        <v>70</v>
      </c>
      <c r="L357" t="s">
        <v>19</v>
      </c>
      <c r="M357">
        <v>3</v>
      </c>
      <c r="N357" t="s">
        <v>1330</v>
      </c>
      <c r="O357" t="s">
        <v>1324</v>
      </c>
      <c r="P357" t="s">
        <v>1325</v>
      </c>
      <c r="R357" t="str">
        <f>TEXT(Tabela8[[#This Row],[Data]],"dddd")</f>
        <v>terça-feira</v>
      </c>
      <c r="S357" t="str" cm="1">
        <f t="array" ref="S3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8" spans="1:19" x14ac:dyDescent="0.3">
      <c r="A358">
        <v>484321</v>
      </c>
      <c r="B358" t="s">
        <v>17</v>
      </c>
      <c r="C358" t="s">
        <v>1287</v>
      </c>
      <c r="D358">
        <v>3642</v>
      </c>
      <c r="E358" t="s">
        <v>687</v>
      </c>
      <c r="F358" t="s">
        <v>28</v>
      </c>
      <c r="G358" s="3">
        <v>45643</v>
      </c>
      <c r="H358" s="9">
        <v>0.625</v>
      </c>
      <c r="I358" t="s">
        <v>31</v>
      </c>
      <c r="J358">
        <v>25</v>
      </c>
      <c r="K358" t="s">
        <v>281</v>
      </c>
      <c r="L358" t="s">
        <v>19</v>
      </c>
      <c r="M358">
        <v>3</v>
      </c>
      <c r="N358" t="s">
        <v>1330</v>
      </c>
      <c r="O358" t="s">
        <v>1324</v>
      </c>
      <c r="P358" t="s">
        <v>1325</v>
      </c>
      <c r="R358" t="str">
        <f>TEXT(Tabela8[[#This Row],[Data]],"dddd")</f>
        <v>terça-feira</v>
      </c>
      <c r="S358" t="str" cm="1">
        <f t="array" ref="S3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9" spans="1:19" x14ac:dyDescent="0.3">
      <c r="A359">
        <v>578421</v>
      </c>
      <c r="B359" t="s">
        <v>17</v>
      </c>
      <c r="C359" t="s">
        <v>1287</v>
      </c>
      <c r="D359">
        <v>3642</v>
      </c>
      <c r="E359" t="s">
        <v>687</v>
      </c>
      <c r="F359" t="s">
        <v>28</v>
      </c>
      <c r="G359" s="3">
        <v>45643</v>
      </c>
      <c r="H359" s="9">
        <v>0.58333333333333337</v>
      </c>
      <c r="I359" t="s">
        <v>471</v>
      </c>
      <c r="J359">
        <v>2751</v>
      </c>
      <c r="K359" t="s">
        <v>70</v>
      </c>
      <c r="L359" t="s">
        <v>19</v>
      </c>
      <c r="M359">
        <v>3</v>
      </c>
      <c r="N359" t="s">
        <v>1330</v>
      </c>
      <c r="O359" t="s">
        <v>1324</v>
      </c>
      <c r="P359" t="s">
        <v>1325</v>
      </c>
      <c r="R359" t="str">
        <f>TEXT(Tabela8[[#This Row],[Data]],"dddd")</f>
        <v>terça-feira</v>
      </c>
      <c r="S359" t="str" cm="1">
        <f t="array" ref="S3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0" spans="1:19" x14ac:dyDescent="0.3">
      <c r="A360">
        <v>484321</v>
      </c>
      <c r="B360" t="s">
        <v>17</v>
      </c>
      <c r="C360" t="s">
        <v>1287</v>
      </c>
      <c r="D360">
        <v>3642</v>
      </c>
      <c r="E360" t="s">
        <v>687</v>
      </c>
      <c r="F360" t="s">
        <v>28</v>
      </c>
      <c r="G360" s="3">
        <v>45643</v>
      </c>
      <c r="H360" s="9">
        <v>0.625</v>
      </c>
      <c r="I360" t="s">
        <v>31</v>
      </c>
      <c r="J360">
        <v>25</v>
      </c>
      <c r="K360" t="s">
        <v>281</v>
      </c>
      <c r="L360" t="s">
        <v>19</v>
      </c>
      <c r="M360">
        <v>3</v>
      </c>
      <c r="N360" t="s">
        <v>1330</v>
      </c>
      <c r="O360" t="s">
        <v>1324</v>
      </c>
      <c r="P360" t="s">
        <v>1325</v>
      </c>
      <c r="R360" t="str">
        <f>TEXT(Tabela8[[#This Row],[Data]],"dddd")</f>
        <v>terça-feira</v>
      </c>
      <c r="S360" t="str" cm="1">
        <f t="array" ref="S3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1" spans="1:19" x14ac:dyDescent="0.3">
      <c r="A361">
        <v>488602</v>
      </c>
      <c r="B361" t="s">
        <v>24</v>
      </c>
      <c r="C361" t="s">
        <v>1291</v>
      </c>
      <c r="D361">
        <v>3502</v>
      </c>
      <c r="E361" t="s">
        <v>688</v>
      </c>
      <c r="F361" t="s">
        <v>28</v>
      </c>
      <c r="G361" s="3">
        <v>45643</v>
      </c>
      <c r="H361" s="9">
        <v>0.58333333333333337</v>
      </c>
      <c r="I361" t="s">
        <v>41</v>
      </c>
      <c r="J361">
        <v>572</v>
      </c>
      <c r="K361" t="s">
        <v>93</v>
      </c>
      <c r="L361" t="s">
        <v>19</v>
      </c>
      <c r="M361">
        <v>3</v>
      </c>
      <c r="N361" t="s">
        <v>1330</v>
      </c>
      <c r="O361" t="s">
        <v>1324</v>
      </c>
      <c r="P361" t="s">
        <v>1325</v>
      </c>
      <c r="R361" t="str">
        <f>TEXT(Tabela8[[#This Row],[Data]],"dddd")</f>
        <v>terça-feira</v>
      </c>
      <c r="S361" t="str" cm="1">
        <f t="array" ref="S3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2" spans="1:19" x14ac:dyDescent="0.3">
      <c r="A362">
        <v>488602</v>
      </c>
      <c r="B362" t="s">
        <v>24</v>
      </c>
      <c r="C362" t="s">
        <v>1291</v>
      </c>
      <c r="D362">
        <v>3502</v>
      </c>
      <c r="E362" t="s">
        <v>688</v>
      </c>
      <c r="F362" t="s">
        <v>28</v>
      </c>
      <c r="G362" s="3">
        <v>45643</v>
      </c>
      <c r="H362" s="9">
        <v>0.58333333333333337</v>
      </c>
      <c r="I362" t="s">
        <v>41</v>
      </c>
      <c r="J362">
        <v>572</v>
      </c>
      <c r="K362" t="s">
        <v>93</v>
      </c>
      <c r="L362" t="s">
        <v>19</v>
      </c>
      <c r="M362">
        <v>3</v>
      </c>
      <c r="N362" t="s">
        <v>1330</v>
      </c>
      <c r="O362" t="s">
        <v>1324</v>
      </c>
      <c r="P362" t="s">
        <v>1325</v>
      </c>
      <c r="R362" t="str">
        <f>TEXT(Tabela8[[#This Row],[Data]],"dddd")</f>
        <v>terça-feira</v>
      </c>
      <c r="S362" t="str" cm="1">
        <f t="array" ref="S3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3" spans="1:19" x14ac:dyDescent="0.3">
      <c r="A363">
        <v>488602</v>
      </c>
      <c r="B363" t="s">
        <v>24</v>
      </c>
      <c r="C363" t="s">
        <v>1291</v>
      </c>
      <c r="D363">
        <v>3502</v>
      </c>
      <c r="E363" t="s">
        <v>688</v>
      </c>
      <c r="F363" t="s">
        <v>28</v>
      </c>
      <c r="G363" s="3">
        <v>45643</v>
      </c>
      <c r="H363" s="9">
        <v>0.58333333333333337</v>
      </c>
      <c r="I363" t="s">
        <v>41</v>
      </c>
      <c r="J363">
        <v>572</v>
      </c>
      <c r="K363" t="s">
        <v>93</v>
      </c>
      <c r="L363" t="s">
        <v>19</v>
      </c>
      <c r="M363">
        <v>3</v>
      </c>
      <c r="N363" t="s">
        <v>1330</v>
      </c>
      <c r="O363" t="s">
        <v>1324</v>
      </c>
      <c r="P363" t="s">
        <v>1325</v>
      </c>
      <c r="R363" t="str">
        <f>TEXT(Tabela8[[#This Row],[Data]],"dddd")</f>
        <v>terça-feira</v>
      </c>
      <c r="S363" t="str" cm="1">
        <f t="array" ref="S3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4" spans="1:19" x14ac:dyDescent="0.3">
      <c r="A364">
        <v>491735</v>
      </c>
      <c r="B364" t="s">
        <v>24</v>
      </c>
      <c r="C364" t="s">
        <v>1286</v>
      </c>
      <c r="D364">
        <v>3372</v>
      </c>
      <c r="E364" t="s">
        <v>692</v>
      </c>
      <c r="F364" t="s">
        <v>28</v>
      </c>
      <c r="G364" s="3">
        <v>45643</v>
      </c>
      <c r="H364" s="9">
        <v>0.58333333333333337</v>
      </c>
      <c r="I364" t="s">
        <v>97</v>
      </c>
      <c r="J364">
        <v>1644</v>
      </c>
      <c r="K364" t="s">
        <v>63</v>
      </c>
      <c r="L364" t="s">
        <v>19</v>
      </c>
      <c r="M364">
        <v>3</v>
      </c>
      <c r="N364" t="s">
        <v>1330</v>
      </c>
      <c r="O364" t="s">
        <v>1324</v>
      </c>
      <c r="P364" t="s">
        <v>1325</v>
      </c>
      <c r="R364" t="str">
        <f>TEXT(Tabela8[[#This Row],[Data]],"dddd")</f>
        <v>terça-feira</v>
      </c>
      <c r="S364" t="str" cm="1">
        <f t="array" ref="S3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5" spans="1:19" x14ac:dyDescent="0.3">
      <c r="A365">
        <v>491736</v>
      </c>
      <c r="B365" t="s">
        <v>24</v>
      </c>
      <c r="C365" t="s">
        <v>1286</v>
      </c>
      <c r="D365">
        <v>3372</v>
      </c>
      <c r="E365" t="s">
        <v>692</v>
      </c>
      <c r="F365" t="s">
        <v>28</v>
      </c>
      <c r="G365" s="3">
        <v>45643</v>
      </c>
      <c r="H365" s="9">
        <v>0.625</v>
      </c>
      <c r="I365" t="s">
        <v>97</v>
      </c>
      <c r="J365">
        <v>1644</v>
      </c>
      <c r="K365" t="s">
        <v>63</v>
      </c>
      <c r="L365" t="s">
        <v>19</v>
      </c>
      <c r="M365">
        <v>3</v>
      </c>
      <c r="N365" t="s">
        <v>1330</v>
      </c>
      <c r="O365" t="s">
        <v>1324</v>
      </c>
      <c r="P365" t="s">
        <v>1325</v>
      </c>
      <c r="R365" t="str">
        <f>TEXT(Tabela8[[#This Row],[Data]],"dddd")</f>
        <v>terça-feira</v>
      </c>
      <c r="S365" t="str" cm="1">
        <f t="array" ref="S3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6" spans="1:19" x14ac:dyDescent="0.3">
      <c r="A366">
        <v>491735</v>
      </c>
      <c r="B366" t="s">
        <v>24</v>
      </c>
      <c r="C366" t="s">
        <v>1286</v>
      </c>
      <c r="D366">
        <v>3372</v>
      </c>
      <c r="E366" t="s">
        <v>692</v>
      </c>
      <c r="F366" t="s">
        <v>28</v>
      </c>
      <c r="G366" s="3">
        <v>45643</v>
      </c>
      <c r="H366" s="9">
        <v>0.58333333333333337</v>
      </c>
      <c r="I366" t="s">
        <v>97</v>
      </c>
      <c r="J366">
        <v>1644</v>
      </c>
      <c r="K366" t="s">
        <v>63</v>
      </c>
      <c r="L366" t="s">
        <v>19</v>
      </c>
      <c r="M366">
        <v>3</v>
      </c>
      <c r="N366" t="s">
        <v>1330</v>
      </c>
      <c r="O366" t="s">
        <v>1324</v>
      </c>
      <c r="P366" t="s">
        <v>1325</v>
      </c>
      <c r="R366" t="str">
        <f>TEXT(Tabela8[[#This Row],[Data]],"dddd")</f>
        <v>terça-feira</v>
      </c>
      <c r="S366" t="str" cm="1">
        <f t="array" ref="S3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7" spans="1:19" x14ac:dyDescent="0.3">
      <c r="A367">
        <v>491736</v>
      </c>
      <c r="B367" t="s">
        <v>24</v>
      </c>
      <c r="C367" t="s">
        <v>1286</v>
      </c>
      <c r="D367">
        <v>3372</v>
      </c>
      <c r="E367" t="s">
        <v>692</v>
      </c>
      <c r="F367" t="s">
        <v>28</v>
      </c>
      <c r="G367" s="3">
        <v>45643</v>
      </c>
      <c r="H367" s="9">
        <v>0.625</v>
      </c>
      <c r="I367" t="s">
        <v>97</v>
      </c>
      <c r="J367">
        <v>1644</v>
      </c>
      <c r="K367" t="s">
        <v>63</v>
      </c>
      <c r="L367" t="s">
        <v>19</v>
      </c>
      <c r="M367">
        <v>3</v>
      </c>
      <c r="N367" t="s">
        <v>1330</v>
      </c>
      <c r="O367" t="s">
        <v>1324</v>
      </c>
      <c r="P367" t="s">
        <v>1325</v>
      </c>
      <c r="R367" t="str">
        <f>TEXT(Tabela8[[#This Row],[Data]],"dddd")</f>
        <v>terça-feira</v>
      </c>
      <c r="S367" t="str" cm="1">
        <f t="array" ref="S3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8" spans="1:19" x14ac:dyDescent="0.3">
      <c r="A368">
        <v>491735</v>
      </c>
      <c r="B368" t="s">
        <v>24</v>
      </c>
      <c r="C368" t="s">
        <v>1286</v>
      </c>
      <c r="D368">
        <v>3372</v>
      </c>
      <c r="E368" t="s">
        <v>692</v>
      </c>
      <c r="F368" t="s">
        <v>28</v>
      </c>
      <c r="G368" s="3">
        <v>45643</v>
      </c>
      <c r="H368" s="9">
        <v>0.58333333333333337</v>
      </c>
      <c r="I368" t="s">
        <v>97</v>
      </c>
      <c r="J368">
        <v>1644</v>
      </c>
      <c r="K368" t="s">
        <v>63</v>
      </c>
      <c r="L368" t="s">
        <v>19</v>
      </c>
      <c r="M368">
        <v>3</v>
      </c>
      <c r="N368" t="s">
        <v>1330</v>
      </c>
      <c r="O368" t="s">
        <v>1324</v>
      </c>
      <c r="P368" t="s">
        <v>1325</v>
      </c>
      <c r="R368" t="str">
        <f>TEXT(Tabela8[[#This Row],[Data]],"dddd")</f>
        <v>terça-feira</v>
      </c>
      <c r="S368" t="str" cm="1">
        <f t="array" ref="S3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9" spans="1:19" x14ac:dyDescent="0.3">
      <c r="A369">
        <v>491736</v>
      </c>
      <c r="B369" t="s">
        <v>24</v>
      </c>
      <c r="C369" t="s">
        <v>1286</v>
      </c>
      <c r="D369">
        <v>3372</v>
      </c>
      <c r="E369" t="s">
        <v>692</v>
      </c>
      <c r="F369" t="s">
        <v>28</v>
      </c>
      <c r="G369" s="3">
        <v>45643</v>
      </c>
      <c r="H369" s="9">
        <v>0.625</v>
      </c>
      <c r="I369" t="s">
        <v>97</v>
      </c>
      <c r="J369">
        <v>1644</v>
      </c>
      <c r="K369" t="s">
        <v>63</v>
      </c>
      <c r="L369" t="s">
        <v>19</v>
      </c>
      <c r="M369">
        <v>3</v>
      </c>
      <c r="N369" t="s">
        <v>1330</v>
      </c>
      <c r="O369" t="s">
        <v>1324</v>
      </c>
      <c r="P369" t="s">
        <v>1325</v>
      </c>
      <c r="R369" t="str">
        <f>TEXT(Tabela8[[#This Row],[Data]],"dddd")</f>
        <v>terça-feira</v>
      </c>
      <c r="S369" t="str" cm="1">
        <f t="array" ref="S3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70" spans="1:19" x14ac:dyDescent="0.3">
      <c r="A370">
        <v>571241</v>
      </c>
      <c r="B370" t="s">
        <v>17</v>
      </c>
      <c r="C370" t="s">
        <v>1282</v>
      </c>
      <c r="D370">
        <v>3896</v>
      </c>
      <c r="E370" t="s">
        <v>109</v>
      </c>
      <c r="F370" t="s">
        <v>28</v>
      </c>
      <c r="G370" s="3">
        <v>45643</v>
      </c>
      <c r="H370" s="9">
        <v>0.41666666666666669</v>
      </c>
      <c r="I370" t="s">
        <v>1283</v>
      </c>
      <c r="J370">
        <v>1829</v>
      </c>
      <c r="K370" t="s">
        <v>353</v>
      </c>
      <c r="L370" t="s">
        <v>19</v>
      </c>
      <c r="M370">
        <v>3</v>
      </c>
      <c r="N370" t="s">
        <v>1330</v>
      </c>
      <c r="O370" t="s">
        <v>1324</v>
      </c>
      <c r="P370" t="s">
        <v>1325</v>
      </c>
      <c r="R370" t="str">
        <f>TEXT(Tabela8[[#This Row],[Data]],"dddd")</f>
        <v>terça-feira</v>
      </c>
      <c r="S370" t="str" cm="1">
        <f t="array" ref="S3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1" spans="1:19" x14ac:dyDescent="0.3">
      <c r="A371">
        <v>581648</v>
      </c>
      <c r="B371" t="s">
        <v>17</v>
      </c>
      <c r="C371" t="s">
        <v>1282</v>
      </c>
      <c r="D371">
        <v>3896</v>
      </c>
      <c r="E371" t="s">
        <v>109</v>
      </c>
      <c r="F371" t="s">
        <v>28</v>
      </c>
      <c r="G371" s="3">
        <v>45643</v>
      </c>
      <c r="H371" s="9">
        <v>0.45833333333333331</v>
      </c>
      <c r="I371" t="s">
        <v>1285</v>
      </c>
      <c r="J371">
        <v>1829</v>
      </c>
      <c r="K371" t="s">
        <v>353</v>
      </c>
      <c r="L371" t="s">
        <v>19</v>
      </c>
      <c r="M371">
        <v>3</v>
      </c>
      <c r="N371" t="s">
        <v>1330</v>
      </c>
      <c r="O371" t="s">
        <v>1324</v>
      </c>
      <c r="P371" t="s">
        <v>1325</v>
      </c>
      <c r="R371" t="str">
        <f>TEXT(Tabela8[[#This Row],[Data]],"dddd")</f>
        <v>terça-feira</v>
      </c>
      <c r="S371" t="str" cm="1">
        <f t="array" ref="S3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2" spans="1:19" x14ac:dyDescent="0.3">
      <c r="A372">
        <v>571241</v>
      </c>
      <c r="B372" t="s">
        <v>17</v>
      </c>
      <c r="C372" t="s">
        <v>1282</v>
      </c>
      <c r="D372">
        <v>3896</v>
      </c>
      <c r="E372" t="s">
        <v>109</v>
      </c>
      <c r="F372" t="s">
        <v>28</v>
      </c>
      <c r="G372" s="3">
        <v>45643</v>
      </c>
      <c r="H372" s="9">
        <v>0.41666666666666669</v>
      </c>
      <c r="I372" t="s">
        <v>1283</v>
      </c>
      <c r="J372">
        <v>1829</v>
      </c>
      <c r="K372" t="s">
        <v>353</v>
      </c>
      <c r="L372" t="s">
        <v>19</v>
      </c>
      <c r="M372">
        <v>3</v>
      </c>
      <c r="N372" t="s">
        <v>1330</v>
      </c>
      <c r="O372" t="s">
        <v>1324</v>
      </c>
      <c r="P372" t="s">
        <v>1325</v>
      </c>
      <c r="R372" t="str">
        <f>TEXT(Tabela8[[#This Row],[Data]],"dddd")</f>
        <v>terça-feira</v>
      </c>
      <c r="S372" t="str" cm="1">
        <f t="array" ref="S3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3" spans="1:19" x14ac:dyDescent="0.3">
      <c r="A373">
        <v>581648</v>
      </c>
      <c r="B373" t="s">
        <v>17</v>
      </c>
      <c r="C373" t="s">
        <v>1282</v>
      </c>
      <c r="D373">
        <v>3896</v>
      </c>
      <c r="E373" t="s">
        <v>109</v>
      </c>
      <c r="F373" t="s">
        <v>28</v>
      </c>
      <c r="G373" s="3">
        <v>45643</v>
      </c>
      <c r="H373" s="9">
        <v>0.45833333333333331</v>
      </c>
      <c r="I373" t="s">
        <v>1285</v>
      </c>
      <c r="J373">
        <v>1829</v>
      </c>
      <c r="K373" t="s">
        <v>353</v>
      </c>
      <c r="L373" t="s">
        <v>19</v>
      </c>
      <c r="M373">
        <v>3</v>
      </c>
      <c r="N373" t="s">
        <v>1330</v>
      </c>
      <c r="O373" t="s">
        <v>1324</v>
      </c>
      <c r="P373" t="s">
        <v>1325</v>
      </c>
      <c r="R373" t="str">
        <f>TEXT(Tabela8[[#This Row],[Data]],"dddd")</f>
        <v>terça-feira</v>
      </c>
      <c r="S373" t="str" cm="1">
        <f t="array" ref="S3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4" spans="1:19" x14ac:dyDescent="0.3">
      <c r="A374">
        <v>571241</v>
      </c>
      <c r="B374" t="s">
        <v>17</v>
      </c>
      <c r="C374" t="s">
        <v>1282</v>
      </c>
      <c r="D374">
        <v>3896</v>
      </c>
      <c r="E374" t="s">
        <v>109</v>
      </c>
      <c r="F374" t="s">
        <v>28</v>
      </c>
      <c r="G374" s="3">
        <v>45643</v>
      </c>
      <c r="H374" s="9">
        <v>0.41666666666666669</v>
      </c>
      <c r="I374" t="s">
        <v>1283</v>
      </c>
      <c r="J374">
        <v>1829</v>
      </c>
      <c r="K374" t="s">
        <v>353</v>
      </c>
      <c r="L374" t="s">
        <v>19</v>
      </c>
      <c r="M374">
        <v>3</v>
      </c>
      <c r="N374" t="s">
        <v>1330</v>
      </c>
      <c r="O374" t="s">
        <v>1324</v>
      </c>
      <c r="P374" t="s">
        <v>1325</v>
      </c>
      <c r="R374" t="str">
        <f>TEXT(Tabela8[[#This Row],[Data]],"dddd")</f>
        <v>terça-feira</v>
      </c>
      <c r="S374" t="str" cm="1">
        <f t="array" ref="S3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5" spans="1:19" x14ac:dyDescent="0.3">
      <c r="A375">
        <v>581648</v>
      </c>
      <c r="B375" t="s">
        <v>17</v>
      </c>
      <c r="C375" t="s">
        <v>1282</v>
      </c>
      <c r="D375">
        <v>3896</v>
      </c>
      <c r="E375" t="s">
        <v>109</v>
      </c>
      <c r="F375" t="s">
        <v>28</v>
      </c>
      <c r="G375" s="3">
        <v>45643</v>
      </c>
      <c r="H375" s="9">
        <v>0.45833333333333331</v>
      </c>
      <c r="I375" t="s">
        <v>1285</v>
      </c>
      <c r="J375">
        <v>1829</v>
      </c>
      <c r="K375" t="s">
        <v>353</v>
      </c>
      <c r="L375" t="s">
        <v>19</v>
      </c>
      <c r="M375">
        <v>3</v>
      </c>
      <c r="N375" t="s">
        <v>1330</v>
      </c>
      <c r="O375" t="s">
        <v>1324</v>
      </c>
      <c r="P375" t="s">
        <v>1325</v>
      </c>
      <c r="R375" t="str">
        <f>TEXT(Tabela8[[#This Row],[Data]],"dddd")</f>
        <v>terça-feira</v>
      </c>
      <c r="S375" t="str" cm="1">
        <f t="array" ref="S3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6" spans="1:19" x14ac:dyDescent="0.3">
      <c r="A376">
        <v>506513</v>
      </c>
      <c r="B376" t="s">
        <v>24</v>
      </c>
      <c r="C376" t="s">
        <v>1276</v>
      </c>
      <c r="D376">
        <v>3357</v>
      </c>
      <c r="E376" t="s">
        <v>706</v>
      </c>
      <c r="F376" t="s">
        <v>28</v>
      </c>
      <c r="G376" s="3">
        <v>45643</v>
      </c>
      <c r="H376" s="9">
        <v>0.33333333333333331</v>
      </c>
      <c r="I376" t="s">
        <v>50</v>
      </c>
      <c r="J376">
        <v>772</v>
      </c>
      <c r="K376" t="s">
        <v>51</v>
      </c>
      <c r="L376" t="s">
        <v>19</v>
      </c>
      <c r="M376">
        <v>3</v>
      </c>
      <c r="N376" t="s">
        <v>1330</v>
      </c>
      <c r="O376" t="s">
        <v>1324</v>
      </c>
      <c r="P376" t="s">
        <v>1325</v>
      </c>
      <c r="R376" t="str">
        <f>TEXT(Tabela8[[#This Row],[Data]],"dddd")</f>
        <v>terça-feira</v>
      </c>
      <c r="S376" t="str" cm="1">
        <f t="array" ref="S3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7" spans="1:19" x14ac:dyDescent="0.3">
      <c r="A377">
        <v>506513</v>
      </c>
      <c r="B377" t="s">
        <v>24</v>
      </c>
      <c r="C377" t="s">
        <v>1276</v>
      </c>
      <c r="D377">
        <v>3357</v>
      </c>
      <c r="E377" t="s">
        <v>706</v>
      </c>
      <c r="F377" t="s">
        <v>28</v>
      </c>
      <c r="G377" s="3">
        <v>45643</v>
      </c>
      <c r="H377" s="9">
        <v>0.33333333333333331</v>
      </c>
      <c r="I377" t="s">
        <v>50</v>
      </c>
      <c r="J377">
        <v>772</v>
      </c>
      <c r="K377" t="s">
        <v>51</v>
      </c>
      <c r="L377" t="s">
        <v>19</v>
      </c>
      <c r="M377">
        <v>3</v>
      </c>
      <c r="N377" t="s">
        <v>1330</v>
      </c>
      <c r="O377" t="s">
        <v>1324</v>
      </c>
      <c r="P377" t="s">
        <v>1325</v>
      </c>
      <c r="R377" t="str">
        <f>TEXT(Tabela8[[#This Row],[Data]],"dddd")</f>
        <v>terça-feira</v>
      </c>
      <c r="S377" t="str" cm="1">
        <f t="array" ref="S3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8" spans="1:19" x14ac:dyDescent="0.3">
      <c r="A378">
        <v>506513</v>
      </c>
      <c r="B378" t="s">
        <v>24</v>
      </c>
      <c r="C378" t="s">
        <v>1276</v>
      </c>
      <c r="D378">
        <v>3357</v>
      </c>
      <c r="E378" t="s">
        <v>706</v>
      </c>
      <c r="F378" t="s">
        <v>28</v>
      </c>
      <c r="G378" s="3">
        <v>45643</v>
      </c>
      <c r="H378" s="9">
        <v>0.33333333333333331</v>
      </c>
      <c r="I378" t="s">
        <v>50</v>
      </c>
      <c r="J378">
        <v>772</v>
      </c>
      <c r="K378" t="s">
        <v>51</v>
      </c>
      <c r="L378" t="s">
        <v>19</v>
      </c>
      <c r="M378">
        <v>3</v>
      </c>
      <c r="N378" t="s">
        <v>1330</v>
      </c>
      <c r="O378" t="s">
        <v>1324</v>
      </c>
      <c r="P378" t="s">
        <v>1325</v>
      </c>
      <c r="R378" t="str">
        <f>TEXT(Tabela8[[#This Row],[Data]],"dddd")</f>
        <v>terça-feira</v>
      </c>
      <c r="S378" t="str" cm="1">
        <f t="array" ref="S3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9" spans="1:19" x14ac:dyDescent="0.3">
      <c r="A379">
        <v>506514</v>
      </c>
      <c r="B379" t="s">
        <v>24</v>
      </c>
      <c r="C379" t="s">
        <v>1276</v>
      </c>
      <c r="D379">
        <v>3357</v>
      </c>
      <c r="E379" t="s">
        <v>706</v>
      </c>
      <c r="F379" t="s">
        <v>28</v>
      </c>
      <c r="G379" s="3">
        <v>45643</v>
      </c>
      <c r="H379" s="9">
        <v>0.375</v>
      </c>
      <c r="I379" t="s">
        <v>468</v>
      </c>
      <c r="J379">
        <v>599</v>
      </c>
      <c r="K379" t="s">
        <v>384</v>
      </c>
      <c r="L379" t="s">
        <v>19</v>
      </c>
      <c r="M379">
        <v>3</v>
      </c>
      <c r="N379" t="s">
        <v>1330</v>
      </c>
      <c r="O379" t="s">
        <v>1324</v>
      </c>
      <c r="P379" t="s">
        <v>1325</v>
      </c>
      <c r="R379" t="str">
        <f>TEXT(Tabela8[[#This Row],[Data]],"dddd")</f>
        <v>terça-feira</v>
      </c>
      <c r="S379" t="str" cm="1">
        <f t="array" ref="S3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0" spans="1:19" x14ac:dyDescent="0.3">
      <c r="A380">
        <v>506514</v>
      </c>
      <c r="B380" t="s">
        <v>24</v>
      </c>
      <c r="C380" t="s">
        <v>1276</v>
      </c>
      <c r="D380">
        <v>3357</v>
      </c>
      <c r="E380" t="s">
        <v>706</v>
      </c>
      <c r="F380" t="s">
        <v>28</v>
      </c>
      <c r="G380" s="3">
        <v>45643</v>
      </c>
      <c r="H380" s="9">
        <v>0.375</v>
      </c>
      <c r="I380" t="s">
        <v>468</v>
      </c>
      <c r="J380">
        <v>599</v>
      </c>
      <c r="K380" t="s">
        <v>384</v>
      </c>
      <c r="L380" t="s">
        <v>19</v>
      </c>
      <c r="M380">
        <v>3</v>
      </c>
      <c r="N380" t="s">
        <v>1330</v>
      </c>
      <c r="O380" t="s">
        <v>1324</v>
      </c>
      <c r="P380" t="s">
        <v>1325</v>
      </c>
      <c r="R380" t="str">
        <f>TEXT(Tabela8[[#This Row],[Data]],"dddd")</f>
        <v>terça-feira</v>
      </c>
      <c r="S380" t="str" cm="1">
        <f t="array" ref="S3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1" spans="1:19" x14ac:dyDescent="0.3">
      <c r="A381">
        <v>506514</v>
      </c>
      <c r="B381" t="s">
        <v>24</v>
      </c>
      <c r="C381" t="s">
        <v>1276</v>
      </c>
      <c r="D381">
        <v>3357</v>
      </c>
      <c r="E381" t="s">
        <v>706</v>
      </c>
      <c r="F381" t="s">
        <v>28</v>
      </c>
      <c r="G381" s="3">
        <v>45643</v>
      </c>
      <c r="H381" s="9">
        <v>0.375</v>
      </c>
      <c r="I381" t="s">
        <v>468</v>
      </c>
      <c r="J381">
        <v>599</v>
      </c>
      <c r="K381" t="s">
        <v>384</v>
      </c>
      <c r="L381" t="s">
        <v>19</v>
      </c>
      <c r="M381">
        <v>3</v>
      </c>
      <c r="N381" t="s">
        <v>1330</v>
      </c>
      <c r="O381" t="s">
        <v>1324</v>
      </c>
      <c r="P381" t="s">
        <v>1325</v>
      </c>
      <c r="R381" t="str">
        <f>TEXT(Tabela8[[#This Row],[Data]],"dddd")</f>
        <v>terça-feira</v>
      </c>
      <c r="S381" t="str" cm="1">
        <f t="array" ref="S3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2" spans="1:19" x14ac:dyDescent="0.3">
      <c r="A382">
        <v>494389</v>
      </c>
      <c r="B382" t="s">
        <v>24</v>
      </c>
      <c r="C382" t="s">
        <v>1271</v>
      </c>
      <c r="D382">
        <v>3673</v>
      </c>
      <c r="E382" t="s">
        <v>707</v>
      </c>
      <c r="F382" t="s">
        <v>28</v>
      </c>
      <c r="G382" s="3">
        <v>45643</v>
      </c>
      <c r="H382" s="9">
        <v>0.29166666666666669</v>
      </c>
      <c r="I382" t="s">
        <v>467</v>
      </c>
      <c r="J382">
        <v>1973</v>
      </c>
      <c r="K382" t="s">
        <v>25</v>
      </c>
      <c r="L382" t="s">
        <v>19</v>
      </c>
      <c r="M382">
        <v>3</v>
      </c>
      <c r="N382" t="s">
        <v>1330</v>
      </c>
      <c r="O382" t="s">
        <v>1324</v>
      </c>
      <c r="P382" t="s">
        <v>1325</v>
      </c>
      <c r="R382" t="str">
        <f>TEXT(Tabela8[[#This Row],[Data]],"dddd")</f>
        <v>terça-feira</v>
      </c>
      <c r="S382" t="str" cm="1">
        <f t="array" ref="S3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3" spans="1:19" x14ac:dyDescent="0.3">
      <c r="A383">
        <v>494389</v>
      </c>
      <c r="B383" t="s">
        <v>24</v>
      </c>
      <c r="C383" t="s">
        <v>1271</v>
      </c>
      <c r="D383">
        <v>3673</v>
      </c>
      <c r="E383" t="s">
        <v>707</v>
      </c>
      <c r="F383" t="s">
        <v>28</v>
      </c>
      <c r="G383" s="3">
        <v>45643</v>
      </c>
      <c r="H383" s="9">
        <v>0.29166666666666669</v>
      </c>
      <c r="I383" t="s">
        <v>467</v>
      </c>
      <c r="J383">
        <v>1973</v>
      </c>
      <c r="K383" t="s">
        <v>25</v>
      </c>
      <c r="L383" t="s">
        <v>19</v>
      </c>
      <c r="M383">
        <v>3</v>
      </c>
      <c r="N383" t="s">
        <v>1330</v>
      </c>
      <c r="O383" t="s">
        <v>1324</v>
      </c>
      <c r="P383" t="s">
        <v>1325</v>
      </c>
      <c r="R383" t="str">
        <f>TEXT(Tabela8[[#This Row],[Data]],"dddd")</f>
        <v>terça-feira</v>
      </c>
      <c r="S383" t="str" cm="1">
        <f t="array" ref="S3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4" spans="1:19" x14ac:dyDescent="0.3">
      <c r="A384">
        <v>494389</v>
      </c>
      <c r="B384" t="s">
        <v>24</v>
      </c>
      <c r="C384" t="s">
        <v>1271</v>
      </c>
      <c r="D384">
        <v>3673</v>
      </c>
      <c r="E384" t="s">
        <v>707</v>
      </c>
      <c r="F384" t="s">
        <v>28</v>
      </c>
      <c r="G384" s="3">
        <v>45643</v>
      </c>
      <c r="H384" s="9">
        <v>0.29166666666666669</v>
      </c>
      <c r="I384" t="s">
        <v>467</v>
      </c>
      <c r="J384">
        <v>1973</v>
      </c>
      <c r="K384" t="s">
        <v>25</v>
      </c>
      <c r="L384" t="s">
        <v>19</v>
      </c>
      <c r="M384">
        <v>3</v>
      </c>
      <c r="N384" t="s">
        <v>1330</v>
      </c>
      <c r="O384" t="s">
        <v>1324</v>
      </c>
      <c r="P384" t="s">
        <v>1325</v>
      </c>
      <c r="R384" t="str">
        <f>TEXT(Tabela8[[#This Row],[Data]],"dddd")</f>
        <v>terça-feira</v>
      </c>
      <c r="S384" t="str" cm="1">
        <f t="array" ref="S3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5" spans="1:19" x14ac:dyDescent="0.3">
      <c r="A385">
        <v>597772</v>
      </c>
      <c r="B385" t="s">
        <v>24</v>
      </c>
      <c r="C385" t="s">
        <v>1271</v>
      </c>
      <c r="D385">
        <v>3673</v>
      </c>
      <c r="E385" t="s">
        <v>707</v>
      </c>
      <c r="F385" t="s">
        <v>28</v>
      </c>
      <c r="G385" s="3">
        <v>45643</v>
      </c>
      <c r="H385" s="9">
        <v>0.33333333333333331</v>
      </c>
      <c r="I385" t="s">
        <v>457</v>
      </c>
      <c r="J385">
        <v>2812</v>
      </c>
      <c r="K385" t="s">
        <v>1296</v>
      </c>
      <c r="L385" t="s">
        <v>19</v>
      </c>
      <c r="M385">
        <v>3</v>
      </c>
      <c r="N385" t="s">
        <v>1330</v>
      </c>
      <c r="O385" t="s">
        <v>1324</v>
      </c>
      <c r="P385" t="s">
        <v>1325</v>
      </c>
      <c r="R385" t="str">
        <f>TEXT(Tabela8[[#This Row],[Data]],"dddd")</f>
        <v>terça-feira</v>
      </c>
      <c r="S385" t="str" cm="1">
        <f t="array" ref="S3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6" spans="1:19" x14ac:dyDescent="0.3">
      <c r="A386">
        <v>597773</v>
      </c>
      <c r="B386" t="s">
        <v>24</v>
      </c>
      <c r="C386" t="s">
        <v>1271</v>
      </c>
      <c r="D386">
        <v>3673</v>
      </c>
      <c r="E386" t="s">
        <v>707</v>
      </c>
      <c r="F386" t="s">
        <v>28</v>
      </c>
      <c r="G386" s="3">
        <v>45643</v>
      </c>
      <c r="H386" s="9">
        <v>0.375</v>
      </c>
      <c r="I386" t="s">
        <v>501</v>
      </c>
      <c r="J386">
        <v>1180</v>
      </c>
      <c r="K386" t="s">
        <v>83</v>
      </c>
      <c r="L386" t="s">
        <v>19</v>
      </c>
      <c r="M386">
        <v>3</v>
      </c>
      <c r="N386" t="s">
        <v>1330</v>
      </c>
      <c r="O386" t="s">
        <v>1324</v>
      </c>
      <c r="P386" t="s">
        <v>1325</v>
      </c>
      <c r="R386" t="str">
        <f>TEXT(Tabela8[[#This Row],[Data]],"dddd")</f>
        <v>terça-feira</v>
      </c>
      <c r="S386" t="str" cm="1">
        <f t="array" ref="S3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7" spans="1:19" x14ac:dyDescent="0.3">
      <c r="A387">
        <v>597772</v>
      </c>
      <c r="B387" t="s">
        <v>24</v>
      </c>
      <c r="C387" t="s">
        <v>1271</v>
      </c>
      <c r="D387">
        <v>3673</v>
      </c>
      <c r="E387" t="s">
        <v>707</v>
      </c>
      <c r="F387" t="s">
        <v>28</v>
      </c>
      <c r="G387" s="3">
        <v>45643</v>
      </c>
      <c r="H387" s="9">
        <v>0.33333333333333331</v>
      </c>
      <c r="I387" t="s">
        <v>457</v>
      </c>
      <c r="J387">
        <v>2812</v>
      </c>
      <c r="K387" t="s">
        <v>1296</v>
      </c>
      <c r="L387" t="s">
        <v>19</v>
      </c>
      <c r="M387">
        <v>3</v>
      </c>
      <c r="N387" t="s">
        <v>1330</v>
      </c>
      <c r="O387" t="s">
        <v>1324</v>
      </c>
      <c r="P387" t="s">
        <v>1325</v>
      </c>
      <c r="R387" t="str">
        <f>TEXT(Tabela8[[#This Row],[Data]],"dddd")</f>
        <v>terça-feira</v>
      </c>
      <c r="S387" t="str" cm="1">
        <f t="array" ref="S3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8" spans="1:19" x14ac:dyDescent="0.3">
      <c r="A388">
        <v>597773</v>
      </c>
      <c r="B388" t="s">
        <v>24</v>
      </c>
      <c r="C388" t="s">
        <v>1271</v>
      </c>
      <c r="D388">
        <v>3673</v>
      </c>
      <c r="E388" t="s">
        <v>707</v>
      </c>
      <c r="F388" t="s">
        <v>28</v>
      </c>
      <c r="G388" s="3">
        <v>45643</v>
      </c>
      <c r="H388" s="9">
        <v>0.375</v>
      </c>
      <c r="I388" t="s">
        <v>501</v>
      </c>
      <c r="J388">
        <v>1180</v>
      </c>
      <c r="K388" t="s">
        <v>83</v>
      </c>
      <c r="L388" t="s">
        <v>19</v>
      </c>
      <c r="M388">
        <v>3</v>
      </c>
      <c r="N388" t="s">
        <v>1330</v>
      </c>
      <c r="O388" t="s">
        <v>1324</v>
      </c>
      <c r="P388" t="s">
        <v>1325</v>
      </c>
      <c r="R388" t="str">
        <f>TEXT(Tabela8[[#This Row],[Data]],"dddd")</f>
        <v>terça-feira</v>
      </c>
      <c r="S388" t="str" cm="1">
        <f t="array" ref="S3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9" spans="1:19" x14ac:dyDescent="0.3">
      <c r="A389">
        <v>597772</v>
      </c>
      <c r="B389" t="s">
        <v>24</v>
      </c>
      <c r="C389" t="s">
        <v>1271</v>
      </c>
      <c r="D389">
        <v>3673</v>
      </c>
      <c r="E389" t="s">
        <v>707</v>
      </c>
      <c r="F389" t="s">
        <v>28</v>
      </c>
      <c r="G389" s="3">
        <v>45643</v>
      </c>
      <c r="H389" s="9">
        <v>0.33333333333333331</v>
      </c>
      <c r="I389" t="s">
        <v>457</v>
      </c>
      <c r="J389">
        <v>2812</v>
      </c>
      <c r="K389" t="s">
        <v>1296</v>
      </c>
      <c r="L389" t="s">
        <v>19</v>
      </c>
      <c r="M389">
        <v>3</v>
      </c>
      <c r="N389" t="s">
        <v>1330</v>
      </c>
      <c r="O389" t="s">
        <v>1324</v>
      </c>
      <c r="P389" t="s">
        <v>1325</v>
      </c>
      <c r="R389" t="str">
        <f>TEXT(Tabela8[[#This Row],[Data]],"dddd")</f>
        <v>terça-feira</v>
      </c>
      <c r="S389" t="str" cm="1">
        <f t="array" ref="S3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0" spans="1:19" x14ac:dyDescent="0.3">
      <c r="A390">
        <v>597773</v>
      </c>
      <c r="B390" t="s">
        <v>24</v>
      </c>
      <c r="C390" t="s">
        <v>1271</v>
      </c>
      <c r="D390">
        <v>3673</v>
      </c>
      <c r="E390" t="s">
        <v>707</v>
      </c>
      <c r="F390" t="s">
        <v>28</v>
      </c>
      <c r="G390" s="3">
        <v>45643</v>
      </c>
      <c r="H390" s="9">
        <v>0.375</v>
      </c>
      <c r="I390" t="s">
        <v>501</v>
      </c>
      <c r="J390">
        <v>1180</v>
      </c>
      <c r="K390" t="s">
        <v>83</v>
      </c>
      <c r="L390" t="s">
        <v>19</v>
      </c>
      <c r="M390">
        <v>3</v>
      </c>
      <c r="N390" t="s">
        <v>1330</v>
      </c>
      <c r="O390" t="s">
        <v>1324</v>
      </c>
      <c r="P390" t="s">
        <v>1325</v>
      </c>
      <c r="R390" t="str">
        <f>TEXT(Tabela8[[#This Row],[Data]],"dddd")</f>
        <v>terça-feira</v>
      </c>
      <c r="S390" t="str" cm="1">
        <f t="array" ref="S3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1" spans="1:19" x14ac:dyDescent="0.3">
      <c r="A391">
        <v>568308</v>
      </c>
      <c r="B391" t="s">
        <v>17</v>
      </c>
      <c r="C391" t="s">
        <v>1247</v>
      </c>
      <c r="D391">
        <v>3996</v>
      </c>
      <c r="E391" t="s">
        <v>710</v>
      </c>
      <c r="F391" t="s">
        <v>28</v>
      </c>
      <c r="G391" s="3">
        <v>45643</v>
      </c>
      <c r="H391" s="9">
        <v>0.70833333333333337</v>
      </c>
      <c r="I391" t="s">
        <v>487</v>
      </c>
      <c r="J391">
        <v>2158</v>
      </c>
      <c r="K391" t="s">
        <v>115</v>
      </c>
      <c r="L391" t="s">
        <v>19</v>
      </c>
      <c r="M391">
        <v>3</v>
      </c>
      <c r="N391" t="s">
        <v>1330</v>
      </c>
      <c r="O391" t="s">
        <v>1324</v>
      </c>
      <c r="P391" t="s">
        <v>1325</v>
      </c>
      <c r="R391" t="str">
        <f>TEXT(Tabela8[[#This Row],[Data]],"dddd")</f>
        <v>terça-feira</v>
      </c>
      <c r="S391" t="str" cm="1">
        <f t="array" ref="S3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2" spans="1:19" x14ac:dyDescent="0.3">
      <c r="A392">
        <v>568308</v>
      </c>
      <c r="B392" t="s">
        <v>17</v>
      </c>
      <c r="C392" t="s">
        <v>1247</v>
      </c>
      <c r="D392">
        <v>3996</v>
      </c>
      <c r="E392" t="s">
        <v>710</v>
      </c>
      <c r="F392" t="s">
        <v>28</v>
      </c>
      <c r="G392" s="3">
        <v>45643</v>
      </c>
      <c r="H392" s="9">
        <v>0.70833333333333337</v>
      </c>
      <c r="I392" t="s">
        <v>487</v>
      </c>
      <c r="J392">
        <v>2158</v>
      </c>
      <c r="K392" t="s">
        <v>115</v>
      </c>
      <c r="L392" t="s">
        <v>19</v>
      </c>
      <c r="M392">
        <v>3</v>
      </c>
      <c r="N392" t="s">
        <v>1330</v>
      </c>
      <c r="O392" t="s">
        <v>1324</v>
      </c>
      <c r="P392" t="s">
        <v>1325</v>
      </c>
      <c r="R392" t="str">
        <f>TEXT(Tabela8[[#This Row],[Data]],"dddd")</f>
        <v>terça-feira</v>
      </c>
      <c r="S392" t="str" cm="1">
        <f t="array" ref="S3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3" spans="1:19" x14ac:dyDescent="0.3">
      <c r="A393">
        <v>568308</v>
      </c>
      <c r="B393" t="s">
        <v>17</v>
      </c>
      <c r="C393" t="s">
        <v>1247</v>
      </c>
      <c r="D393">
        <v>3996</v>
      </c>
      <c r="E393" t="s">
        <v>710</v>
      </c>
      <c r="F393" t="s">
        <v>28</v>
      </c>
      <c r="G393" s="3">
        <v>45643</v>
      </c>
      <c r="H393" s="9">
        <v>0.70833333333333337</v>
      </c>
      <c r="I393" t="s">
        <v>487</v>
      </c>
      <c r="J393">
        <v>2158</v>
      </c>
      <c r="K393" t="s">
        <v>115</v>
      </c>
      <c r="L393" t="s">
        <v>19</v>
      </c>
      <c r="M393">
        <v>3</v>
      </c>
      <c r="N393" t="s">
        <v>1330</v>
      </c>
      <c r="O393" t="s">
        <v>1324</v>
      </c>
      <c r="P393" t="s">
        <v>1325</v>
      </c>
      <c r="R393" t="str">
        <f>TEXT(Tabela8[[#This Row],[Data]],"dddd")</f>
        <v>terça-feira</v>
      </c>
      <c r="S393" t="str" cm="1">
        <f t="array" ref="S3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4" spans="1:19" x14ac:dyDescent="0.3">
      <c r="A394">
        <v>578008</v>
      </c>
      <c r="B394" t="s">
        <v>24</v>
      </c>
      <c r="C394" t="s">
        <v>1252</v>
      </c>
      <c r="D394">
        <v>3376</v>
      </c>
      <c r="E394" t="s">
        <v>723</v>
      </c>
      <c r="F394" t="s">
        <v>28</v>
      </c>
      <c r="G394" s="3">
        <v>45643</v>
      </c>
      <c r="H394" s="9">
        <v>0.33333333333333331</v>
      </c>
      <c r="I394" t="s">
        <v>89</v>
      </c>
      <c r="J394">
        <v>2735</v>
      </c>
      <c r="K394" t="s">
        <v>126</v>
      </c>
      <c r="L394" t="s">
        <v>19</v>
      </c>
      <c r="M394">
        <v>3</v>
      </c>
      <c r="N394" t="s">
        <v>1330</v>
      </c>
      <c r="O394" t="s">
        <v>1324</v>
      </c>
      <c r="P394" t="s">
        <v>1325</v>
      </c>
      <c r="R394" t="str">
        <f>TEXT(Tabela8[[#This Row],[Data]],"dddd")</f>
        <v>terça-feira</v>
      </c>
      <c r="S394" t="str" cm="1">
        <f t="array" ref="S3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5" spans="1:19" x14ac:dyDescent="0.3">
      <c r="A395">
        <v>578008</v>
      </c>
      <c r="B395" t="s">
        <v>24</v>
      </c>
      <c r="C395" t="s">
        <v>1252</v>
      </c>
      <c r="D395">
        <v>3376</v>
      </c>
      <c r="E395" t="s">
        <v>723</v>
      </c>
      <c r="F395" t="s">
        <v>28</v>
      </c>
      <c r="G395" s="3">
        <v>45643</v>
      </c>
      <c r="H395" s="9">
        <v>0.33333333333333331</v>
      </c>
      <c r="I395" t="s">
        <v>89</v>
      </c>
      <c r="J395">
        <v>2735</v>
      </c>
      <c r="K395" t="s">
        <v>126</v>
      </c>
      <c r="L395" t="s">
        <v>19</v>
      </c>
      <c r="M395">
        <v>3</v>
      </c>
      <c r="N395" t="s">
        <v>1330</v>
      </c>
      <c r="O395" t="s">
        <v>1324</v>
      </c>
      <c r="P395" t="s">
        <v>1325</v>
      </c>
      <c r="R395" t="str">
        <f>TEXT(Tabela8[[#This Row],[Data]],"dddd")</f>
        <v>terça-feira</v>
      </c>
      <c r="S395" t="str" cm="1">
        <f t="array" ref="S3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6" spans="1:19" x14ac:dyDescent="0.3">
      <c r="A396">
        <v>578008</v>
      </c>
      <c r="B396" t="s">
        <v>24</v>
      </c>
      <c r="C396" t="s">
        <v>1252</v>
      </c>
      <c r="D396">
        <v>3376</v>
      </c>
      <c r="E396" t="s">
        <v>723</v>
      </c>
      <c r="F396" t="s">
        <v>28</v>
      </c>
      <c r="G396" s="3">
        <v>45643</v>
      </c>
      <c r="H396" s="9">
        <v>0.33333333333333331</v>
      </c>
      <c r="I396" t="s">
        <v>89</v>
      </c>
      <c r="J396">
        <v>2735</v>
      </c>
      <c r="K396" t="s">
        <v>126</v>
      </c>
      <c r="L396" t="s">
        <v>19</v>
      </c>
      <c r="M396">
        <v>3</v>
      </c>
      <c r="N396" t="s">
        <v>1330</v>
      </c>
      <c r="O396" t="s">
        <v>1324</v>
      </c>
      <c r="P396" t="s">
        <v>1325</v>
      </c>
      <c r="R396" t="str">
        <f>TEXT(Tabela8[[#This Row],[Data]],"dddd")</f>
        <v>terça-feira</v>
      </c>
      <c r="S396" t="str" cm="1">
        <f t="array" ref="S3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7" spans="1:19" x14ac:dyDescent="0.3">
      <c r="A397">
        <v>512702</v>
      </c>
      <c r="B397" t="s">
        <v>24</v>
      </c>
      <c r="C397" t="s">
        <v>1252</v>
      </c>
      <c r="D397">
        <v>3376</v>
      </c>
      <c r="E397" t="s">
        <v>723</v>
      </c>
      <c r="F397" t="s">
        <v>28</v>
      </c>
      <c r="G397" s="3">
        <v>45643</v>
      </c>
      <c r="H397" s="9">
        <v>0.375</v>
      </c>
      <c r="I397" t="s">
        <v>95</v>
      </c>
      <c r="J397">
        <v>2057</v>
      </c>
      <c r="K397" t="s">
        <v>90</v>
      </c>
      <c r="L397" t="s">
        <v>19</v>
      </c>
      <c r="M397">
        <v>3</v>
      </c>
      <c r="N397" t="s">
        <v>1330</v>
      </c>
      <c r="O397" t="s">
        <v>1324</v>
      </c>
      <c r="P397" t="s">
        <v>1325</v>
      </c>
      <c r="R397" t="str">
        <f>TEXT(Tabela8[[#This Row],[Data]],"dddd")</f>
        <v>terça-feira</v>
      </c>
      <c r="S397" t="str" cm="1">
        <f t="array" ref="S3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8" spans="1:19" x14ac:dyDescent="0.3">
      <c r="A398">
        <v>585069</v>
      </c>
      <c r="B398" t="s">
        <v>24</v>
      </c>
      <c r="C398" t="s">
        <v>1252</v>
      </c>
      <c r="D398">
        <v>3376</v>
      </c>
      <c r="E398" t="s">
        <v>723</v>
      </c>
      <c r="F398" t="s">
        <v>28</v>
      </c>
      <c r="G398" s="3">
        <v>45643</v>
      </c>
      <c r="H398" s="9">
        <v>0.41666666666666669</v>
      </c>
      <c r="I398" t="s">
        <v>459</v>
      </c>
      <c r="J398">
        <v>1644</v>
      </c>
      <c r="K398" t="s">
        <v>63</v>
      </c>
      <c r="L398" t="s">
        <v>19</v>
      </c>
      <c r="M398">
        <v>3</v>
      </c>
      <c r="N398" t="s">
        <v>1330</v>
      </c>
      <c r="O398" t="s">
        <v>1324</v>
      </c>
      <c r="P398" t="s">
        <v>1325</v>
      </c>
      <c r="R398" t="str">
        <f>TEXT(Tabela8[[#This Row],[Data]],"dddd")</f>
        <v>terça-feira</v>
      </c>
      <c r="S398" t="str" cm="1">
        <f t="array" ref="S3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9" spans="1:19" x14ac:dyDescent="0.3">
      <c r="A399">
        <v>555336</v>
      </c>
      <c r="B399" t="s">
        <v>24</v>
      </c>
      <c r="C399" t="s">
        <v>1252</v>
      </c>
      <c r="D399">
        <v>3376</v>
      </c>
      <c r="E399" t="s">
        <v>723</v>
      </c>
      <c r="F399" t="s">
        <v>28</v>
      </c>
      <c r="G399" s="3">
        <v>45643</v>
      </c>
      <c r="H399" s="9">
        <v>0.45833333333333331</v>
      </c>
      <c r="I399" t="s">
        <v>95</v>
      </c>
      <c r="J399">
        <v>2260</v>
      </c>
      <c r="K399" t="s">
        <v>36</v>
      </c>
      <c r="L399" t="s">
        <v>19</v>
      </c>
      <c r="M399">
        <v>3</v>
      </c>
      <c r="N399" t="s">
        <v>1330</v>
      </c>
      <c r="O399" t="s">
        <v>1324</v>
      </c>
      <c r="P399" t="s">
        <v>1325</v>
      </c>
      <c r="R399" t="str">
        <f>TEXT(Tabela8[[#This Row],[Data]],"dddd")</f>
        <v>terça-feira</v>
      </c>
      <c r="S399" t="str" cm="1">
        <f t="array" ref="S3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0" spans="1:19" x14ac:dyDescent="0.3">
      <c r="A400">
        <v>512702</v>
      </c>
      <c r="B400" t="s">
        <v>24</v>
      </c>
      <c r="C400" t="s">
        <v>1252</v>
      </c>
      <c r="D400">
        <v>3376</v>
      </c>
      <c r="E400" t="s">
        <v>723</v>
      </c>
      <c r="F400" t="s">
        <v>28</v>
      </c>
      <c r="G400" s="3">
        <v>45643</v>
      </c>
      <c r="H400" s="9">
        <v>0.375</v>
      </c>
      <c r="I400" t="s">
        <v>95</v>
      </c>
      <c r="J400">
        <v>2057</v>
      </c>
      <c r="K400" t="s">
        <v>90</v>
      </c>
      <c r="L400" t="s">
        <v>19</v>
      </c>
      <c r="M400">
        <v>3</v>
      </c>
      <c r="N400" t="s">
        <v>1330</v>
      </c>
      <c r="O400" t="s">
        <v>1324</v>
      </c>
      <c r="P400" t="s">
        <v>1325</v>
      </c>
      <c r="R400" t="str">
        <f>TEXT(Tabela8[[#This Row],[Data]],"dddd")</f>
        <v>terça-feira</v>
      </c>
      <c r="S400" t="str" cm="1">
        <f t="array" ref="S4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1" spans="1:19" x14ac:dyDescent="0.3">
      <c r="A401">
        <v>585069</v>
      </c>
      <c r="B401" t="s">
        <v>24</v>
      </c>
      <c r="C401" t="s">
        <v>1252</v>
      </c>
      <c r="D401">
        <v>3376</v>
      </c>
      <c r="E401" t="s">
        <v>723</v>
      </c>
      <c r="F401" t="s">
        <v>28</v>
      </c>
      <c r="G401" s="3">
        <v>45643</v>
      </c>
      <c r="H401" s="9">
        <v>0.41666666666666669</v>
      </c>
      <c r="I401" t="s">
        <v>459</v>
      </c>
      <c r="J401">
        <v>1644</v>
      </c>
      <c r="K401" t="s">
        <v>63</v>
      </c>
      <c r="L401" t="s">
        <v>19</v>
      </c>
      <c r="M401">
        <v>3</v>
      </c>
      <c r="N401" t="s">
        <v>1330</v>
      </c>
      <c r="O401" t="s">
        <v>1324</v>
      </c>
      <c r="P401" t="s">
        <v>1325</v>
      </c>
      <c r="R401" t="str">
        <f>TEXT(Tabela8[[#This Row],[Data]],"dddd")</f>
        <v>terça-feira</v>
      </c>
      <c r="S401" t="str" cm="1">
        <f t="array" ref="S4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2" spans="1:19" x14ac:dyDescent="0.3">
      <c r="A402">
        <v>555336</v>
      </c>
      <c r="B402" t="s">
        <v>24</v>
      </c>
      <c r="C402" t="s">
        <v>1252</v>
      </c>
      <c r="D402">
        <v>3376</v>
      </c>
      <c r="E402" t="s">
        <v>723</v>
      </c>
      <c r="F402" t="s">
        <v>28</v>
      </c>
      <c r="G402" s="3">
        <v>45643</v>
      </c>
      <c r="H402" s="9">
        <v>0.45833333333333331</v>
      </c>
      <c r="I402" t="s">
        <v>95</v>
      </c>
      <c r="J402">
        <v>2260</v>
      </c>
      <c r="K402" t="s">
        <v>36</v>
      </c>
      <c r="L402" t="s">
        <v>19</v>
      </c>
      <c r="M402">
        <v>3</v>
      </c>
      <c r="N402" t="s">
        <v>1330</v>
      </c>
      <c r="O402" t="s">
        <v>1324</v>
      </c>
      <c r="P402" t="s">
        <v>1325</v>
      </c>
      <c r="R402" t="str">
        <f>TEXT(Tabela8[[#This Row],[Data]],"dddd")</f>
        <v>terça-feira</v>
      </c>
      <c r="S402" t="str" cm="1">
        <f t="array" ref="S4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3" spans="1:19" x14ac:dyDescent="0.3">
      <c r="A403">
        <v>512702</v>
      </c>
      <c r="B403" t="s">
        <v>24</v>
      </c>
      <c r="C403" t="s">
        <v>1252</v>
      </c>
      <c r="D403">
        <v>3376</v>
      </c>
      <c r="E403" t="s">
        <v>723</v>
      </c>
      <c r="F403" t="s">
        <v>28</v>
      </c>
      <c r="G403" s="3">
        <v>45643</v>
      </c>
      <c r="H403" s="9">
        <v>0.375</v>
      </c>
      <c r="I403" t="s">
        <v>95</v>
      </c>
      <c r="J403">
        <v>2057</v>
      </c>
      <c r="K403" t="s">
        <v>90</v>
      </c>
      <c r="L403" t="s">
        <v>19</v>
      </c>
      <c r="M403">
        <v>3</v>
      </c>
      <c r="N403" t="s">
        <v>1330</v>
      </c>
      <c r="O403" t="s">
        <v>1324</v>
      </c>
      <c r="P403" t="s">
        <v>1325</v>
      </c>
      <c r="R403" t="str">
        <f>TEXT(Tabela8[[#This Row],[Data]],"dddd")</f>
        <v>terça-feira</v>
      </c>
      <c r="S403" t="str" cm="1">
        <f t="array" ref="S4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4" spans="1:19" x14ac:dyDescent="0.3">
      <c r="A404">
        <v>585069</v>
      </c>
      <c r="B404" t="s">
        <v>24</v>
      </c>
      <c r="C404" t="s">
        <v>1252</v>
      </c>
      <c r="D404">
        <v>3376</v>
      </c>
      <c r="E404" t="s">
        <v>723</v>
      </c>
      <c r="F404" t="s">
        <v>28</v>
      </c>
      <c r="G404" s="3">
        <v>45643</v>
      </c>
      <c r="H404" s="9">
        <v>0.41666666666666669</v>
      </c>
      <c r="I404" t="s">
        <v>459</v>
      </c>
      <c r="J404">
        <v>1644</v>
      </c>
      <c r="K404" t="s">
        <v>63</v>
      </c>
      <c r="L404" t="s">
        <v>19</v>
      </c>
      <c r="M404">
        <v>3</v>
      </c>
      <c r="N404" t="s">
        <v>1330</v>
      </c>
      <c r="O404" t="s">
        <v>1324</v>
      </c>
      <c r="P404" t="s">
        <v>1325</v>
      </c>
      <c r="R404" t="str">
        <f>TEXT(Tabela8[[#This Row],[Data]],"dddd")</f>
        <v>terça-feira</v>
      </c>
      <c r="S404" t="str" cm="1">
        <f t="array" ref="S4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5" spans="1:19" x14ac:dyDescent="0.3">
      <c r="A405">
        <v>555336</v>
      </c>
      <c r="B405" t="s">
        <v>24</v>
      </c>
      <c r="C405" t="s">
        <v>1252</v>
      </c>
      <c r="D405">
        <v>3376</v>
      </c>
      <c r="E405" t="s">
        <v>723</v>
      </c>
      <c r="F405" t="s">
        <v>28</v>
      </c>
      <c r="G405" s="3">
        <v>45643</v>
      </c>
      <c r="H405" s="9">
        <v>0.45833333333333331</v>
      </c>
      <c r="I405" t="s">
        <v>95</v>
      </c>
      <c r="J405">
        <v>2260</v>
      </c>
      <c r="K405" t="s">
        <v>36</v>
      </c>
      <c r="L405" t="s">
        <v>19</v>
      </c>
      <c r="M405">
        <v>3</v>
      </c>
      <c r="N405" t="s">
        <v>1330</v>
      </c>
      <c r="O405" t="s">
        <v>1324</v>
      </c>
      <c r="P405" t="s">
        <v>1325</v>
      </c>
      <c r="R405" t="str">
        <f>TEXT(Tabela8[[#This Row],[Data]],"dddd")</f>
        <v>terça-feira</v>
      </c>
      <c r="S405" t="str" cm="1">
        <f t="array" ref="S4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6" spans="1:19" x14ac:dyDescent="0.3">
      <c r="A406">
        <v>547448</v>
      </c>
      <c r="B406" t="s">
        <v>17</v>
      </c>
      <c r="C406" t="s">
        <v>1280</v>
      </c>
      <c r="D406">
        <v>3724</v>
      </c>
      <c r="E406" t="s">
        <v>726</v>
      </c>
      <c r="F406" t="s">
        <v>28</v>
      </c>
      <c r="G406" s="3">
        <v>45643</v>
      </c>
      <c r="H406" s="9">
        <v>0.41666666666666669</v>
      </c>
      <c r="I406" t="s">
        <v>464</v>
      </c>
      <c r="J406">
        <v>609</v>
      </c>
      <c r="K406" t="s">
        <v>44</v>
      </c>
      <c r="L406" t="s">
        <v>19</v>
      </c>
      <c r="M406">
        <v>3</v>
      </c>
      <c r="N406" t="s">
        <v>1330</v>
      </c>
      <c r="O406" t="s">
        <v>1324</v>
      </c>
      <c r="P406" t="s">
        <v>1325</v>
      </c>
      <c r="R406" t="str">
        <f>TEXT(Tabela8[[#This Row],[Data]],"dddd")</f>
        <v>terça-feira</v>
      </c>
      <c r="S406" t="str" cm="1">
        <f t="array" ref="S4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7" spans="1:19" x14ac:dyDescent="0.3">
      <c r="A407">
        <v>547448</v>
      </c>
      <c r="B407" t="s">
        <v>17</v>
      </c>
      <c r="C407" t="s">
        <v>1280</v>
      </c>
      <c r="D407">
        <v>3724</v>
      </c>
      <c r="E407" t="s">
        <v>726</v>
      </c>
      <c r="F407" t="s">
        <v>28</v>
      </c>
      <c r="G407" s="3">
        <v>45643</v>
      </c>
      <c r="H407" s="9">
        <v>0.41666666666666669</v>
      </c>
      <c r="I407" t="s">
        <v>464</v>
      </c>
      <c r="J407">
        <v>609</v>
      </c>
      <c r="K407" t="s">
        <v>44</v>
      </c>
      <c r="L407" t="s">
        <v>19</v>
      </c>
      <c r="M407">
        <v>3</v>
      </c>
      <c r="N407" t="s">
        <v>1330</v>
      </c>
      <c r="O407" t="s">
        <v>1324</v>
      </c>
      <c r="P407" t="s">
        <v>1325</v>
      </c>
      <c r="R407" t="str">
        <f>TEXT(Tabela8[[#This Row],[Data]],"dddd")</f>
        <v>terça-feira</v>
      </c>
      <c r="S407" t="str" cm="1">
        <f t="array" ref="S4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8" spans="1:19" x14ac:dyDescent="0.3">
      <c r="A408">
        <v>547448</v>
      </c>
      <c r="B408" t="s">
        <v>17</v>
      </c>
      <c r="C408" t="s">
        <v>1280</v>
      </c>
      <c r="D408">
        <v>3724</v>
      </c>
      <c r="E408" t="s">
        <v>726</v>
      </c>
      <c r="F408" t="s">
        <v>28</v>
      </c>
      <c r="G408" s="3">
        <v>45643</v>
      </c>
      <c r="H408" s="9">
        <v>0.41666666666666669</v>
      </c>
      <c r="I408" t="s">
        <v>464</v>
      </c>
      <c r="J408">
        <v>609</v>
      </c>
      <c r="K408" t="s">
        <v>44</v>
      </c>
      <c r="L408" t="s">
        <v>19</v>
      </c>
      <c r="M408">
        <v>3</v>
      </c>
      <c r="N408" t="s">
        <v>1330</v>
      </c>
      <c r="O408" t="s">
        <v>1324</v>
      </c>
      <c r="P408" t="s">
        <v>1325</v>
      </c>
      <c r="R408" t="str">
        <f>TEXT(Tabela8[[#This Row],[Data]],"dddd")</f>
        <v>terça-feira</v>
      </c>
      <c r="S408" t="str" cm="1">
        <f t="array" ref="S4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9" spans="1:19" x14ac:dyDescent="0.3">
      <c r="A409">
        <v>584853</v>
      </c>
      <c r="B409" t="s">
        <v>17</v>
      </c>
      <c r="C409" t="s">
        <v>1274</v>
      </c>
      <c r="D409">
        <v>3550</v>
      </c>
      <c r="E409" t="s">
        <v>730</v>
      </c>
      <c r="F409" t="s">
        <v>28</v>
      </c>
      <c r="G409" s="3">
        <v>45643</v>
      </c>
      <c r="H409" s="9">
        <v>0.33333333333333331</v>
      </c>
      <c r="I409" t="s">
        <v>81</v>
      </c>
      <c r="J409">
        <v>1383</v>
      </c>
      <c r="K409" t="s">
        <v>218</v>
      </c>
      <c r="L409" t="s">
        <v>19</v>
      </c>
      <c r="M409">
        <v>3</v>
      </c>
      <c r="N409" t="s">
        <v>1330</v>
      </c>
      <c r="O409" t="s">
        <v>1324</v>
      </c>
      <c r="P409" t="s">
        <v>1325</v>
      </c>
      <c r="R409" t="str">
        <f>TEXT(Tabela8[[#This Row],[Data]],"dddd")</f>
        <v>terça-feira</v>
      </c>
      <c r="S409" t="str" cm="1">
        <f t="array" ref="S4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0" spans="1:19" x14ac:dyDescent="0.3">
      <c r="A410">
        <v>584853</v>
      </c>
      <c r="B410" t="s">
        <v>17</v>
      </c>
      <c r="C410" t="s">
        <v>1274</v>
      </c>
      <c r="D410">
        <v>3550</v>
      </c>
      <c r="E410" t="s">
        <v>730</v>
      </c>
      <c r="F410" t="s">
        <v>28</v>
      </c>
      <c r="G410" s="3">
        <v>45643</v>
      </c>
      <c r="H410" s="9">
        <v>0.33333333333333331</v>
      </c>
      <c r="I410" t="s">
        <v>81</v>
      </c>
      <c r="J410">
        <v>1383</v>
      </c>
      <c r="K410" t="s">
        <v>218</v>
      </c>
      <c r="L410" t="s">
        <v>19</v>
      </c>
      <c r="M410">
        <v>3</v>
      </c>
      <c r="N410" t="s">
        <v>1330</v>
      </c>
      <c r="O410" t="s">
        <v>1324</v>
      </c>
      <c r="P410" t="s">
        <v>1325</v>
      </c>
      <c r="R410" t="str">
        <f>TEXT(Tabela8[[#This Row],[Data]],"dddd")</f>
        <v>terça-feira</v>
      </c>
      <c r="S410" t="str" cm="1">
        <f t="array" ref="S4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1" spans="1:19" x14ac:dyDescent="0.3">
      <c r="A411">
        <v>584853</v>
      </c>
      <c r="B411" t="s">
        <v>17</v>
      </c>
      <c r="C411" t="s">
        <v>1274</v>
      </c>
      <c r="D411">
        <v>3550</v>
      </c>
      <c r="E411" t="s">
        <v>730</v>
      </c>
      <c r="F411" t="s">
        <v>28</v>
      </c>
      <c r="G411" s="3">
        <v>45643</v>
      </c>
      <c r="H411" s="9">
        <v>0.33333333333333331</v>
      </c>
      <c r="I411" t="s">
        <v>81</v>
      </c>
      <c r="J411">
        <v>1383</v>
      </c>
      <c r="K411" t="s">
        <v>218</v>
      </c>
      <c r="L411" t="s">
        <v>19</v>
      </c>
      <c r="M411">
        <v>3</v>
      </c>
      <c r="N411" t="s">
        <v>1330</v>
      </c>
      <c r="O411" t="s">
        <v>1324</v>
      </c>
      <c r="P411" t="s">
        <v>1325</v>
      </c>
      <c r="R411" t="str">
        <f>TEXT(Tabela8[[#This Row],[Data]],"dddd")</f>
        <v>terça-feira</v>
      </c>
      <c r="S411" t="str" cm="1">
        <f t="array" ref="S4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2" spans="1:19" x14ac:dyDescent="0.3">
      <c r="A412">
        <v>547445</v>
      </c>
      <c r="B412" t="s">
        <v>17</v>
      </c>
      <c r="C412" t="s">
        <v>1275</v>
      </c>
      <c r="D412">
        <v>3952</v>
      </c>
      <c r="E412" t="s">
        <v>731</v>
      </c>
      <c r="F412" t="s">
        <v>28</v>
      </c>
      <c r="G412" s="3">
        <v>45643</v>
      </c>
      <c r="H412" s="9">
        <v>0.33333333333333331</v>
      </c>
      <c r="I412" t="s">
        <v>464</v>
      </c>
      <c r="J412">
        <v>609</v>
      </c>
      <c r="K412" t="s">
        <v>44</v>
      </c>
      <c r="L412" t="s">
        <v>19</v>
      </c>
      <c r="M412">
        <v>3</v>
      </c>
      <c r="N412" t="s">
        <v>1330</v>
      </c>
      <c r="O412" t="s">
        <v>1324</v>
      </c>
      <c r="P412" t="s">
        <v>1325</v>
      </c>
      <c r="R412" t="str">
        <f>TEXT(Tabela8[[#This Row],[Data]],"dddd")</f>
        <v>terça-feira</v>
      </c>
      <c r="S412" t="str" cm="1">
        <f t="array" ref="S4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3" spans="1:19" x14ac:dyDescent="0.3">
      <c r="A413">
        <v>604090</v>
      </c>
      <c r="B413" t="s">
        <v>17</v>
      </c>
      <c r="C413" t="s">
        <v>1275</v>
      </c>
      <c r="D413">
        <v>3952</v>
      </c>
      <c r="E413" t="s">
        <v>731</v>
      </c>
      <c r="F413" t="s">
        <v>28</v>
      </c>
      <c r="G413" s="3">
        <v>45643</v>
      </c>
      <c r="H413" s="9">
        <v>0.375</v>
      </c>
      <c r="I413" t="s">
        <v>471</v>
      </c>
      <c r="J413">
        <v>2751</v>
      </c>
      <c r="K413" t="s">
        <v>70</v>
      </c>
      <c r="L413" t="s">
        <v>19</v>
      </c>
      <c r="M413">
        <v>3</v>
      </c>
      <c r="N413" t="s">
        <v>1330</v>
      </c>
      <c r="O413" t="s">
        <v>1324</v>
      </c>
      <c r="P413" t="s">
        <v>1325</v>
      </c>
      <c r="R413" t="str">
        <f>TEXT(Tabela8[[#This Row],[Data]],"dddd")</f>
        <v>terça-feira</v>
      </c>
      <c r="S413" t="str" cm="1">
        <f t="array" ref="S4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4" spans="1:19" x14ac:dyDescent="0.3">
      <c r="A414">
        <v>575091</v>
      </c>
      <c r="B414" t="s">
        <v>17</v>
      </c>
      <c r="C414" t="s">
        <v>1275</v>
      </c>
      <c r="D414">
        <v>3952</v>
      </c>
      <c r="E414" t="s">
        <v>731</v>
      </c>
      <c r="F414" t="s">
        <v>28</v>
      </c>
      <c r="G414" s="3">
        <v>45643</v>
      </c>
      <c r="H414" s="9">
        <v>0.41666666666666669</v>
      </c>
      <c r="I414" t="s">
        <v>31</v>
      </c>
      <c r="J414">
        <v>25</v>
      </c>
      <c r="K414" t="s">
        <v>281</v>
      </c>
      <c r="L414" t="s">
        <v>1270</v>
      </c>
      <c r="M414">
        <v>3</v>
      </c>
      <c r="N414" t="s">
        <v>1330</v>
      </c>
      <c r="O414" t="s">
        <v>1324</v>
      </c>
      <c r="P414" t="s">
        <v>1325</v>
      </c>
      <c r="R414" t="str">
        <f>TEXT(Tabela8[[#This Row],[Data]],"dddd")</f>
        <v>terça-feira</v>
      </c>
      <c r="S414" t="str" cm="1">
        <f t="array" ref="S4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5" spans="1:19" x14ac:dyDescent="0.3">
      <c r="A415">
        <v>547445</v>
      </c>
      <c r="B415" t="s">
        <v>17</v>
      </c>
      <c r="C415" t="s">
        <v>1275</v>
      </c>
      <c r="D415">
        <v>3952</v>
      </c>
      <c r="E415" t="s">
        <v>731</v>
      </c>
      <c r="F415" t="s">
        <v>28</v>
      </c>
      <c r="G415" s="3">
        <v>45643</v>
      </c>
      <c r="H415" s="9">
        <v>0.33333333333333331</v>
      </c>
      <c r="I415" t="s">
        <v>464</v>
      </c>
      <c r="J415">
        <v>609</v>
      </c>
      <c r="K415" t="s">
        <v>44</v>
      </c>
      <c r="L415" t="s">
        <v>19</v>
      </c>
      <c r="M415">
        <v>3</v>
      </c>
      <c r="N415" t="s">
        <v>1330</v>
      </c>
      <c r="O415" t="s">
        <v>1324</v>
      </c>
      <c r="P415" t="s">
        <v>1325</v>
      </c>
      <c r="R415" t="str">
        <f>TEXT(Tabela8[[#This Row],[Data]],"dddd")</f>
        <v>terça-feira</v>
      </c>
      <c r="S415" t="str" cm="1">
        <f t="array" ref="S4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6" spans="1:19" x14ac:dyDescent="0.3">
      <c r="A416">
        <v>604090</v>
      </c>
      <c r="B416" t="s">
        <v>17</v>
      </c>
      <c r="C416" t="s">
        <v>1275</v>
      </c>
      <c r="D416">
        <v>3952</v>
      </c>
      <c r="E416" t="s">
        <v>731</v>
      </c>
      <c r="F416" t="s">
        <v>28</v>
      </c>
      <c r="G416" s="3">
        <v>45643</v>
      </c>
      <c r="H416" s="9">
        <v>0.375</v>
      </c>
      <c r="I416" t="s">
        <v>471</v>
      </c>
      <c r="J416">
        <v>2751</v>
      </c>
      <c r="K416" t="s">
        <v>70</v>
      </c>
      <c r="L416" t="s">
        <v>19</v>
      </c>
      <c r="M416">
        <v>3</v>
      </c>
      <c r="N416" t="s">
        <v>1330</v>
      </c>
      <c r="O416" t="s">
        <v>1324</v>
      </c>
      <c r="P416" t="s">
        <v>1325</v>
      </c>
      <c r="R416" t="str">
        <f>TEXT(Tabela8[[#This Row],[Data]],"dddd")</f>
        <v>terça-feira</v>
      </c>
      <c r="S416" t="str" cm="1">
        <f t="array" ref="S4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7" spans="1:19" x14ac:dyDescent="0.3">
      <c r="A417">
        <v>575091</v>
      </c>
      <c r="B417" t="s">
        <v>17</v>
      </c>
      <c r="C417" t="s">
        <v>1275</v>
      </c>
      <c r="D417">
        <v>3952</v>
      </c>
      <c r="E417" t="s">
        <v>731</v>
      </c>
      <c r="F417" t="s">
        <v>28</v>
      </c>
      <c r="G417" s="3">
        <v>45643</v>
      </c>
      <c r="H417" s="9">
        <v>0.41666666666666669</v>
      </c>
      <c r="I417" t="s">
        <v>31</v>
      </c>
      <c r="J417">
        <v>25</v>
      </c>
      <c r="K417" t="s">
        <v>281</v>
      </c>
      <c r="L417" t="s">
        <v>1270</v>
      </c>
      <c r="M417">
        <v>3</v>
      </c>
      <c r="N417" t="s">
        <v>1330</v>
      </c>
      <c r="O417" t="s">
        <v>1324</v>
      </c>
      <c r="P417" t="s">
        <v>1325</v>
      </c>
      <c r="R417" t="str">
        <f>TEXT(Tabela8[[#This Row],[Data]],"dddd")</f>
        <v>terça-feira</v>
      </c>
      <c r="S417" t="str" cm="1">
        <f t="array" ref="S4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8" spans="1:19" x14ac:dyDescent="0.3">
      <c r="A418">
        <v>547445</v>
      </c>
      <c r="B418" t="s">
        <v>17</v>
      </c>
      <c r="C418" t="s">
        <v>1275</v>
      </c>
      <c r="D418">
        <v>3952</v>
      </c>
      <c r="E418" t="s">
        <v>731</v>
      </c>
      <c r="F418" t="s">
        <v>28</v>
      </c>
      <c r="G418" s="3">
        <v>45643</v>
      </c>
      <c r="H418" s="9">
        <v>0.33333333333333331</v>
      </c>
      <c r="I418" t="s">
        <v>464</v>
      </c>
      <c r="J418">
        <v>609</v>
      </c>
      <c r="K418" t="s">
        <v>44</v>
      </c>
      <c r="L418" t="s">
        <v>19</v>
      </c>
      <c r="M418">
        <v>3</v>
      </c>
      <c r="N418" t="s">
        <v>1330</v>
      </c>
      <c r="O418" t="s">
        <v>1324</v>
      </c>
      <c r="P418" t="s">
        <v>1325</v>
      </c>
      <c r="R418" t="str">
        <f>TEXT(Tabela8[[#This Row],[Data]],"dddd")</f>
        <v>terça-feira</v>
      </c>
      <c r="S418" t="str" cm="1">
        <f t="array" ref="S4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9" spans="1:19" x14ac:dyDescent="0.3">
      <c r="A419">
        <v>604090</v>
      </c>
      <c r="B419" t="s">
        <v>17</v>
      </c>
      <c r="C419" t="s">
        <v>1275</v>
      </c>
      <c r="D419">
        <v>3952</v>
      </c>
      <c r="E419" t="s">
        <v>731</v>
      </c>
      <c r="F419" t="s">
        <v>28</v>
      </c>
      <c r="G419" s="3">
        <v>45643</v>
      </c>
      <c r="H419" s="9">
        <v>0.375</v>
      </c>
      <c r="I419" t="s">
        <v>471</v>
      </c>
      <c r="J419">
        <v>2751</v>
      </c>
      <c r="K419" t="s">
        <v>70</v>
      </c>
      <c r="L419" t="s">
        <v>19</v>
      </c>
      <c r="M419">
        <v>3</v>
      </c>
      <c r="N419" t="s">
        <v>1330</v>
      </c>
      <c r="O419" t="s">
        <v>1324</v>
      </c>
      <c r="P419" t="s">
        <v>1325</v>
      </c>
      <c r="R419" t="str">
        <f>TEXT(Tabela8[[#This Row],[Data]],"dddd")</f>
        <v>terça-feira</v>
      </c>
      <c r="S419" t="str" cm="1">
        <f t="array" ref="S4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0" spans="1:19" x14ac:dyDescent="0.3">
      <c r="A420">
        <v>575091</v>
      </c>
      <c r="B420" t="s">
        <v>17</v>
      </c>
      <c r="C420" t="s">
        <v>1275</v>
      </c>
      <c r="D420">
        <v>3952</v>
      </c>
      <c r="E420" t="s">
        <v>731</v>
      </c>
      <c r="F420" t="s">
        <v>28</v>
      </c>
      <c r="G420" s="3">
        <v>45643</v>
      </c>
      <c r="H420" s="9">
        <v>0.41666666666666669</v>
      </c>
      <c r="I420" t="s">
        <v>31</v>
      </c>
      <c r="J420">
        <v>25</v>
      </c>
      <c r="K420" t="s">
        <v>281</v>
      </c>
      <c r="L420" t="s">
        <v>1270</v>
      </c>
      <c r="M420">
        <v>3</v>
      </c>
      <c r="N420" t="s">
        <v>1330</v>
      </c>
      <c r="O420" t="s">
        <v>1324</v>
      </c>
      <c r="P420" t="s">
        <v>1325</v>
      </c>
      <c r="R420" t="str">
        <f>TEXT(Tabela8[[#This Row],[Data]],"dddd")</f>
        <v>terça-feira</v>
      </c>
      <c r="S420" t="str" cm="1">
        <f t="array" ref="S4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1" spans="1:19" x14ac:dyDescent="0.3">
      <c r="A421">
        <v>564977</v>
      </c>
      <c r="B421" t="s">
        <v>17</v>
      </c>
      <c r="C421" t="s">
        <v>485</v>
      </c>
      <c r="D421">
        <v>3625</v>
      </c>
      <c r="E421" t="s">
        <v>486</v>
      </c>
      <c r="F421" t="s">
        <v>28</v>
      </c>
      <c r="G421" s="3">
        <v>45643</v>
      </c>
      <c r="H421" s="9">
        <v>0.45833333333333331</v>
      </c>
      <c r="I421" t="s">
        <v>57</v>
      </c>
      <c r="J421">
        <v>1815</v>
      </c>
      <c r="K421" t="s">
        <v>86</v>
      </c>
      <c r="L421" t="s">
        <v>19</v>
      </c>
      <c r="M421">
        <v>3</v>
      </c>
      <c r="N421" t="s">
        <v>1330</v>
      </c>
      <c r="O421" t="s">
        <v>1324</v>
      </c>
      <c r="P421" t="s">
        <v>1325</v>
      </c>
      <c r="R421" t="str">
        <f>TEXT(Tabela8[[#This Row],[Data]],"dddd")</f>
        <v>terça-feira</v>
      </c>
      <c r="S421" t="str" cm="1">
        <f t="array" ref="S4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2" spans="1:19" x14ac:dyDescent="0.3">
      <c r="A422">
        <v>564977</v>
      </c>
      <c r="B422" t="s">
        <v>17</v>
      </c>
      <c r="C422" t="s">
        <v>485</v>
      </c>
      <c r="D422">
        <v>3625</v>
      </c>
      <c r="E422" t="s">
        <v>486</v>
      </c>
      <c r="F422" t="s">
        <v>28</v>
      </c>
      <c r="G422" s="3">
        <v>45643</v>
      </c>
      <c r="H422" s="9">
        <v>0.45833333333333331</v>
      </c>
      <c r="I422" t="s">
        <v>57</v>
      </c>
      <c r="J422">
        <v>1815</v>
      </c>
      <c r="K422" t="s">
        <v>86</v>
      </c>
      <c r="L422" t="s">
        <v>19</v>
      </c>
      <c r="M422">
        <v>3</v>
      </c>
      <c r="N422" t="s">
        <v>1330</v>
      </c>
      <c r="O422" t="s">
        <v>1324</v>
      </c>
      <c r="P422" t="s">
        <v>1325</v>
      </c>
      <c r="R422" t="str">
        <f>TEXT(Tabela8[[#This Row],[Data]],"dddd")</f>
        <v>terça-feira</v>
      </c>
      <c r="S422" t="str" cm="1">
        <f t="array" ref="S4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3" spans="1:19" x14ac:dyDescent="0.3">
      <c r="A423">
        <v>564977</v>
      </c>
      <c r="B423" t="s">
        <v>17</v>
      </c>
      <c r="C423" t="s">
        <v>485</v>
      </c>
      <c r="D423">
        <v>3625</v>
      </c>
      <c r="E423" t="s">
        <v>486</v>
      </c>
      <c r="F423" t="s">
        <v>28</v>
      </c>
      <c r="G423" s="3">
        <v>45643</v>
      </c>
      <c r="H423" s="9">
        <v>0.45833333333333331</v>
      </c>
      <c r="I423" t="s">
        <v>57</v>
      </c>
      <c r="J423">
        <v>1815</v>
      </c>
      <c r="K423" t="s">
        <v>86</v>
      </c>
      <c r="L423" t="s">
        <v>19</v>
      </c>
      <c r="M423">
        <v>3</v>
      </c>
      <c r="N423" t="s">
        <v>1330</v>
      </c>
      <c r="O423" t="s">
        <v>1324</v>
      </c>
      <c r="P423" t="s">
        <v>1325</v>
      </c>
      <c r="R423" t="str">
        <f>TEXT(Tabela8[[#This Row],[Data]],"dddd")</f>
        <v>terça-feira</v>
      </c>
      <c r="S423" t="str" cm="1">
        <f t="array" ref="S4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4" spans="1:19" x14ac:dyDescent="0.3">
      <c r="A424">
        <v>503295</v>
      </c>
      <c r="B424" t="s">
        <v>17</v>
      </c>
      <c r="C424" t="s">
        <v>1268</v>
      </c>
      <c r="D424">
        <v>3626</v>
      </c>
      <c r="E424" t="s">
        <v>732</v>
      </c>
      <c r="F424" t="s">
        <v>28</v>
      </c>
      <c r="G424" s="3">
        <v>45643</v>
      </c>
      <c r="H424" s="9">
        <v>0.66666666666666663</v>
      </c>
      <c r="I424" t="s">
        <v>462</v>
      </c>
      <c r="J424">
        <v>1191</v>
      </c>
      <c r="K424" t="s">
        <v>122</v>
      </c>
      <c r="L424" t="s">
        <v>19</v>
      </c>
      <c r="M424">
        <v>3</v>
      </c>
      <c r="N424" t="s">
        <v>1330</v>
      </c>
      <c r="O424" t="s">
        <v>1324</v>
      </c>
      <c r="P424" t="s">
        <v>1325</v>
      </c>
      <c r="R424" t="str">
        <f>TEXT(Tabela8[[#This Row],[Data]],"dddd")</f>
        <v>terça-feira</v>
      </c>
      <c r="S424" t="str" cm="1">
        <f t="array" ref="S4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5" spans="1:19" x14ac:dyDescent="0.3">
      <c r="A425">
        <v>503295</v>
      </c>
      <c r="B425" t="s">
        <v>17</v>
      </c>
      <c r="C425" t="s">
        <v>1268</v>
      </c>
      <c r="D425">
        <v>3626</v>
      </c>
      <c r="E425" t="s">
        <v>732</v>
      </c>
      <c r="F425" t="s">
        <v>28</v>
      </c>
      <c r="G425" s="3">
        <v>45643</v>
      </c>
      <c r="H425" s="9">
        <v>0.66666666666666663</v>
      </c>
      <c r="I425" t="s">
        <v>462</v>
      </c>
      <c r="J425">
        <v>1191</v>
      </c>
      <c r="K425" t="s">
        <v>122</v>
      </c>
      <c r="L425" t="s">
        <v>19</v>
      </c>
      <c r="M425">
        <v>3</v>
      </c>
      <c r="N425" t="s">
        <v>1330</v>
      </c>
      <c r="O425" t="s">
        <v>1324</v>
      </c>
      <c r="P425" t="s">
        <v>1325</v>
      </c>
      <c r="R425" t="str">
        <f>TEXT(Tabela8[[#This Row],[Data]],"dddd")</f>
        <v>terça-feira</v>
      </c>
      <c r="S425" t="str" cm="1">
        <f t="array" ref="S4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6" spans="1:19" x14ac:dyDescent="0.3">
      <c r="A426">
        <v>503295</v>
      </c>
      <c r="B426" t="s">
        <v>17</v>
      </c>
      <c r="C426" t="s">
        <v>1268</v>
      </c>
      <c r="D426">
        <v>3626</v>
      </c>
      <c r="E426" t="s">
        <v>732</v>
      </c>
      <c r="F426" t="s">
        <v>28</v>
      </c>
      <c r="G426" s="3">
        <v>45643</v>
      </c>
      <c r="H426" s="9">
        <v>0.66666666666666663</v>
      </c>
      <c r="I426" t="s">
        <v>462</v>
      </c>
      <c r="J426">
        <v>1191</v>
      </c>
      <c r="K426" t="s">
        <v>122</v>
      </c>
      <c r="L426" t="s">
        <v>19</v>
      </c>
      <c r="M426">
        <v>3</v>
      </c>
      <c r="N426" t="s">
        <v>1330</v>
      </c>
      <c r="O426" t="s">
        <v>1324</v>
      </c>
      <c r="P426" t="s">
        <v>1325</v>
      </c>
      <c r="R426" t="str">
        <f>TEXT(Tabela8[[#This Row],[Data]],"dddd")</f>
        <v>terça-feira</v>
      </c>
      <c r="S426" t="str" cm="1">
        <f t="array" ref="S4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7" spans="1:19" x14ac:dyDescent="0.3">
      <c r="A427">
        <v>565344</v>
      </c>
      <c r="B427" t="s">
        <v>24</v>
      </c>
      <c r="C427" t="s">
        <v>499</v>
      </c>
      <c r="D427">
        <v>3760</v>
      </c>
      <c r="E427" t="s">
        <v>500</v>
      </c>
      <c r="F427" t="s">
        <v>28</v>
      </c>
      <c r="G427" s="3">
        <v>45643</v>
      </c>
      <c r="H427" s="9">
        <v>0.54166666666666663</v>
      </c>
      <c r="I427" t="s">
        <v>467</v>
      </c>
      <c r="J427">
        <v>1837</v>
      </c>
      <c r="K427" t="s">
        <v>114</v>
      </c>
      <c r="L427" t="s">
        <v>19</v>
      </c>
      <c r="M427">
        <v>3</v>
      </c>
      <c r="N427" t="s">
        <v>1330</v>
      </c>
      <c r="O427" t="s">
        <v>1324</v>
      </c>
      <c r="P427" t="s">
        <v>1325</v>
      </c>
      <c r="R427" t="str">
        <f>TEXT(Tabela8[[#This Row],[Data]],"dddd")</f>
        <v>terça-feira</v>
      </c>
      <c r="S427" t="str" cm="1">
        <f t="array" ref="S4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8" spans="1:19" x14ac:dyDescent="0.3">
      <c r="A428">
        <v>565344</v>
      </c>
      <c r="B428" t="s">
        <v>24</v>
      </c>
      <c r="C428" t="s">
        <v>499</v>
      </c>
      <c r="D428">
        <v>3760</v>
      </c>
      <c r="E428" t="s">
        <v>500</v>
      </c>
      <c r="F428" t="s">
        <v>28</v>
      </c>
      <c r="G428" s="3">
        <v>45643</v>
      </c>
      <c r="H428" s="9">
        <v>0.54166666666666663</v>
      </c>
      <c r="I428" t="s">
        <v>467</v>
      </c>
      <c r="J428">
        <v>1837</v>
      </c>
      <c r="K428" t="s">
        <v>114</v>
      </c>
      <c r="L428" t="s">
        <v>19</v>
      </c>
      <c r="M428">
        <v>3</v>
      </c>
      <c r="N428" t="s">
        <v>1330</v>
      </c>
      <c r="O428" t="s">
        <v>1324</v>
      </c>
      <c r="P428" t="s">
        <v>1325</v>
      </c>
      <c r="R428" t="str">
        <f>TEXT(Tabela8[[#This Row],[Data]],"dddd")</f>
        <v>terça-feira</v>
      </c>
      <c r="S428" t="str" cm="1">
        <f t="array" ref="S4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9" spans="1:19" x14ac:dyDescent="0.3">
      <c r="A429">
        <v>565344</v>
      </c>
      <c r="B429" t="s">
        <v>24</v>
      </c>
      <c r="C429" t="s">
        <v>499</v>
      </c>
      <c r="D429">
        <v>3760</v>
      </c>
      <c r="E429" t="s">
        <v>500</v>
      </c>
      <c r="F429" t="s">
        <v>28</v>
      </c>
      <c r="G429" s="3">
        <v>45643</v>
      </c>
      <c r="H429" s="9">
        <v>0.54166666666666663</v>
      </c>
      <c r="I429" t="s">
        <v>467</v>
      </c>
      <c r="J429">
        <v>1837</v>
      </c>
      <c r="K429" t="s">
        <v>114</v>
      </c>
      <c r="L429" t="s">
        <v>19</v>
      </c>
      <c r="M429">
        <v>3</v>
      </c>
      <c r="N429" t="s">
        <v>1330</v>
      </c>
      <c r="O429" t="s">
        <v>1324</v>
      </c>
      <c r="P429" t="s">
        <v>1325</v>
      </c>
      <c r="R429" t="str">
        <f>TEXT(Tabela8[[#This Row],[Data]],"dddd")</f>
        <v>terça-feira</v>
      </c>
      <c r="S429" t="str" cm="1">
        <f t="array" ref="S4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0" spans="1:19" x14ac:dyDescent="0.3">
      <c r="A430">
        <v>512624</v>
      </c>
      <c r="B430" t="s">
        <v>24</v>
      </c>
      <c r="C430" t="s">
        <v>1290</v>
      </c>
      <c r="D430">
        <v>3815</v>
      </c>
      <c r="E430" t="s">
        <v>735</v>
      </c>
      <c r="F430" t="s">
        <v>28</v>
      </c>
      <c r="G430" s="3">
        <v>45643</v>
      </c>
      <c r="H430" s="9">
        <v>0.58333333333333337</v>
      </c>
      <c r="I430" t="s">
        <v>512</v>
      </c>
      <c r="J430">
        <v>1839</v>
      </c>
      <c r="K430" t="s">
        <v>42</v>
      </c>
      <c r="L430" t="s">
        <v>19</v>
      </c>
      <c r="M430">
        <v>3</v>
      </c>
      <c r="N430" t="s">
        <v>1330</v>
      </c>
      <c r="O430" t="s">
        <v>1324</v>
      </c>
      <c r="P430" t="s">
        <v>1325</v>
      </c>
      <c r="R430" t="str">
        <f>TEXT(Tabela8[[#This Row],[Data]],"dddd")</f>
        <v>terça-feira</v>
      </c>
      <c r="S430" t="str" cm="1">
        <f t="array" ref="S4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1" spans="1:19" x14ac:dyDescent="0.3">
      <c r="A431">
        <v>512624</v>
      </c>
      <c r="B431" t="s">
        <v>24</v>
      </c>
      <c r="C431" t="s">
        <v>1290</v>
      </c>
      <c r="D431">
        <v>3815</v>
      </c>
      <c r="E431" t="s">
        <v>735</v>
      </c>
      <c r="F431" t="s">
        <v>28</v>
      </c>
      <c r="G431" s="3">
        <v>45643</v>
      </c>
      <c r="H431" s="9">
        <v>0.58333333333333337</v>
      </c>
      <c r="I431" t="s">
        <v>512</v>
      </c>
      <c r="J431">
        <v>1839</v>
      </c>
      <c r="K431" t="s">
        <v>42</v>
      </c>
      <c r="L431" t="s">
        <v>19</v>
      </c>
      <c r="M431">
        <v>3</v>
      </c>
      <c r="N431" t="s">
        <v>1330</v>
      </c>
      <c r="O431" t="s">
        <v>1324</v>
      </c>
      <c r="P431" t="s">
        <v>1325</v>
      </c>
      <c r="R431" t="str">
        <f>TEXT(Tabela8[[#This Row],[Data]],"dddd")</f>
        <v>terça-feira</v>
      </c>
      <c r="S431" t="str" cm="1">
        <f t="array" ref="S4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2" spans="1:19" x14ac:dyDescent="0.3">
      <c r="A432">
        <v>512624</v>
      </c>
      <c r="B432" t="s">
        <v>24</v>
      </c>
      <c r="C432" t="s">
        <v>1290</v>
      </c>
      <c r="D432">
        <v>3815</v>
      </c>
      <c r="E432" t="s">
        <v>735</v>
      </c>
      <c r="F432" t="s">
        <v>28</v>
      </c>
      <c r="G432" s="3">
        <v>45643</v>
      </c>
      <c r="H432" s="9">
        <v>0.58333333333333337</v>
      </c>
      <c r="I432" t="s">
        <v>512</v>
      </c>
      <c r="J432">
        <v>1839</v>
      </c>
      <c r="K432" t="s">
        <v>42</v>
      </c>
      <c r="L432" t="s">
        <v>19</v>
      </c>
      <c r="M432">
        <v>3</v>
      </c>
      <c r="N432" t="s">
        <v>1330</v>
      </c>
      <c r="O432" t="s">
        <v>1324</v>
      </c>
      <c r="P432" t="s">
        <v>1325</v>
      </c>
      <c r="R432" t="str">
        <f>TEXT(Tabela8[[#This Row],[Data]],"dddd")</f>
        <v>terça-feira</v>
      </c>
      <c r="S432" t="str" cm="1">
        <f t="array" ref="S4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3" spans="1:19" x14ac:dyDescent="0.3">
      <c r="A433">
        <v>494240</v>
      </c>
      <c r="B433" t="s">
        <v>17</v>
      </c>
      <c r="C433" t="s">
        <v>1288</v>
      </c>
      <c r="D433">
        <v>3367</v>
      </c>
      <c r="E433" t="s">
        <v>1289</v>
      </c>
      <c r="F433" t="s">
        <v>28</v>
      </c>
      <c r="G433" s="3">
        <v>45643</v>
      </c>
      <c r="H433" s="9">
        <v>0.625</v>
      </c>
      <c r="I433" t="s">
        <v>55</v>
      </c>
      <c r="J433">
        <v>1830</v>
      </c>
      <c r="K433" t="s">
        <v>56</v>
      </c>
      <c r="L433" t="s">
        <v>19</v>
      </c>
      <c r="M433">
        <v>3</v>
      </c>
      <c r="N433" t="s">
        <v>1330</v>
      </c>
      <c r="O433" t="s">
        <v>1324</v>
      </c>
      <c r="P433" t="s">
        <v>1325</v>
      </c>
      <c r="R433" t="str">
        <f>TEXT(Tabela8[[#This Row],[Data]],"dddd")</f>
        <v>terça-feira</v>
      </c>
      <c r="S433" t="str" cm="1">
        <f t="array" ref="S4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4" spans="1:19" x14ac:dyDescent="0.3">
      <c r="A434">
        <v>494240</v>
      </c>
      <c r="B434" t="s">
        <v>17</v>
      </c>
      <c r="C434" t="s">
        <v>1288</v>
      </c>
      <c r="D434">
        <v>3367</v>
      </c>
      <c r="E434" t="s">
        <v>1289</v>
      </c>
      <c r="F434" t="s">
        <v>28</v>
      </c>
      <c r="G434" s="3">
        <v>45643</v>
      </c>
      <c r="H434" s="9">
        <v>0.625</v>
      </c>
      <c r="I434" t="s">
        <v>55</v>
      </c>
      <c r="J434">
        <v>1830</v>
      </c>
      <c r="K434" t="s">
        <v>56</v>
      </c>
      <c r="L434" t="s">
        <v>19</v>
      </c>
      <c r="M434">
        <v>3</v>
      </c>
      <c r="N434" t="s">
        <v>1330</v>
      </c>
      <c r="O434" t="s">
        <v>1324</v>
      </c>
      <c r="P434" t="s">
        <v>1325</v>
      </c>
      <c r="R434" t="str">
        <f>TEXT(Tabela8[[#This Row],[Data]],"dddd")</f>
        <v>terça-feira</v>
      </c>
      <c r="S434" t="str" cm="1">
        <f t="array" ref="S4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5" spans="1:19" x14ac:dyDescent="0.3">
      <c r="A435">
        <v>494240</v>
      </c>
      <c r="B435" t="s">
        <v>17</v>
      </c>
      <c r="C435" t="s">
        <v>1288</v>
      </c>
      <c r="D435">
        <v>3367</v>
      </c>
      <c r="E435" t="s">
        <v>1289</v>
      </c>
      <c r="F435" t="s">
        <v>28</v>
      </c>
      <c r="G435" s="3">
        <v>45643</v>
      </c>
      <c r="H435" s="9">
        <v>0.625</v>
      </c>
      <c r="I435" t="s">
        <v>55</v>
      </c>
      <c r="J435">
        <v>1830</v>
      </c>
      <c r="K435" t="s">
        <v>56</v>
      </c>
      <c r="L435" t="s">
        <v>19</v>
      </c>
      <c r="M435">
        <v>3</v>
      </c>
      <c r="N435" t="s">
        <v>1330</v>
      </c>
      <c r="O435" t="s">
        <v>1324</v>
      </c>
      <c r="P435" t="s">
        <v>1325</v>
      </c>
      <c r="R435" t="str">
        <f>TEXT(Tabela8[[#This Row],[Data]],"dddd")</f>
        <v>terça-feira</v>
      </c>
      <c r="S435" t="str" cm="1">
        <f t="array" ref="S4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6" spans="1:19" x14ac:dyDescent="0.3">
      <c r="A436">
        <v>503288</v>
      </c>
      <c r="B436" t="s">
        <v>17</v>
      </c>
      <c r="C436" t="s">
        <v>1288</v>
      </c>
      <c r="D436">
        <v>3367</v>
      </c>
      <c r="E436" t="s">
        <v>1289</v>
      </c>
      <c r="F436" t="s">
        <v>28</v>
      </c>
      <c r="G436" s="3">
        <v>45643</v>
      </c>
      <c r="H436" s="9">
        <v>0.58333333333333337</v>
      </c>
      <c r="I436" t="s">
        <v>462</v>
      </c>
      <c r="J436">
        <v>1191</v>
      </c>
      <c r="K436" t="s">
        <v>122</v>
      </c>
      <c r="L436" t="s">
        <v>19</v>
      </c>
      <c r="M436">
        <v>3</v>
      </c>
      <c r="N436" t="s">
        <v>1330</v>
      </c>
      <c r="O436" t="s">
        <v>1324</v>
      </c>
      <c r="P436" t="s">
        <v>1325</v>
      </c>
      <c r="R436" t="str">
        <f>TEXT(Tabela8[[#This Row],[Data]],"dddd")</f>
        <v>terça-feira</v>
      </c>
      <c r="S436" t="str" cm="1">
        <f t="array" ref="S4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7" spans="1:19" x14ac:dyDescent="0.3">
      <c r="A437">
        <v>503288</v>
      </c>
      <c r="B437" t="s">
        <v>17</v>
      </c>
      <c r="C437" t="s">
        <v>1288</v>
      </c>
      <c r="D437">
        <v>3367</v>
      </c>
      <c r="E437" t="s">
        <v>1289</v>
      </c>
      <c r="F437" t="s">
        <v>28</v>
      </c>
      <c r="G437" s="3">
        <v>45643</v>
      </c>
      <c r="H437" s="9">
        <v>0.58333333333333337</v>
      </c>
      <c r="I437" t="s">
        <v>462</v>
      </c>
      <c r="J437">
        <v>1191</v>
      </c>
      <c r="K437" t="s">
        <v>122</v>
      </c>
      <c r="L437" t="s">
        <v>19</v>
      </c>
      <c r="M437">
        <v>3</v>
      </c>
      <c r="N437" t="s">
        <v>1330</v>
      </c>
      <c r="O437" t="s">
        <v>1324</v>
      </c>
      <c r="P437" t="s">
        <v>1325</v>
      </c>
      <c r="R437" t="str">
        <f>TEXT(Tabela8[[#This Row],[Data]],"dddd")</f>
        <v>terça-feira</v>
      </c>
      <c r="S437" t="str" cm="1">
        <f t="array" ref="S4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8" spans="1:19" x14ac:dyDescent="0.3">
      <c r="A438">
        <v>503288</v>
      </c>
      <c r="B438" t="s">
        <v>17</v>
      </c>
      <c r="C438" t="s">
        <v>1288</v>
      </c>
      <c r="D438">
        <v>3367</v>
      </c>
      <c r="E438" t="s">
        <v>1289</v>
      </c>
      <c r="F438" t="s">
        <v>28</v>
      </c>
      <c r="G438" s="3">
        <v>45643</v>
      </c>
      <c r="H438" s="9">
        <v>0.58333333333333337</v>
      </c>
      <c r="I438" t="s">
        <v>462</v>
      </c>
      <c r="J438">
        <v>1191</v>
      </c>
      <c r="K438" t="s">
        <v>122</v>
      </c>
      <c r="L438" t="s">
        <v>19</v>
      </c>
      <c r="M438">
        <v>3</v>
      </c>
      <c r="N438" t="s">
        <v>1330</v>
      </c>
      <c r="O438" t="s">
        <v>1324</v>
      </c>
      <c r="P438" t="s">
        <v>1325</v>
      </c>
      <c r="R438" t="str">
        <f>TEXT(Tabela8[[#This Row],[Data]],"dddd")</f>
        <v>terça-feira</v>
      </c>
      <c r="S438" t="str" cm="1">
        <f t="array" ref="S4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9" spans="1:19" x14ac:dyDescent="0.3">
      <c r="A439">
        <v>547362</v>
      </c>
      <c r="B439" t="s">
        <v>24</v>
      </c>
      <c r="C439" t="s">
        <v>1267</v>
      </c>
      <c r="D439">
        <v>3666</v>
      </c>
      <c r="E439" t="s">
        <v>737</v>
      </c>
      <c r="F439" t="s">
        <v>28</v>
      </c>
      <c r="G439" s="3">
        <v>45643</v>
      </c>
      <c r="H439" s="9">
        <v>0.70833333333333337</v>
      </c>
      <c r="I439" t="s">
        <v>50</v>
      </c>
      <c r="J439">
        <v>772</v>
      </c>
      <c r="K439" t="s">
        <v>51</v>
      </c>
      <c r="L439" t="s">
        <v>19</v>
      </c>
      <c r="M439">
        <v>3</v>
      </c>
      <c r="N439" t="s">
        <v>1330</v>
      </c>
      <c r="O439" t="s">
        <v>1324</v>
      </c>
      <c r="P439" t="s">
        <v>1325</v>
      </c>
      <c r="R439" t="str">
        <f>TEXT(Tabela8[[#This Row],[Data]],"dddd")</f>
        <v>terça-feira</v>
      </c>
      <c r="S439" t="str" cm="1">
        <f t="array" ref="S4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0" spans="1:19" x14ac:dyDescent="0.3">
      <c r="A440">
        <v>547362</v>
      </c>
      <c r="B440" t="s">
        <v>24</v>
      </c>
      <c r="C440" t="s">
        <v>1267</v>
      </c>
      <c r="D440">
        <v>3666</v>
      </c>
      <c r="E440" t="s">
        <v>737</v>
      </c>
      <c r="F440" t="s">
        <v>28</v>
      </c>
      <c r="G440" s="3">
        <v>45643</v>
      </c>
      <c r="H440" s="9">
        <v>0.70833333333333337</v>
      </c>
      <c r="I440" t="s">
        <v>50</v>
      </c>
      <c r="J440">
        <v>772</v>
      </c>
      <c r="K440" t="s">
        <v>51</v>
      </c>
      <c r="L440" t="s">
        <v>19</v>
      </c>
      <c r="M440">
        <v>3</v>
      </c>
      <c r="N440" t="s">
        <v>1330</v>
      </c>
      <c r="O440" t="s">
        <v>1324</v>
      </c>
      <c r="P440" t="s">
        <v>1325</v>
      </c>
      <c r="R440" t="str">
        <f>TEXT(Tabela8[[#This Row],[Data]],"dddd")</f>
        <v>terça-feira</v>
      </c>
      <c r="S440" t="str" cm="1">
        <f t="array" ref="S4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1" spans="1:19" x14ac:dyDescent="0.3">
      <c r="A441">
        <v>547362</v>
      </c>
      <c r="B441" t="s">
        <v>24</v>
      </c>
      <c r="C441" t="s">
        <v>1267</v>
      </c>
      <c r="D441">
        <v>3666</v>
      </c>
      <c r="E441" t="s">
        <v>737</v>
      </c>
      <c r="F441" t="s">
        <v>28</v>
      </c>
      <c r="G441" s="3">
        <v>45643</v>
      </c>
      <c r="H441" s="9">
        <v>0.70833333333333337</v>
      </c>
      <c r="I441" t="s">
        <v>50</v>
      </c>
      <c r="J441">
        <v>772</v>
      </c>
      <c r="K441" t="s">
        <v>51</v>
      </c>
      <c r="L441" t="s">
        <v>19</v>
      </c>
      <c r="M441">
        <v>3</v>
      </c>
      <c r="N441" t="s">
        <v>1330</v>
      </c>
      <c r="O441" t="s">
        <v>1324</v>
      </c>
      <c r="P441" t="s">
        <v>1325</v>
      </c>
      <c r="R441" t="str">
        <f>TEXT(Tabela8[[#This Row],[Data]],"dddd")</f>
        <v>terça-feira</v>
      </c>
      <c r="S441" t="str" cm="1">
        <f t="array" ref="S4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2" spans="1:19" x14ac:dyDescent="0.3">
      <c r="A442">
        <v>565224</v>
      </c>
      <c r="B442" t="s">
        <v>24</v>
      </c>
      <c r="C442" t="s">
        <v>1277</v>
      </c>
      <c r="D442">
        <v>3647</v>
      </c>
      <c r="E442" t="s">
        <v>739</v>
      </c>
      <c r="F442" t="s">
        <v>28</v>
      </c>
      <c r="G442" s="3">
        <v>45643</v>
      </c>
      <c r="H442" s="9">
        <v>0.375</v>
      </c>
      <c r="I442" t="s">
        <v>505</v>
      </c>
      <c r="J442">
        <v>1644</v>
      </c>
      <c r="K442" t="s">
        <v>63</v>
      </c>
      <c r="L442" t="s">
        <v>19</v>
      </c>
      <c r="M442">
        <v>3</v>
      </c>
      <c r="N442" t="s">
        <v>1330</v>
      </c>
      <c r="O442" t="s">
        <v>1324</v>
      </c>
      <c r="P442" t="s">
        <v>1325</v>
      </c>
      <c r="R442" t="str">
        <f>TEXT(Tabela8[[#This Row],[Data]],"dddd")</f>
        <v>terça-feira</v>
      </c>
      <c r="S442" t="str" cm="1">
        <f t="array" ref="S4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3" spans="1:19" x14ac:dyDescent="0.3">
      <c r="A443">
        <v>561779</v>
      </c>
      <c r="B443" t="s">
        <v>24</v>
      </c>
      <c r="C443" t="s">
        <v>1277</v>
      </c>
      <c r="D443">
        <v>3647</v>
      </c>
      <c r="E443" t="s">
        <v>739</v>
      </c>
      <c r="F443" t="s">
        <v>28</v>
      </c>
      <c r="G443" s="3">
        <v>45643</v>
      </c>
      <c r="H443" s="9">
        <v>0.41666666666666669</v>
      </c>
      <c r="I443" t="s">
        <v>41</v>
      </c>
      <c r="J443">
        <v>572</v>
      </c>
      <c r="K443" t="s">
        <v>93</v>
      </c>
      <c r="L443" t="s">
        <v>19</v>
      </c>
      <c r="M443">
        <v>3</v>
      </c>
      <c r="N443" t="s">
        <v>1330</v>
      </c>
      <c r="O443" t="s">
        <v>1324</v>
      </c>
      <c r="P443" t="s">
        <v>1325</v>
      </c>
      <c r="R443" t="str">
        <f>TEXT(Tabela8[[#This Row],[Data]],"dddd")</f>
        <v>terça-feira</v>
      </c>
      <c r="S443" t="str" cm="1">
        <f t="array" ref="S4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4" spans="1:19" x14ac:dyDescent="0.3">
      <c r="A444">
        <v>565224</v>
      </c>
      <c r="B444" t="s">
        <v>24</v>
      </c>
      <c r="C444" t="s">
        <v>1277</v>
      </c>
      <c r="D444">
        <v>3647</v>
      </c>
      <c r="E444" t="s">
        <v>739</v>
      </c>
      <c r="F444" t="s">
        <v>28</v>
      </c>
      <c r="G444" s="3">
        <v>45643</v>
      </c>
      <c r="H444" s="9">
        <v>0.375</v>
      </c>
      <c r="I444" t="s">
        <v>505</v>
      </c>
      <c r="J444">
        <v>1644</v>
      </c>
      <c r="K444" t="s">
        <v>63</v>
      </c>
      <c r="L444" t="s">
        <v>19</v>
      </c>
      <c r="M444">
        <v>3</v>
      </c>
      <c r="N444" t="s">
        <v>1330</v>
      </c>
      <c r="O444" t="s">
        <v>1324</v>
      </c>
      <c r="P444" t="s">
        <v>1325</v>
      </c>
      <c r="R444" t="str">
        <f>TEXT(Tabela8[[#This Row],[Data]],"dddd")</f>
        <v>terça-feira</v>
      </c>
      <c r="S444" t="str" cm="1">
        <f t="array" ref="S4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5" spans="1:19" x14ac:dyDescent="0.3">
      <c r="A445">
        <v>561779</v>
      </c>
      <c r="B445" t="s">
        <v>24</v>
      </c>
      <c r="C445" t="s">
        <v>1277</v>
      </c>
      <c r="D445">
        <v>3647</v>
      </c>
      <c r="E445" t="s">
        <v>739</v>
      </c>
      <c r="F445" t="s">
        <v>28</v>
      </c>
      <c r="G445" s="3">
        <v>45643</v>
      </c>
      <c r="H445" s="9">
        <v>0.41666666666666669</v>
      </c>
      <c r="I445" t="s">
        <v>41</v>
      </c>
      <c r="J445">
        <v>572</v>
      </c>
      <c r="K445" t="s">
        <v>93</v>
      </c>
      <c r="L445" t="s">
        <v>19</v>
      </c>
      <c r="M445">
        <v>3</v>
      </c>
      <c r="N445" t="s">
        <v>1330</v>
      </c>
      <c r="O445" t="s">
        <v>1324</v>
      </c>
      <c r="P445" t="s">
        <v>1325</v>
      </c>
      <c r="R445" t="str">
        <f>TEXT(Tabela8[[#This Row],[Data]],"dddd")</f>
        <v>terça-feira</v>
      </c>
      <c r="S445" t="str" cm="1">
        <f t="array" ref="S4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6" spans="1:19" x14ac:dyDescent="0.3">
      <c r="A446">
        <v>565224</v>
      </c>
      <c r="B446" t="s">
        <v>24</v>
      </c>
      <c r="C446" t="s">
        <v>1277</v>
      </c>
      <c r="D446">
        <v>3647</v>
      </c>
      <c r="E446" t="s">
        <v>739</v>
      </c>
      <c r="F446" t="s">
        <v>28</v>
      </c>
      <c r="G446" s="3">
        <v>45643</v>
      </c>
      <c r="H446" s="9">
        <v>0.375</v>
      </c>
      <c r="I446" t="s">
        <v>505</v>
      </c>
      <c r="J446">
        <v>1644</v>
      </c>
      <c r="K446" t="s">
        <v>63</v>
      </c>
      <c r="L446" t="s">
        <v>19</v>
      </c>
      <c r="M446">
        <v>3</v>
      </c>
      <c r="N446" t="s">
        <v>1330</v>
      </c>
      <c r="O446" t="s">
        <v>1324</v>
      </c>
      <c r="P446" t="s">
        <v>1325</v>
      </c>
      <c r="R446" t="str">
        <f>TEXT(Tabela8[[#This Row],[Data]],"dddd")</f>
        <v>terça-feira</v>
      </c>
      <c r="S446" t="str" cm="1">
        <f t="array" ref="S4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7" spans="1:19" x14ac:dyDescent="0.3">
      <c r="A447">
        <v>561779</v>
      </c>
      <c r="B447" t="s">
        <v>24</v>
      </c>
      <c r="C447" t="s">
        <v>1277</v>
      </c>
      <c r="D447">
        <v>3647</v>
      </c>
      <c r="E447" t="s">
        <v>739</v>
      </c>
      <c r="F447" t="s">
        <v>28</v>
      </c>
      <c r="G447" s="3">
        <v>45643</v>
      </c>
      <c r="H447" s="9">
        <v>0.41666666666666669</v>
      </c>
      <c r="I447" t="s">
        <v>41</v>
      </c>
      <c r="J447">
        <v>572</v>
      </c>
      <c r="K447" t="s">
        <v>93</v>
      </c>
      <c r="L447" t="s">
        <v>19</v>
      </c>
      <c r="M447">
        <v>3</v>
      </c>
      <c r="N447" t="s">
        <v>1330</v>
      </c>
      <c r="O447" t="s">
        <v>1324</v>
      </c>
      <c r="P447" t="s">
        <v>1325</v>
      </c>
      <c r="R447" t="str">
        <f>TEXT(Tabela8[[#This Row],[Data]],"dddd")</f>
        <v>terça-feira</v>
      </c>
      <c r="S447" t="str" cm="1">
        <f t="array" ref="S4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8" spans="1:19" x14ac:dyDescent="0.3">
      <c r="A448">
        <v>558649</v>
      </c>
      <c r="B448" t="s">
        <v>17</v>
      </c>
      <c r="C448" t="s">
        <v>1284</v>
      </c>
      <c r="D448">
        <v>3941</v>
      </c>
      <c r="E448" t="s">
        <v>742</v>
      </c>
      <c r="F448" t="s">
        <v>69</v>
      </c>
      <c r="G448" s="3">
        <v>45643</v>
      </c>
      <c r="H448" s="9">
        <v>0.41666666666666669</v>
      </c>
      <c r="I448" t="s">
        <v>476</v>
      </c>
      <c r="J448">
        <v>1729</v>
      </c>
      <c r="K448" t="s">
        <v>288</v>
      </c>
      <c r="L448" t="s">
        <v>19</v>
      </c>
      <c r="M448">
        <v>3</v>
      </c>
      <c r="N448" t="s">
        <v>1330</v>
      </c>
      <c r="O448" t="s">
        <v>1324</v>
      </c>
      <c r="P448" t="s">
        <v>1325</v>
      </c>
      <c r="R448" t="str">
        <f>TEXT(Tabela8[[#This Row],[Data]],"dddd")</f>
        <v>terça-feira</v>
      </c>
      <c r="S448" t="s">
        <v>166</v>
      </c>
    </row>
    <row r="449" spans="1:19" x14ac:dyDescent="0.3">
      <c r="A449">
        <v>558649</v>
      </c>
      <c r="B449" t="s">
        <v>17</v>
      </c>
      <c r="C449" t="s">
        <v>1284</v>
      </c>
      <c r="D449">
        <v>3941</v>
      </c>
      <c r="E449" t="s">
        <v>742</v>
      </c>
      <c r="F449" t="s">
        <v>69</v>
      </c>
      <c r="G449" s="3">
        <v>45643</v>
      </c>
      <c r="H449" s="9">
        <v>0.41666666666666669</v>
      </c>
      <c r="I449" t="s">
        <v>476</v>
      </c>
      <c r="J449">
        <v>1729</v>
      </c>
      <c r="K449" t="s">
        <v>288</v>
      </c>
      <c r="L449" t="s">
        <v>19</v>
      </c>
      <c r="M449">
        <v>3</v>
      </c>
      <c r="N449" t="s">
        <v>1330</v>
      </c>
      <c r="O449" t="s">
        <v>1324</v>
      </c>
      <c r="P449" t="s">
        <v>1325</v>
      </c>
      <c r="R449" t="str">
        <f>TEXT(Tabela8[[#This Row],[Data]],"dddd")</f>
        <v>terça-feira</v>
      </c>
      <c r="S449" t="s">
        <v>168</v>
      </c>
    </row>
    <row r="450" spans="1:19" x14ac:dyDescent="0.3">
      <c r="A450">
        <v>558649</v>
      </c>
      <c r="B450" t="s">
        <v>17</v>
      </c>
      <c r="C450" t="s">
        <v>1284</v>
      </c>
      <c r="D450">
        <v>3941</v>
      </c>
      <c r="E450" t="s">
        <v>742</v>
      </c>
      <c r="F450" t="s">
        <v>69</v>
      </c>
      <c r="G450" s="3">
        <v>45643</v>
      </c>
      <c r="H450" s="9">
        <v>0.41666666666666669</v>
      </c>
      <c r="I450" t="s">
        <v>476</v>
      </c>
      <c r="J450">
        <v>1729</v>
      </c>
      <c r="K450" t="s">
        <v>288</v>
      </c>
      <c r="L450" t="s">
        <v>19</v>
      </c>
      <c r="M450">
        <v>3</v>
      </c>
      <c r="N450" t="s">
        <v>1330</v>
      </c>
      <c r="O450" t="s">
        <v>1324</v>
      </c>
      <c r="P450" t="s">
        <v>1325</v>
      </c>
      <c r="R450" t="str">
        <f>TEXT(Tabela8[[#This Row],[Data]],"dddd")</f>
        <v>terça-feira</v>
      </c>
      <c r="S450" t="s">
        <v>170</v>
      </c>
    </row>
    <row r="451" spans="1:19" x14ac:dyDescent="0.3">
      <c r="A451">
        <v>558649</v>
      </c>
      <c r="B451" t="s">
        <v>17</v>
      </c>
      <c r="C451" t="s">
        <v>1284</v>
      </c>
      <c r="D451">
        <v>3941</v>
      </c>
      <c r="E451" t="s">
        <v>742</v>
      </c>
      <c r="F451" t="s">
        <v>69</v>
      </c>
      <c r="G451" s="3">
        <v>45643</v>
      </c>
      <c r="H451" s="9">
        <v>0.41666666666666669</v>
      </c>
      <c r="I451" t="s">
        <v>476</v>
      </c>
      <c r="J451">
        <v>1729</v>
      </c>
      <c r="K451" t="s">
        <v>288</v>
      </c>
      <c r="L451" t="s">
        <v>19</v>
      </c>
      <c r="M451">
        <v>3</v>
      </c>
      <c r="N451" t="s">
        <v>1330</v>
      </c>
      <c r="O451" t="s">
        <v>1324</v>
      </c>
      <c r="P451" t="s">
        <v>1325</v>
      </c>
      <c r="R451" t="str">
        <f>TEXT(Tabela8[[#This Row],[Data]],"dddd")</f>
        <v>terça-feira</v>
      </c>
      <c r="S451" t="s">
        <v>166</v>
      </c>
    </row>
    <row r="452" spans="1:19" x14ac:dyDescent="0.3">
      <c r="A452">
        <v>558649</v>
      </c>
      <c r="B452" t="s">
        <v>17</v>
      </c>
      <c r="C452" t="s">
        <v>1284</v>
      </c>
      <c r="D452">
        <v>3941</v>
      </c>
      <c r="E452" t="s">
        <v>742</v>
      </c>
      <c r="F452" t="s">
        <v>69</v>
      </c>
      <c r="G452" s="3">
        <v>45643</v>
      </c>
      <c r="H452" s="9">
        <v>0.41666666666666669</v>
      </c>
      <c r="I452" t="s">
        <v>476</v>
      </c>
      <c r="J452">
        <v>1729</v>
      </c>
      <c r="K452" t="s">
        <v>288</v>
      </c>
      <c r="L452" t="s">
        <v>19</v>
      </c>
      <c r="M452">
        <v>3</v>
      </c>
      <c r="N452" t="s">
        <v>1330</v>
      </c>
      <c r="O452" t="s">
        <v>1324</v>
      </c>
      <c r="P452" t="s">
        <v>1325</v>
      </c>
      <c r="R452" t="str">
        <f>TEXT(Tabela8[[#This Row],[Data]],"dddd")</f>
        <v>terça-feira</v>
      </c>
      <c r="S452" t="s">
        <v>168</v>
      </c>
    </row>
    <row r="453" spans="1:19" x14ac:dyDescent="0.3">
      <c r="A453">
        <v>558649</v>
      </c>
      <c r="B453" t="s">
        <v>17</v>
      </c>
      <c r="C453" t="s">
        <v>1284</v>
      </c>
      <c r="D453">
        <v>3941</v>
      </c>
      <c r="E453" t="s">
        <v>742</v>
      </c>
      <c r="F453" t="s">
        <v>69</v>
      </c>
      <c r="G453" s="3">
        <v>45643</v>
      </c>
      <c r="H453" s="9">
        <v>0.41666666666666669</v>
      </c>
      <c r="I453" t="s">
        <v>476</v>
      </c>
      <c r="J453">
        <v>1729</v>
      </c>
      <c r="K453" t="s">
        <v>288</v>
      </c>
      <c r="L453" t="s">
        <v>19</v>
      </c>
      <c r="M453">
        <v>3</v>
      </c>
      <c r="N453" t="s">
        <v>1330</v>
      </c>
      <c r="O453" t="s">
        <v>1324</v>
      </c>
      <c r="P453" t="s">
        <v>1325</v>
      </c>
      <c r="R453" t="str">
        <f>TEXT(Tabela8[[#This Row],[Data]],"dddd")</f>
        <v>terça-feira</v>
      </c>
      <c r="S453" t="s">
        <v>170</v>
      </c>
    </row>
    <row r="454" spans="1:19" x14ac:dyDescent="0.3">
      <c r="A454">
        <v>558649</v>
      </c>
      <c r="B454" t="s">
        <v>17</v>
      </c>
      <c r="C454" t="s">
        <v>1284</v>
      </c>
      <c r="D454">
        <v>3941</v>
      </c>
      <c r="E454" t="s">
        <v>742</v>
      </c>
      <c r="F454" t="s">
        <v>69</v>
      </c>
      <c r="G454" s="3">
        <v>45643</v>
      </c>
      <c r="H454" s="9">
        <v>0.41666666666666669</v>
      </c>
      <c r="I454" t="s">
        <v>476</v>
      </c>
      <c r="J454">
        <v>1729</v>
      </c>
      <c r="K454" t="s">
        <v>288</v>
      </c>
      <c r="L454" t="s">
        <v>19</v>
      </c>
      <c r="M454">
        <v>3</v>
      </c>
      <c r="N454" t="s">
        <v>1330</v>
      </c>
      <c r="O454" t="s">
        <v>1324</v>
      </c>
      <c r="P454" t="s">
        <v>1325</v>
      </c>
      <c r="R454" t="str">
        <f>TEXT(Tabela8[[#This Row],[Data]],"dddd")</f>
        <v>terça-feira</v>
      </c>
      <c r="S454" t="s">
        <v>166</v>
      </c>
    </row>
    <row r="455" spans="1:19" x14ac:dyDescent="0.3">
      <c r="A455">
        <v>558649</v>
      </c>
      <c r="B455" t="s">
        <v>17</v>
      </c>
      <c r="C455" t="s">
        <v>1284</v>
      </c>
      <c r="D455">
        <v>3941</v>
      </c>
      <c r="E455" t="s">
        <v>742</v>
      </c>
      <c r="F455" t="s">
        <v>69</v>
      </c>
      <c r="G455" s="3">
        <v>45643</v>
      </c>
      <c r="H455" s="9">
        <v>0.41666666666666669</v>
      </c>
      <c r="I455" t="s">
        <v>476</v>
      </c>
      <c r="J455">
        <v>1729</v>
      </c>
      <c r="K455" t="s">
        <v>288</v>
      </c>
      <c r="L455" t="s">
        <v>19</v>
      </c>
      <c r="M455">
        <v>3</v>
      </c>
      <c r="N455" t="s">
        <v>1330</v>
      </c>
      <c r="O455" t="s">
        <v>1324</v>
      </c>
      <c r="P455" t="s">
        <v>1325</v>
      </c>
      <c r="R455" t="str">
        <f>TEXT(Tabela8[[#This Row],[Data]],"dddd")</f>
        <v>terça-feira</v>
      </c>
      <c r="S455" t="s">
        <v>168</v>
      </c>
    </row>
    <row r="456" spans="1:19" x14ac:dyDescent="0.3">
      <c r="A456">
        <v>558649</v>
      </c>
      <c r="B456" t="s">
        <v>17</v>
      </c>
      <c r="C456" t="s">
        <v>1284</v>
      </c>
      <c r="D456">
        <v>3941</v>
      </c>
      <c r="E456" t="s">
        <v>742</v>
      </c>
      <c r="F456" t="s">
        <v>69</v>
      </c>
      <c r="G456" s="3">
        <v>45643</v>
      </c>
      <c r="H456" s="9">
        <v>0.41666666666666669</v>
      </c>
      <c r="I456" t="s">
        <v>476</v>
      </c>
      <c r="J456">
        <v>1729</v>
      </c>
      <c r="K456" t="s">
        <v>288</v>
      </c>
      <c r="L456" t="s">
        <v>19</v>
      </c>
      <c r="M456">
        <v>3</v>
      </c>
      <c r="N456" t="s">
        <v>1330</v>
      </c>
      <c r="O456" t="s">
        <v>1324</v>
      </c>
      <c r="P456" t="s">
        <v>1325</v>
      </c>
      <c r="R456" t="str">
        <f>TEXT(Tabela8[[#This Row],[Data]],"dddd")</f>
        <v>terça-feira</v>
      </c>
      <c r="S456" t="s">
        <v>170</v>
      </c>
    </row>
    <row r="457" spans="1:19" x14ac:dyDescent="0.3">
      <c r="A457">
        <v>597984</v>
      </c>
      <c r="B457" t="s">
        <v>24</v>
      </c>
      <c r="C457" t="s">
        <v>1353</v>
      </c>
      <c r="D457">
        <v>4164</v>
      </c>
      <c r="E457" t="s">
        <v>1354</v>
      </c>
      <c r="F457" t="s">
        <v>69</v>
      </c>
      <c r="G457" s="3">
        <v>45643</v>
      </c>
      <c r="H457" s="9">
        <v>0.58333333333333337</v>
      </c>
      <c r="I457" t="s">
        <v>468</v>
      </c>
      <c r="J457">
        <v>599</v>
      </c>
      <c r="K457" t="s">
        <v>384</v>
      </c>
      <c r="L457" t="s">
        <v>19</v>
      </c>
      <c r="M457">
        <v>3</v>
      </c>
      <c r="N457" t="s">
        <v>1330</v>
      </c>
      <c r="O457" t="s">
        <v>1324</v>
      </c>
      <c r="P457" t="s">
        <v>1325</v>
      </c>
      <c r="R457" t="str">
        <f>TEXT(Tabela8[[#This Row],[Data]],"dddd")</f>
        <v>terça-feira</v>
      </c>
      <c r="S457" t="str" cm="1">
        <f t="array" ref="S4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8" spans="1:19" x14ac:dyDescent="0.3">
      <c r="A458">
        <v>597984</v>
      </c>
      <c r="B458" t="s">
        <v>24</v>
      </c>
      <c r="C458" t="s">
        <v>1353</v>
      </c>
      <c r="D458">
        <v>4164</v>
      </c>
      <c r="E458" t="s">
        <v>1354</v>
      </c>
      <c r="F458" t="s">
        <v>69</v>
      </c>
      <c r="G458" s="3">
        <v>45643</v>
      </c>
      <c r="H458" s="9">
        <v>0.58333333333333337</v>
      </c>
      <c r="I458" t="s">
        <v>468</v>
      </c>
      <c r="J458">
        <v>599</v>
      </c>
      <c r="K458" t="s">
        <v>384</v>
      </c>
      <c r="L458" t="s">
        <v>19</v>
      </c>
      <c r="M458">
        <v>3</v>
      </c>
      <c r="N458" t="s">
        <v>1330</v>
      </c>
      <c r="O458" t="s">
        <v>1324</v>
      </c>
      <c r="P458" t="s">
        <v>1325</v>
      </c>
      <c r="R458" t="str">
        <f>TEXT(Tabela8[[#This Row],[Data]],"dddd")</f>
        <v>terça-feira</v>
      </c>
      <c r="S458" t="str" cm="1">
        <f t="array" ref="S4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9" spans="1:19" x14ac:dyDescent="0.3">
      <c r="A459">
        <v>597984</v>
      </c>
      <c r="B459" t="s">
        <v>24</v>
      </c>
      <c r="C459" t="s">
        <v>1353</v>
      </c>
      <c r="D459">
        <v>4164</v>
      </c>
      <c r="E459" t="s">
        <v>1354</v>
      </c>
      <c r="F459" t="s">
        <v>69</v>
      </c>
      <c r="G459" s="3">
        <v>45643</v>
      </c>
      <c r="H459" s="9">
        <v>0.58333333333333337</v>
      </c>
      <c r="I459" t="s">
        <v>468</v>
      </c>
      <c r="J459">
        <v>599</v>
      </c>
      <c r="K459" t="s">
        <v>384</v>
      </c>
      <c r="L459" t="s">
        <v>19</v>
      </c>
      <c r="M459">
        <v>3</v>
      </c>
      <c r="N459" t="s">
        <v>1330</v>
      </c>
      <c r="O459" t="s">
        <v>1324</v>
      </c>
      <c r="P459" t="s">
        <v>1325</v>
      </c>
      <c r="R459" t="str">
        <f>TEXT(Tabela8[[#This Row],[Data]],"dddd")</f>
        <v>terça-feira</v>
      </c>
      <c r="S459" t="str" cm="1">
        <f t="array" ref="S4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0" spans="1:19" x14ac:dyDescent="0.3">
      <c r="A460">
        <v>597984</v>
      </c>
      <c r="B460" t="s">
        <v>24</v>
      </c>
      <c r="C460" t="s">
        <v>1353</v>
      </c>
      <c r="D460">
        <v>4164</v>
      </c>
      <c r="E460" t="s">
        <v>1354</v>
      </c>
      <c r="F460" t="s">
        <v>69</v>
      </c>
      <c r="G460" s="3">
        <v>45643</v>
      </c>
      <c r="H460" s="9">
        <v>0.58333333333333337</v>
      </c>
      <c r="I460" t="s">
        <v>468</v>
      </c>
      <c r="J460">
        <v>599</v>
      </c>
      <c r="K460" t="s">
        <v>384</v>
      </c>
      <c r="L460" t="s">
        <v>19</v>
      </c>
      <c r="M460">
        <v>3</v>
      </c>
      <c r="N460" t="s">
        <v>1330</v>
      </c>
      <c r="O460" t="s">
        <v>1324</v>
      </c>
      <c r="P460" t="s">
        <v>1325</v>
      </c>
      <c r="R460" t="str">
        <f>TEXT(Tabela8[[#This Row],[Data]],"dddd")</f>
        <v>terça-feira</v>
      </c>
      <c r="S460" t="str" cm="1">
        <f t="array" ref="S4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1" spans="1:19" x14ac:dyDescent="0.3">
      <c r="A461">
        <v>597984</v>
      </c>
      <c r="B461" t="s">
        <v>24</v>
      </c>
      <c r="C461" t="s">
        <v>1353</v>
      </c>
      <c r="D461">
        <v>4164</v>
      </c>
      <c r="E461" t="s">
        <v>1354</v>
      </c>
      <c r="F461" t="s">
        <v>69</v>
      </c>
      <c r="G461" s="3">
        <v>45643</v>
      </c>
      <c r="H461" s="9">
        <v>0.58333333333333337</v>
      </c>
      <c r="I461" t="s">
        <v>468</v>
      </c>
      <c r="J461">
        <v>599</v>
      </c>
      <c r="K461" t="s">
        <v>384</v>
      </c>
      <c r="L461" t="s">
        <v>19</v>
      </c>
      <c r="M461">
        <v>3</v>
      </c>
      <c r="N461" t="s">
        <v>1330</v>
      </c>
      <c r="O461" t="s">
        <v>1324</v>
      </c>
      <c r="P461" t="s">
        <v>1325</v>
      </c>
      <c r="R461" t="str">
        <f>TEXT(Tabela8[[#This Row],[Data]],"dddd")</f>
        <v>terça-feira</v>
      </c>
      <c r="S461" t="str" cm="1">
        <f t="array" ref="S4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2" spans="1:19" x14ac:dyDescent="0.3">
      <c r="A462">
        <v>597984</v>
      </c>
      <c r="B462" t="s">
        <v>24</v>
      </c>
      <c r="C462" t="s">
        <v>1353</v>
      </c>
      <c r="D462">
        <v>4164</v>
      </c>
      <c r="E462" t="s">
        <v>1354</v>
      </c>
      <c r="F462" t="s">
        <v>69</v>
      </c>
      <c r="G462" s="3">
        <v>45643</v>
      </c>
      <c r="H462" s="9">
        <v>0.58333333333333337</v>
      </c>
      <c r="I462" t="s">
        <v>468</v>
      </c>
      <c r="J462">
        <v>599</v>
      </c>
      <c r="K462" t="s">
        <v>384</v>
      </c>
      <c r="L462" t="s">
        <v>19</v>
      </c>
      <c r="M462">
        <v>3</v>
      </c>
      <c r="N462" t="s">
        <v>1330</v>
      </c>
      <c r="O462" t="s">
        <v>1324</v>
      </c>
      <c r="P462" t="s">
        <v>1325</v>
      </c>
      <c r="R462" t="str">
        <f>TEXT(Tabela8[[#This Row],[Data]],"dddd")</f>
        <v>terça-feira</v>
      </c>
      <c r="S462" t="str" cm="1">
        <f t="array" ref="S4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3" spans="1:19" x14ac:dyDescent="0.3">
      <c r="A463">
        <v>484007</v>
      </c>
      <c r="B463" t="s">
        <v>24</v>
      </c>
      <c r="C463" t="s">
        <v>136</v>
      </c>
      <c r="D463">
        <v>3496</v>
      </c>
      <c r="E463" t="s">
        <v>137</v>
      </c>
      <c r="F463" t="s">
        <v>28</v>
      </c>
      <c r="G463" s="3">
        <v>45643</v>
      </c>
      <c r="H463" s="9">
        <v>0.66666666666666663</v>
      </c>
      <c r="I463" t="s">
        <v>501</v>
      </c>
      <c r="J463">
        <v>2057</v>
      </c>
      <c r="K463" t="s">
        <v>90</v>
      </c>
      <c r="L463" t="s">
        <v>19</v>
      </c>
      <c r="M463">
        <v>3</v>
      </c>
      <c r="N463" t="s">
        <v>1330</v>
      </c>
      <c r="O463" t="s">
        <v>1324</v>
      </c>
      <c r="P463" t="s">
        <v>1325</v>
      </c>
      <c r="R463" t="str">
        <f>TEXT(Tabela8[[#This Row],[Data]],"dddd")</f>
        <v>terça-feira</v>
      </c>
      <c r="S463" t="str" cm="1">
        <f t="array" ref="S4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4" spans="1:19" x14ac:dyDescent="0.3">
      <c r="A464">
        <v>484007</v>
      </c>
      <c r="B464" t="s">
        <v>24</v>
      </c>
      <c r="C464" t="s">
        <v>136</v>
      </c>
      <c r="D464">
        <v>3496</v>
      </c>
      <c r="E464" t="s">
        <v>137</v>
      </c>
      <c r="F464" t="s">
        <v>28</v>
      </c>
      <c r="G464" s="3">
        <v>45643</v>
      </c>
      <c r="H464" s="9">
        <v>0.66666666666666663</v>
      </c>
      <c r="I464" t="s">
        <v>501</v>
      </c>
      <c r="J464">
        <v>2057</v>
      </c>
      <c r="K464" t="s">
        <v>90</v>
      </c>
      <c r="L464" t="s">
        <v>19</v>
      </c>
      <c r="M464">
        <v>3</v>
      </c>
      <c r="N464" t="s">
        <v>1330</v>
      </c>
      <c r="O464" t="s">
        <v>1324</v>
      </c>
      <c r="P464" t="s">
        <v>1325</v>
      </c>
      <c r="R464" t="str">
        <f>TEXT(Tabela8[[#This Row],[Data]],"dddd")</f>
        <v>terça-feira</v>
      </c>
      <c r="S464" t="str" cm="1">
        <f t="array" ref="S4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5" spans="1:19" x14ac:dyDescent="0.3">
      <c r="A465">
        <v>484007</v>
      </c>
      <c r="B465" t="s">
        <v>24</v>
      </c>
      <c r="C465" t="s">
        <v>136</v>
      </c>
      <c r="D465">
        <v>3496</v>
      </c>
      <c r="E465" t="s">
        <v>137</v>
      </c>
      <c r="F465" t="s">
        <v>28</v>
      </c>
      <c r="G465" s="3">
        <v>45643</v>
      </c>
      <c r="H465" s="9">
        <v>0.66666666666666663</v>
      </c>
      <c r="I465" t="s">
        <v>501</v>
      </c>
      <c r="J465">
        <v>2057</v>
      </c>
      <c r="K465" t="s">
        <v>90</v>
      </c>
      <c r="L465" t="s">
        <v>19</v>
      </c>
      <c r="M465">
        <v>3</v>
      </c>
      <c r="N465" t="s">
        <v>1330</v>
      </c>
      <c r="O465" t="s">
        <v>1324</v>
      </c>
      <c r="P465" t="s">
        <v>1325</v>
      </c>
      <c r="R465" t="str">
        <f>TEXT(Tabela8[[#This Row],[Data]],"dddd")</f>
        <v>terça-feira</v>
      </c>
      <c r="S465" t="str" cm="1">
        <f t="array" ref="S4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6" spans="1:19" x14ac:dyDescent="0.3">
      <c r="A466">
        <v>594445</v>
      </c>
      <c r="B466" t="s">
        <v>24</v>
      </c>
      <c r="C466" t="s">
        <v>502</v>
      </c>
      <c r="D466">
        <v>3671</v>
      </c>
      <c r="E466" t="s">
        <v>503</v>
      </c>
      <c r="F466" t="s">
        <v>28</v>
      </c>
      <c r="G466" s="3">
        <v>45643</v>
      </c>
      <c r="H466" s="9">
        <v>0.54166666666666663</v>
      </c>
      <c r="I466" t="s">
        <v>41</v>
      </c>
      <c r="J466">
        <v>572</v>
      </c>
      <c r="K466" t="s">
        <v>93</v>
      </c>
      <c r="L466" t="s">
        <v>19</v>
      </c>
      <c r="M466">
        <v>3</v>
      </c>
      <c r="N466" t="s">
        <v>1330</v>
      </c>
      <c r="O466" t="s">
        <v>1324</v>
      </c>
      <c r="P466" t="s">
        <v>1325</v>
      </c>
      <c r="R466" t="str">
        <f>TEXT(Tabela8[[#This Row],[Data]],"dddd")</f>
        <v>terça-feira</v>
      </c>
      <c r="S466" t="str" cm="1">
        <f t="array" ref="S4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7" spans="1:19" x14ac:dyDescent="0.3">
      <c r="A467">
        <v>565345</v>
      </c>
      <c r="B467" t="s">
        <v>24</v>
      </c>
      <c r="C467" t="s">
        <v>502</v>
      </c>
      <c r="D467">
        <v>3671</v>
      </c>
      <c r="E467" t="s">
        <v>503</v>
      </c>
      <c r="F467" t="s">
        <v>28</v>
      </c>
      <c r="G467" s="3">
        <v>45643</v>
      </c>
      <c r="H467" s="9">
        <v>0.58333333333333337</v>
      </c>
      <c r="I467" t="s">
        <v>457</v>
      </c>
      <c r="J467">
        <v>1837</v>
      </c>
      <c r="K467" t="s">
        <v>114</v>
      </c>
      <c r="L467" t="s">
        <v>19</v>
      </c>
      <c r="M467">
        <v>3</v>
      </c>
      <c r="N467" t="s">
        <v>1330</v>
      </c>
      <c r="O467" t="s">
        <v>1324</v>
      </c>
      <c r="P467" t="s">
        <v>1325</v>
      </c>
      <c r="R467" t="str">
        <f>TEXT(Tabela8[[#This Row],[Data]],"dddd")</f>
        <v>terça-feira</v>
      </c>
      <c r="S467" t="str" cm="1">
        <f t="array" ref="S4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8" spans="1:19" x14ac:dyDescent="0.3">
      <c r="A468">
        <v>594445</v>
      </c>
      <c r="B468" t="s">
        <v>24</v>
      </c>
      <c r="C468" t="s">
        <v>502</v>
      </c>
      <c r="D468">
        <v>3671</v>
      </c>
      <c r="E468" t="s">
        <v>503</v>
      </c>
      <c r="F468" t="s">
        <v>28</v>
      </c>
      <c r="G468" s="3">
        <v>45643</v>
      </c>
      <c r="H468" s="9">
        <v>0.54166666666666663</v>
      </c>
      <c r="I468" t="s">
        <v>41</v>
      </c>
      <c r="J468">
        <v>572</v>
      </c>
      <c r="K468" t="s">
        <v>93</v>
      </c>
      <c r="L468" t="s">
        <v>19</v>
      </c>
      <c r="M468">
        <v>3</v>
      </c>
      <c r="N468" t="s">
        <v>1330</v>
      </c>
      <c r="O468" t="s">
        <v>1324</v>
      </c>
      <c r="P468" t="s">
        <v>1325</v>
      </c>
      <c r="R468" t="str">
        <f>TEXT(Tabela8[[#This Row],[Data]],"dddd")</f>
        <v>terça-feira</v>
      </c>
      <c r="S468" t="str" cm="1">
        <f t="array" ref="S4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9" spans="1:19" x14ac:dyDescent="0.3">
      <c r="A469">
        <v>565345</v>
      </c>
      <c r="B469" t="s">
        <v>24</v>
      </c>
      <c r="C469" t="s">
        <v>502</v>
      </c>
      <c r="D469">
        <v>3671</v>
      </c>
      <c r="E469" t="s">
        <v>503</v>
      </c>
      <c r="F469" t="s">
        <v>28</v>
      </c>
      <c r="G469" s="3">
        <v>45643</v>
      </c>
      <c r="H469" s="9">
        <v>0.58333333333333337</v>
      </c>
      <c r="I469" t="s">
        <v>457</v>
      </c>
      <c r="J469">
        <v>1837</v>
      </c>
      <c r="K469" t="s">
        <v>114</v>
      </c>
      <c r="L469" t="s">
        <v>19</v>
      </c>
      <c r="M469">
        <v>3</v>
      </c>
      <c r="N469" t="s">
        <v>1330</v>
      </c>
      <c r="O469" t="s">
        <v>1324</v>
      </c>
      <c r="P469" t="s">
        <v>1325</v>
      </c>
      <c r="R469" t="str">
        <f>TEXT(Tabela8[[#This Row],[Data]],"dddd")</f>
        <v>terça-feira</v>
      </c>
      <c r="S469" t="str" cm="1">
        <f t="array" ref="S4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0" spans="1:19" x14ac:dyDescent="0.3">
      <c r="A470">
        <v>594445</v>
      </c>
      <c r="B470" t="s">
        <v>24</v>
      </c>
      <c r="C470" t="s">
        <v>502</v>
      </c>
      <c r="D470">
        <v>3671</v>
      </c>
      <c r="E470" t="s">
        <v>503</v>
      </c>
      <c r="F470" t="s">
        <v>28</v>
      </c>
      <c r="G470" s="3">
        <v>45643</v>
      </c>
      <c r="H470" s="9">
        <v>0.54166666666666663</v>
      </c>
      <c r="I470" t="s">
        <v>41</v>
      </c>
      <c r="J470">
        <v>572</v>
      </c>
      <c r="K470" t="s">
        <v>93</v>
      </c>
      <c r="L470" t="s">
        <v>19</v>
      </c>
      <c r="M470">
        <v>3</v>
      </c>
      <c r="N470" t="s">
        <v>1330</v>
      </c>
      <c r="O470" t="s">
        <v>1324</v>
      </c>
      <c r="P470" t="s">
        <v>1325</v>
      </c>
      <c r="R470" t="str">
        <f>TEXT(Tabela8[[#This Row],[Data]],"dddd")</f>
        <v>terça-feira</v>
      </c>
      <c r="S470" t="str" cm="1">
        <f t="array" ref="S4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1" spans="1:19" x14ac:dyDescent="0.3">
      <c r="A471">
        <v>565345</v>
      </c>
      <c r="B471" t="s">
        <v>24</v>
      </c>
      <c r="C471" t="s">
        <v>502</v>
      </c>
      <c r="D471">
        <v>3671</v>
      </c>
      <c r="E471" t="s">
        <v>503</v>
      </c>
      <c r="F471" t="s">
        <v>28</v>
      </c>
      <c r="G471" s="3">
        <v>45643</v>
      </c>
      <c r="H471" s="9">
        <v>0.58333333333333337</v>
      </c>
      <c r="I471" t="s">
        <v>457</v>
      </c>
      <c r="J471">
        <v>1837</v>
      </c>
      <c r="K471" t="s">
        <v>114</v>
      </c>
      <c r="L471" t="s">
        <v>19</v>
      </c>
      <c r="M471">
        <v>3</v>
      </c>
      <c r="N471" t="s">
        <v>1330</v>
      </c>
      <c r="O471" t="s">
        <v>1324</v>
      </c>
      <c r="P471" t="s">
        <v>1325</v>
      </c>
      <c r="R471" t="str">
        <f>TEXT(Tabela8[[#This Row],[Data]],"dddd")</f>
        <v>terça-feira</v>
      </c>
      <c r="S471" t="str" cm="1">
        <f t="array" ref="S4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2" spans="1:19" x14ac:dyDescent="0.3">
      <c r="A472">
        <v>546812</v>
      </c>
      <c r="B472" t="s">
        <v>24</v>
      </c>
      <c r="C472" t="s">
        <v>1313</v>
      </c>
      <c r="D472">
        <v>3640</v>
      </c>
      <c r="E472" t="s">
        <v>618</v>
      </c>
      <c r="F472" t="s">
        <v>28</v>
      </c>
      <c r="G472" s="3">
        <v>45644</v>
      </c>
      <c r="H472" s="9">
        <v>0.66666666666666663</v>
      </c>
      <c r="I472" t="s">
        <v>468</v>
      </c>
      <c r="J472">
        <v>599</v>
      </c>
      <c r="K472" t="s">
        <v>384</v>
      </c>
      <c r="L472" t="s">
        <v>19</v>
      </c>
      <c r="M472">
        <v>3</v>
      </c>
      <c r="N472" t="s">
        <v>1330</v>
      </c>
      <c r="O472" t="s">
        <v>1324</v>
      </c>
      <c r="P472" t="s">
        <v>1325</v>
      </c>
      <c r="R472" t="str">
        <f>TEXT(Tabela8[[#This Row],[Data]],"dddd")</f>
        <v>quarta-feira</v>
      </c>
      <c r="S472" t="str" cm="1">
        <f t="array" ref="S4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3" spans="1:19" x14ac:dyDescent="0.3">
      <c r="A473">
        <v>546812</v>
      </c>
      <c r="B473" t="s">
        <v>24</v>
      </c>
      <c r="C473" t="s">
        <v>1313</v>
      </c>
      <c r="D473">
        <v>3640</v>
      </c>
      <c r="E473" t="s">
        <v>618</v>
      </c>
      <c r="F473" t="s">
        <v>28</v>
      </c>
      <c r="G473" s="3">
        <v>45644</v>
      </c>
      <c r="H473" s="9">
        <v>0.66666666666666663</v>
      </c>
      <c r="I473" t="s">
        <v>468</v>
      </c>
      <c r="J473">
        <v>599</v>
      </c>
      <c r="K473" t="s">
        <v>384</v>
      </c>
      <c r="L473" t="s">
        <v>19</v>
      </c>
      <c r="M473">
        <v>3</v>
      </c>
      <c r="N473" t="s">
        <v>1330</v>
      </c>
      <c r="O473" t="s">
        <v>1324</v>
      </c>
      <c r="P473" t="s">
        <v>1325</v>
      </c>
      <c r="R473" t="str">
        <f>TEXT(Tabela8[[#This Row],[Data]],"dddd")</f>
        <v>quarta-feira</v>
      </c>
      <c r="S473" t="str" cm="1">
        <f t="array" ref="S4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4" spans="1:19" x14ac:dyDescent="0.3">
      <c r="A474">
        <v>546812</v>
      </c>
      <c r="B474" t="s">
        <v>24</v>
      </c>
      <c r="C474" t="s">
        <v>1313</v>
      </c>
      <c r="D474">
        <v>3640</v>
      </c>
      <c r="E474" t="s">
        <v>618</v>
      </c>
      <c r="F474" t="s">
        <v>28</v>
      </c>
      <c r="G474" s="3">
        <v>45644</v>
      </c>
      <c r="H474" s="9">
        <v>0.66666666666666663</v>
      </c>
      <c r="I474" t="s">
        <v>468</v>
      </c>
      <c r="J474">
        <v>599</v>
      </c>
      <c r="K474" t="s">
        <v>384</v>
      </c>
      <c r="L474" t="s">
        <v>19</v>
      </c>
      <c r="M474">
        <v>3</v>
      </c>
      <c r="N474" t="s">
        <v>1330</v>
      </c>
      <c r="O474" t="s">
        <v>1324</v>
      </c>
      <c r="P474" t="s">
        <v>1325</v>
      </c>
      <c r="R474" t="str">
        <f>TEXT(Tabela8[[#This Row],[Data]],"dddd")</f>
        <v>quarta-feira</v>
      </c>
      <c r="S474" t="str" cm="1">
        <f t="array" ref="S4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5" spans="1:19" x14ac:dyDescent="0.3">
      <c r="A475">
        <v>600836</v>
      </c>
      <c r="B475" t="s">
        <v>24</v>
      </c>
      <c r="C475" t="s">
        <v>98</v>
      </c>
      <c r="D475">
        <v>3672</v>
      </c>
      <c r="E475" t="s">
        <v>99</v>
      </c>
      <c r="F475" t="s">
        <v>28</v>
      </c>
      <c r="G475" s="3">
        <v>45644</v>
      </c>
      <c r="H475" s="9">
        <v>0.33333333333333331</v>
      </c>
      <c r="I475" t="s">
        <v>89</v>
      </c>
      <c r="J475">
        <v>2812</v>
      </c>
      <c r="K475" t="s">
        <v>1296</v>
      </c>
      <c r="L475" t="s">
        <v>19</v>
      </c>
      <c r="M475">
        <v>3</v>
      </c>
      <c r="N475" t="s">
        <v>1330</v>
      </c>
      <c r="O475" t="s">
        <v>1324</v>
      </c>
      <c r="P475" t="s">
        <v>1325</v>
      </c>
      <c r="R475" t="str">
        <f>TEXT(Tabela8[[#This Row],[Data]],"dddd")</f>
        <v>quarta-feira</v>
      </c>
      <c r="S475" t="str" cm="1">
        <f t="array" ref="S4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6" spans="1:19" x14ac:dyDescent="0.3">
      <c r="A476">
        <v>600836</v>
      </c>
      <c r="B476" t="s">
        <v>24</v>
      </c>
      <c r="C476" t="s">
        <v>98</v>
      </c>
      <c r="D476">
        <v>3672</v>
      </c>
      <c r="E476" t="s">
        <v>99</v>
      </c>
      <c r="F476" t="s">
        <v>28</v>
      </c>
      <c r="G476" s="3">
        <v>45644</v>
      </c>
      <c r="H476" s="9">
        <v>0.33333333333333331</v>
      </c>
      <c r="I476" t="s">
        <v>89</v>
      </c>
      <c r="J476">
        <v>2812</v>
      </c>
      <c r="K476" t="s">
        <v>1296</v>
      </c>
      <c r="L476" t="s">
        <v>19</v>
      </c>
      <c r="M476">
        <v>3</v>
      </c>
      <c r="N476" t="s">
        <v>1330</v>
      </c>
      <c r="O476" t="s">
        <v>1324</v>
      </c>
      <c r="P476" t="s">
        <v>1325</v>
      </c>
      <c r="R476" t="str">
        <f>TEXT(Tabela8[[#This Row],[Data]],"dddd")</f>
        <v>quarta-feira</v>
      </c>
      <c r="S476" t="str" cm="1">
        <f t="array" ref="S4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7" spans="1:19" x14ac:dyDescent="0.3">
      <c r="A477">
        <v>600836</v>
      </c>
      <c r="B477" t="s">
        <v>24</v>
      </c>
      <c r="C477" t="s">
        <v>98</v>
      </c>
      <c r="D477">
        <v>3672</v>
      </c>
      <c r="E477" t="s">
        <v>99</v>
      </c>
      <c r="F477" t="s">
        <v>28</v>
      </c>
      <c r="G477" s="3">
        <v>45644</v>
      </c>
      <c r="H477" s="9">
        <v>0.33333333333333331</v>
      </c>
      <c r="I477" t="s">
        <v>89</v>
      </c>
      <c r="J477">
        <v>2812</v>
      </c>
      <c r="K477" t="s">
        <v>1296</v>
      </c>
      <c r="L477" t="s">
        <v>19</v>
      </c>
      <c r="M477">
        <v>3</v>
      </c>
      <c r="N477" t="s">
        <v>1330</v>
      </c>
      <c r="O477" t="s">
        <v>1324</v>
      </c>
      <c r="P477" t="s">
        <v>1325</v>
      </c>
      <c r="R477" t="str">
        <f>TEXT(Tabela8[[#This Row],[Data]],"dddd")</f>
        <v>quarta-feira</v>
      </c>
      <c r="S477" t="str" cm="1">
        <f t="array" ref="S4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8" spans="1:19" x14ac:dyDescent="0.3">
      <c r="A478">
        <v>571872</v>
      </c>
      <c r="B478" t="s">
        <v>24</v>
      </c>
      <c r="C478" t="s">
        <v>1278</v>
      </c>
      <c r="D478">
        <v>3630</v>
      </c>
      <c r="E478" t="s">
        <v>634</v>
      </c>
      <c r="F478" t="s">
        <v>28</v>
      </c>
      <c r="G478" s="3">
        <v>45644</v>
      </c>
      <c r="H478" s="9">
        <v>0.45833333333333331</v>
      </c>
      <c r="I478" t="s">
        <v>467</v>
      </c>
      <c r="J478">
        <v>1973</v>
      </c>
      <c r="K478" t="s">
        <v>25</v>
      </c>
      <c r="L478" t="s">
        <v>19</v>
      </c>
      <c r="M478">
        <v>3</v>
      </c>
      <c r="N478" t="s">
        <v>1330</v>
      </c>
      <c r="O478" t="s">
        <v>1324</v>
      </c>
      <c r="P478" t="s">
        <v>1325</v>
      </c>
      <c r="R478" t="str">
        <f>TEXT(Tabela8[[#This Row],[Data]],"dddd")</f>
        <v>quarta-feira</v>
      </c>
      <c r="S478" t="str" cm="1">
        <f t="array" ref="S4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9" spans="1:19" x14ac:dyDescent="0.3">
      <c r="A479">
        <v>571872</v>
      </c>
      <c r="B479" t="s">
        <v>24</v>
      </c>
      <c r="C479" t="s">
        <v>1278</v>
      </c>
      <c r="D479">
        <v>3630</v>
      </c>
      <c r="E479" t="s">
        <v>634</v>
      </c>
      <c r="F479" t="s">
        <v>28</v>
      </c>
      <c r="G479" s="3">
        <v>45644</v>
      </c>
      <c r="H479" s="9">
        <v>0.45833333333333331</v>
      </c>
      <c r="I479" t="s">
        <v>467</v>
      </c>
      <c r="J479">
        <v>1973</v>
      </c>
      <c r="K479" t="s">
        <v>25</v>
      </c>
      <c r="L479" t="s">
        <v>19</v>
      </c>
      <c r="M479">
        <v>3</v>
      </c>
      <c r="N479" t="s">
        <v>1330</v>
      </c>
      <c r="O479" t="s">
        <v>1324</v>
      </c>
      <c r="P479" t="s">
        <v>1325</v>
      </c>
      <c r="R479" t="str">
        <f>TEXT(Tabela8[[#This Row],[Data]],"dddd")</f>
        <v>quarta-feira</v>
      </c>
      <c r="S479" t="str" cm="1">
        <f t="array" ref="S4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0" spans="1:19" x14ac:dyDescent="0.3">
      <c r="A480">
        <v>571872</v>
      </c>
      <c r="B480" t="s">
        <v>24</v>
      </c>
      <c r="C480" t="s">
        <v>1278</v>
      </c>
      <c r="D480">
        <v>3630</v>
      </c>
      <c r="E480" t="s">
        <v>634</v>
      </c>
      <c r="F480" t="s">
        <v>28</v>
      </c>
      <c r="G480" s="3">
        <v>45644</v>
      </c>
      <c r="H480" s="9">
        <v>0.45833333333333331</v>
      </c>
      <c r="I480" t="s">
        <v>467</v>
      </c>
      <c r="J480">
        <v>1973</v>
      </c>
      <c r="K480" t="s">
        <v>25</v>
      </c>
      <c r="L480" t="s">
        <v>19</v>
      </c>
      <c r="M480">
        <v>3</v>
      </c>
      <c r="N480" t="s">
        <v>1330</v>
      </c>
      <c r="O480" t="s">
        <v>1324</v>
      </c>
      <c r="P480" t="s">
        <v>1325</v>
      </c>
      <c r="R480" t="str">
        <f>TEXT(Tabela8[[#This Row],[Data]],"dddd")</f>
        <v>quarta-feira</v>
      </c>
      <c r="S480" t="str" cm="1">
        <f t="array" ref="S4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1" spans="1:19" x14ac:dyDescent="0.3">
      <c r="A481">
        <v>568106</v>
      </c>
      <c r="B481" t="s">
        <v>24</v>
      </c>
      <c r="C481" t="s">
        <v>1278</v>
      </c>
      <c r="D481">
        <v>3630</v>
      </c>
      <c r="E481" t="s">
        <v>634</v>
      </c>
      <c r="F481" t="s">
        <v>28</v>
      </c>
      <c r="G481" s="3">
        <v>45644</v>
      </c>
      <c r="H481" s="9">
        <v>0.41666666666666669</v>
      </c>
      <c r="I481" t="s">
        <v>89</v>
      </c>
      <c r="J481">
        <v>1839</v>
      </c>
      <c r="K481" t="s">
        <v>42</v>
      </c>
      <c r="L481" t="s">
        <v>19</v>
      </c>
      <c r="M481">
        <v>3</v>
      </c>
      <c r="N481" t="s">
        <v>1330</v>
      </c>
      <c r="O481" t="s">
        <v>1324</v>
      </c>
      <c r="P481" t="s">
        <v>1325</v>
      </c>
      <c r="R481" t="str">
        <f>TEXT(Tabela8[[#This Row],[Data]],"dddd")</f>
        <v>quarta-feira</v>
      </c>
      <c r="S481" t="str" cm="1">
        <f t="array" ref="S4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2" spans="1:19" x14ac:dyDescent="0.3">
      <c r="A482">
        <v>568106</v>
      </c>
      <c r="B482" t="s">
        <v>24</v>
      </c>
      <c r="C482" t="s">
        <v>1278</v>
      </c>
      <c r="D482">
        <v>3630</v>
      </c>
      <c r="E482" t="s">
        <v>634</v>
      </c>
      <c r="F482" t="s">
        <v>28</v>
      </c>
      <c r="G482" s="3">
        <v>45644</v>
      </c>
      <c r="H482" s="9">
        <v>0.41666666666666669</v>
      </c>
      <c r="I482" t="s">
        <v>89</v>
      </c>
      <c r="J482">
        <v>1839</v>
      </c>
      <c r="K482" t="s">
        <v>42</v>
      </c>
      <c r="L482" t="s">
        <v>19</v>
      </c>
      <c r="M482">
        <v>3</v>
      </c>
      <c r="N482" t="s">
        <v>1330</v>
      </c>
      <c r="O482" t="s">
        <v>1324</v>
      </c>
      <c r="P482" t="s">
        <v>1325</v>
      </c>
      <c r="R482" t="str">
        <f>TEXT(Tabela8[[#This Row],[Data]],"dddd")</f>
        <v>quarta-feira</v>
      </c>
      <c r="S482" t="str" cm="1">
        <f t="array" ref="S4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3" spans="1:19" x14ac:dyDescent="0.3">
      <c r="A483">
        <v>568106</v>
      </c>
      <c r="B483" t="s">
        <v>24</v>
      </c>
      <c r="C483" t="s">
        <v>1278</v>
      </c>
      <c r="D483">
        <v>3630</v>
      </c>
      <c r="E483" t="s">
        <v>634</v>
      </c>
      <c r="F483" t="s">
        <v>28</v>
      </c>
      <c r="G483" s="3">
        <v>45644</v>
      </c>
      <c r="H483" s="9">
        <v>0.41666666666666669</v>
      </c>
      <c r="I483" t="s">
        <v>89</v>
      </c>
      <c r="J483">
        <v>1839</v>
      </c>
      <c r="K483" t="s">
        <v>42</v>
      </c>
      <c r="L483" t="s">
        <v>19</v>
      </c>
      <c r="M483">
        <v>3</v>
      </c>
      <c r="N483" t="s">
        <v>1330</v>
      </c>
      <c r="O483" t="s">
        <v>1324</v>
      </c>
      <c r="P483" t="s">
        <v>1325</v>
      </c>
      <c r="R483" t="str">
        <f>TEXT(Tabela8[[#This Row],[Data]],"dddd")</f>
        <v>quarta-feira</v>
      </c>
      <c r="S483" t="str" cm="1">
        <f t="array" ref="S4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4" spans="1:19" x14ac:dyDescent="0.3">
      <c r="A484">
        <v>494461</v>
      </c>
      <c r="B484" t="s">
        <v>24</v>
      </c>
      <c r="C484" t="s">
        <v>1278</v>
      </c>
      <c r="D484">
        <v>3630</v>
      </c>
      <c r="E484" t="s">
        <v>634</v>
      </c>
      <c r="F484" t="s">
        <v>28</v>
      </c>
      <c r="G484" s="3">
        <v>45644</v>
      </c>
      <c r="H484" s="9">
        <v>0.375</v>
      </c>
      <c r="I484" t="s">
        <v>29</v>
      </c>
      <c r="J484">
        <v>884</v>
      </c>
      <c r="K484" t="s">
        <v>30</v>
      </c>
      <c r="L484" t="s">
        <v>19</v>
      </c>
      <c r="M484">
        <v>3</v>
      </c>
      <c r="N484" t="s">
        <v>1330</v>
      </c>
      <c r="O484" t="s">
        <v>1324</v>
      </c>
      <c r="P484" t="s">
        <v>1325</v>
      </c>
      <c r="R484" t="str">
        <f>TEXT(Tabela8[[#This Row],[Data]],"dddd")</f>
        <v>quarta-feira</v>
      </c>
      <c r="S484" t="str" cm="1">
        <f t="array" ref="S4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5" spans="1:19" x14ac:dyDescent="0.3">
      <c r="A485">
        <v>494461</v>
      </c>
      <c r="B485" t="s">
        <v>24</v>
      </c>
      <c r="C485" t="s">
        <v>1278</v>
      </c>
      <c r="D485">
        <v>3630</v>
      </c>
      <c r="E485" t="s">
        <v>634</v>
      </c>
      <c r="F485" t="s">
        <v>28</v>
      </c>
      <c r="G485" s="3">
        <v>45644</v>
      </c>
      <c r="H485" s="9">
        <v>0.375</v>
      </c>
      <c r="I485" t="s">
        <v>29</v>
      </c>
      <c r="J485">
        <v>884</v>
      </c>
      <c r="K485" t="s">
        <v>30</v>
      </c>
      <c r="L485" t="s">
        <v>19</v>
      </c>
      <c r="M485">
        <v>3</v>
      </c>
      <c r="N485" t="s">
        <v>1330</v>
      </c>
      <c r="O485" t="s">
        <v>1324</v>
      </c>
      <c r="P485" t="s">
        <v>1325</v>
      </c>
      <c r="R485" t="str">
        <f>TEXT(Tabela8[[#This Row],[Data]],"dddd")</f>
        <v>quarta-feira</v>
      </c>
      <c r="S485" t="str" cm="1">
        <f t="array" ref="S4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6" spans="1:19" x14ac:dyDescent="0.3">
      <c r="A486">
        <v>494461</v>
      </c>
      <c r="B486" t="s">
        <v>24</v>
      </c>
      <c r="C486" t="s">
        <v>1278</v>
      </c>
      <c r="D486">
        <v>3630</v>
      </c>
      <c r="E486" t="s">
        <v>634</v>
      </c>
      <c r="F486" t="s">
        <v>28</v>
      </c>
      <c r="G486" s="3">
        <v>45644</v>
      </c>
      <c r="H486" s="9">
        <v>0.375</v>
      </c>
      <c r="I486" t="s">
        <v>29</v>
      </c>
      <c r="J486">
        <v>884</v>
      </c>
      <c r="K486" t="s">
        <v>30</v>
      </c>
      <c r="L486" t="s">
        <v>19</v>
      </c>
      <c r="M486">
        <v>3</v>
      </c>
      <c r="N486" t="s">
        <v>1330</v>
      </c>
      <c r="O486" t="s">
        <v>1324</v>
      </c>
      <c r="P486" t="s">
        <v>1325</v>
      </c>
      <c r="R486" t="str">
        <f>TEXT(Tabela8[[#This Row],[Data]],"dddd")</f>
        <v>quarta-feira</v>
      </c>
      <c r="S486" t="str" cm="1">
        <f t="array" ref="S4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7" spans="1:19" x14ac:dyDescent="0.3">
      <c r="A487">
        <v>491540</v>
      </c>
      <c r="B487" t="s">
        <v>24</v>
      </c>
      <c r="C487" t="s">
        <v>1292</v>
      </c>
      <c r="D487">
        <v>3534</v>
      </c>
      <c r="E487" t="s">
        <v>637</v>
      </c>
      <c r="F487" t="s">
        <v>28</v>
      </c>
      <c r="G487" s="3">
        <v>45644</v>
      </c>
      <c r="H487" s="9">
        <v>0.54166666666666663</v>
      </c>
      <c r="I487" t="s">
        <v>41</v>
      </c>
      <c r="J487">
        <v>572</v>
      </c>
      <c r="K487" t="s">
        <v>93</v>
      </c>
      <c r="L487" t="s">
        <v>19</v>
      </c>
      <c r="M487">
        <v>3</v>
      </c>
      <c r="N487" t="s">
        <v>1330</v>
      </c>
      <c r="O487" t="s">
        <v>1324</v>
      </c>
      <c r="P487" t="s">
        <v>1325</v>
      </c>
      <c r="R487" t="str">
        <f>TEXT(Tabela8[[#This Row],[Data]],"dddd")</f>
        <v>quarta-feira</v>
      </c>
      <c r="S487" t="str" cm="1">
        <f t="array" ref="S4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8" spans="1:19" x14ac:dyDescent="0.3">
      <c r="A488">
        <v>476861</v>
      </c>
      <c r="B488" t="s">
        <v>24</v>
      </c>
      <c r="C488" t="s">
        <v>1292</v>
      </c>
      <c r="D488">
        <v>3534</v>
      </c>
      <c r="E488" t="s">
        <v>637</v>
      </c>
      <c r="F488" t="s">
        <v>28</v>
      </c>
      <c r="G488" s="3">
        <v>45644</v>
      </c>
      <c r="H488" s="9">
        <v>0.58333333333333337</v>
      </c>
      <c r="I488" t="s">
        <v>41</v>
      </c>
      <c r="J488">
        <v>572</v>
      </c>
      <c r="K488" t="s">
        <v>93</v>
      </c>
      <c r="L488" t="s">
        <v>19</v>
      </c>
      <c r="M488">
        <v>3</v>
      </c>
      <c r="N488" t="s">
        <v>1330</v>
      </c>
      <c r="O488" t="s">
        <v>1324</v>
      </c>
      <c r="P488" t="s">
        <v>1325</v>
      </c>
      <c r="R488" t="str">
        <f>TEXT(Tabela8[[#This Row],[Data]],"dddd")</f>
        <v>quarta-feira</v>
      </c>
      <c r="S488" t="str" cm="1">
        <f t="array" ref="S4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9" spans="1:19" x14ac:dyDescent="0.3">
      <c r="A489">
        <v>491540</v>
      </c>
      <c r="B489" t="s">
        <v>24</v>
      </c>
      <c r="C489" t="s">
        <v>1292</v>
      </c>
      <c r="D489">
        <v>3534</v>
      </c>
      <c r="E489" t="s">
        <v>637</v>
      </c>
      <c r="F489" t="s">
        <v>28</v>
      </c>
      <c r="G489" s="3">
        <v>45644</v>
      </c>
      <c r="H489" s="9">
        <v>0.54166666666666663</v>
      </c>
      <c r="I489" t="s">
        <v>41</v>
      </c>
      <c r="J489">
        <v>572</v>
      </c>
      <c r="K489" t="s">
        <v>93</v>
      </c>
      <c r="L489" t="s">
        <v>19</v>
      </c>
      <c r="M489">
        <v>3</v>
      </c>
      <c r="N489" t="s">
        <v>1330</v>
      </c>
      <c r="O489" t="s">
        <v>1324</v>
      </c>
      <c r="P489" t="s">
        <v>1325</v>
      </c>
      <c r="R489" t="str">
        <f>TEXT(Tabela8[[#This Row],[Data]],"dddd")</f>
        <v>quarta-feira</v>
      </c>
      <c r="S489" t="str" cm="1">
        <f t="array" ref="S4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0" spans="1:19" x14ac:dyDescent="0.3">
      <c r="A490">
        <v>476861</v>
      </c>
      <c r="B490" t="s">
        <v>24</v>
      </c>
      <c r="C490" t="s">
        <v>1292</v>
      </c>
      <c r="D490">
        <v>3534</v>
      </c>
      <c r="E490" t="s">
        <v>637</v>
      </c>
      <c r="F490" t="s">
        <v>28</v>
      </c>
      <c r="G490" s="3">
        <v>45644</v>
      </c>
      <c r="H490" s="9">
        <v>0.58333333333333337</v>
      </c>
      <c r="I490" t="s">
        <v>41</v>
      </c>
      <c r="J490">
        <v>572</v>
      </c>
      <c r="K490" t="s">
        <v>93</v>
      </c>
      <c r="L490" t="s">
        <v>19</v>
      </c>
      <c r="M490">
        <v>3</v>
      </c>
      <c r="N490" t="s">
        <v>1330</v>
      </c>
      <c r="O490" t="s">
        <v>1324</v>
      </c>
      <c r="P490" t="s">
        <v>1325</v>
      </c>
      <c r="R490" t="str">
        <f>TEXT(Tabela8[[#This Row],[Data]],"dddd")</f>
        <v>quarta-feira</v>
      </c>
      <c r="S490" t="str" cm="1">
        <f t="array" ref="S4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1" spans="1:19" x14ac:dyDescent="0.3">
      <c r="A491">
        <v>491540</v>
      </c>
      <c r="B491" t="s">
        <v>24</v>
      </c>
      <c r="C491" t="s">
        <v>1292</v>
      </c>
      <c r="D491">
        <v>3534</v>
      </c>
      <c r="E491" t="s">
        <v>637</v>
      </c>
      <c r="F491" t="s">
        <v>28</v>
      </c>
      <c r="G491" s="3">
        <v>45644</v>
      </c>
      <c r="H491" s="9">
        <v>0.54166666666666663</v>
      </c>
      <c r="I491" t="s">
        <v>41</v>
      </c>
      <c r="J491">
        <v>572</v>
      </c>
      <c r="K491" t="s">
        <v>93</v>
      </c>
      <c r="L491" t="s">
        <v>19</v>
      </c>
      <c r="M491">
        <v>3</v>
      </c>
      <c r="N491" t="s">
        <v>1330</v>
      </c>
      <c r="O491" t="s">
        <v>1324</v>
      </c>
      <c r="P491" t="s">
        <v>1325</v>
      </c>
      <c r="R491" t="str">
        <f>TEXT(Tabela8[[#This Row],[Data]],"dddd")</f>
        <v>quarta-feira</v>
      </c>
      <c r="S491" t="str" cm="1">
        <f t="array" ref="S4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2" spans="1:19" x14ac:dyDescent="0.3">
      <c r="A492">
        <v>476861</v>
      </c>
      <c r="B492" t="s">
        <v>24</v>
      </c>
      <c r="C492" t="s">
        <v>1292</v>
      </c>
      <c r="D492">
        <v>3534</v>
      </c>
      <c r="E492" t="s">
        <v>637</v>
      </c>
      <c r="F492" t="s">
        <v>28</v>
      </c>
      <c r="G492" s="3">
        <v>45644</v>
      </c>
      <c r="H492" s="9">
        <v>0.58333333333333337</v>
      </c>
      <c r="I492" t="s">
        <v>41</v>
      </c>
      <c r="J492">
        <v>572</v>
      </c>
      <c r="K492" t="s">
        <v>93</v>
      </c>
      <c r="L492" t="s">
        <v>19</v>
      </c>
      <c r="M492">
        <v>3</v>
      </c>
      <c r="N492" t="s">
        <v>1330</v>
      </c>
      <c r="O492" t="s">
        <v>1324</v>
      </c>
      <c r="P492" t="s">
        <v>1325</v>
      </c>
      <c r="R492" t="str">
        <f>TEXT(Tabela8[[#This Row],[Data]],"dddd")</f>
        <v>quarta-feira</v>
      </c>
      <c r="S492" t="str" cm="1">
        <f t="array" ref="S4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3" spans="1:19" x14ac:dyDescent="0.3">
      <c r="A493">
        <v>509200</v>
      </c>
      <c r="B493" t="s">
        <v>17</v>
      </c>
      <c r="C493" t="s">
        <v>1281</v>
      </c>
      <c r="D493">
        <v>3604</v>
      </c>
      <c r="E493" t="s">
        <v>638</v>
      </c>
      <c r="F493" t="s">
        <v>28</v>
      </c>
      <c r="G493" s="3">
        <v>45644</v>
      </c>
      <c r="H493" s="9">
        <v>0.375</v>
      </c>
      <c r="I493" t="s">
        <v>55</v>
      </c>
      <c r="J493">
        <v>1830</v>
      </c>
      <c r="K493" t="s">
        <v>56</v>
      </c>
      <c r="L493" t="s">
        <v>19</v>
      </c>
      <c r="M493">
        <v>3</v>
      </c>
      <c r="N493" t="s">
        <v>1330</v>
      </c>
      <c r="O493" t="s">
        <v>1324</v>
      </c>
      <c r="P493" t="s">
        <v>1325</v>
      </c>
      <c r="R493" t="str">
        <f>TEXT(Tabela8[[#This Row],[Data]],"dddd")</f>
        <v>quarta-feira</v>
      </c>
      <c r="S493" t="str" cm="1">
        <f t="array" ref="S4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4" spans="1:19" x14ac:dyDescent="0.3">
      <c r="A494">
        <v>509200</v>
      </c>
      <c r="B494" t="s">
        <v>17</v>
      </c>
      <c r="C494" t="s">
        <v>1281</v>
      </c>
      <c r="D494">
        <v>3604</v>
      </c>
      <c r="E494" t="s">
        <v>638</v>
      </c>
      <c r="F494" t="s">
        <v>28</v>
      </c>
      <c r="G494" s="3">
        <v>45644</v>
      </c>
      <c r="H494" s="9">
        <v>0.375</v>
      </c>
      <c r="I494" t="s">
        <v>55</v>
      </c>
      <c r="J494">
        <v>1830</v>
      </c>
      <c r="K494" t="s">
        <v>56</v>
      </c>
      <c r="L494" t="s">
        <v>19</v>
      </c>
      <c r="M494">
        <v>3</v>
      </c>
      <c r="N494" t="s">
        <v>1330</v>
      </c>
      <c r="O494" t="s">
        <v>1324</v>
      </c>
      <c r="P494" t="s">
        <v>1325</v>
      </c>
      <c r="R494" t="str">
        <f>TEXT(Tabela8[[#This Row],[Data]],"dddd")</f>
        <v>quarta-feira</v>
      </c>
      <c r="S494" t="str" cm="1">
        <f t="array" ref="S4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5" spans="1:19" x14ac:dyDescent="0.3">
      <c r="A495">
        <v>509200</v>
      </c>
      <c r="B495" t="s">
        <v>17</v>
      </c>
      <c r="C495" t="s">
        <v>1281</v>
      </c>
      <c r="D495">
        <v>3604</v>
      </c>
      <c r="E495" t="s">
        <v>638</v>
      </c>
      <c r="F495" t="s">
        <v>28</v>
      </c>
      <c r="G495" s="3">
        <v>45644</v>
      </c>
      <c r="H495" s="9">
        <v>0.375</v>
      </c>
      <c r="I495" t="s">
        <v>55</v>
      </c>
      <c r="J495">
        <v>1830</v>
      </c>
      <c r="K495" t="s">
        <v>56</v>
      </c>
      <c r="L495" t="s">
        <v>19</v>
      </c>
      <c r="M495">
        <v>3</v>
      </c>
      <c r="N495" t="s">
        <v>1330</v>
      </c>
      <c r="O495" t="s">
        <v>1324</v>
      </c>
      <c r="P495" t="s">
        <v>1325</v>
      </c>
      <c r="R495" t="str">
        <f>TEXT(Tabela8[[#This Row],[Data]],"dddd")</f>
        <v>quarta-feira</v>
      </c>
      <c r="S495" t="str" cm="1">
        <f t="array" ref="S4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6" spans="1:19" x14ac:dyDescent="0.3">
      <c r="A496">
        <v>587783</v>
      </c>
      <c r="B496" t="s">
        <v>17</v>
      </c>
      <c r="C496" t="s">
        <v>1281</v>
      </c>
      <c r="D496">
        <v>3604</v>
      </c>
      <c r="E496" t="s">
        <v>638</v>
      </c>
      <c r="F496" t="s">
        <v>28</v>
      </c>
      <c r="G496" s="3">
        <v>45644</v>
      </c>
      <c r="H496" s="9">
        <v>0.41666666666666669</v>
      </c>
      <c r="I496" t="s">
        <v>81</v>
      </c>
      <c r="J496">
        <v>1383</v>
      </c>
      <c r="K496" t="s">
        <v>218</v>
      </c>
      <c r="L496" t="s">
        <v>19</v>
      </c>
      <c r="M496">
        <v>3</v>
      </c>
      <c r="N496" t="s">
        <v>1330</v>
      </c>
      <c r="O496" t="s">
        <v>1324</v>
      </c>
      <c r="P496" t="s">
        <v>1325</v>
      </c>
      <c r="R496" t="str">
        <f>TEXT(Tabela8[[#This Row],[Data]],"dddd")</f>
        <v>quarta-feira</v>
      </c>
      <c r="S496" t="str" cm="1">
        <f t="array" ref="S4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7" spans="1:19" x14ac:dyDescent="0.3">
      <c r="A497">
        <v>587783</v>
      </c>
      <c r="B497" t="s">
        <v>17</v>
      </c>
      <c r="C497" t="s">
        <v>1281</v>
      </c>
      <c r="D497">
        <v>3604</v>
      </c>
      <c r="E497" t="s">
        <v>638</v>
      </c>
      <c r="F497" t="s">
        <v>28</v>
      </c>
      <c r="G497" s="3">
        <v>45644</v>
      </c>
      <c r="H497" s="9">
        <v>0.41666666666666669</v>
      </c>
      <c r="I497" t="s">
        <v>81</v>
      </c>
      <c r="J497">
        <v>1383</v>
      </c>
      <c r="K497" t="s">
        <v>218</v>
      </c>
      <c r="L497" t="s">
        <v>19</v>
      </c>
      <c r="M497">
        <v>3</v>
      </c>
      <c r="N497" t="s">
        <v>1330</v>
      </c>
      <c r="O497" t="s">
        <v>1324</v>
      </c>
      <c r="P497" t="s">
        <v>1325</v>
      </c>
      <c r="R497" t="str">
        <f>TEXT(Tabela8[[#This Row],[Data]],"dddd")</f>
        <v>quarta-feira</v>
      </c>
      <c r="S497" t="str" cm="1">
        <f t="array" ref="S4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8" spans="1:19" x14ac:dyDescent="0.3">
      <c r="A498">
        <v>587783</v>
      </c>
      <c r="B498" t="s">
        <v>17</v>
      </c>
      <c r="C498" t="s">
        <v>1281</v>
      </c>
      <c r="D498">
        <v>3604</v>
      </c>
      <c r="E498" t="s">
        <v>638</v>
      </c>
      <c r="F498" t="s">
        <v>28</v>
      </c>
      <c r="G498" s="3">
        <v>45644</v>
      </c>
      <c r="H498" s="9">
        <v>0.41666666666666669</v>
      </c>
      <c r="I498" t="s">
        <v>81</v>
      </c>
      <c r="J498">
        <v>1383</v>
      </c>
      <c r="K498" t="s">
        <v>218</v>
      </c>
      <c r="L498" t="s">
        <v>19</v>
      </c>
      <c r="M498">
        <v>3</v>
      </c>
      <c r="N498" t="s">
        <v>1330</v>
      </c>
      <c r="O498" t="s">
        <v>1324</v>
      </c>
      <c r="P498" t="s">
        <v>1325</v>
      </c>
      <c r="R498" t="str">
        <f>TEXT(Tabela8[[#This Row],[Data]],"dddd")</f>
        <v>quarta-feira</v>
      </c>
      <c r="S498" t="str" cm="1">
        <f t="array" ref="S4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9" spans="1:19" x14ac:dyDescent="0.3">
      <c r="A499">
        <v>588167</v>
      </c>
      <c r="B499" t="s">
        <v>24</v>
      </c>
      <c r="C499" t="s">
        <v>26</v>
      </c>
      <c r="D499">
        <v>3433</v>
      </c>
      <c r="E499" t="s">
        <v>27</v>
      </c>
      <c r="F499" t="s">
        <v>28</v>
      </c>
      <c r="G499" s="3">
        <v>45644</v>
      </c>
      <c r="H499" s="9">
        <v>0.33333333333333331</v>
      </c>
      <c r="I499" t="s">
        <v>41</v>
      </c>
      <c r="J499">
        <v>572</v>
      </c>
      <c r="K499" t="s">
        <v>93</v>
      </c>
      <c r="L499" t="s">
        <v>19</v>
      </c>
      <c r="M499">
        <v>3</v>
      </c>
      <c r="N499" t="s">
        <v>1330</v>
      </c>
      <c r="O499" t="s">
        <v>1324</v>
      </c>
      <c r="P499" t="s">
        <v>1325</v>
      </c>
      <c r="R499" t="str">
        <f>TEXT(Tabela8[[#This Row],[Data]],"dddd")</f>
        <v>quarta-feira</v>
      </c>
      <c r="S499" t="str" cm="1">
        <f t="array" ref="S4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0" spans="1:19" x14ac:dyDescent="0.3">
      <c r="A500">
        <v>476775</v>
      </c>
      <c r="B500" t="s">
        <v>24</v>
      </c>
      <c r="C500" t="s">
        <v>26</v>
      </c>
      <c r="D500">
        <v>3433</v>
      </c>
      <c r="E500" t="s">
        <v>27</v>
      </c>
      <c r="F500" t="s">
        <v>28</v>
      </c>
      <c r="G500" s="3">
        <v>45644</v>
      </c>
      <c r="H500" s="9">
        <v>0.375</v>
      </c>
      <c r="I500" t="s">
        <v>41</v>
      </c>
      <c r="J500">
        <v>572</v>
      </c>
      <c r="K500" t="s">
        <v>93</v>
      </c>
      <c r="L500" t="s">
        <v>19</v>
      </c>
      <c r="M500">
        <v>3</v>
      </c>
      <c r="N500" t="s">
        <v>1330</v>
      </c>
      <c r="O500" t="s">
        <v>1324</v>
      </c>
      <c r="P500" t="s">
        <v>1325</v>
      </c>
      <c r="R500" t="str">
        <f>TEXT(Tabela8[[#This Row],[Data]],"dddd")</f>
        <v>quarta-feira</v>
      </c>
      <c r="S500" t="str" cm="1">
        <f t="array" ref="S5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1" spans="1:19" x14ac:dyDescent="0.3">
      <c r="A501">
        <v>588167</v>
      </c>
      <c r="B501" t="s">
        <v>24</v>
      </c>
      <c r="C501" t="s">
        <v>26</v>
      </c>
      <c r="D501">
        <v>3433</v>
      </c>
      <c r="E501" t="s">
        <v>27</v>
      </c>
      <c r="F501" t="s">
        <v>28</v>
      </c>
      <c r="G501" s="3">
        <v>45644</v>
      </c>
      <c r="H501" s="9">
        <v>0.33333333333333331</v>
      </c>
      <c r="I501" t="s">
        <v>41</v>
      </c>
      <c r="J501">
        <v>572</v>
      </c>
      <c r="K501" t="s">
        <v>93</v>
      </c>
      <c r="L501" t="s">
        <v>19</v>
      </c>
      <c r="M501">
        <v>3</v>
      </c>
      <c r="N501" t="s">
        <v>1330</v>
      </c>
      <c r="O501" t="s">
        <v>1324</v>
      </c>
      <c r="P501" t="s">
        <v>1325</v>
      </c>
      <c r="R501" t="str">
        <f>TEXT(Tabela8[[#This Row],[Data]],"dddd")</f>
        <v>quarta-feira</v>
      </c>
      <c r="S501" t="str" cm="1">
        <f t="array" ref="S5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2" spans="1:19" x14ac:dyDescent="0.3">
      <c r="A502">
        <v>476775</v>
      </c>
      <c r="B502" t="s">
        <v>24</v>
      </c>
      <c r="C502" t="s">
        <v>26</v>
      </c>
      <c r="D502">
        <v>3433</v>
      </c>
      <c r="E502" t="s">
        <v>27</v>
      </c>
      <c r="F502" t="s">
        <v>28</v>
      </c>
      <c r="G502" s="3">
        <v>45644</v>
      </c>
      <c r="H502" s="9">
        <v>0.375</v>
      </c>
      <c r="I502" t="s">
        <v>41</v>
      </c>
      <c r="J502">
        <v>572</v>
      </c>
      <c r="K502" t="s">
        <v>93</v>
      </c>
      <c r="L502" t="s">
        <v>19</v>
      </c>
      <c r="M502">
        <v>3</v>
      </c>
      <c r="N502" t="s">
        <v>1330</v>
      </c>
      <c r="O502" t="s">
        <v>1324</v>
      </c>
      <c r="P502" t="s">
        <v>1325</v>
      </c>
      <c r="R502" t="str">
        <f>TEXT(Tabela8[[#This Row],[Data]],"dddd")</f>
        <v>quarta-feira</v>
      </c>
      <c r="S502" t="str" cm="1">
        <f t="array" ref="S5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3" spans="1:19" x14ac:dyDescent="0.3">
      <c r="A503">
        <v>588167</v>
      </c>
      <c r="B503" t="s">
        <v>24</v>
      </c>
      <c r="C503" t="s">
        <v>26</v>
      </c>
      <c r="D503">
        <v>3433</v>
      </c>
      <c r="E503" t="s">
        <v>27</v>
      </c>
      <c r="F503" t="s">
        <v>28</v>
      </c>
      <c r="G503" s="3">
        <v>45644</v>
      </c>
      <c r="H503" s="9">
        <v>0.33333333333333331</v>
      </c>
      <c r="I503" t="s">
        <v>41</v>
      </c>
      <c r="J503">
        <v>572</v>
      </c>
      <c r="K503" t="s">
        <v>93</v>
      </c>
      <c r="L503" t="s">
        <v>19</v>
      </c>
      <c r="M503">
        <v>3</v>
      </c>
      <c r="N503" t="s">
        <v>1330</v>
      </c>
      <c r="O503" t="s">
        <v>1324</v>
      </c>
      <c r="P503" t="s">
        <v>1325</v>
      </c>
      <c r="R503" t="str">
        <f>TEXT(Tabela8[[#This Row],[Data]],"dddd")</f>
        <v>quarta-feira</v>
      </c>
      <c r="S503" t="str" cm="1">
        <f t="array" ref="S5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4" spans="1:19" x14ac:dyDescent="0.3">
      <c r="A504">
        <v>476775</v>
      </c>
      <c r="B504" t="s">
        <v>24</v>
      </c>
      <c r="C504" t="s">
        <v>26</v>
      </c>
      <c r="D504">
        <v>3433</v>
      </c>
      <c r="E504" t="s">
        <v>27</v>
      </c>
      <c r="F504" t="s">
        <v>28</v>
      </c>
      <c r="G504" s="3">
        <v>45644</v>
      </c>
      <c r="H504" s="9">
        <v>0.375</v>
      </c>
      <c r="I504" t="s">
        <v>41</v>
      </c>
      <c r="J504">
        <v>572</v>
      </c>
      <c r="K504" t="s">
        <v>93</v>
      </c>
      <c r="L504" t="s">
        <v>19</v>
      </c>
      <c r="M504">
        <v>3</v>
      </c>
      <c r="N504" t="s">
        <v>1330</v>
      </c>
      <c r="O504" t="s">
        <v>1324</v>
      </c>
      <c r="P504" t="s">
        <v>1325</v>
      </c>
      <c r="R504" t="str">
        <f>TEXT(Tabela8[[#This Row],[Data]],"dddd")</f>
        <v>quarta-feira</v>
      </c>
      <c r="S504" t="str" cm="1">
        <f t="array" ref="S5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5" spans="1:19" x14ac:dyDescent="0.3">
      <c r="A505">
        <v>534689</v>
      </c>
      <c r="B505" t="s">
        <v>17</v>
      </c>
      <c r="C505" t="s">
        <v>508</v>
      </c>
      <c r="D505">
        <v>3359</v>
      </c>
      <c r="E505" t="s">
        <v>509</v>
      </c>
      <c r="F505" t="s">
        <v>28</v>
      </c>
      <c r="G505" s="3">
        <v>45644</v>
      </c>
      <c r="H505" s="9">
        <v>0.54166666666666663</v>
      </c>
      <c r="I505" t="s">
        <v>55</v>
      </c>
      <c r="J505">
        <v>1830</v>
      </c>
      <c r="K505" t="s">
        <v>56</v>
      </c>
      <c r="L505" t="s">
        <v>19</v>
      </c>
      <c r="M505">
        <v>3</v>
      </c>
      <c r="N505" t="s">
        <v>1330</v>
      </c>
      <c r="O505" t="s">
        <v>1324</v>
      </c>
      <c r="P505" t="s">
        <v>1325</v>
      </c>
      <c r="R505" t="str">
        <f>TEXT(Tabela8[[#This Row],[Data]],"dddd")</f>
        <v>quarta-feira</v>
      </c>
      <c r="S505" t="str" cm="1">
        <f t="array" ref="S5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6" spans="1:19" x14ac:dyDescent="0.3">
      <c r="A506">
        <v>534689</v>
      </c>
      <c r="B506" t="s">
        <v>17</v>
      </c>
      <c r="C506" t="s">
        <v>508</v>
      </c>
      <c r="D506">
        <v>3359</v>
      </c>
      <c r="E506" t="s">
        <v>509</v>
      </c>
      <c r="F506" t="s">
        <v>28</v>
      </c>
      <c r="G506" s="3">
        <v>45644</v>
      </c>
      <c r="H506" s="9">
        <v>0.54166666666666663</v>
      </c>
      <c r="I506" t="s">
        <v>55</v>
      </c>
      <c r="J506">
        <v>1830</v>
      </c>
      <c r="K506" t="s">
        <v>56</v>
      </c>
      <c r="L506" t="s">
        <v>19</v>
      </c>
      <c r="M506">
        <v>3</v>
      </c>
      <c r="N506" t="s">
        <v>1330</v>
      </c>
      <c r="O506" t="s">
        <v>1324</v>
      </c>
      <c r="P506" t="s">
        <v>1325</v>
      </c>
      <c r="R506" t="str">
        <f>TEXT(Tabela8[[#This Row],[Data]],"dddd")</f>
        <v>quarta-feira</v>
      </c>
      <c r="S506" t="str" cm="1">
        <f t="array" ref="S5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7" spans="1:19" x14ac:dyDescent="0.3">
      <c r="A507">
        <v>534689</v>
      </c>
      <c r="B507" t="s">
        <v>17</v>
      </c>
      <c r="C507" t="s">
        <v>508</v>
      </c>
      <c r="D507">
        <v>3359</v>
      </c>
      <c r="E507" t="s">
        <v>509</v>
      </c>
      <c r="F507" t="s">
        <v>28</v>
      </c>
      <c r="G507" s="3">
        <v>45644</v>
      </c>
      <c r="H507" s="9">
        <v>0.54166666666666663</v>
      </c>
      <c r="I507" t="s">
        <v>55</v>
      </c>
      <c r="J507">
        <v>1830</v>
      </c>
      <c r="K507" t="s">
        <v>56</v>
      </c>
      <c r="L507" t="s">
        <v>19</v>
      </c>
      <c r="M507">
        <v>3</v>
      </c>
      <c r="N507" t="s">
        <v>1330</v>
      </c>
      <c r="O507" t="s">
        <v>1324</v>
      </c>
      <c r="P507" t="s">
        <v>1325</v>
      </c>
      <c r="R507" t="str">
        <f>TEXT(Tabela8[[#This Row],[Data]],"dddd")</f>
        <v>quarta-feira</v>
      </c>
      <c r="S507" t="str" cm="1">
        <f t="array" ref="S5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8" spans="1:19" x14ac:dyDescent="0.3">
      <c r="A508">
        <v>578118</v>
      </c>
      <c r="B508" t="s">
        <v>24</v>
      </c>
      <c r="C508" t="s">
        <v>106</v>
      </c>
      <c r="D508">
        <v>3378</v>
      </c>
      <c r="E508" t="s">
        <v>107</v>
      </c>
      <c r="F508" t="s">
        <v>28</v>
      </c>
      <c r="G508" s="3">
        <v>45644</v>
      </c>
      <c r="H508" s="9">
        <v>0.41666666666666669</v>
      </c>
      <c r="I508" t="s">
        <v>41</v>
      </c>
      <c r="J508">
        <v>572</v>
      </c>
      <c r="K508" t="s">
        <v>93</v>
      </c>
      <c r="L508" t="s">
        <v>19</v>
      </c>
      <c r="M508">
        <v>3</v>
      </c>
      <c r="N508" t="s">
        <v>1330</v>
      </c>
      <c r="O508" t="s">
        <v>1324</v>
      </c>
      <c r="P508" t="s">
        <v>1325</v>
      </c>
      <c r="R508" t="str">
        <f>TEXT(Tabela8[[#This Row],[Data]],"dddd")</f>
        <v>quarta-feira</v>
      </c>
      <c r="S508" t="str" cm="1">
        <f t="array" ref="S5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9" spans="1:19" x14ac:dyDescent="0.3">
      <c r="A509">
        <v>578118</v>
      </c>
      <c r="B509" t="s">
        <v>24</v>
      </c>
      <c r="C509" t="s">
        <v>106</v>
      </c>
      <c r="D509">
        <v>3378</v>
      </c>
      <c r="E509" t="s">
        <v>107</v>
      </c>
      <c r="F509" t="s">
        <v>28</v>
      </c>
      <c r="G509" s="3">
        <v>45644</v>
      </c>
      <c r="H509" s="9">
        <v>0.41666666666666669</v>
      </c>
      <c r="I509" t="s">
        <v>41</v>
      </c>
      <c r="J509">
        <v>572</v>
      </c>
      <c r="K509" t="s">
        <v>93</v>
      </c>
      <c r="L509" t="s">
        <v>19</v>
      </c>
      <c r="M509">
        <v>3</v>
      </c>
      <c r="N509" t="s">
        <v>1330</v>
      </c>
      <c r="O509" t="s">
        <v>1324</v>
      </c>
      <c r="P509" t="s">
        <v>1325</v>
      </c>
      <c r="R509" t="str">
        <f>TEXT(Tabela8[[#This Row],[Data]],"dddd")</f>
        <v>quarta-feira</v>
      </c>
      <c r="S509" t="str" cm="1">
        <f t="array" ref="S5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0" spans="1:19" x14ac:dyDescent="0.3">
      <c r="A510">
        <v>578118</v>
      </c>
      <c r="B510" t="s">
        <v>24</v>
      </c>
      <c r="C510" t="s">
        <v>106</v>
      </c>
      <c r="D510">
        <v>3378</v>
      </c>
      <c r="E510" t="s">
        <v>107</v>
      </c>
      <c r="F510" t="s">
        <v>28</v>
      </c>
      <c r="G510" s="3">
        <v>45644</v>
      </c>
      <c r="H510" s="9">
        <v>0.41666666666666669</v>
      </c>
      <c r="I510" t="s">
        <v>41</v>
      </c>
      <c r="J510">
        <v>572</v>
      </c>
      <c r="K510" t="s">
        <v>93</v>
      </c>
      <c r="L510" t="s">
        <v>19</v>
      </c>
      <c r="M510">
        <v>3</v>
      </c>
      <c r="N510" t="s">
        <v>1330</v>
      </c>
      <c r="O510" t="s">
        <v>1324</v>
      </c>
      <c r="P510" t="s">
        <v>1325</v>
      </c>
      <c r="R510" t="str">
        <f>TEXT(Tabela8[[#This Row],[Data]],"dddd")</f>
        <v>quarta-feira</v>
      </c>
      <c r="S510" t="str" cm="1">
        <f t="array" ref="S5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1" spans="1:19" x14ac:dyDescent="0.3">
      <c r="A511">
        <v>485781</v>
      </c>
      <c r="B511" t="s">
        <v>24</v>
      </c>
      <c r="C511" t="s">
        <v>1311</v>
      </c>
      <c r="D511">
        <v>3660</v>
      </c>
      <c r="E511" t="s">
        <v>644</v>
      </c>
      <c r="F511" t="s">
        <v>28</v>
      </c>
      <c r="G511" s="3">
        <v>45644</v>
      </c>
      <c r="H511" s="9">
        <v>0.66666666666666663</v>
      </c>
      <c r="I511" t="s">
        <v>29</v>
      </c>
      <c r="J511">
        <v>884</v>
      </c>
      <c r="K511" t="s">
        <v>30</v>
      </c>
      <c r="L511" t="s">
        <v>19</v>
      </c>
      <c r="M511">
        <v>3</v>
      </c>
      <c r="N511" t="s">
        <v>1330</v>
      </c>
      <c r="O511" t="s">
        <v>1324</v>
      </c>
      <c r="P511" t="s">
        <v>1325</v>
      </c>
      <c r="R511" t="str">
        <f>TEXT(Tabela8[[#This Row],[Data]],"dddd")</f>
        <v>quarta-feira</v>
      </c>
      <c r="S511" t="str" cm="1">
        <f t="array" ref="S5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2" spans="1:19" x14ac:dyDescent="0.3">
      <c r="A512">
        <v>485781</v>
      </c>
      <c r="B512" t="s">
        <v>24</v>
      </c>
      <c r="C512" t="s">
        <v>1311</v>
      </c>
      <c r="D512">
        <v>3660</v>
      </c>
      <c r="E512" t="s">
        <v>644</v>
      </c>
      <c r="F512" t="s">
        <v>28</v>
      </c>
      <c r="G512" s="3">
        <v>45644</v>
      </c>
      <c r="H512" s="9">
        <v>0.66666666666666663</v>
      </c>
      <c r="I512" t="s">
        <v>29</v>
      </c>
      <c r="J512">
        <v>884</v>
      </c>
      <c r="K512" t="s">
        <v>30</v>
      </c>
      <c r="L512" t="s">
        <v>19</v>
      </c>
      <c r="M512">
        <v>3</v>
      </c>
      <c r="N512" t="s">
        <v>1330</v>
      </c>
      <c r="O512" t="s">
        <v>1324</v>
      </c>
      <c r="P512" t="s">
        <v>1325</v>
      </c>
      <c r="R512" t="str">
        <f>TEXT(Tabela8[[#This Row],[Data]],"dddd")</f>
        <v>quarta-feira</v>
      </c>
      <c r="S512" t="str" cm="1">
        <f t="array" ref="S5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3" spans="1:19" x14ac:dyDescent="0.3">
      <c r="A513">
        <v>485781</v>
      </c>
      <c r="B513" t="s">
        <v>24</v>
      </c>
      <c r="C513" t="s">
        <v>1311</v>
      </c>
      <c r="D513">
        <v>3660</v>
      </c>
      <c r="E513" t="s">
        <v>644</v>
      </c>
      <c r="F513" t="s">
        <v>28</v>
      </c>
      <c r="G513" s="3">
        <v>45644</v>
      </c>
      <c r="H513" s="9">
        <v>0.66666666666666663</v>
      </c>
      <c r="I513" t="s">
        <v>29</v>
      </c>
      <c r="J513">
        <v>884</v>
      </c>
      <c r="K513" t="s">
        <v>30</v>
      </c>
      <c r="L513" t="s">
        <v>19</v>
      </c>
      <c r="M513">
        <v>3</v>
      </c>
      <c r="N513" t="s">
        <v>1330</v>
      </c>
      <c r="O513" t="s">
        <v>1324</v>
      </c>
      <c r="P513" t="s">
        <v>1325</v>
      </c>
      <c r="R513" t="str">
        <f>TEXT(Tabela8[[#This Row],[Data]],"dddd")</f>
        <v>quarta-feira</v>
      </c>
      <c r="S513" t="str" cm="1">
        <f t="array" ref="S5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4" spans="1:19" x14ac:dyDescent="0.3">
      <c r="A514">
        <v>553404</v>
      </c>
      <c r="B514" t="s">
        <v>24</v>
      </c>
      <c r="C514" t="s">
        <v>474</v>
      </c>
      <c r="D514">
        <v>3577</v>
      </c>
      <c r="E514" t="s">
        <v>475</v>
      </c>
      <c r="F514" t="s">
        <v>28</v>
      </c>
      <c r="G514" s="3">
        <v>45644</v>
      </c>
      <c r="H514" s="9">
        <v>0.33333333333333331</v>
      </c>
      <c r="I514" t="s">
        <v>467</v>
      </c>
      <c r="J514">
        <v>1973</v>
      </c>
      <c r="K514" t="s">
        <v>25</v>
      </c>
      <c r="L514" t="s">
        <v>19</v>
      </c>
      <c r="M514">
        <v>3</v>
      </c>
      <c r="N514" t="s">
        <v>1330</v>
      </c>
      <c r="O514" t="s">
        <v>1324</v>
      </c>
      <c r="P514" t="s">
        <v>1325</v>
      </c>
      <c r="R514" t="str">
        <f>TEXT(Tabela8[[#This Row],[Data]],"dddd")</f>
        <v>quarta-feira</v>
      </c>
      <c r="S514" t="str" cm="1">
        <f t="array" ref="S5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5" spans="1:19" x14ac:dyDescent="0.3">
      <c r="A515">
        <v>553404</v>
      </c>
      <c r="B515" t="s">
        <v>24</v>
      </c>
      <c r="C515" t="s">
        <v>474</v>
      </c>
      <c r="D515">
        <v>3577</v>
      </c>
      <c r="E515" t="s">
        <v>475</v>
      </c>
      <c r="F515" t="s">
        <v>28</v>
      </c>
      <c r="G515" s="3">
        <v>45644</v>
      </c>
      <c r="H515" s="9">
        <v>0.33333333333333331</v>
      </c>
      <c r="I515" t="s">
        <v>467</v>
      </c>
      <c r="J515">
        <v>1973</v>
      </c>
      <c r="K515" t="s">
        <v>25</v>
      </c>
      <c r="L515" t="s">
        <v>19</v>
      </c>
      <c r="M515">
        <v>3</v>
      </c>
      <c r="N515" t="s">
        <v>1330</v>
      </c>
      <c r="O515" t="s">
        <v>1324</v>
      </c>
      <c r="P515" t="s">
        <v>1325</v>
      </c>
      <c r="R515" t="str">
        <f>TEXT(Tabela8[[#This Row],[Data]],"dddd")</f>
        <v>quarta-feira</v>
      </c>
      <c r="S515" t="str" cm="1">
        <f t="array" ref="S5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6" spans="1:19" x14ac:dyDescent="0.3">
      <c r="A516">
        <v>553404</v>
      </c>
      <c r="B516" t="s">
        <v>24</v>
      </c>
      <c r="C516" t="s">
        <v>474</v>
      </c>
      <c r="D516">
        <v>3577</v>
      </c>
      <c r="E516" t="s">
        <v>475</v>
      </c>
      <c r="F516" t="s">
        <v>28</v>
      </c>
      <c r="G516" s="3">
        <v>45644</v>
      </c>
      <c r="H516" s="9">
        <v>0.33333333333333331</v>
      </c>
      <c r="I516" t="s">
        <v>467</v>
      </c>
      <c r="J516">
        <v>1973</v>
      </c>
      <c r="K516" t="s">
        <v>25</v>
      </c>
      <c r="L516" t="s">
        <v>19</v>
      </c>
      <c r="M516">
        <v>3</v>
      </c>
      <c r="N516" t="s">
        <v>1330</v>
      </c>
      <c r="O516" t="s">
        <v>1324</v>
      </c>
      <c r="P516" t="s">
        <v>1325</v>
      </c>
      <c r="R516" t="str">
        <f>TEXT(Tabela8[[#This Row],[Data]],"dddd")</f>
        <v>quarta-feira</v>
      </c>
      <c r="S516" t="str" cm="1">
        <f t="array" ref="S5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7" spans="1:19" x14ac:dyDescent="0.3">
      <c r="A517">
        <v>553406</v>
      </c>
      <c r="B517" t="s">
        <v>24</v>
      </c>
      <c r="C517" t="s">
        <v>474</v>
      </c>
      <c r="D517">
        <v>3577</v>
      </c>
      <c r="E517" t="s">
        <v>475</v>
      </c>
      <c r="F517" t="s">
        <v>28</v>
      </c>
      <c r="G517" s="3">
        <v>45644</v>
      </c>
      <c r="H517" s="9">
        <v>0.29166666666666669</v>
      </c>
      <c r="I517" t="s">
        <v>100</v>
      </c>
      <c r="J517">
        <v>1839</v>
      </c>
      <c r="K517" t="s">
        <v>42</v>
      </c>
      <c r="L517" t="s">
        <v>19</v>
      </c>
      <c r="M517">
        <v>3</v>
      </c>
      <c r="N517" t="s">
        <v>1330</v>
      </c>
      <c r="O517" t="s">
        <v>1324</v>
      </c>
      <c r="P517" t="s">
        <v>1325</v>
      </c>
      <c r="R517" t="str">
        <f>TEXT(Tabela8[[#This Row],[Data]],"dddd")</f>
        <v>quarta-feira</v>
      </c>
      <c r="S517" t="str" cm="1">
        <f t="array" ref="S5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8" spans="1:19" x14ac:dyDescent="0.3">
      <c r="A518">
        <v>588298</v>
      </c>
      <c r="B518" t="s">
        <v>24</v>
      </c>
      <c r="C518" t="s">
        <v>474</v>
      </c>
      <c r="D518">
        <v>3577</v>
      </c>
      <c r="E518" t="s">
        <v>475</v>
      </c>
      <c r="F518" t="s">
        <v>28</v>
      </c>
      <c r="G518" s="3">
        <v>45644</v>
      </c>
      <c r="H518" s="9">
        <v>0.375</v>
      </c>
      <c r="I518" t="s">
        <v>505</v>
      </c>
      <c r="J518">
        <v>2812</v>
      </c>
      <c r="K518" t="s">
        <v>1296</v>
      </c>
      <c r="L518" t="s">
        <v>19</v>
      </c>
      <c r="M518">
        <v>3</v>
      </c>
      <c r="N518" t="s">
        <v>1330</v>
      </c>
      <c r="O518" t="s">
        <v>1324</v>
      </c>
      <c r="P518" t="s">
        <v>1325</v>
      </c>
      <c r="R518" t="str">
        <f>TEXT(Tabela8[[#This Row],[Data]],"dddd")</f>
        <v>quarta-feira</v>
      </c>
      <c r="S518" t="str" cm="1">
        <f t="array" ref="S5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9" spans="1:19" x14ac:dyDescent="0.3">
      <c r="A519">
        <v>553406</v>
      </c>
      <c r="B519" t="s">
        <v>24</v>
      </c>
      <c r="C519" t="s">
        <v>474</v>
      </c>
      <c r="D519">
        <v>3577</v>
      </c>
      <c r="E519" t="s">
        <v>475</v>
      </c>
      <c r="F519" t="s">
        <v>28</v>
      </c>
      <c r="G519" s="3">
        <v>45644</v>
      </c>
      <c r="H519" s="9">
        <v>0.29166666666666669</v>
      </c>
      <c r="I519" t="s">
        <v>100</v>
      </c>
      <c r="J519">
        <v>1839</v>
      </c>
      <c r="K519" t="s">
        <v>42</v>
      </c>
      <c r="L519" t="s">
        <v>19</v>
      </c>
      <c r="M519">
        <v>3</v>
      </c>
      <c r="N519" t="s">
        <v>1330</v>
      </c>
      <c r="O519" t="s">
        <v>1324</v>
      </c>
      <c r="P519" t="s">
        <v>1325</v>
      </c>
      <c r="R519" t="str">
        <f>TEXT(Tabela8[[#This Row],[Data]],"dddd")</f>
        <v>quarta-feira</v>
      </c>
      <c r="S519" t="str" cm="1">
        <f t="array" ref="S5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0" spans="1:19" x14ac:dyDescent="0.3">
      <c r="A520">
        <v>588298</v>
      </c>
      <c r="B520" t="s">
        <v>24</v>
      </c>
      <c r="C520" t="s">
        <v>474</v>
      </c>
      <c r="D520">
        <v>3577</v>
      </c>
      <c r="E520" t="s">
        <v>475</v>
      </c>
      <c r="F520" t="s">
        <v>28</v>
      </c>
      <c r="G520" s="3">
        <v>45644</v>
      </c>
      <c r="H520" s="9">
        <v>0.375</v>
      </c>
      <c r="I520" t="s">
        <v>505</v>
      </c>
      <c r="J520">
        <v>2812</v>
      </c>
      <c r="K520" t="s">
        <v>1296</v>
      </c>
      <c r="L520" t="s">
        <v>19</v>
      </c>
      <c r="M520">
        <v>3</v>
      </c>
      <c r="N520" t="s">
        <v>1330</v>
      </c>
      <c r="O520" t="s">
        <v>1324</v>
      </c>
      <c r="P520" t="s">
        <v>1325</v>
      </c>
      <c r="R520" t="str">
        <f>TEXT(Tabela8[[#This Row],[Data]],"dddd")</f>
        <v>quarta-feira</v>
      </c>
      <c r="S520" t="str" cm="1">
        <f t="array" ref="S5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1" spans="1:19" x14ac:dyDescent="0.3">
      <c r="A521">
        <v>553406</v>
      </c>
      <c r="B521" t="s">
        <v>24</v>
      </c>
      <c r="C521" t="s">
        <v>474</v>
      </c>
      <c r="D521">
        <v>3577</v>
      </c>
      <c r="E521" t="s">
        <v>475</v>
      </c>
      <c r="F521" t="s">
        <v>28</v>
      </c>
      <c r="G521" s="3">
        <v>45644</v>
      </c>
      <c r="H521" s="9">
        <v>0.29166666666666669</v>
      </c>
      <c r="I521" t="s">
        <v>100</v>
      </c>
      <c r="J521">
        <v>1839</v>
      </c>
      <c r="K521" t="s">
        <v>42</v>
      </c>
      <c r="L521" t="s">
        <v>19</v>
      </c>
      <c r="M521">
        <v>3</v>
      </c>
      <c r="N521" t="s">
        <v>1330</v>
      </c>
      <c r="O521" t="s">
        <v>1324</v>
      </c>
      <c r="P521" t="s">
        <v>1325</v>
      </c>
      <c r="R521" t="str">
        <f>TEXT(Tabela8[[#This Row],[Data]],"dddd")</f>
        <v>quarta-feira</v>
      </c>
      <c r="S521" t="str" cm="1">
        <f t="array" ref="S5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2" spans="1:19" x14ac:dyDescent="0.3">
      <c r="A522">
        <v>588298</v>
      </c>
      <c r="B522" t="s">
        <v>24</v>
      </c>
      <c r="C522" t="s">
        <v>474</v>
      </c>
      <c r="D522">
        <v>3577</v>
      </c>
      <c r="E522" t="s">
        <v>475</v>
      </c>
      <c r="F522" t="s">
        <v>28</v>
      </c>
      <c r="G522" s="3">
        <v>45644</v>
      </c>
      <c r="H522" s="9">
        <v>0.375</v>
      </c>
      <c r="I522" t="s">
        <v>505</v>
      </c>
      <c r="J522">
        <v>2812</v>
      </c>
      <c r="K522" t="s">
        <v>1296</v>
      </c>
      <c r="L522" t="s">
        <v>19</v>
      </c>
      <c r="M522">
        <v>3</v>
      </c>
      <c r="N522" t="s">
        <v>1330</v>
      </c>
      <c r="O522" t="s">
        <v>1324</v>
      </c>
      <c r="P522" t="s">
        <v>1325</v>
      </c>
      <c r="R522" t="str">
        <f>TEXT(Tabela8[[#This Row],[Data]],"dddd")</f>
        <v>quarta-feira</v>
      </c>
      <c r="S522" t="str" cm="1">
        <f t="array" ref="S5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3" spans="1:19" x14ac:dyDescent="0.3">
      <c r="A523">
        <v>571546</v>
      </c>
      <c r="B523" t="s">
        <v>17</v>
      </c>
      <c r="C523" t="s">
        <v>110</v>
      </c>
      <c r="D523">
        <v>3664</v>
      </c>
      <c r="E523" t="s">
        <v>111</v>
      </c>
      <c r="F523" t="s">
        <v>28</v>
      </c>
      <c r="G523" s="3">
        <v>45644</v>
      </c>
      <c r="H523" s="9">
        <v>0.41666666666666669</v>
      </c>
      <c r="I523" t="s">
        <v>55</v>
      </c>
      <c r="J523">
        <v>1830</v>
      </c>
      <c r="K523" t="s">
        <v>56</v>
      </c>
      <c r="L523" t="s">
        <v>19</v>
      </c>
      <c r="M523">
        <v>3</v>
      </c>
      <c r="N523" t="s">
        <v>1330</v>
      </c>
      <c r="O523" t="s">
        <v>1324</v>
      </c>
      <c r="P523" t="s">
        <v>1325</v>
      </c>
      <c r="R523" t="str">
        <f>TEXT(Tabela8[[#This Row],[Data]],"dddd")</f>
        <v>quarta-feira</v>
      </c>
      <c r="S523" t="str" cm="1">
        <f t="array" ref="S5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4" spans="1:19" x14ac:dyDescent="0.3">
      <c r="A524">
        <v>571546</v>
      </c>
      <c r="B524" t="s">
        <v>17</v>
      </c>
      <c r="C524" t="s">
        <v>110</v>
      </c>
      <c r="D524">
        <v>3664</v>
      </c>
      <c r="E524" t="s">
        <v>111</v>
      </c>
      <c r="F524" t="s">
        <v>28</v>
      </c>
      <c r="G524" s="3">
        <v>45644</v>
      </c>
      <c r="H524" s="9">
        <v>0.41666666666666669</v>
      </c>
      <c r="I524" t="s">
        <v>55</v>
      </c>
      <c r="J524">
        <v>1830</v>
      </c>
      <c r="K524" t="s">
        <v>56</v>
      </c>
      <c r="L524" t="s">
        <v>19</v>
      </c>
      <c r="M524">
        <v>3</v>
      </c>
      <c r="N524" t="s">
        <v>1330</v>
      </c>
      <c r="O524" t="s">
        <v>1324</v>
      </c>
      <c r="P524" t="s">
        <v>1325</v>
      </c>
      <c r="R524" t="str">
        <f>TEXT(Tabela8[[#This Row],[Data]],"dddd")</f>
        <v>quarta-feira</v>
      </c>
      <c r="S524" t="str" cm="1">
        <f t="array" ref="S5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5" spans="1:19" x14ac:dyDescent="0.3">
      <c r="A525">
        <v>571546</v>
      </c>
      <c r="B525" t="s">
        <v>17</v>
      </c>
      <c r="C525" t="s">
        <v>110</v>
      </c>
      <c r="D525">
        <v>3664</v>
      </c>
      <c r="E525" t="s">
        <v>111</v>
      </c>
      <c r="F525" t="s">
        <v>28</v>
      </c>
      <c r="G525" s="3">
        <v>45644</v>
      </c>
      <c r="H525" s="9">
        <v>0.41666666666666669</v>
      </c>
      <c r="I525" t="s">
        <v>55</v>
      </c>
      <c r="J525">
        <v>1830</v>
      </c>
      <c r="K525" t="s">
        <v>56</v>
      </c>
      <c r="L525" t="s">
        <v>19</v>
      </c>
      <c r="M525">
        <v>3</v>
      </c>
      <c r="N525" t="s">
        <v>1330</v>
      </c>
      <c r="O525" t="s">
        <v>1324</v>
      </c>
      <c r="P525" t="s">
        <v>1325</v>
      </c>
      <c r="R525" t="str">
        <f>TEXT(Tabela8[[#This Row],[Data]],"dddd")</f>
        <v>quarta-feira</v>
      </c>
      <c r="S525" t="str" cm="1">
        <f t="array" ref="S5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6" spans="1:19" x14ac:dyDescent="0.3">
      <c r="A526">
        <v>587854</v>
      </c>
      <c r="B526" t="s">
        <v>17</v>
      </c>
      <c r="C526" t="s">
        <v>1309</v>
      </c>
      <c r="D526">
        <v>3805</v>
      </c>
      <c r="E526" t="s">
        <v>660</v>
      </c>
      <c r="F526" t="s">
        <v>28</v>
      </c>
      <c r="G526" s="3">
        <v>45644</v>
      </c>
      <c r="H526" s="9">
        <v>0.66666666666666663</v>
      </c>
      <c r="I526" t="s">
        <v>71</v>
      </c>
      <c r="J526">
        <v>1832</v>
      </c>
      <c r="K526" t="s">
        <v>64</v>
      </c>
      <c r="L526" t="s">
        <v>19</v>
      </c>
      <c r="M526">
        <v>3</v>
      </c>
      <c r="N526" t="s">
        <v>1330</v>
      </c>
      <c r="O526" t="s">
        <v>1324</v>
      </c>
      <c r="P526" t="s">
        <v>1325</v>
      </c>
      <c r="R526" t="str">
        <f>TEXT(Tabela8[[#This Row],[Data]],"dddd")</f>
        <v>quarta-feira</v>
      </c>
      <c r="S526" t="str" cm="1">
        <f t="array" ref="S5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7" spans="1:19" x14ac:dyDescent="0.3">
      <c r="A527">
        <v>587854</v>
      </c>
      <c r="B527" t="s">
        <v>17</v>
      </c>
      <c r="C527" t="s">
        <v>1309</v>
      </c>
      <c r="D527">
        <v>3805</v>
      </c>
      <c r="E527" t="s">
        <v>660</v>
      </c>
      <c r="F527" t="s">
        <v>28</v>
      </c>
      <c r="G527" s="3">
        <v>45644</v>
      </c>
      <c r="H527" s="9">
        <v>0.66666666666666663</v>
      </c>
      <c r="I527" t="s">
        <v>71</v>
      </c>
      <c r="J527">
        <v>1832</v>
      </c>
      <c r="K527" t="s">
        <v>64</v>
      </c>
      <c r="L527" t="s">
        <v>19</v>
      </c>
      <c r="M527">
        <v>3</v>
      </c>
      <c r="N527" t="s">
        <v>1330</v>
      </c>
      <c r="O527" t="s">
        <v>1324</v>
      </c>
      <c r="P527" t="s">
        <v>1325</v>
      </c>
      <c r="R527" t="str">
        <f>TEXT(Tabela8[[#This Row],[Data]],"dddd")</f>
        <v>quarta-feira</v>
      </c>
      <c r="S527" t="str" cm="1">
        <f t="array" ref="S5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8" spans="1:19" x14ac:dyDescent="0.3">
      <c r="A528">
        <v>587854</v>
      </c>
      <c r="B528" t="s">
        <v>17</v>
      </c>
      <c r="C528" t="s">
        <v>1309</v>
      </c>
      <c r="D528">
        <v>3805</v>
      </c>
      <c r="E528" t="s">
        <v>660</v>
      </c>
      <c r="F528" t="s">
        <v>28</v>
      </c>
      <c r="G528" s="3">
        <v>45644</v>
      </c>
      <c r="H528" s="9">
        <v>0.66666666666666663</v>
      </c>
      <c r="I528" t="s">
        <v>71</v>
      </c>
      <c r="J528">
        <v>1832</v>
      </c>
      <c r="K528" t="s">
        <v>64</v>
      </c>
      <c r="L528" t="s">
        <v>19</v>
      </c>
      <c r="M528">
        <v>3</v>
      </c>
      <c r="N528" t="s">
        <v>1330</v>
      </c>
      <c r="O528" t="s">
        <v>1324</v>
      </c>
      <c r="P528" t="s">
        <v>1325</v>
      </c>
      <c r="R528" t="str">
        <f>TEXT(Tabela8[[#This Row],[Data]],"dddd")</f>
        <v>quarta-feira</v>
      </c>
      <c r="S528" t="str" cm="1">
        <f t="array" ref="S5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9" spans="1:19" x14ac:dyDescent="0.3">
      <c r="A529">
        <v>485673</v>
      </c>
      <c r="B529" t="s">
        <v>17</v>
      </c>
      <c r="C529" t="s">
        <v>460</v>
      </c>
      <c r="D529">
        <v>3518</v>
      </c>
      <c r="E529" t="s">
        <v>461</v>
      </c>
      <c r="F529" t="s">
        <v>28</v>
      </c>
      <c r="G529" s="3">
        <v>45644</v>
      </c>
      <c r="H529" s="9">
        <v>0.33333333333333331</v>
      </c>
      <c r="I529" t="s">
        <v>55</v>
      </c>
      <c r="J529">
        <v>1830</v>
      </c>
      <c r="K529" t="s">
        <v>56</v>
      </c>
      <c r="L529" t="s">
        <v>19</v>
      </c>
      <c r="M529">
        <v>3</v>
      </c>
      <c r="N529" t="s">
        <v>1330</v>
      </c>
      <c r="O529" t="s">
        <v>1324</v>
      </c>
      <c r="P529" t="s">
        <v>1325</v>
      </c>
      <c r="R529" t="str">
        <f>TEXT(Tabela8[[#This Row],[Data]],"dddd")</f>
        <v>quarta-feira</v>
      </c>
      <c r="S529" t="str" cm="1">
        <f t="array" ref="S5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0" spans="1:19" x14ac:dyDescent="0.3">
      <c r="A530">
        <v>485673</v>
      </c>
      <c r="B530" t="s">
        <v>17</v>
      </c>
      <c r="C530" t="s">
        <v>460</v>
      </c>
      <c r="D530">
        <v>3518</v>
      </c>
      <c r="E530" t="s">
        <v>461</v>
      </c>
      <c r="F530" t="s">
        <v>28</v>
      </c>
      <c r="G530" s="3">
        <v>45644</v>
      </c>
      <c r="H530" s="9">
        <v>0.33333333333333331</v>
      </c>
      <c r="I530" t="s">
        <v>55</v>
      </c>
      <c r="J530">
        <v>1830</v>
      </c>
      <c r="K530" t="s">
        <v>56</v>
      </c>
      <c r="L530" t="s">
        <v>19</v>
      </c>
      <c r="M530">
        <v>3</v>
      </c>
      <c r="N530" t="s">
        <v>1330</v>
      </c>
      <c r="O530" t="s">
        <v>1324</v>
      </c>
      <c r="P530" t="s">
        <v>1325</v>
      </c>
      <c r="R530" t="str">
        <f>TEXT(Tabela8[[#This Row],[Data]],"dddd")</f>
        <v>quarta-feira</v>
      </c>
      <c r="S530" t="str" cm="1">
        <f t="array" ref="S5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1" spans="1:19" x14ac:dyDescent="0.3">
      <c r="A531">
        <v>485673</v>
      </c>
      <c r="B531" t="s">
        <v>17</v>
      </c>
      <c r="C531" t="s">
        <v>460</v>
      </c>
      <c r="D531">
        <v>3518</v>
      </c>
      <c r="E531" t="s">
        <v>461</v>
      </c>
      <c r="F531" t="s">
        <v>28</v>
      </c>
      <c r="G531" s="3">
        <v>45644</v>
      </c>
      <c r="H531" s="9">
        <v>0.33333333333333331</v>
      </c>
      <c r="I531" t="s">
        <v>55</v>
      </c>
      <c r="J531">
        <v>1830</v>
      </c>
      <c r="K531" t="s">
        <v>56</v>
      </c>
      <c r="L531" t="s">
        <v>19</v>
      </c>
      <c r="M531">
        <v>3</v>
      </c>
      <c r="N531" t="s">
        <v>1330</v>
      </c>
      <c r="O531" t="s">
        <v>1324</v>
      </c>
      <c r="P531" t="s">
        <v>1325</v>
      </c>
      <c r="R531" t="str">
        <f>TEXT(Tabela8[[#This Row],[Data]],"dddd")</f>
        <v>quarta-feira</v>
      </c>
      <c r="S531" t="str" cm="1">
        <f t="array" ref="S5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2" spans="1:19" x14ac:dyDescent="0.3">
      <c r="A532">
        <v>584768</v>
      </c>
      <c r="B532" t="s">
        <v>17</v>
      </c>
      <c r="C532" t="s">
        <v>460</v>
      </c>
      <c r="D532">
        <v>3518</v>
      </c>
      <c r="E532" t="s">
        <v>461</v>
      </c>
      <c r="F532" t="s">
        <v>28</v>
      </c>
      <c r="G532" s="3">
        <v>45644</v>
      </c>
      <c r="H532" s="9">
        <v>0.29166666666666669</v>
      </c>
      <c r="I532" t="s">
        <v>463</v>
      </c>
      <c r="J532">
        <v>486</v>
      </c>
      <c r="K532" t="s">
        <v>21</v>
      </c>
      <c r="L532" t="s">
        <v>72</v>
      </c>
      <c r="M532">
        <v>3</v>
      </c>
      <c r="N532" t="s">
        <v>1330</v>
      </c>
      <c r="O532" t="s">
        <v>1324</v>
      </c>
      <c r="P532" t="s">
        <v>1325</v>
      </c>
      <c r="R532" t="str">
        <f>TEXT(Tabela8[[#This Row],[Data]],"dddd")</f>
        <v>quarta-feira</v>
      </c>
      <c r="S532" t="str" cm="1">
        <f t="array" ref="S5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3" spans="1:19" x14ac:dyDescent="0.3">
      <c r="A533">
        <v>584767</v>
      </c>
      <c r="B533" t="s">
        <v>17</v>
      </c>
      <c r="C533" t="s">
        <v>460</v>
      </c>
      <c r="D533">
        <v>3518</v>
      </c>
      <c r="E533" t="s">
        <v>461</v>
      </c>
      <c r="F533" t="s">
        <v>28</v>
      </c>
      <c r="G533" s="3">
        <v>45644</v>
      </c>
      <c r="H533" s="9">
        <v>0.29166666666666669</v>
      </c>
      <c r="I533" t="s">
        <v>476</v>
      </c>
      <c r="J533">
        <v>2285</v>
      </c>
      <c r="K533" t="s">
        <v>269</v>
      </c>
      <c r="L533" t="s">
        <v>19</v>
      </c>
      <c r="M533">
        <v>3</v>
      </c>
      <c r="N533" t="s">
        <v>1330</v>
      </c>
      <c r="O533" t="s">
        <v>1324</v>
      </c>
      <c r="P533" t="s">
        <v>1325</v>
      </c>
      <c r="R533" t="str">
        <f>TEXT(Tabela8[[#This Row],[Data]],"dddd")</f>
        <v>quarta-feira</v>
      </c>
      <c r="S533" t="str" cm="1">
        <f t="array" ref="S5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4" spans="1:19" x14ac:dyDescent="0.3">
      <c r="A534">
        <v>500385</v>
      </c>
      <c r="B534" t="s">
        <v>17</v>
      </c>
      <c r="C534" t="s">
        <v>460</v>
      </c>
      <c r="D534">
        <v>3518</v>
      </c>
      <c r="E534" t="s">
        <v>461</v>
      </c>
      <c r="F534" t="s">
        <v>28</v>
      </c>
      <c r="G534" s="3">
        <v>45644</v>
      </c>
      <c r="H534" s="9">
        <v>0.375</v>
      </c>
      <c r="I534" t="s">
        <v>57</v>
      </c>
      <c r="J534">
        <v>1815</v>
      </c>
      <c r="K534" t="s">
        <v>86</v>
      </c>
      <c r="L534" t="s">
        <v>19</v>
      </c>
      <c r="M534">
        <v>3</v>
      </c>
      <c r="N534" t="s">
        <v>1330</v>
      </c>
      <c r="O534" t="s">
        <v>1324</v>
      </c>
      <c r="P534" t="s">
        <v>1325</v>
      </c>
      <c r="R534" t="str">
        <f>TEXT(Tabela8[[#This Row],[Data]],"dddd")</f>
        <v>quarta-feira</v>
      </c>
      <c r="S534" t="str" cm="1">
        <f t="array" ref="S5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5" spans="1:19" x14ac:dyDescent="0.3">
      <c r="A535">
        <v>503313</v>
      </c>
      <c r="B535" t="s">
        <v>17</v>
      </c>
      <c r="C535" t="s">
        <v>460</v>
      </c>
      <c r="D535">
        <v>3518</v>
      </c>
      <c r="E535" t="s">
        <v>461</v>
      </c>
      <c r="F535" t="s">
        <v>28</v>
      </c>
      <c r="G535" s="3">
        <v>45644</v>
      </c>
      <c r="H535" s="9">
        <v>0.41666666666666669</v>
      </c>
      <c r="I535" t="s">
        <v>462</v>
      </c>
      <c r="J535">
        <v>1191</v>
      </c>
      <c r="K535" t="s">
        <v>122</v>
      </c>
      <c r="L535" t="s">
        <v>19</v>
      </c>
      <c r="M535">
        <v>3</v>
      </c>
      <c r="N535" t="s">
        <v>1330</v>
      </c>
      <c r="O535" t="s">
        <v>1324</v>
      </c>
      <c r="P535" t="s">
        <v>1325</v>
      </c>
      <c r="R535" t="str">
        <f>TEXT(Tabela8[[#This Row],[Data]],"dddd")</f>
        <v>quarta-feira</v>
      </c>
      <c r="S535" t="str" cm="1">
        <f t="array" ref="S5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6" spans="1:19" x14ac:dyDescent="0.3">
      <c r="A536">
        <v>584768</v>
      </c>
      <c r="B536" t="s">
        <v>17</v>
      </c>
      <c r="C536" t="s">
        <v>460</v>
      </c>
      <c r="D536">
        <v>3518</v>
      </c>
      <c r="E536" t="s">
        <v>461</v>
      </c>
      <c r="F536" t="s">
        <v>28</v>
      </c>
      <c r="G536" s="3">
        <v>45644</v>
      </c>
      <c r="H536" s="9">
        <v>0.29166666666666669</v>
      </c>
      <c r="I536" t="s">
        <v>463</v>
      </c>
      <c r="J536">
        <v>486</v>
      </c>
      <c r="K536" t="s">
        <v>21</v>
      </c>
      <c r="L536" t="s">
        <v>72</v>
      </c>
      <c r="M536">
        <v>3</v>
      </c>
      <c r="N536" t="s">
        <v>1330</v>
      </c>
      <c r="O536" t="s">
        <v>1324</v>
      </c>
      <c r="P536" t="s">
        <v>1325</v>
      </c>
      <c r="R536" t="str">
        <f>TEXT(Tabela8[[#This Row],[Data]],"dddd")</f>
        <v>quarta-feira</v>
      </c>
      <c r="S536" t="str" cm="1">
        <f t="array" ref="S5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7" spans="1:19" x14ac:dyDescent="0.3">
      <c r="A537">
        <v>584767</v>
      </c>
      <c r="B537" t="s">
        <v>17</v>
      </c>
      <c r="C537" t="s">
        <v>460</v>
      </c>
      <c r="D537">
        <v>3518</v>
      </c>
      <c r="E537" t="s">
        <v>461</v>
      </c>
      <c r="F537" t="s">
        <v>28</v>
      </c>
      <c r="G537" s="3">
        <v>45644</v>
      </c>
      <c r="H537" s="9">
        <v>0.29166666666666669</v>
      </c>
      <c r="I537" t="s">
        <v>476</v>
      </c>
      <c r="J537">
        <v>2285</v>
      </c>
      <c r="K537" t="s">
        <v>269</v>
      </c>
      <c r="L537" t="s">
        <v>19</v>
      </c>
      <c r="M537">
        <v>3</v>
      </c>
      <c r="N537" t="s">
        <v>1330</v>
      </c>
      <c r="O537" t="s">
        <v>1324</v>
      </c>
      <c r="P537" t="s">
        <v>1325</v>
      </c>
      <c r="R537" t="str">
        <f>TEXT(Tabela8[[#This Row],[Data]],"dddd")</f>
        <v>quarta-feira</v>
      </c>
      <c r="S537" t="str" cm="1">
        <f t="array" ref="S5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8" spans="1:19" x14ac:dyDescent="0.3">
      <c r="A538">
        <v>500385</v>
      </c>
      <c r="B538" t="s">
        <v>17</v>
      </c>
      <c r="C538" t="s">
        <v>460</v>
      </c>
      <c r="D538">
        <v>3518</v>
      </c>
      <c r="E538" t="s">
        <v>461</v>
      </c>
      <c r="F538" t="s">
        <v>28</v>
      </c>
      <c r="G538" s="3">
        <v>45644</v>
      </c>
      <c r="H538" s="9">
        <v>0.375</v>
      </c>
      <c r="I538" t="s">
        <v>57</v>
      </c>
      <c r="J538">
        <v>1815</v>
      </c>
      <c r="K538" t="s">
        <v>86</v>
      </c>
      <c r="L538" t="s">
        <v>19</v>
      </c>
      <c r="M538">
        <v>3</v>
      </c>
      <c r="N538" t="s">
        <v>1330</v>
      </c>
      <c r="O538" t="s">
        <v>1324</v>
      </c>
      <c r="P538" t="s">
        <v>1325</v>
      </c>
      <c r="R538" t="str">
        <f>TEXT(Tabela8[[#This Row],[Data]],"dddd")</f>
        <v>quarta-feira</v>
      </c>
      <c r="S538" t="str" cm="1">
        <f t="array" ref="S5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9" spans="1:19" x14ac:dyDescent="0.3">
      <c r="A539">
        <v>503313</v>
      </c>
      <c r="B539" t="s">
        <v>17</v>
      </c>
      <c r="C539" t="s">
        <v>460</v>
      </c>
      <c r="D539">
        <v>3518</v>
      </c>
      <c r="E539" t="s">
        <v>461</v>
      </c>
      <c r="F539" t="s">
        <v>28</v>
      </c>
      <c r="G539" s="3">
        <v>45644</v>
      </c>
      <c r="H539" s="9">
        <v>0.41666666666666669</v>
      </c>
      <c r="I539" t="s">
        <v>462</v>
      </c>
      <c r="J539">
        <v>1191</v>
      </c>
      <c r="K539" t="s">
        <v>122</v>
      </c>
      <c r="L539" t="s">
        <v>19</v>
      </c>
      <c r="M539">
        <v>3</v>
      </c>
      <c r="N539" t="s">
        <v>1330</v>
      </c>
      <c r="O539" t="s">
        <v>1324</v>
      </c>
      <c r="P539" t="s">
        <v>1325</v>
      </c>
      <c r="R539" t="str">
        <f>TEXT(Tabela8[[#This Row],[Data]],"dddd")</f>
        <v>quarta-feira</v>
      </c>
      <c r="S539" t="str" cm="1">
        <f t="array" ref="S5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0" spans="1:19" x14ac:dyDescent="0.3">
      <c r="A540">
        <v>584768</v>
      </c>
      <c r="B540" t="s">
        <v>17</v>
      </c>
      <c r="C540" t="s">
        <v>460</v>
      </c>
      <c r="D540">
        <v>3518</v>
      </c>
      <c r="E540" t="s">
        <v>461</v>
      </c>
      <c r="F540" t="s">
        <v>28</v>
      </c>
      <c r="G540" s="3">
        <v>45644</v>
      </c>
      <c r="H540" s="9">
        <v>0.29166666666666669</v>
      </c>
      <c r="I540" t="s">
        <v>463</v>
      </c>
      <c r="J540">
        <v>486</v>
      </c>
      <c r="K540" t="s">
        <v>21</v>
      </c>
      <c r="L540" t="s">
        <v>72</v>
      </c>
      <c r="M540">
        <v>3</v>
      </c>
      <c r="N540" t="s">
        <v>1330</v>
      </c>
      <c r="O540" t="s">
        <v>1324</v>
      </c>
      <c r="P540" t="s">
        <v>1325</v>
      </c>
      <c r="R540" t="str">
        <f>TEXT(Tabela8[[#This Row],[Data]],"dddd")</f>
        <v>quarta-feira</v>
      </c>
      <c r="S540" t="str" cm="1">
        <f t="array" ref="S5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1" spans="1:19" x14ac:dyDescent="0.3">
      <c r="A541">
        <v>584767</v>
      </c>
      <c r="B541" t="s">
        <v>17</v>
      </c>
      <c r="C541" t="s">
        <v>460</v>
      </c>
      <c r="D541">
        <v>3518</v>
      </c>
      <c r="E541" t="s">
        <v>461</v>
      </c>
      <c r="F541" t="s">
        <v>28</v>
      </c>
      <c r="G541" s="3">
        <v>45644</v>
      </c>
      <c r="H541" s="9">
        <v>0.29166666666666669</v>
      </c>
      <c r="I541" t="s">
        <v>476</v>
      </c>
      <c r="J541">
        <v>2285</v>
      </c>
      <c r="K541" t="s">
        <v>269</v>
      </c>
      <c r="L541" t="s">
        <v>19</v>
      </c>
      <c r="M541">
        <v>3</v>
      </c>
      <c r="N541" t="s">
        <v>1330</v>
      </c>
      <c r="O541" t="s">
        <v>1324</v>
      </c>
      <c r="P541" t="s">
        <v>1325</v>
      </c>
      <c r="R541" t="str">
        <f>TEXT(Tabela8[[#This Row],[Data]],"dddd")</f>
        <v>quarta-feira</v>
      </c>
      <c r="S541" t="str" cm="1">
        <f t="array" ref="S5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2" spans="1:19" x14ac:dyDescent="0.3">
      <c r="A542">
        <v>500385</v>
      </c>
      <c r="B542" t="s">
        <v>17</v>
      </c>
      <c r="C542" t="s">
        <v>460</v>
      </c>
      <c r="D542">
        <v>3518</v>
      </c>
      <c r="E542" t="s">
        <v>461</v>
      </c>
      <c r="F542" t="s">
        <v>28</v>
      </c>
      <c r="G542" s="3">
        <v>45644</v>
      </c>
      <c r="H542" s="9">
        <v>0.375</v>
      </c>
      <c r="I542" t="s">
        <v>57</v>
      </c>
      <c r="J542">
        <v>1815</v>
      </c>
      <c r="K542" t="s">
        <v>86</v>
      </c>
      <c r="L542" t="s">
        <v>19</v>
      </c>
      <c r="M542">
        <v>3</v>
      </c>
      <c r="N542" t="s">
        <v>1330</v>
      </c>
      <c r="O542" t="s">
        <v>1324</v>
      </c>
      <c r="P542" t="s">
        <v>1325</v>
      </c>
      <c r="R542" t="str">
        <f>TEXT(Tabela8[[#This Row],[Data]],"dddd")</f>
        <v>quarta-feira</v>
      </c>
      <c r="S542" t="str" cm="1">
        <f t="array" ref="S5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3" spans="1:19" x14ac:dyDescent="0.3">
      <c r="A543">
        <v>503313</v>
      </c>
      <c r="B543" t="s">
        <v>17</v>
      </c>
      <c r="C543" t="s">
        <v>460</v>
      </c>
      <c r="D543">
        <v>3518</v>
      </c>
      <c r="E543" t="s">
        <v>461</v>
      </c>
      <c r="F543" t="s">
        <v>28</v>
      </c>
      <c r="G543" s="3">
        <v>45644</v>
      </c>
      <c r="H543" s="9">
        <v>0.41666666666666669</v>
      </c>
      <c r="I543" t="s">
        <v>462</v>
      </c>
      <c r="J543">
        <v>1191</v>
      </c>
      <c r="K543" t="s">
        <v>122</v>
      </c>
      <c r="L543" t="s">
        <v>19</v>
      </c>
      <c r="M543">
        <v>3</v>
      </c>
      <c r="N543" t="s">
        <v>1330</v>
      </c>
      <c r="O543" t="s">
        <v>1324</v>
      </c>
      <c r="P543" t="s">
        <v>1325</v>
      </c>
      <c r="R543" t="str">
        <f>TEXT(Tabela8[[#This Row],[Data]],"dddd")</f>
        <v>quarta-feira</v>
      </c>
      <c r="S543" t="str" cm="1">
        <f t="array" ref="S5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4" spans="1:19" x14ac:dyDescent="0.3">
      <c r="A544">
        <v>571583</v>
      </c>
      <c r="B544" t="s">
        <v>24</v>
      </c>
      <c r="C544" t="s">
        <v>1264</v>
      </c>
      <c r="D544">
        <v>3892</v>
      </c>
      <c r="E544" t="s">
        <v>663</v>
      </c>
      <c r="F544" t="s">
        <v>28</v>
      </c>
      <c r="G544" s="3">
        <v>45644</v>
      </c>
      <c r="H544" s="9">
        <v>0.54166666666666663</v>
      </c>
      <c r="I544" t="s">
        <v>50</v>
      </c>
      <c r="J544">
        <v>772</v>
      </c>
      <c r="K544" t="s">
        <v>51</v>
      </c>
      <c r="L544" t="s">
        <v>19</v>
      </c>
      <c r="M544">
        <v>3</v>
      </c>
      <c r="N544" t="s">
        <v>1330</v>
      </c>
      <c r="O544" t="s">
        <v>1324</v>
      </c>
      <c r="P544" t="s">
        <v>1325</v>
      </c>
      <c r="R544" t="str">
        <f>TEXT(Tabela8[[#This Row],[Data]],"dddd")</f>
        <v>quarta-feira</v>
      </c>
      <c r="S544" t="str" cm="1">
        <f t="array" ref="S5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5" spans="1:19" x14ac:dyDescent="0.3">
      <c r="A545">
        <v>537768</v>
      </c>
      <c r="B545" t="s">
        <v>24</v>
      </c>
      <c r="C545" t="s">
        <v>1264</v>
      </c>
      <c r="D545">
        <v>3892</v>
      </c>
      <c r="E545" t="s">
        <v>663</v>
      </c>
      <c r="F545" t="s">
        <v>28</v>
      </c>
      <c r="G545" s="3">
        <v>45644</v>
      </c>
      <c r="H545" s="9">
        <v>0.54166666666666663</v>
      </c>
      <c r="I545" t="s">
        <v>82</v>
      </c>
      <c r="J545">
        <v>1180</v>
      </c>
      <c r="K545" t="s">
        <v>83</v>
      </c>
      <c r="L545" t="s">
        <v>19</v>
      </c>
      <c r="M545">
        <v>3</v>
      </c>
      <c r="N545" t="s">
        <v>1330</v>
      </c>
      <c r="O545" t="s">
        <v>1324</v>
      </c>
      <c r="P545" t="s">
        <v>1325</v>
      </c>
      <c r="R545" t="str">
        <f>TEXT(Tabela8[[#This Row],[Data]],"dddd")</f>
        <v>quarta-feira</v>
      </c>
      <c r="S545" t="str" cm="1">
        <f t="array" ref="S5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6" spans="1:19" x14ac:dyDescent="0.3">
      <c r="A546">
        <v>571583</v>
      </c>
      <c r="B546" t="s">
        <v>24</v>
      </c>
      <c r="C546" t="s">
        <v>1264</v>
      </c>
      <c r="D546">
        <v>3892</v>
      </c>
      <c r="E546" t="s">
        <v>663</v>
      </c>
      <c r="F546" t="s">
        <v>28</v>
      </c>
      <c r="G546" s="3">
        <v>45644</v>
      </c>
      <c r="H546" s="9">
        <v>0.54166666666666663</v>
      </c>
      <c r="I546" t="s">
        <v>50</v>
      </c>
      <c r="J546">
        <v>772</v>
      </c>
      <c r="K546" t="s">
        <v>51</v>
      </c>
      <c r="L546" t="s">
        <v>19</v>
      </c>
      <c r="M546">
        <v>3</v>
      </c>
      <c r="N546" t="s">
        <v>1330</v>
      </c>
      <c r="O546" t="s">
        <v>1324</v>
      </c>
      <c r="P546" t="s">
        <v>1325</v>
      </c>
      <c r="R546" t="str">
        <f>TEXT(Tabela8[[#This Row],[Data]],"dddd")</f>
        <v>quarta-feira</v>
      </c>
      <c r="S546" t="str" cm="1">
        <f t="array" ref="S5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7" spans="1:19" x14ac:dyDescent="0.3">
      <c r="A547">
        <v>537768</v>
      </c>
      <c r="B547" t="s">
        <v>24</v>
      </c>
      <c r="C547" t="s">
        <v>1264</v>
      </c>
      <c r="D547">
        <v>3892</v>
      </c>
      <c r="E547" t="s">
        <v>663</v>
      </c>
      <c r="F547" t="s">
        <v>28</v>
      </c>
      <c r="G547" s="3">
        <v>45644</v>
      </c>
      <c r="H547" s="9">
        <v>0.54166666666666663</v>
      </c>
      <c r="I547" t="s">
        <v>82</v>
      </c>
      <c r="J547">
        <v>1180</v>
      </c>
      <c r="K547" t="s">
        <v>83</v>
      </c>
      <c r="L547" t="s">
        <v>19</v>
      </c>
      <c r="M547">
        <v>3</v>
      </c>
      <c r="N547" t="s">
        <v>1330</v>
      </c>
      <c r="O547" t="s">
        <v>1324</v>
      </c>
      <c r="P547" t="s">
        <v>1325</v>
      </c>
      <c r="R547" t="str">
        <f>TEXT(Tabela8[[#This Row],[Data]],"dddd")</f>
        <v>quarta-feira</v>
      </c>
      <c r="S547" t="str" cm="1">
        <f t="array" ref="S5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8" spans="1:19" x14ac:dyDescent="0.3">
      <c r="A548">
        <v>571583</v>
      </c>
      <c r="B548" t="s">
        <v>24</v>
      </c>
      <c r="C548" t="s">
        <v>1264</v>
      </c>
      <c r="D548">
        <v>3892</v>
      </c>
      <c r="E548" t="s">
        <v>663</v>
      </c>
      <c r="F548" t="s">
        <v>28</v>
      </c>
      <c r="G548" s="3">
        <v>45644</v>
      </c>
      <c r="H548" s="9">
        <v>0.54166666666666663</v>
      </c>
      <c r="I548" t="s">
        <v>50</v>
      </c>
      <c r="J548">
        <v>772</v>
      </c>
      <c r="K548" t="s">
        <v>51</v>
      </c>
      <c r="L548" t="s">
        <v>19</v>
      </c>
      <c r="M548">
        <v>3</v>
      </c>
      <c r="N548" t="s">
        <v>1330</v>
      </c>
      <c r="O548" t="s">
        <v>1324</v>
      </c>
      <c r="P548" t="s">
        <v>1325</v>
      </c>
      <c r="R548" t="str">
        <f>TEXT(Tabela8[[#This Row],[Data]],"dddd")</f>
        <v>quarta-feira</v>
      </c>
      <c r="S548" t="str" cm="1">
        <f t="array" ref="S5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9" spans="1:19" x14ac:dyDescent="0.3">
      <c r="A549">
        <v>537768</v>
      </c>
      <c r="B549" t="s">
        <v>24</v>
      </c>
      <c r="C549" t="s">
        <v>1264</v>
      </c>
      <c r="D549">
        <v>3892</v>
      </c>
      <c r="E549" t="s">
        <v>663</v>
      </c>
      <c r="F549" t="s">
        <v>28</v>
      </c>
      <c r="G549" s="3">
        <v>45644</v>
      </c>
      <c r="H549" s="9">
        <v>0.54166666666666663</v>
      </c>
      <c r="I549" t="s">
        <v>82</v>
      </c>
      <c r="J549">
        <v>1180</v>
      </c>
      <c r="K549" t="s">
        <v>83</v>
      </c>
      <c r="L549" t="s">
        <v>19</v>
      </c>
      <c r="M549">
        <v>3</v>
      </c>
      <c r="N549" t="s">
        <v>1330</v>
      </c>
      <c r="O549" t="s">
        <v>1324</v>
      </c>
      <c r="P549" t="s">
        <v>1325</v>
      </c>
      <c r="R549" t="str">
        <f>TEXT(Tabela8[[#This Row],[Data]],"dddd")</f>
        <v>quarta-feira</v>
      </c>
      <c r="S549" t="str" cm="1">
        <f t="array" ref="S5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0" spans="1:19" x14ac:dyDescent="0.3">
      <c r="A550">
        <v>578132</v>
      </c>
      <c r="B550" t="s">
        <v>24</v>
      </c>
      <c r="C550" t="s">
        <v>1264</v>
      </c>
      <c r="D550">
        <v>3892</v>
      </c>
      <c r="E550" t="s">
        <v>663</v>
      </c>
      <c r="F550" t="s">
        <v>28</v>
      </c>
      <c r="G550" s="3">
        <v>45644</v>
      </c>
      <c r="H550" s="9">
        <v>0.58333333333333337</v>
      </c>
      <c r="I550" t="s">
        <v>467</v>
      </c>
      <c r="J550">
        <v>2260</v>
      </c>
      <c r="K550" t="s">
        <v>36</v>
      </c>
      <c r="L550" t="s">
        <v>19</v>
      </c>
      <c r="M550">
        <v>3</v>
      </c>
      <c r="N550" t="s">
        <v>1330</v>
      </c>
      <c r="O550" t="s">
        <v>1324</v>
      </c>
      <c r="P550" t="s">
        <v>1325</v>
      </c>
      <c r="R550" t="str">
        <f>TEXT(Tabela8[[#This Row],[Data]],"dddd")</f>
        <v>quarta-feira</v>
      </c>
      <c r="S550" t="str" cm="1">
        <f t="array" ref="S5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1" spans="1:19" x14ac:dyDescent="0.3">
      <c r="A551">
        <v>578132</v>
      </c>
      <c r="B551" t="s">
        <v>24</v>
      </c>
      <c r="C551" t="s">
        <v>1264</v>
      </c>
      <c r="D551">
        <v>3892</v>
      </c>
      <c r="E551" t="s">
        <v>663</v>
      </c>
      <c r="F551" t="s">
        <v>28</v>
      </c>
      <c r="G551" s="3">
        <v>45644</v>
      </c>
      <c r="H551" s="9">
        <v>0.58333333333333337</v>
      </c>
      <c r="I551" t="s">
        <v>467</v>
      </c>
      <c r="J551">
        <v>2260</v>
      </c>
      <c r="K551" t="s">
        <v>36</v>
      </c>
      <c r="L551" t="s">
        <v>19</v>
      </c>
      <c r="M551">
        <v>3</v>
      </c>
      <c r="N551" t="s">
        <v>1330</v>
      </c>
      <c r="O551" t="s">
        <v>1324</v>
      </c>
      <c r="P551" t="s">
        <v>1325</v>
      </c>
      <c r="R551" t="str">
        <f>TEXT(Tabela8[[#This Row],[Data]],"dddd")</f>
        <v>quarta-feira</v>
      </c>
      <c r="S551" t="str" cm="1">
        <f t="array" ref="S5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2" spans="1:19" x14ac:dyDescent="0.3">
      <c r="A552">
        <v>578132</v>
      </c>
      <c r="B552" t="s">
        <v>24</v>
      </c>
      <c r="C552" t="s">
        <v>1264</v>
      </c>
      <c r="D552">
        <v>3892</v>
      </c>
      <c r="E552" t="s">
        <v>663</v>
      </c>
      <c r="F552" t="s">
        <v>28</v>
      </c>
      <c r="G552" s="3">
        <v>45644</v>
      </c>
      <c r="H552" s="9">
        <v>0.58333333333333337</v>
      </c>
      <c r="I552" t="s">
        <v>467</v>
      </c>
      <c r="J552">
        <v>2260</v>
      </c>
      <c r="K552" t="s">
        <v>36</v>
      </c>
      <c r="L552" t="s">
        <v>19</v>
      </c>
      <c r="M552">
        <v>3</v>
      </c>
      <c r="N552" t="s">
        <v>1330</v>
      </c>
      <c r="O552" t="s">
        <v>1324</v>
      </c>
      <c r="P552" t="s">
        <v>1325</v>
      </c>
      <c r="R552" t="str">
        <f>TEXT(Tabela8[[#This Row],[Data]],"dddd")</f>
        <v>quarta-feira</v>
      </c>
      <c r="S552" t="str" cm="1">
        <f t="array" ref="S5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3" spans="1:19" x14ac:dyDescent="0.3">
      <c r="A553">
        <v>574689</v>
      </c>
      <c r="B553" t="s">
        <v>24</v>
      </c>
      <c r="C553" t="s">
        <v>1249</v>
      </c>
      <c r="D553">
        <v>3923</v>
      </c>
      <c r="E553" t="s">
        <v>105</v>
      </c>
      <c r="F553" t="s">
        <v>28</v>
      </c>
      <c r="G553" s="3">
        <v>45644</v>
      </c>
      <c r="H553" s="9">
        <v>0.45833333333333331</v>
      </c>
      <c r="I553" t="s">
        <v>468</v>
      </c>
      <c r="J553">
        <v>1839</v>
      </c>
      <c r="K553" t="s">
        <v>42</v>
      </c>
      <c r="L553" t="s">
        <v>19</v>
      </c>
      <c r="M553">
        <v>3</v>
      </c>
      <c r="N553" t="s">
        <v>1330</v>
      </c>
      <c r="O553" t="s">
        <v>1324</v>
      </c>
      <c r="P553" t="s">
        <v>1325</v>
      </c>
      <c r="R553" t="str">
        <f>TEXT(Tabela8[[#This Row],[Data]],"dddd")</f>
        <v>quarta-feira</v>
      </c>
      <c r="S553" t="str" cm="1">
        <f t="array" ref="S5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4" spans="1:19" x14ac:dyDescent="0.3">
      <c r="A554">
        <v>574689</v>
      </c>
      <c r="B554" t="s">
        <v>24</v>
      </c>
      <c r="C554" t="s">
        <v>1249</v>
      </c>
      <c r="D554">
        <v>3923</v>
      </c>
      <c r="E554" t="s">
        <v>105</v>
      </c>
      <c r="F554" t="s">
        <v>28</v>
      </c>
      <c r="G554" s="3">
        <v>45644</v>
      </c>
      <c r="H554" s="9">
        <v>0.45833333333333331</v>
      </c>
      <c r="I554" t="s">
        <v>468</v>
      </c>
      <c r="J554">
        <v>1839</v>
      </c>
      <c r="K554" t="s">
        <v>42</v>
      </c>
      <c r="L554" t="s">
        <v>19</v>
      </c>
      <c r="M554">
        <v>3</v>
      </c>
      <c r="N554" t="s">
        <v>1330</v>
      </c>
      <c r="O554" t="s">
        <v>1324</v>
      </c>
      <c r="P554" t="s">
        <v>1325</v>
      </c>
      <c r="R554" t="str">
        <f>TEXT(Tabela8[[#This Row],[Data]],"dddd")</f>
        <v>quarta-feira</v>
      </c>
      <c r="S554" t="str" cm="1">
        <f t="array" ref="S5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5" spans="1:19" x14ac:dyDescent="0.3">
      <c r="A555">
        <v>574689</v>
      </c>
      <c r="B555" t="s">
        <v>24</v>
      </c>
      <c r="C555" t="s">
        <v>1249</v>
      </c>
      <c r="D555">
        <v>3923</v>
      </c>
      <c r="E555" t="s">
        <v>105</v>
      </c>
      <c r="F555" t="s">
        <v>28</v>
      </c>
      <c r="G555" s="3">
        <v>45644</v>
      </c>
      <c r="H555" s="9">
        <v>0.45833333333333331</v>
      </c>
      <c r="I555" t="s">
        <v>468</v>
      </c>
      <c r="J555">
        <v>1839</v>
      </c>
      <c r="K555" t="s">
        <v>42</v>
      </c>
      <c r="L555" t="s">
        <v>19</v>
      </c>
      <c r="M555">
        <v>3</v>
      </c>
      <c r="N555" t="s">
        <v>1330</v>
      </c>
      <c r="O555" t="s">
        <v>1324</v>
      </c>
      <c r="P555" t="s">
        <v>1325</v>
      </c>
      <c r="R555" t="str">
        <f>TEXT(Tabela8[[#This Row],[Data]],"dddd")</f>
        <v>quarta-feira</v>
      </c>
      <c r="S555" t="str" cm="1">
        <f t="array" ref="S5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6" spans="1:19" x14ac:dyDescent="0.3">
      <c r="A556">
        <v>476875</v>
      </c>
      <c r="B556" t="s">
        <v>24</v>
      </c>
      <c r="C556" t="s">
        <v>1304</v>
      </c>
      <c r="D556">
        <v>3350</v>
      </c>
      <c r="E556" t="s">
        <v>667</v>
      </c>
      <c r="F556" t="s">
        <v>28</v>
      </c>
      <c r="G556" s="3">
        <v>45644</v>
      </c>
      <c r="H556" s="9">
        <v>0.625</v>
      </c>
      <c r="I556" t="s">
        <v>501</v>
      </c>
      <c r="J556">
        <v>609</v>
      </c>
      <c r="K556" t="s">
        <v>44</v>
      </c>
      <c r="L556" t="s">
        <v>19</v>
      </c>
      <c r="M556">
        <v>3</v>
      </c>
      <c r="N556" t="s">
        <v>1330</v>
      </c>
      <c r="O556" t="s">
        <v>1324</v>
      </c>
      <c r="P556" t="s">
        <v>1325</v>
      </c>
      <c r="R556" t="str">
        <f>TEXT(Tabela8[[#This Row],[Data]],"dddd")</f>
        <v>quarta-feira</v>
      </c>
      <c r="S556" t="str" cm="1">
        <f t="array" ref="S5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7" spans="1:19" x14ac:dyDescent="0.3">
      <c r="A557">
        <v>476894</v>
      </c>
      <c r="B557" t="s">
        <v>24</v>
      </c>
      <c r="C557" t="s">
        <v>1304</v>
      </c>
      <c r="D557">
        <v>3350</v>
      </c>
      <c r="E557" t="s">
        <v>667</v>
      </c>
      <c r="F557" t="s">
        <v>28</v>
      </c>
      <c r="G557" s="3">
        <v>45644</v>
      </c>
      <c r="H557" s="9">
        <v>0.66666666666666663</v>
      </c>
      <c r="I557" t="s">
        <v>501</v>
      </c>
      <c r="J557">
        <v>609</v>
      </c>
      <c r="K557" t="s">
        <v>44</v>
      </c>
      <c r="L557" t="s">
        <v>19</v>
      </c>
      <c r="M557">
        <v>3</v>
      </c>
      <c r="N557" t="s">
        <v>1330</v>
      </c>
      <c r="O557" t="s">
        <v>1324</v>
      </c>
      <c r="P557" t="s">
        <v>1325</v>
      </c>
      <c r="R557" t="str">
        <f>TEXT(Tabela8[[#This Row],[Data]],"dddd")</f>
        <v>quarta-feira</v>
      </c>
      <c r="S557" t="str" cm="1">
        <f t="array" ref="S5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8" spans="1:19" x14ac:dyDescent="0.3">
      <c r="A558">
        <v>476875</v>
      </c>
      <c r="B558" t="s">
        <v>24</v>
      </c>
      <c r="C558" t="s">
        <v>1304</v>
      </c>
      <c r="D558">
        <v>3350</v>
      </c>
      <c r="E558" t="s">
        <v>667</v>
      </c>
      <c r="F558" t="s">
        <v>28</v>
      </c>
      <c r="G558" s="3">
        <v>45644</v>
      </c>
      <c r="H558" s="9">
        <v>0.625</v>
      </c>
      <c r="I558" t="s">
        <v>501</v>
      </c>
      <c r="J558">
        <v>609</v>
      </c>
      <c r="K558" t="s">
        <v>44</v>
      </c>
      <c r="L558" t="s">
        <v>19</v>
      </c>
      <c r="M558">
        <v>3</v>
      </c>
      <c r="N558" t="s">
        <v>1330</v>
      </c>
      <c r="O558" t="s">
        <v>1324</v>
      </c>
      <c r="P558" t="s">
        <v>1325</v>
      </c>
      <c r="R558" t="str">
        <f>TEXT(Tabela8[[#This Row],[Data]],"dddd")</f>
        <v>quarta-feira</v>
      </c>
      <c r="S558" t="str" cm="1">
        <f t="array" ref="S5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9" spans="1:19" x14ac:dyDescent="0.3">
      <c r="A559">
        <v>476894</v>
      </c>
      <c r="B559" t="s">
        <v>24</v>
      </c>
      <c r="C559" t="s">
        <v>1304</v>
      </c>
      <c r="D559">
        <v>3350</v>
      </c>
      <c r="E559" t="s">
        <v>667</v>
      </c>
      <c r="F559" t="s">
        <v>28</v>
      </c>
      <c r="G559" s="3">
        <v>45644</v>
      </c>
      <c r="H559" s="9">
        <v>0.66666666666666663</v>
      </c>
      <c r="I559" t="s">
        <v>501</v>
      </c>
      <c r="J559">
        <v>609</v>
      </c>
      <c r="K559" t="s">
        <v>44</v>
      </c>
      <c r="L559" t="s">
        <v>19</v>
      </c>
      <c r="M559">
        <v>3</v>
      </c>
      <c r="N559" t="s">
        <v>1330</v>
      </c>
      <c r="O559" t="s">
        <v>1324</v>
      </c>
      <c r="P559" t="s">
        <v>1325</v>
      </c>
      <c r="R559" t="str">
        <f>TEXT(Tabela8[[#This Row],[Data]],"dddd")</f>
        <v>quarta-feira</v>
      </c>
      <c r="S559" t="str" cm="1">
        <f t="array" ref="S5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0" spans="1:19" x14ac:dyDescent="0.3">
      <c r="A560">
        <v>476875</v>
      </c>
      <c r="B560" t="s">
        <v>24</v>
      </c>
      <c r="C560" t="s">
        <v>1304</v>
      </c>
      <c r="D560">
        <v>3350</v>
      </c>
      <c r="E560" t="s">
        <v>667</v>
      </c>
      <c r="F560" t="s">
        <v>28</v>
      </c>
      <c r="G560" s="3">
        <v>45644</v>
      </c>
      <c r="H560" s="9">
        <v>0.625</v>
      </c>
      <c r="I560" t="s">
        <v>501</v>
      </c>
      <c r="J560">
        <v>609</v>
      </c>
      <c r="K560" t="s">
        <v>44</v>
      </c>
      <c r="L560" t="s">
        <v>19</v>
      </c>
      <c r="M560">
        <v>3</v>
      </c>
      <c r="N560" t="s">
        <v>1330</v>
      </c>
      <c r="O560" t="s">
        <v>1324</v>
      </c>
      <c r="P560" t="s">
        <v>1325</v>
      </c>
      <c r="R560" t="str">
        <f>TEXT(Tabela8[[#This Row],[Data]],"dddd")</f>
        <v>quarta-feira</v>
      </c>
      <c r="S560" t="str" cm="1">
        <f t="array" ref="S5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1" spans="1:19" x14ac:dyDescent="0.3">
      <c r="A561">
        <v>476894</v>
      </c>
      <c r="B561" t="s">
        <v>24</v>
      </c>
      <c r="C561" t="s">
        <v>1304</v>
      </c>
      <c r="D561">
        <v>3350</v>
      </c>
      <c r="E561" t="s">
        <v>667</v>
      </c>
      <c r="F561" t="s">
        <v>28</v>
      </c>
      <c r="G561" s="3">
        <v>45644</v>
      </c>
      <c r="H561" s="9">
        <v>0.66666666666666663</v>
      </c>
      <c r="I561" t="s">
        <v>501</v>
      </c>
      <c r="J561">
        <v>609</v>
      </c>
      <c r="K561" t="s">
        <v>44</v>
      </c>
      <c r="L561" t="s">
        <v>19</v>
      </c>
      <c r="M561">
        <v>3</v>
      </c>
      <c r="N561" t="s">
        <v>1330</v>
      </c>
      <c r="O561" t="s">
        <v>1324</v>
      </c>
      <c r="P561" t="s">
        <v>1325</v>
      </c>
      <c r="R561" t="str">
        <f>TEXT(Tabela8[[#This Row],[Data]],"dddd")</f>
        <v>quarta-feira</v>
      </c>
      <c r="S561" t="str" cm="1">
        <f t="array" ref="S5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2" spans="1:19" x14ac:dyDescent="0.3">
      <c r="A562">
        <v>584889</v>
      </c>
      <c r="B562" t="s">
        <v>24</v>
      </c>
      <c r="C562" t="s">
        <v>1302</v>
      </c>
      <c r="D562">
        <v>4106</v>
      </c>
      <c r="E562" t="s">
        <v>1303</v>
      </c>
      <c r="F562" t="s">
        <v>69</v>
      </c>
      <c r="G562" s="3">
        <v>45644</v>
      </c>
      <c r="H562" s="9">
        <v>0.625</v>
      </c>
      <c r="I562" t="s">
        <v>100</v>
      </c>
      <c r="J562">
        <v>1542</v>
      </c>
      <c r="K562" t="s">
        <v>112</v>
      </c>
      <c r="L562" t="s">
        <v>19</v>
      </c>
      <c r="M562">
        <v>3</v>
      </c>
      <c r="N562" t="s">
        <v>1330</v>
      </c>
      <c r="O562" t="s">
        <v>1324</v>
      </c>
      <c r="P562" t="s">
        <v>1325</v>
      </c>
      <c r="R562" t="str">
        <f>TEXT(Tabela8[[#This Row],[Data]],"dddd")</f>
        <v>quarta-feira</v>
      </c>
      <c r="S562" t="str" cm="1">
        <f t="array" ref="S5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3" spans="1:19" x14ac:dyDescent="0.3">
      <c r="A563">
        <v>584889</v>
      </c>
      <c r="B563" t="s">
        <v>24</v>
      </c>
      <c r="C563" t="s">
        <v>1302</v>
      </c>
      <c r="D563">
        <v>4106</v>
      </c>
      <c r="E563" t="s">
        <v>1303</v>
      </c>
      <c r="F563" t="s">
        <v>69</v>
      </c>
      <c r="G563" s="3">
        <v>45644</v>
      </c>
      <c r="H563" s="9">
        <v>0.625</v>
      </c>
      <c r="I563" t="s">
        <v>100</v>
      </c>
      <c r="J563">
        <v>1542</v>
      </c>
      <c r="K563" t="s">
        <v>112</v>
      </c>
      <c r="L563" t="s">
        <v>19</v>
      </c>
      <c r="M563">
        <v>3</v>
      </c>
      <c r="N563" t="s">
        <v>1330</v>
      </c>
      <c r="O563" t="s">
        <v>1324</v>
      </c>
      <c r="P563" t="s">
        <v>1325</v>
      </c>
      <c r="R563" t="str">
        <f>TEXT(Tabela8[[#This Row],[Data]],"dddd")</f>
        <v>quarta-feira</v>
      </c>
      <c r="S563" t="str" cm="1">
        <f t="array" ref="S5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4" spans="1:19" x14ac:dyDescent="0.3">
      <c r="A564">
        <v>584889</v>
      </c>
      <c r="B564" t="s">
        <v>24</v>
      </c>
      <c r="C564" t="s">
        <v>1302</v>
      </c>
      <c r="D564">
        <v>4106</v>
      </c>
      <c r="E564" t="s">
        <v>1303</v>
      </c>
      <c r="F564" t="s">
        <v>69</v>
      </c>
      <c r="G564" s="3">
        <v>45644</v>
      </c>
      <c r="H564" s="9">
        <v>0.625</v>
      </c>
      <c r="I564" t="s">
        <v>100</v>
      </c>
      <c r="J564">
        <v>1542</v>
      </c>
      <c r="K564" t="s">
        <v>112</v>
      </c>
      <c r="L564" t="s">
        <v>19</v>
      </c>
      <c r="M564">
        <v>3</v>
      </c>
      <c r="N564" t="s">
        <v>1330</v>
      </c>
      <c r="O564" t="s">
        <v>1324</v>
      </c>
      <c r="P564" t="s">
        <v>1325</v>
      </c>
      <c r="R564" t="str">
        <f>TEXT(Tabela8[[#This Row],[Data]],"dddd")</f>
        <v>quarta-feira</v>
      </c>
      <c r="S564" t="str" cm="1">
        <f t="array" ref="S5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5" spans="1:19" x14ac:dyDescent="0.3">
      <c r="A565">
        <v>584889</v>
      </c>
      <c r="B565" t="s">
        <v>24</v>
      </c>
      <c r="C565" t="s">
        <v>1302</v>
      </c>
      <c r="D565">
        <v>4106</v>
      </c>
      <c r="E565" t="s">
        <v>1303</v>
      </c>
      <c r="F565" t="s">
        <v>69</v>
      </c>
      <c r="G565" s="3">
        <v>45644</v>
      </c>
      <c r="H565" s="9">
        <v>0.625</v>
      </c>
      <c r="I565" t="s">
        <v>100</v>
      </c>
      <c r="J565">
        <v>1542</v>
      </c>
      <c r="K565" t="s">
        <v>112</v>
      </c>
      <c r="L565" t="s">
        <v>19</v>
      </c>
      <c r="M565">
        <v>3</v>
      </c>
      <c r="N565" t="s">
        <v>1330</v>
      </c>
      <c r="O565" t="s">
        <v>1324</v>
      </c>
      <c r="P565" t="s">
        <v>1325</v>
      </c>
      <c r="R565" t="str">
        <f>TEXT(Tabela8[[#This Row],[Data]],"dddd")</f>
        <v>quarta-feira</v>
      </c>
      <c r="S565" t="str" cm="1">
        <f t="array" ref="S5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6" spans="1:19" x14ac:dyDescent="0.3">
      <c r="A566">
        <v>584889</v>
      </c>
      <c r="B566" t="s">
        <v>24</v>
      </c>
      <c r="C566" t="s">
        <v>1302</v>
      </c>
      <c r="D566">
        <v>4106</v>
      </c>
      <c r="E566" t="s">
        <v>1303</v>
      </c>
      <c r="F566" t="s">
        <v>69</v>
      </c>
      <c r="G566" s="3">
        <v>45644</v>
      </c>
      <c r="H566" s="9">
        <v>0.625</v>
      </c>
      <c r="I566" t="s">
        <v>100</v>
      </c>
      <c r="J566">
        <v>1542</v>
      </c>
      <c r="K566" t="s">
        <v>112</v>
      </c>
      <c r="L566" t="s">
        <v>19</v>
      </c>
      <c r="M566">
        <v>3</v>
      </c>
      <c r="N566" t="s">
        <v>1330</v>
      </c>
      <c r="O566" t="s">
        <v>1324</v>
      </c>
      <c r="P566" t="s">
        <v>1325</v>
      </c>
      <c r="R566" t="str">
        <f>TEXT(Tabela8[[#This Row],[Data]],"dddd")</f>
        <v>quarta-feira</v>
      </c>
      <c r="S566" t="str" cm="1">
        <f t="array" ref="S5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7" spans="1:19" x14ac:dyDescent="0.3">
      <c r="A567">
        <v>584889</v>
      </c>
      <c r="B567" t="s">
        <v>24</v>
      </c>
      <c r="C567" t="s">
        <v>1302</v>
      </c>
      <c r="D567">
        <v>4106</v>
      </c>
      <c r="E567" t="s">
        <v>1303</v>
      </c>
      <c r="F567" t="s">
        <v>69</v>
      </c>
      <c r="G567" s="3">
        <v>45644</v>
      </c>
      <c r="H567" s="9">
        <v>0.625</v>
      </c>
      <c r="I567" t="s">
        <v>100</v>
      </c>
      <c r="J567">
        <v>1542</v>
      </c>
      <c r="K567" t="s">
        <v>112</v>
      </c>
      <c r="L567" t="s">
        <v>19</v>
      </c>
      <c r="M567">
        <v>3</v>
      </c>
      <c r="N567" t="s">
        <v>1330</v>
      </c>
      <c r="O567" t="s">
        <v>1324</v>
      </c>
      <c r="P567" t="s">
        <v>1325</v>
      </c>
      <c r="R567" t="str">
        <f>TEXT(Tabela8[[#This Row],[Data]],"dddd")</f>
        <v>quarta-feira</v>
      </c>
      <c r="S567" t="str" cm="1">
        <f t="array" ref="S5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8" spans="1:19" x14ac:dyDescent="0.3">
      <c r="A568">
        <v>515731</v>
      </c>
      <c r="B568" t="s">
        <v>17</v>
      </c>
      <c r="C568" t="s">
        <v>1273</v>
      </c>
      <c r="D568">
        <v>3440</v>
      </c>
      <c r="E568" t="s">
        <v>669</v>
      </c>
      <c r="F568" t="s">
        <v>28</v>
      </c>
      <c r="G568" s="3">
        <v>45644</v>
      </c>
      <c r="H568" s="9">
        <v>0.41666666666666669</v>
      </c>
      <c r="I568" t="s">
        <v>464</v>
      </c>
      <c r="J568">
        <v>1364</v>
      </c>
      <c r="K568" t="s">
        <v>60</v>
      </c>
      <c r="L568" t="s">
        <v>19</v>
      </c>
      <c r="M568">
        <v>3</v>
      </c>
      <c r="N568" t="s">
        <v>1330</v>
      </c>
      <c r="O568" t="s">
        <v>1324</v>
      </c>
      <c r="P568" t="s">
        <v>1325</v>
      </c>
      <c r="R568" t="str">
        <f>TEXT(Tabela8[[#This Row],[Data]],"dddd")</f>
        <v>quarta-feira</v>
      </c>
      <c r="S568" t="str" cm="1">
        <f t="array" ref="S5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9" spans="1:19" x14ac:dyDescent="0.3">
      <c r="A569">
        <v>547008</v>
      </c>
      <c r="B569" t="s">
        <v>17</v>
      </c>
      <c r="C569" t="s">
        <v>1273</v>
      </c>
      <c r="D569">
        <v>3440</v>
      </c>
      <c r="E569" t="s">
        <v>669</v>
      </c>
      <c r="F569" t="s">
        <v>28</v>
      </c>
      <c r="G569" s="3">
        <v>45644</v>
      </c>
      <c r="H569" s="9">
        <v>0.45833333333333331</v>
      </c>
      <c r="I569" t="s">
        <v>463</v>
      </c>
      <c r="J569">
        <v>486</v>
      </c>
      <c r="K569" t="s">
        <v>21</v>
      </c>
      <c r="L569" t="s">
        <v>19</v>
      </c>
      <c r="M569">
        <v>3</v>
      </c>
      <c r="N569" t="s">
        <v>1330</v>
      </c>
      <c r="O569" t="s">
        <v>1324</v>
      </c>
      <c r="P569" t="s">
        <v>1325</v>
      </c>
      <c r="R569" t="str">
        <f>TEXT(Tabela8[[#This Row],[Data]],"dddd")</f>
        <v>quarta-feira</v>
      </c>
      <c r="S569" t="str" cm="1">
        <f t="array" ref="S5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0" spans="1:19" x14ac:dyDescent="0.3">
      <c r="A570">
        <v>591617</v>
      </c>
      <c r="B570" t="s">
        <v>17</v>
      </c>
      <c r="C570" t="s">
        <v>1273</v>
      </c>
      <c r="D570">
        <v>3440</v>
      </c>
      <c r="E570" t="s">
        <v>669</v>
      </c>
      <c r="F570" t="s">
        <v>28</v>
      </c>
      <c r="G570" s="3">
        <v>45644</v>
      </c>
      <c r="H570" s="9">
        <v>0.45833333333333331</v>
      </c>
      <c r="I570" t="s">
        <v>55</v>
      </c>
      <c r="J570">
        <v>1830</v>
      </c>
      <c r="K570" t="s">
        <v>56</v>
      </c>
      <c r="L570" t="s">
        <v>19</v>
      </c>
      <c r="M570">
        <v>3</v>
      </c>
      <c r="N570" t="s">
        <v>1330</v>
      </c>
      <c r="O570" t="s">
        <v>1324</v>
      </c>
      <c r="P570" t="s">
        <v>1325</v>
      </c>
      <c r="R570" t="str">
        <f>TEXT(Tabela8[[#This Row],[Data]],"dddd")</f>
        <v>quarta-feira</v>
      </c>
      <c r="S570" t="str" cm="1">
        <f t="array" ref="S5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1" spans="1:19" x14ac:dyDescent="0.3">
      <c r="A571">
        <v>515731</v>
      </c>
      <c r="B571" t="s">
        <v>17</v>
      </c>
      <c r="C571" t="s">
        <v>1273</v>
      </c>
      <c r="D571">
        <v>3440</v>
      </c>
      <c r="E571" t="s">
        <v>669</v>
      </c>
      <c r="F571" t="s">
        <v>28</v>
      </c>
      <c r="G571" s="3">
        <v>45644</v>
      </c>
      <c r="H571" s="9">
        <v>0.41666666666666669</v>
      </c>
      <c r="I571" t="s">
        <v>464</v>
      </c>
      <c r="J571">
        <v>1364</v>
      </c>
      <c r="K571" t="s">
        <v>60</v>
      </c>
      <c r="L571" t="s">
        <v>19</v>
      </c>
      <c r="M571">
        <v>3</v>
      </c>
      <c r="N571" t="s">
        <v>1330</v>
      </c>
      <c r="O571" t="s">
        <v>1324</v>
      </c>
      <c r="P571" t="s">
        <v>1325</v>
      </c>
      <c r="R571" t="str">
        <f>TEXT(Tabela8[[#This Row],[Data]],"dddd")</f>
        <v>quarta-feira</v>
      </c>
      <c r="S571" t="str" cm="1">
        <f t="array" ref="S5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2" spans="1:19" x14ac:dyDescent="0.3">
      <c r="A572">
        <v>547008</v>
      </c>
      <c r="B572" t="s">
        <v>17</v>
      </c>
      <c r="C572" t="s">
        <v>1273</v>
      </c>
      <c r="D572">
        <v>3440</v>
      </c>
      <c r="E572" t="s">
        <v>669</v>
      </c>
      <c r="F572" t="s">
        <v>28</v>
      </c>
      <c r="G572" s="3">
        <v>45644</v>
      </c>
      <c r="H572" s="9">
        <v>0.45833333333333331</v>
      </c>
      <c r="I572" t="s">
        <v>463</v>
      </c>
      <c r="J572">
        <v>486</v>
      </c>
      <c r="K572" t="s">
        <v>21</v>
      </c>
      <c r="L572" t="s">
        <v>19</v>
      </c>
      <c r="M572">
        <v>3</v>
      </c>
      <c r="N572" t="s">
        <v>1330</v>
      </c>
      <c r="O572" t="s">
        <v>1324</v>
      </c>
      <c r="P572" t="s">
        <v>1325</v>
      </c>
      <c r="R572" t="str">
        <f>TEXT(Tabela8[[#This Row],[Data]],"dddd")</f>
        <v>quarta-feira</v>
      </c>
      <c r="S572" t="str" cm="1">
        <f t="array" ref="S5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3" spans="1:19" x14ac:dyDescent="0.3">
      <c r="A573">
        <v>591617</v>
      </c>
      <c r="B573" t="s">
        <v>17</v>
      </c>
      <c r="C573" t="s">
        <v>1273</v>
      </c>
      <c r="D573">
        <v>3440</v>
      </c>
      <c r="E573" t="s">
        <v>669</v>
      </c>
      <c r="F573" t="s">
        <v>28</v>
      </c>
      <c r="G573" s="3">
        <v>45644</v>
      </c>
      <c r="H573" s="9">
        <v>0.45833333333333331</v>
      </c>
      <c r="I573" t="s">
        <v>55</v>
      </c>
      <c r="J573">
        <v>1830</v>
      </c>
      <c r="K573" t="s">
        <v>56</v>
      </c>
      <c r="L573" t="s">
        <v>19</v>
      </c>
      <c r="M573">
        <v>3</v>
      </c>
      <c r="N573" t="s">
        <v>1330</v>
      </c>
      <c r="O573" t="s">
        <v>1324</v>
      </c>
      <c r="P573" t="s">
        <v>1325</v>
      </c>
      <c r="R573" t="str">
        <f>TEXT(Tabela8[[#This Row],[Data]],"dddd")</f>
        <v>quarta-feira</v>
      </c>
      <c r="S573" t="str" cm="1">
        <f t="array" ref="S5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4" spans="1:19" x14ac:dyDescent="0.3">
      <c r="A574">
        <v>515731</v>
      </c>
      <c r="B574" t="s">
        <v>17</v>
      </c>
      <c r="C574" t="s">
        <v>1273</v>
      </c>
      <c r="D574">
        <v>3440</v>
      </c>
      <c r="E574" t="s">
        <v>669</v>
      </c>
      <c r="F574" t="s">
        <v>28</v>
      </c>
      <c r="G574" s="3">
        <v>45644</v>
      </c>
      <c r="H574" s="9">
        <v>0.41666666666666669</v>
      </c>
      <c r="I574" t="s">
        <v>464</v>
      </c>
      <c r="J574">
        <v>1364</v>
      </c>
      <c r="K574" t="s">
        <v>60</v>
      </c>
      <c r="L574" t="s">
        <v>19</v>
      </c>
      <c r="M574">
        <v>3</v>
      </c>
      <c r="N574" t="s">
        <v>1330</v>
      </c>
      <c r="O574" t="s">
        <v>1324</v>
      </c>
      <c r="P574" t="s">
        <v>1325</v>
      </c>
      <c r="R574" t="str">
        <f>TEXT(Tabela8[[#This Row],[Data]],"dddd")</f>
        <v>quarta-feira</v>
      </c>
      <c r="S574" t="str" cm="1">
        <f t="array" ref="S5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5" spans="1:19" x14ac:dyDescent="0.3">
      <c r="A575">
        <v>547008</v>
      </c>
      <c r="B575" t="s">
        <v>17</v>
      </c>
      <c r="C575" t="s">
        <v>1273</v>
      </c>
      <c r="D575">
        <v>3440</v>
      </c>
      <c r="E575" t="s">
        <v>669</v>
      </c>
      <c r="F575" t="s">
        <v>28</v>
      </c>
      <c r="G575" s="3">
        <v>45644</v>
      </c>
      <c r="H575" s="9">
        <v>0.45833333333333331</v>
      </c>
      <c r="I575" t="s">
        <v>463</v>
      </c>
      <c r="J575">
        <v>486</v>
      </c>
      <c r="K575" t="s">
        <v>21</v>
      </c>
      <c r="L575" t="s">
        <v>19</v>
      </c>
      <c r="M575">
        <v>3</v>
      </c>
      <c r="N575" t="s">
        <v>1330</v>
      </c>
      <c r="O575" t="s">
        <v>1324</v>
      </c>
      <c r="P575" t="s">
        <v>1325</v>
      </c>
      <c r="R575" t="str">
        <f>TEXT(Tabela8[[#This Row],[Data]],"dddd")</f>
        <v>quarta-feira</v>
      </c>
      <c r="S575" t="str" cm="1">
        <f t="array" ref="S5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6" spans="1:19" x14ac:dyDescent="0.3">
      <c r="A576">
        <v>591617</v>
      </c>
      <c r="B576" t="s">
        <v>17</v>
      </c>
      <c r="C576" t="s">
        <v>1273</v>
      </c>
      <c r="D576">
        <v>3440</v>
      </c>
      <c r="E576" t="s">
        <v>669</v>
      </c>
      <c r="F576" t="s">
        <v>28</v>
      </c>
      <c r="G576" s="3">
        <v>45644</v>
      </c>
      <c r="H576" s="9">
        <v>0.45833333333333331</v>
      </c>
      <c r="I576" t="s">
        <v>55</v>
      </c>
      <c r="J576">
        <v>1830</v>
      </c>
      <c r="K576" t="s">
        <v>56</v>
      </c>
      <c r="L576" t="s">
        <v>19</v>
      </c>
      <c r="M576">
        <v>3</v>
      </c>
      <c r="N576" t="s">
        <v>1330</v>
      </c>
      <c r="O576" t="s">
        <v>1324</v>
      </c>
      <c r="P576" t="s">
        <v>1325</v>
      </c>
      <c r="R576" t="str">
        <f>TEXT(Tabela8[[#This Row],[Data]],"dddd")</f>
        <v>quarta-feira</v>
      </c>
      <c r="S576" t="str" cm="1">
        <f t="array" ref="S5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7" spans="1:19" x14ac:dyDescent="0.3">
      <c r="A577">
        <v>594611</v>
      </c>
      <c r="B577" t="s">
        <v>24</v>
      </c>
      <c r="C577" t="s">
        <v>138</v>
      </c>
      <c r="D577">
        <v>3737</v>
      </c>
      <c r="E577" t="s">
        <v>139</v>
      </c>
      <c r="F577" t="s">
        <v>28</v>
      </c>
      <c r="G577" s="3">
        <v>45644</v>
      </c>
      <c r="H577" s="9">
        <v>0.66666666666666663</v>
      </c>
      <c r="I577" t="s">
        <v>41</v>
      </c>
      <c r="J577">
        <v>572</v>
      </c>
      <c r="K577" t="s">
        <v>93</v>
      </c>
      <c r="L577" t="s">
        <v>19</v>
      </c>
      <c r="M577">
        <v>3</v>
      </c>
      <c r="N577" t="s">
        <v>1330</v>
      </c>
      <c r="O577" t="s">
        <v>1324</v>
      </c>
      <c r="P577" t="s">
        <v>1325</v>
      </c>
      <c r="R577" t="str">
        <f>TEXT(Tabela8[[#This Row],[Data]],"dddd")</f>
        <v>quarta-feira</v>
      </c>
      <c r="S577" t="str" cm="1">
        <f t="array" ref="S5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8" spans="1:19" x14ac:dyDescent="0.3">
      <c r="A578">
        <v>594611</v>
      </c>
      <c r="B578" t="s">
        <v>24</v>
      </c>
      <c r="C578" t="s">
        <v>138</v>
      </c>
      <c r="D578">
        <v>3737</v>
      </c>
      <c r="E578" t="s">
        <v>139</v>
      </c>
      <c r="F578" t="s">
        <v>28</v>
      </c>
      <c r="G578" s="3">
        <v>45644</v>
      </c>
      <c r="H578" s="9">
        <v>0.66666666666666663</v>
      </c>
      <c r="I578" t="s">
        <v>41</v>
      </c>
      <c r="J578">
        <v>572</v>
      </c>
      <c r="K578" t="s">
        <v>93</v>
      </c>
      <c r="L578" t="s">
        <v>19</v>
      </c>
      <c r="M578">
        <v>3</v>
      </c>
      <c r="N578" t="s">
        <v>1330</v>
      </c>
      <c r="O578" t="s">
        <v>1324</v>
      </c>
      <c r="P578" t="s">
        <v>1325</v>
      </c>
      <c r="R578" t="str">
        <f>TEXT(Tabela8[[#This Row],[Data]],"dddd")</f>
        <v>quarta-feira</v>
      </c>
      <c r="S578" t="str" cm="1">
        <f t="array" ref="S5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9" spans="1:19" x14ac:dyDescent="0.3">
      <c r="A579">
        <v>594611</v>
      </c>
      <c r="B579" t="s">
        <v>24</v>
      </c>
      <c r="C579" t="s">
        <v>138</v>
      </c>
      <c r="D579">
        <v>3737</v>
      </c>
      <c r="E579" t="s">
        <v>139</v>
      </c>
      <c r="F579" t="s">
        <v>28</v>
      </c>
      <c r="G579" s="3">
        <v>45644</v>
      </c>
      <c r="H579" s="9">
        <v>0.66666666666666663</v>
      </c>
      <c r="I579" t="s">
        <v>41</v>
      </c>
      <c r="J579">
        <v>572</v>
      </c>
      <c r="K579" t="s">
        <v>93</v>
      </c>
      <c r="L579" t="s">
        <v>19</v>
      </c>
      <c r="M579">
        <v>3</v>
      </c>
      <c r="N579" t="s">
        <v>1330</v>
      </c>
      <c r="O579" t="s">
        <v>1324</v>
      </c>
      <c r="P579" t="s">
        <v>1325</v>
      </c>
      <c r="R579" t="str">
        <f>TEXT(Tabela8[[#This Row],[Data]],"dddd")</f>
        <v>quarta-feira</v>
      </c>
      <c r="S579" t="str" cm="1">
        <f t="array" ref="S5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80" spans="1:19" x14ac:dyDescent="0.3">
      <c r="A580">
        <v>578224</v>
      </c>
      <c r="B580" t="s">
        <v>24</v>
      </c>
      <c r="C580" t="s">
        <v>1257</v>
      </c>
      <c r="D580">
        <v>3353</v>
      </c>
      <c r="E580" t="s">
        <v>671</v>
      </c>
      <c r="F580" t="s">
        <v>28</v>
      </c>
      <c r="G580" s="3">
        <v>45644</v>
      </c>
      <c r="H580" s="9">
        <v>0.58333333333333337</v>
      </c>
      <c r="I580" t="s">
        <v>95</v>
      </c>
      <c r="J580">
        <v>2735</v>
      </c>
      <c r="K580" t="s">
        <v>126</v>
      </c>
      <c r="L580" t="s">
        <v>19</v>
      </c>
      <c r="M580">
        <v>3</v>
      </c>
      <c r="N580" t="s">
        <v>1330</v>
      </c>
      <c r="O580" t="s">
        <v>1324</v>
      </c>
      <c r="P580" t="s">
        <v>1325</v>
      </c>
      <c r="R580" t="str">
        <f>TEXT(Tabela8[[#This Row],[Data]],"dddd")</f>
        <v>quarta-feira</v>
      </c>
      <c r="S580" t="str" cm="1">
        <f t="array" ref="S5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1" spans="1:19" x14ac:dyDescent="0.3">
      <c r="A581">
        <v>578224</v>
      </c>
      <c r="B581" t="s">
        <v>24</v>
      </c>
      <c r="C581" t="s">
        <v>1257</v>
      </c>
      <c r="D581">
        <v>3353</v>
      </c>
      <c r="E581" t="s">
        <v>671</v>
      </c>
      <c r="F581" t="s">
        <v>28</v>
      </c>
      <c r="G581" s="3">
        <v>45644</v>
      </c>
      <c r="H581" s="9">
        <v>0.58333333333333337</v>
      </c>
      <c r="I581" t="s">
        <v>95</v>
      </c>
      <c r="J581">
        <v>2735</v>
      </c>
      <c r="K581" t="s">
        <v>126</v>
      </c>
      <c r="L581" t="s">
        <v>19</v>
      </c>
      <c r="M581">
        <v>3</v>
      </c>
      <c r="N581" t="s">
        <v>1330</v>
      </c>
      <c r="O581" t="s">
        <v>1324</v>
      </c>
      <c r="P581" t="s">
        <v>1325</v>
      </c>
      <c r="R581" t="str">
        <f>TEXT(Tabela8[[#This Row],[Data]],"dddd")</f>
        <v>quarta-feira</v>
      </c>
      <c r="S581" t="str" cm="1">
        <f t="array" ref="S5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2" spans="1:19" x14ac:dyDescent="0.3">
      <c r="A582">
        <v>578224</v>
      </c>
      <c r="B582" t="s">
        <v>24</v>
      </c>
      <c r="C582" t="s">
        <v>1257</v>
      </c>
      <c r="D582">
        <v>3353</v>
      </c>
      <c r="E582" t="s">
        <v>671</v>
      </c>
      <c r="F582" t="s">
        <v>28</v>
      </c>
      <c r="G582" s="3">
        <v>45644</v>
      </c>
      <c r="H582" s="9">
        <v>0.58333333333333337</v>
      </c>
      <c r="I582" t="s">
        <v>95</v>
      </c>
      <c r="J582">
        <v>2735</v>
      </c>
      <c r="K582" t="s">
        <v>126</v>
      </c>
      <c r="L582" t="s">
        <v>19</v>
      </c>
      <c r="M582">
        <v>3</v>
      </c>
      <c r="N582" t="s">
        <v>1330</v>
      </c>
      <c r="O582" t="s">
        <v>1324</v>
      </c>
      <c r="P582" t="s">
        <v>1325</v>
      </c>
      <c r="R582" t="str">
        <f>TEXT(Tabela8[[#This Row],[Data]],"dddd")</f>
        <v>quarta-feira</v>
      </c>
      <c r="S582" t="str" cm="1">
        <f t="array" ref="S5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3" spans="1:19" x14ac:dyDescent="0.3">
      <c r="A583">
        <v>476829</v>
      </c>
      <c r="B583" t="s">
        <v>24</v>
      </c>
      <c r="C583" t="s">
        <v>1257</v>
      </c>
      <c r="D583">
        <v>3353</v>
      </c>
      <c r="E583" t="s">
        <v>671</v>
      </c>
      <c r="F583" t="s">
        <v>28</v>
      </c>
      <c r="G583" s="3">
        <v>45644</v>
      </c>
      <c r="H583" s="9">
        <v>0.54166666666666663</v>
      </c>
      <c r="I583" t="s">
        <v>29</v>
      </c>
      <c r="J583">
        <v>884</v>
      </c>
      <c r="K583" t="s">
        <v>30</v>
      </c>
      <c r="L583" t="s">
        <v>19</v>
      </c>
      <c r="M583">
        <v>3</v>
      </c>
      <c r="N583" t="s">
        <v>1330</v>
      </c>
      <c r="O583" t="s">
        <v>1324</v>
      </c>
      <c r="P583" t="s">
        <v>1325</v>
      </c>
      <c r="R583" t="str">
        <f>TEXT(Tabela8[[#This Row],[Data]],"dddd")</f>
        <v>quarta-feira</v>
      </c>
      <c r="S583" t="str" cm="1">
        <f t="array" ref="S5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4" spans="1:19" x14ac:dyDescent="0.3">
      <c r="A584">
        <v>476829</v>
      </c>
      <c r="B584" t="s">
        <v>24</v>
      </c>
      <c r="C584" t="s">
        <v>1257</v>
      </c>
      <c r="D584">
        <v>3353</v>
      </c>
      <c r="E584" t="s">
        <v>671</v>
      </c>
      <c r="F584" t="s">
        <v>28</v>
      </c>
      <c r="G584" s="3">
        <v>45644</v>
      </c>
      <c r="H584" s="9">
        <v>0.54166666666666663</v>
      </c>
      <c r="I584" t="s">
        <v>29</v>
      </c>
      <c r="J584">
        <v>884</v>
      </c>
      <c r="K584" t="s">
        <v>30</v>
      </c>
      <c r="L584" t="s">
        <v>19</v>
      </c>
      <c r="M584">
        <v>3</v>
      </c>
      <c r="N584" t="s">
        <v>1330</v>
      </c>
      <c r="O584" t="s">
        <v>1324</v>
      </c>
      <c r="P584" t="s">
        <v>1325</v>
      </c>
      <c r="R584" t="str">
        <f>TEXT(Tabela8[[#This Row],[Data]],"dddd")</f>
        <v>quarta-feira</v>
      </c>
      <c r="S584" t="str" cm="1">
        <f t="array" ref="S5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5" spans="1:19" x14ac:dyDescent="0.3">
      <c r="A585">
        <v>476829</v>
      </c>
      <c r="B585" t="s">
        <v>24</v>
      </c>
      <c r="C585" t="s">
        <v>1257</v>
      </c>
      <c r="D585">
        <v>3353</v>
      </c>
      <c r="E585" t="s">
        <v>671</v>
      </c>
      <c r="F585" t="s">
        <v>28</v>
      </c>
      <c r="G585" s="3">
        <v>45644</v>
      </c>
      <c r="H585" s="9">
        <v>0.54166666666666663</v>
      </c>
      <c r="I585" t="s">
        <v>29</v>
      </c>
      <c r="J585">
        <v>884</v>
      </c>
      <c r="K585" t="s">
        <v>30</v>
      </c>
      <c r="L585" t="s">
        <v>19</v>
      </c>
      <c r="M585">
        <v>3</v>
      </c>
      <c r="N585" t="s">
        <v>1330</v>
      </c>
      <c r="O585" t="s">
        <v>1324</v>
      </c>
      <c r="P585" t="s">
        <v>1325</v>
      </c>
      <c r="R585" t="str">
        <f>TEXT(Tabela8[[#This Row],[Data]],"dddd")</f>
        <v>quarta-feira</v>
      </c>
      <c r="S585" t="str" cm="1">
        <f t="array" ref="S5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6" spans="1:19" x14ac:dyDescent="0.3">
      <c r="A586">
        <v>555289</v>
      </c>
      <c r="B586" t="s">
        <v>17</v>
      </c>
      <c r="C586" t="s">
        <v>1301</v>
      </c>
      <c r="D586">
        <v>3886</v>
      </c>
      <c r="E586" t="s">
        <v>672</v>
      </c>
      <c r="F586" t="s">
        <v>28</v>
      </c>
      <c r="G586" s="3">
        <v>45644</v>
      </c>
      <c r="H586" s="9">
        <v>0.58333333333333337</v>
      </c>
      <c r="I586" t="s">
        <v>34</v>
      </c>
      <c r="J586">
        <v>2158</v>
      </c>
      <c r="K586" t="s">
        <v>115</v>
      </c>
      <c r="L586" t="s">
        <v>19</v>
      </c>
      <c r="M586">
        <v>3</v>
      </c>
      <c r="N586" t="s">
        <v>1330</v>
      </c>
      <c r="O586" t="s">
        <v>1324</v>
      </c>
      <c r="P586" t="s">
        <v>1325</v>
      </c>
      <c r="R586" t="str">
        <f>TEXT(Tabela8[[#This Row],[Data]],"dddd")</f>
        <v>quarta-feira</v>
      </c>
      <c r="S586" t="str" cm="1">
        <f t="array" ref="S5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7" spans="1:19" x14ac:dyDescent="0.3">
      <c r="A587">
        <v>555289</v>
      </c>
      <c r="B587" t="s">
        <v>17</v>
      </c>
      <c r="C587" t="s">
        <v>1301</v>
      </c>
      <c r="D587">
        <v>3886</v>
      </c>
      <c r="E587" t="s">
        <v>672</v>
      </c>
      <c r="F587" t="s">
        <v>28</v>
      </c>
      <c r="G587" s="3">
        <v>45644</v>
      </c>
      <c r="H587" s="9">
        <v>0.58333333333333337</v>
      </c>
      <c r="I587" t="s">
        <v>34</v>
      </c>
      <c r="J587">
        <v>2158</v>
      </c>
      <c r="K587" t="s">
        <v>115</v>
      </c>
      <c r="L587" t="s">
        <v>19</v>
      </c>
      <c r="M587">
        <v>3</v>
      </c>
      <c r="N587" t="s">
        <v>1330</v>
      </c>
      <c r="O587" t="s">
        <v>1324</v>
      </c>
      <c r="P587" t="s">
        <v>1325</v>
      </c>
      <c r="R587" t="str">
        <f>TEXT(Tabela8[[#This Row],[Data]],"dddd")</f>
        <v>quarta-feira</v>
      </c>
      <c r="S587" t="str" cm="1">
        <f t="array" ref="S5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8" spans="1:19" x14ac:dyDescent="0.3">
      <c r="A588">
        <v>555289</v>
      </c>
      <c r="B588" t="s">
        <v>17</v>
      </c>
      <c r="C588" t="s">
        <v>1301</v>
      </c>
      <c r="D588">
        <v>3886</v>
      </c>
      <c r="E588" t="s">
        <v>672</v>
      </c>
      <c r="F588" t="s">
        <v>28</v>
      </c>
      <c r="G588" s="3">
        <v>45644</v>
      </c>
      <c r="H588" s="9">
        <v>0.58333333333333337</v>
      </c>
      <c r="I588" t="s">
        <v>34</v>
      </c>
      <c r="J588">
        <v>2158</v>
      </c>
      <c r="K588" t="s">
        <v>115</v>
      </c>
      <c r="L588" t="s">
        <v>19</v>
      </c>
      <c r="M588">
        <v>3</v>
      </c>
      <c r="N588" t="s">
        <v>1330</v>
      </c>
      <c r="O588" t="s">
        <v>1324</v>
      </c>
      <c r="P588" t="s">
        <v>1325</v>
      </c>
      <c r="R588" t="str">
        <f>TEXT(Tabela8[[#This Row],[Data]],"dddd")</f>
        <v>quarta-feira</v>
      </c>
      <c r="S588" t="str" cm="1">
        <f t="array" ref="S5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9" spans="1:19" x14ac:dyDescent="0.3">
      <c r="A589">
        <v>534422</v>
      </c>
      <c r="B589" t="s">
        <v>17</v>
      </c>
      <c r="C589" t="s">
        <v>1301</v>
      </c>
      <c r="D589">
        <v>3886</v>
      </c>
      <c r="E589" t="s">
        <v>672</v>
      </c>
      <c r="F589" t="s">
        <v>28</v>
      </c>
      <c r="G589" s="3">
        <v>45644</v>
      </c>
      <c r="H589" s="9">
        <v>0.625</v>
      </c>
      <c r="I589" t="s">
        <v>57</v>
      </c>
      <c r="J589">
        <v>1815</v>
      </c>
      <c r="K589" t="s">
        <v>86</v>
      </c>
      <c r="L589" t="s">
        <v>19</v>
      </c>
      <c r="M589">
        <v>3</v>
      </c>
      <c r="N589" t="s">
        <v>1330</v>
      </c>
      <c r="O589" t="s">
        <v>1324</v>
      </c>
      <c r="P589" t="s">
        <v>1325</v>
      </c>
      <c r="R589" t="str">
        <f>TEXT(Tabela8[[#This Row],[Data]],"dddd")</f>
        <v>quarta-feira</v>
      </c>
      <c r="S589" t="str" cm="1">
        <f t="array" ref="S5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0" spans="1:19" x14ac:dyDescent="0.3">
      <c r="A590">
        <v>534422</v>
      </c>
      <c r="B590" t="s">
        <v>17</v>
      </c>
      <c r="C590" t="s">
        <v>1301</v>
      </c>
      <c r="D590">
        <v>3886</v>
      </c>
      <c r="E590" t="s">
        <v>672</v>
      </c>
      <c r="F590" t="s">
        <v>28</v>
      </c>
      <c r="G590" s="3">
        <v>45644</v>
      </c>
      <c r="H590" s="9">
        <v>0.625</v>
      </c>
      <c r="I590" t="s">
        <v>57</v>
      </c>
      <c r="J590">
        <v>1815</v>
      </c>
      <c r="K590" t="s">
        <v>86</v>
      </c>
      <c r="L590" t="s">
        <v>19</v>
      </c>
      <c r="M590">
        <v>3</v>
      </c>
      <c r="N590" t="s">
        <v>1330</v>
      </c>
      <c r="O590" t="s">
        <v>1324</v>
      </c>
      <c r="P590" t="s">
        <v>1325</v>
      </c>
      <c r="R590" t="str">
        <f>TEXT(Tabela8[[#This Row],[Data]],"dddd")</f>
        <v>quarta-feira</v>
      </c>
      <c r="S590" t="str" cm="1">
        <f t="array" ref="S5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1" spans="1:19" x14ac:dyDescent="0.3">
      <c r="A591">
        <v>534422</v>
      </c>
      <c r="B591" t="s">
        <v>17</v>
      </c>
      <c r="C591" t="s">
        <v>1301</v>
      </c>
      <c r="D591">
        <v>3886</v>
      </c>
      <c r="E591" t="s">
        <v>672</v>
      </c>
      <c r="F591" t="s">
        <v>28</v>
      </c>
      <c r="G591" s="3">
        <v>45644</v>
      </c>
      <c r="H591" s="9">
        <v>0.625</v>
      </c>
      <c r="I591" t="s">
        <v>57</v>
      </c>
      <c r="J591">
        <v>1815</v>
      </c>
      <c r="K591" t="s">
        <v>86</v>
      </c>
      <c r="L591" t="s">
        <v>19</v>
      </c>
      <c r="M591">
        <v>3</v>
      </c>
      <c r="N591" t="s">
        <v>1330</v>
      </c>
      <c r="O591" t="s">
        <v>1324</v>
      </c>
      <c r="P591" t="s">
        <v>1325</v>
      </c>
      <c r="R591" t="str">
        <f>TEXT(Tabela8[[#This Row],[Data]],"dddd")</f>
        <v>quarta-feira</v>
      </c>
      <c r="S591" t="str" cm="1">
        <f t="array" ref="S5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2" spans="1:19" x14ac:dyDescent="0.3">
      <c r="A592">
        <v>537618</v>
      </c>
      <c r="B592" t="s">
        <v>17</v>
      </c>
      <c r="C592" t="s">
        <v>61</v>
      </c>
      <c r="D592">
        <v>3894</v>
      </c>
      <c r="E592" t="s">
        <v>62</v>
      </c>
      <c r="F592" t="s">
        <v>28</v>
      </c>
      <c r="G592" s="3">
        <v>45644</v>
      </c>
      <c r="H592" s="9">
        <v>0.41666666666666669</v>
      </c>
      <c r="I592" t="s">
        <v>476</v>
      </c>
      <c r="J592">
        <v>1644</v>
      </c>
      <c r="K592" t="s">
        <v>63</v>
      </c>
      <c r="L592" t="s">
        <v>19</v>
      </c>
      <c r="M592">
        <v>3</v>
      </c>
      <c r="N592" t="s">
        <v>1330</v>
      </c>
      <c r="O592" t="s">
        <v>1324</v>
      </c>
      <c r="P592" t="s">
        <v>1325</v>
      </c>
      <c r="R592" t="str">
        <f>TEXT(Tabela8[[#This Row],[Data]],"dddd")</f>
        <v>quarta-feira</v>
      </c>
      <c r="S592" t="str" cm="1">
        <f t="array" ref="S5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3" spans="1:19" x14ac:dyDescent="0.3">
      <c r="A593">
        <v>547532</v>
      </c>
      <c r="B593" t="s">
        <v>17</v>
      </c>
      <c r="C593" t="s">
        <v>61</v>
      </c>
      <c r="D593">
        <v>3894</v>
      </c>
      <c r="E593" t="s">
        <v>62</v>
      </c>
      <c r="F593" t="s">
        <v>28</v>
      </c>
      <c r="G593" s="3">
        <v>45644</v>
      </c>
      <c r="H593" s="9">
        <v>0.45833333333333331</v>
      </c>
      <c r="I593" t="s">
        <v>464</v>
      </c>
      <c r="J593">
        <v>1364</v>
      </c>
      <c r="K593" t="s">
        <v>60</v>
      </c>
      <c r="L593" t="s">
        <v>19</v>
      </c>
      <c r="M593">
        <v>3</v>
      </c>
      <c r="N593" t="s">
        <v>1330</v>
      </c>
      <c r="O593" t="s">
        <v>1324</v>
      </c>
      <c r="P593" t="s">
        <v>1325</v>
      </c>
      <c r="R593" t="str">
        <f>TEXT(Tabela8[[#This Row],[Data]],"dddd")</f>
        <v>quarta-feira</v>
      </c>
      <c r="S593" t="str" cm="1">
        <f t="array" ref="S5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4" spans="1:19" x14ac:dyDescent="0.3">
      <c r="A594">
        <v>537618</v>
      </c>
      <c r="B594" t="s">
        <v>17</v>
      </c>
      <c r="C594" t="s">
        <v>61</v>
      </c>
      <c r="D594">
        <v>3894</v>
      </c>
      <c r="E594" t="s">
        <v>62</v>
      </c>
      <c r="F594" t="s">
        <v>28</v>
      </c>
      <c r="G594" s="3">
        <v>45644</v>
      </c>
      <c r="H594" s="9">
        <v>0.41666666666666669</v>
      </c>
      <c r="I594" t="s">
        <v>476</v>
      </c>
      <c r="J594">
        <v>1644</v>
      </c>
      <c r="K594" t="s">
        <v>63</v>
      </c>
      <c r="L594" t="s">
        <v>19</v>
      </c>
      <c r="M594">
        <v>3</v>
      </c>
      <c r="N594" t="s">
        <v>1330</v>
      </c>
      <c r="O594" t="s">
        <v>1324</v>
      </c>
      <c r="P594" t="s">
        <v>1325</v>
      </c>
      <c r="R594" t="str">
        <f>TEXT(Tabela8[[#This Row],[Data]],"dddd")</f>
        <v>quarta-feira</v>
      </c>
      <c r="S594" t="str" cm="1">
        <f t="array" ref="S5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5" spans="1:19" x14ac:dyDescent="0.3">
      <c r="A595">
        <v>547532</v>
      </c>
      <c r="B595" t="s">
        <v>17</v>
      </c>
      <c r="C595" t="s">
        <v>61</v>
      </c>
      <c r="D595">
        <v>3894</v>
      </c>
      <c r="E595" t="s">
        <v>62</v>
      </c>
      <c r="F595" t="s">
        <v>28</v>
      </c>
      <c r="G595" s="3">
        <v>45644</v>
      </c>
      <c r="H595" s="9">
        <v>0.45833333333333331</v>
      </c>
      <c r="I595" t="s">
        <v>464</v>
      </c>
      <c r="J595">
        <v>1364</v>
      </c>
      <c r="K595" t="s">
        <v>60</v>
      </c>
      <c r="L595" t="s">
        <v>19</v>
      </c>
      <c r="M595">
        <v>3</v>
      </c>
      <c r="N595" t="s">
        <v>1330</v>
      </c>
      <c r="O595" t="s">
        <v>1324</v>
      </c>
      <c r="P595" t="s">
        <v>1325</v>
      </c>
      <c r="R595" t="str">
        <f>TEXT(Tabela8[[#This Row],[Data]],"dddd")</f>
        <v>quarta-feira</v>
      </c>
      <c r="S595" t="str" cm="1">
        <f t="array" ref="S5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6" spans="1:19" x14ac:dyDescent="0.3">
      <c r="A596">
        <v>537618</v>
      </c>
      <c r="B596" t="s">
        <v>17</v>
      </c>
      <c r="C596" t="s">
        <v>61</v>
      </c>
      <c r="D596">
        <v>3894</v>
      </c>
      <c r="E596" t="s">
        <v>62</v>
      </c>
      <c r="F596" t="s">
        <v>28</v>
      </c>
      <c r="G596" s="3">
        <v>45644</v>
      </c>
      <c r="H596" s="9">
        <v>0.41666666666666669</v>
      </c>
      <c r="I596" t="s">
        <v>476</v>
      </c>
      <c r="J596">
        <v>1644</v>
      </c>
      <c r="K596" t="s">
        <v>63</v>
      </c>
      <c r="L596" t="s">
        <v>19</v>
      </c>
      <c r="M596">
        <v>3</v>
      </c>
      <c r="N596" t="s">
        <v>1330</v>
      </c>
      <c r="O596" t="s">
        <v>1324</v>
      </c>
      <c r="P596" t="s">
        <v>1325</v>
      </c>
      <c r="R596" t="str">
        <f>TEXT(Tabela8[[#This Row],[Data]],"dddd")</f>
        <v>quarta-feira</v>
      </c>
      <c r="S596" t="str" cm="1">
        <f t="array" ref="S5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7" spans="1:19" x14ac:dyDescent="0.3">
      <c r="A597">
        <v>547532</v>
      </c>
      <c r="B597" t="s">
        <v>17</v>
      </c>
      <c r="C597" t="s">
        <v>61</v>
      </c>
      <c r="D597">
        <v>3894</v>
      </c>
      <c r="E597" t="s">
        <v>62</v>
      </c>
      <c r="F597" t="s">
        <v>28</v>
      </c>
      <c r="G597" s="3">
        <v>45644</v>
      </c>
      <c r="H597" s="9">
        <v>0.45833333333333331</v>
      </c>
      <c r="I597" t="s">
        <v>464</v>
      </c>
      <c r="J597">
        <v>1364</v>
      </c>
      <c r="K597" t="s">
        <v>60</v>
      </c>
      <c r="L597" t="s">
        <v>19</v>
      </c>
      <c r="M597">
        <v>3</v>
      </c>
      <c r="N597" t="s">
        <v>1330</v>
      </c>
      <c r="O597" t="s">
        <v>1324</v>
      </c>
      <c r="P597" t="s">
        <v>1325</v>
      </c>
      <c r="R597" t="str">
        <f>TEXT(Tabela8[[#This Row],[Data]],"dddd")</f>
        <v>quarta-feira</v>
      </c>
      <c r="S597" t="str" cm="1">
        <f t="array" ref="S5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8" spans="1:19" x14ac:dyDescent="0.3">
      <c r="A598">
        <v>476770</v>
      </c>
      <c r="B598" t="s">
        <v>24</v>
      </c>
      <c r="C598" t="s">
        <v>103</v>
      </c>
      <c r="D598">
        <v>3330</v>
      </c>
      <c r="E598" t="s">
        <v>104</v>
      </c>
      <c r="F598" t="s">
        <v>28</v>
      </c>
      <c r="G598" s="3">
        <v>45644</v>
      </c>
      <c r="H598" s="9">
        <v>0.375</v>
      </c>
      <c r="I598" t="s">
        <v>100</v>
      </c>
      <c r="J598">
        <v>2057</v>
      </c>
      <c r="K598" t="s">
        <v>90</v>
      </c>
      <c r="L598" t="s">
        <v>19</v>
      </c>
      <c r="M598">
        <v>3</v>
      </c>
      <c r="N598" t="s">
        <v>1330</v>
      </c>
      <c r="O598" t="s">
        <v>1324</v>
      </c>
      <c r="P598" t="s">
        <v>1325</v>
      </c>
      <c r="R598" t="str">
        <f>TEXT(Tabela8[[#This Row],[Data]],"dddd")</f>
        <v>quarta-feira</v>
      </c>
      <c r="S598" t="str" cm="1">
        <f t="array" ref="S5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9" spans="1:19" x14ac:dyDescent="0.3">
      <c r="A599">
        <v>476793</v>
      </c>
      <c r="B599" t="s">
        <v>24</v>
      </c>
      <c r="C599" t="s">
        <v>103</v>
      </c>
      <c r="D599">
        <v>3330</v>
      </c>
      <c r="E599" t="s">
        <v>104</v>
      </c>
      <c r="F599" t="s">
        <v>28</v>
      </c>
      <c r="G599" s="3">
        <v>45644</v>
      </c>
      <c r="H599" s="9">
        <v>0.41666666666666669</v>
      </c>
      <c r="I599" t="s">
        <v>501</v>
      </c>
      <c r="J599">
        <v>609</v>
      </c>
      <c r="K599" t="s">
        <v>44</v>
      </c>
      <c r="L599" t="s">
        <v>19</v>
      </c>
      <c r="M599">
        <v>3</v>
      </c>
      <c r="N599" t="s">
        <v>1330</v>
      </c>
      <c r="O599" t="s">
        <v>1324</v>
      </c>
      <c r="P599" t="s">
        <v>1325</v>
      </c>
      <c r="R599" t="str">
        <f>TEXT(Tabela8[[#This Row],[Data]],"dddd")</f>
        <v>quarta-feira</v>
      </c>
      <c r="S599" t="str" cm="1">
        <f t="array" ref="S5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0" spans="1:19" x14ac:dyDescent="0.3">
      <c r="A600">
        <v>476770</v>
      </c>
      <c r="B600" t="s">
        <v>24</v>
      </c>
      <c r="C600" t="s">
        <v>103</v>
      </c>
      <c r="D600">
        <v>3330</v>
      </c>
      <c r="E600" t="s">
        <v>104</v>
      </c>
      <c r="F600" t="s">
        <v>28</v>
      </c>
      <c r="G600" s="3">
        <v>45644</v>
      </c>
      <c r="H600" s="9">
        <v>0.375</v>
      </c>
      <c r="I600" t="s">
        <v>100</v>
      </c>
      <c r="J600">
        <v>2057</v>
      </c>
      <c r="K600" t="s">
        <v>90</v>
      </c>
      <c r="L600" t="s">
        <v>19</v>
      </c>
      <c r="M600">
        <v>3</v>
      </c>
      <c r="N600" t="s">
        <v>1330</v>
      </c>
      <c r="O600" t="s">
        <v>1324</v>
      </c>
      <c r="P600" t="s">
        <v>1325</v>
      </c>
      <c r="R600" t="str">
        <f>TEXT(Tabela8[[#This Row],[Data]],"dddd")</f>
        <v>quarta-feira</v>
      </c>
      <c r="S600" t="str" cm="1">
        <f t="array" ref="S6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1" spans="1:19" x14ac:dyDescent="0.3">
      <c r="A601">
        <v>476793</v>
      </c>
      <c r="B601" t="s">
        <v>24</v>
      </c>
      <c r="C601" t="s">
        <v>103</v>
      </c>
      <c r="D601">
        <v>3330</v>
      </c>
      <c r="E601" t="s">
        <v>104</v>
      </c>
      <c r="F601" t="s">
        <v>28</v>
      </c>
      <c r="G601" s="3">
        <v>45644</v>
      </c>
      <c r="H601" s="9">
        <v>0.41666666666666669</v>
      </c>
      <c r="I601" t="s">
        <v>501</v>
      </c>
      <c r="J601">
        <v>609</v>
      </c>
      <c r="K601" t="s">
        <v>44</v>
      </c>
      <c r="L601" t="s">
        <v>19</v>
      </c>
      <c r="M601">
        <v>3</v>
      </c>
      <c r="N601" t="s">
        <v>1330</v>
      </c>
      <c r="O601" t="s">
        <v>1324</v>
      </c>
      <c r="P601" t="s">
        <v>1325</v>
      </c>
      <c r="R601" t="str">
        <f>TEXT(Tabela8[[#This Row],[Data]],"dddd")</f>
        <v>quarta-feira</v>
      </c>
      <c r="S601" t="str" cm="1">
        <f t="array" ref="S6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2" spans="1:19" x14ac:dyDescent="0.3">
      <c r="A602">
        <v>476770</v>
      </c>
      <c r="B602" t="s">
        <v>24</v>
      </c>
      <c r="C602" t="s">
        <v>103</v>
      </c>
      <c r="D602">
        <v>3330</v>
      </c>
      <c r="E602" t="s">
        <v>104</v>
      </c>
      <c r="F602" t="s">
        <v>28</v>
      </c>
      <c r="G602" s="3">
        <v>45644</v>
      </c>
      <c r="H602" s="9">
        <v>0.375</v>
      </c>
      <c r="I602" t="s">
        <v>100</v>
      </c>
      <c r="J602">
        <v>2057</v>
      </c>
      <c r="K602" t="s">
        <v>90</v>
      </c>
      <c r="L602" t="s">
        <v>19</v>
      </c>
      <c r="M602">
        <v>3</v>
      </c>
      <c r="N602" t="s">
        <v>1330</v>
      </c>
      <c r="O602" t="s">
        <v>1324</v>
      </c>
      <c r="P602" t="s">
        <v>1325</v>
      </c>
      <c r="R602" t="str">
        <f>TEXT(Tabela8[[#This Row],[Data]],"dddd")</f>
        <v>quarta-feira</v>
      </c>
      <c r="S602" t="str" cm="1">
        <f t="array" ref="S6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3" spans="1:19" x14ac:dyDescent="0.3">
      <c r="A603">
        <v>476793</v>
      </c>
      <c r="B603" t="s">
        <v>24</v>
      </c>
      <c r="C603" t="s">
        <v>103</v>
      </c>
      <c r="D603">
        <v>3330</v>
      </c>
      <c r="E603" t="s">
        <v>104</v>
      </c>
      <c r="F603" t="s">
        <v>28</v>
      </c>
      <c r="G603" s="3">
        <v>45644</v>
      </c>
      <c r="H603" s="9">
        <v>0.41666666666666669</v>
      </c>
      <c r="I603" t="s">
        <v>501</v>
      </c>
      <c r="J603">
        <v>609</v>
      </c>
      <c r="K603" t="s">
        <v>44</v>
      </c>
      <c r="L603" t="s">
        <v>19</v>
      </c>
      <c r="M603">
        <v>3</v>
      </c>
      <c r="N603" t="s">
        <v>1330</v>
      </c>
      <c r="O603" t="s">
        <v>1324</v>
      </c>
      <c r="P603" t="s">
        <v>1325</v>
      </c>
      <c r="R603" t="str">
        <f>TEXT(Tabela8[[#This Row],[Data]],"dddd")</f>
        <v>quarta-feira</v>
      </c>
      <c r="S603" t="str" cm="1">
        <f t="array" ref="S6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4" spans="1:19" x14ac:dyDescent="0.3">
      <c r="A604">
        <v>594662</v>
      </c>
      <c r="B604" t="s">
        <v>17</v>
      </c>
      <c r="C604" t="s">
        <v>132</v>
      </c>
      <c r="D604">
        <v>3931</v>
      </c>
      <c r="E604" t="s">
        <v>133</v>
      </c>
      <c r="F604" t="s">
        <v>28</v>
      </c>
      <c r="G604" s="3">
        <v>45644</v>
      </c>
      <c r="H604" s="9">
        <v>0.54166666666666663</v>
      </c>
      <c r="I604" t="s">
        <v>454</v>
      </c>
      <c r="J604">
        <v>1967</v>
      </c>
      <c r="K604" t="s">
        <v>405</v>
      </c>
      <c r="L604" t="s">
        <v>19</v>
      </c>
      <c r="M604">
        <v>3</v>
      </c>
      <c r="N604" t="s">
        <v>1330</v>
      </c>
      <c r="O604" t="s">
        <v>1324</v>
      </c>
      <c r="P604" t="s">
        <v>1325</v>
      </c>
      <c r="R604" t="str">
        <f>TEXT(Tabela8[[#This Row],[Data]],"dddd")</f>
        <v>quarta-feira</v>
      </c>
      <c r="S604" t="str" cm="1">
        <f t="array" ref="S6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5" spans="1:19" x14ac:dyDescent="0.3">
      <c r="A605">
        <v>594662</v>
      </c>
      <c r="B605" t="s">
        <v>17</v>
      </c>
      <c r="C605" t="s">
        <v>132</v>
      </c>
      <c r="D605">
        <v>3931</v>
      </c>
      <c r="E605" t="s">
        <v>133</v>
      </c>
      <c r="F605" t="s">
        <v>28</v>
      </c>
      <c r="G605" s="3">
        <v>45644</v>
      </c>
      <c r="H605" s="9">
        <v>0.54166666666666663</v>
      </c>
      <c r="I605" t="s">
        <v>454</v>
      </c>
      <c r="J605">
        <v>1967</v>
      </c>
      <c r="K605" t="s">
        <v>405</v>
      </c>
      <c r="L605" t="s">
        <v>19</v>
      </c>
      <c r="M605">
        <v>3</v>
      </c>
      <c r="N605" t="s">
        <v>1330</v>
      </c>
      <c r="O605" t="s">
        <v>1324</v>
      </c>
      <c r="P605" t="s">
        <v>1325</v>
      </c>
      <c r="R605" t="str">
        <f>TEXT(Tabela8[[#This Row],[Data]],"dddd")</f>
        <v>quarta-feira</v>
      </c>
      <c r="S605" t="str" cm="1">
        <f t="array" ref="S6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6" spans="1:19" x14ac:dyDescent="0.3">
      <c r="A606">
        <v>594662</v>
      </c>
      <c r="B606" t="s">
        <v>17</v>
      </c>
      <c r="C606" t="s">
        <v>132</v>
      </c>
      <c r="D606">
        <v>3931</v>
      </c>
      <c r="E606" t="s">
        <v>133</v>
      </c>
      <c r="F606" t="s">
        <v>28</v>
      </c>
      <c r="G606" s="3">
        <v>45644</v>
      </c>
      <c r="H606" s="9">
        <v>0.54166666666666663</v>
      </c>
      <c r="I606" t="s">
        <v>454</v>
      </c>
      <c r="J606">
        <v>1967</v>
      </c>
      <c r="K606" t="s">
        <v>405</v>
      </c>
      <c r="L606" t="s">
        <v>19</v>
      </c>
      <c r="M606">
        <v>3</v>
      </c>
      <c r="N606" t="s">
        <v>1330</v>
      </c>
      <c r="O606" t="s">
        <v>1324</v>
      </c>
      <c r="P606" t="s">
        <v>1325</v>
      </c>
      <c r="R606" t="str">
        <f>TEXT(Tabela8[[#This Row],[Data]],"dddd")</f>
        <v>quarta-feira</v>
      </c>
      <c r="S606" t="str" cm="1">
        <f t="array" ref="S6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7" spans="1:19" x14ac:dyDescent="0.3">
      <c r="A607">
        <v>543652</v>
      </c>
      <c r="B607" t="s">
        <v>17</v>
      </c>
      <c r="C607" t="s">
        <v>132</v>
      </c>
      <c r="D607">
        <v>3931</v>
      </c>
      <c r="E607" t="s">
        <v>133</v>
      </c>
      <c r="F607" t="s">
        <v>28</v>
      </c>
      <c r="G607" s="3">
        <v>45644</v>
      </c>
      <c r="H607" s="9">
        <v>0.58333333333333337</v>
      </c>
      <c r="I607" t="s">
        <v>57</v>
      </c>
      <c r="J607">
        <v>1815</v>
      </c>
      <c r="K607" t="s">
        <v>86</v>
      </c>
      <c r="L607" t="s">
        <v>19</v>
      </c>
      <c r="M607">
        <v>3</v>
      </c>
      <c r="N607" t="s">
        <v>1330</v>
      </c>
      <c r="O607" t="s">
        <v>1324</v>
      </c>
      <c r="P607" t="s">
        <v>1325</v>
      </c>
      <c r="R607" t="str">
        <f>TEXT(Tabela8[[#This Row],[Data]],"dddd")</f>
        <v>quarta-feira</v>
      </c>
      <c r="S607" t="str" cm="1">
        <f t="array" ref="S6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8" spans="1:19" x14ac:dyDescent="0.3">
      <c r="A608">
        <v>543652</v>
      </c>
      <c r="B608" t="s">
        <v>17</v>
      </c>
      <c r="C608" t="s">
        <v>132</v>
      </c>
      <c r="D608">
        <v>3931</v>
      </c>
      <c r="E608" t="s">
        <v>133</v>
      </c>
      <c r="F608" t="s">
        <v>28</v>
      </c>
      <c r="G608" s="3">
        <v>45644</v>
      </c>
      <c r="H608" s="9">
        <v>0.58333333333333337</v>
      </c>
      <c r="I608" t="s">
        <v>57</v>
      </c>
      <c r="J608">
        <v>1815</v>
      </c>
      <c r="K608" t="s">
        <v>86</v>
      </c>
      <c r="L608" t="s">
        <v>19</v>
      </c>
      <c r="M608">
        <v>3</v>
      </c>
      <c r="N608" t="s">
        <v>1330</v>
      </c>
      <c r="O608" t="s">
        <v>1324</v>
      </c>
      <c r="P608" t="s">
        <v>1325</v>
      </c>
      <c r="R608" t="str">
        <f>TEXT(Tabela8[[#This Row],[Data]],"dddd")</f>
        <v>quarta-feira</v>
      </c>
      <c r="S608" t="str" cm="1">
        <f t="array" ref="S6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9" spans="1:19" x14ac:dyDescent="0.3">
      <c r="A609">
        <v>543652</v>
      </c>
      <c r="B609" t="s">
        <v>17</v>
      </c>
      <c r="C609" t="s">
        <v>132</v>
      </c>
      <c r="D609">
        <v>3931</v>
      </c>
      <c r="E609" t="s">
        <v>133</v>
      </c>
      <c r="F609" t="s">
        <v>28</v>
      </c>
      <c r="G609" s="3">
        <v>45644</v>
      </c>
      <c r="H609" s="9">
        <v>0.58333333333333337</v>
      </c>
      <c r="I609" t="s">
        <v>57</v>
      </c>
      <c r="J609">
        <v>1815</v>
      </c>
      <c r="K609" t="s">
        <v>86</v>
      </c>
      <c r="L609" t="s">
        <v>19</v>
      </c>
      <c r="M609">
        <v>3</v>
      </c>
      <c r="N609" t="s">
        <v>1330</v>
      </c>
      <c r="O609" t="s">
        <v>1324</v>
      </c>
      <c r="P609" t="s">
        <v>1325</v>
      </c>
      <c r="R609" t="str">
        <f>TEXT(Tabela8[[#This Row],[Data]],"dddd")</f>
        <v>quarta-feira</v>
      </c>
      <c r="S609" t="str" cm="1">
        <f t="array" ref="S6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0" spans="1:19" x14ac:dyDescent="0.3">
      <c r="A610">
        <v>604273</v>
      </c>
      <c r="B610" t="s">
        <v>17</v>
      </c>
      <c r="C610" t="s">
        <v>469</v>
      </c>
      <c r="D610">
        <v>4027</v>
      </c>
      <c r="E610" t="s">
        <v>470</v>
      </c>
      <c r="F610" t="s">
        <v>28</v>
      </c>
      <c r="G610" s="3">
        <v>45644</v>
      </c>
      <c r="H610" s="9">
        <v>0.41666666666666669</v>
      </c>
      <c r="I610" t="s">
        <v>1299</v>
      </c>
      <c r="J610">
        <v>609</v>
      </c>
      <c r="K610" t="s">
        <v>44</v>
      </c>
      <c r="L610" t="s">
        <v>19</v>
      </c>
      <c r="M610">
        <v>3</v>
      </c>
      <c r="N610" t="s">
        <v>1330</v>
      </c>
      <c r="O610" t="s">
        <v>1324</v>
      </c>
      <c r="P610" t="s">
        <v>1325</v>
      </c>
      <c r="R610" t="str">
        <f>TEXT(Tabela8[[#This Row],[Data]],"dddd")</f>
        <v>quarta-feira</v>
      </c>
      <c r="S610" t="str" cm="1">
        <f t="array" ref="S6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1" spans="1:19" x14ac:dyDescent="0.3">
      <c r="A611">
        <v>604273</v>
      </c>
      <c r="B611" t="s">
        <v>17</v>
      </c>
      <c r="C611" t="s">
        <v>469</v>
      </c>
      <c r="D611">
        <v>4027</v>
      </c>
      <c r="E611" t="s">
        <v>470</v>
      </c>
      <c r="F611" t="s">
        <v>28</v>
      </c>
      <c r="G611" s="3">
        <v>45644</v>
      </c>
      <c r="H611" s="9">
        <v>0.41666666666666669</v>
      </c>
      <c r="I611" t="s">
        <v>1299</v>
      </c>
      <c r="J611">
        <v>609</v>
      </c>
      <c r="K611" t="s">
        <v>44</v>
      </c>
      <c r="L611" t="s">
        <v>19</v>
      </c>
      <c r="M611">
        <v>3</v>
      </c>
      <c r="N611" t="s">
        <v>1330</v>
      </c>
      <c r="O611" t="s">
        <v>1324</v>
      </c>
      <c r="P611" t="s">
        <v>1325</v>
      </c>
      <c r="R611" t="str">
        <f>TEXT(Tabela8[[#This Row],[Data]],"dddd")</f>
        <v>quarta-feira</v>
      </c>
      <c r="S611" t="str" cm="1">
        <f t="array" ref="S6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2" spans="1:19" x14ac:dyDescent="0.3">
      <c r="A612">
        <v>604273</v>
      </c>
      <c r="B612" t="s">
        <v>17</v>
      </c>
      <c r="C612" t="s">
        <v>469</v>
      </c>
      <c r="D612">
        <v>4027</v>
      </c>
      <c r="E612" t="s">
        <v>470</v>
      </c>
      <c r="F612" t="s">
        <v>28</v>
      </c>
      <c r="G612" s="3">
        <v>45644</v>
      </c>
      <c r="H612" s="9">
        <v>0.41666666666666669</v>
      </c>
      <c r="I612" t="s">
        <v>1299</v>
      </c>
      <c r="J612">
        <v>609</v>
      </c>
      <c r="K612" t="s">
        <v>44</v>
      </c>
      <c r="L612" t="s">
        <v>19</v>
      </c>
      <c r="M612">
        <v>3</v>
      </c>
      <c r="N612" t="s">
        <v>1330</v>
      </c>
      <c r="O612" t="s">
        <v>1324</v>
      </c>
      <c r="P612" t="s">
        <v>1325</v>
      </c>
      <c r="R612" t="str">
        <f>TEXT(Tabela8[[#This Row],[Data]],"dddd")</f>
        <v>quarta-feira</v>
      </c>
      <c r="S612" t="str" cm="1">
        <f t="array" ref="S6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3" spans="1:19" x14ac:dyDescent="0.3">
      <c r="A613">
        <v>571861</v>
      </c>
      <c r="B613" t="s">
        <v>24</v>
      </c>
      <c r="C613" t="s">
        <v>1291</v>
      </c>
      <c r="D613">
        <v>3502</v>
      </c>
      <c r="E613" t="s">
        <v>688</v>
      </c>
      <c r="F613" t="s">
        <v>28</v>
      </c>
      <c r="G613" s="3">
        <v>45644</v>
      </c>
      <c r="H613" s="9">
        <v>0.375</v>
      </c>
      <c r="I613" t="s">
        <v>50</v>
      </c>
      <c r="J613">
        <v>772</v>
      </c>
      <c r="K613" t="s">
        <v>51</v>
      </c>
      <c r="L613" t="s">
        <v>19</v>
      </c>
      <c r="M613">
        <v>3</v>
      </c>
      <c r="N613" t="s">
        <v>1330</v>
      </c>
      <c r="O613" t="s">
        <v>1324</v>
      </c>
      <c r="P613" t="s">
        <v>1325</v>
      </c>
      <c r="R613" t="str">
        <f>TEXT(Tabela8[[#This Row],[Data]],"dddd")</f>
        <v>quarta-feira</v>
      </c>
      <c r="S613" t="str" cm="1">
        <f t="array" ref="S6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4" spans="1:19" x14ac:dyDescent="0.3">
      <c r="A614">
        <v>571861</v>
      </c>
      <c r="B614" t="s">
        <v>24</v>
      </c>
      <c r="C614" t="s">
        <v>1291</v>
      </c>
      <c r="D614">
        <v>3502</v>
      </c>
      <c r="E614" t="s">
        <v>688</v>
      </c>
      <c r="F614" t="s">
        <v>28</v>
      </c>
      <c r="G614" s="3">
        <v>45644</v>
      </c>
      <c r="H614" s="9">
        <v>0.375</v>
      </c>
      <c r="I614" t="s">
        <v>50</v>
      </c>
      <c r="J614">
        <v>772</v>
      </c>
      <c r="K614" t="s">
        <v>51</v>
      </c>
      <c r="L614" t="s">
        <v>19</v>
      </c>
      <c r="M614">
        <v>3</v>
      </c>
      <c r="N614" t="s">
        <v>1330</v>
      </c>
      <c r="O614" t="s">
        <v>1324</v>
      </c>
      <c r="P614" t="s">
        <v>1325</v>
      </c>
      <c r="R614" t="str">
        <f>TEXT(Tabela8[[#This Row],[Data]],"dddd")</f>
        <v>quarta-feira</v>
      </c>
      <c r="S614" t="str" cm="1">
        <f t="array" ref="S6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5" spans="1:19" x14ac:dyDescent="0.3">
      <c r="A615">
        <v>571861</v>
      </c>
      <c r="B615" t="s">
        <v>24</v>
      </c>
      <c r="C615" t="s">
        <v>1291</v>
      </c>
      <c r="D615">
        <v>3502</v>
      </c>
      <c r="E615" t="s">
        <v>688</v>
      </c>
      <c r="F615" t="s">
        <v>28</v>
      </c>
      <c r="G615" s="3">
        <v>45644</v>
      </c>
      <c r="H615" s="9">
        <v>0.375</v>
      </c>
      <c r="I615" t="s">
        <v>50</v>
      </c>
      <c r="J615">
        <v>772</v>
      </c>
      <c r="K615" t="s">
        <v>51</v>
      </c>
      <c r="L615" t="s">
        <v>19</v>
      </c>
      <c r="M615">
        <v>3</v>
      </c>
      <c r="N615" t="s">
        <v>1330</v>
      </c>
      <c r="O615" t="s">
        <v>1324</v>
      </c>
      <c r="P615" t="s">
        <v>1325</v>
      </c>
      <c r="R615" t="str">
        <f>TEXT(Tabela8[[#This Row],[Data]],"dddd")</f>
        <v>quarta-feira</v>
      </c>
      <c r="S615" t="str" cm="1">
        <f t="array" ref="S6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6" spans="1:19" x14ac:dyDescent="0.3">
      <c r="A616">
        <v>476789</v>
      </c>
      <c r="B616" t="s">
        <v>24</v>
      </c>
      <c r="C616" t="s">
        <v>1291</v>
      </c>
      <c r="D616">
        <v>3502</v>
      </c>
      <c r="E616" t="s">
        <v>688</v>
      </c>
      <c r="F616" t="s">
        <v>28</v>
      </c>
      <c r="G616" s="3">
        <v>45644</v>
      </c>
      <c r="H616" s="9">
        <v>0.41666666666666669</v>
      </c>
      <c r="I616" t="s">
        <v>468</v>
      </c>
      <c r="J616">
        <v>599</v>
      </c>
      <c r="K616" t="s">
        <v>384</v>
      </c>
      <c r="L616" t="s">
        <v>19</v>
      </c>
      <c r="M616">
        <v>3</v>
      </c>
      <c r="N616" t="s">
        <v>1330</v>
      </c>
      <c r="O616" t="s">
        <v>1324</v>
      </c>
      <c r="P616" t="s">
        <v>1325</v>
      </c>
      <c r="R616" t="str">
        <f>TEXT(Tabela8[[#This Row],[Data]],"dddd")</f>
        <v>quarta-feira</v>
      </c>
      <c r="S616" t="str" cm="1">
        <f t="array" ref="S6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7" spans="1:19" x14ac:dyDescent="0.3">
      <c r="A617">
        <v>476789</v>
      </c>
      <c r="B617" t="s">
        <v>24</v>
      </c>
      <c r="C617" t="s">
        <v>1291</v>
      </c>
      <c r="D617">
        <v>3502</v>
      </c>
      <c r="E617" t="s">
        <v>688</v>
      </c>
      <c r="F617" t="s">
        <v>28</v>
      </c>
      <c r="G617" s="3">
        <v>45644</v>
      </c>
      <c r="H617" s="9">
        <v>0.41666666666666669</v>
      </c>
      <c r="I617" t="s">
        <v>468</v>
      </c>
      <c r="J617">
        <v>599</v>
      </c>
      <c r="K617" t="s">
        <v>384</v>
      </c>
      <c r="L617" t="s">
        <v>19</v>
      </c>
      <c r="M617">
        <v>3</v>
      </c>
      <c r="N617" t="s">
        <v>1330</v>
      </c>
      <c r="O617" t="s">
        <v>1324</v>
      </c>
      <c r="P617" t="s">
        <v>1325</v>
      </c>
      <c r="R617" t="str">
        <f>TEXT(Tabela8[[#This Row],[Data]],"dddd")</f>
        <v>quarta-feira</v>
      </c>
      <c r="S617" t="str" cm="1">
        <f t="array" ref="S6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8" spans="1:19" x14ac:dyDescent="0.3">
      <c r="A618">
        <v>476789</v>
      </c>
      <c r="B618" t="s">
        <v>24</v>
      </c>
      <c r="C618" t="s">
        <v>1291</v>
      </c>
      <c r="D618">
        <v>3502</v>
      </c>
      <c r="E618" t="s">
        <v>688</v>
      </c>
      <c r="F618" t="s">
        <v>28</v>
      </c>
      <c r="G618" s="3">
        <v>45644</v>
      </c>
      <c r="H618" s="9">
        <v>0.41666666666666669</v>
      </c>
      <c r="I618" t="s">
        <v>468</v>
      </c>
      <c r="J618">
        <v>599</v>
      </c>
      <c r="K618" t="s">
        <v>384</v>
      </c>
      <c r="L618" t="s">
        <v>19</v>
      </c>
      <c r="M618">
        <v>3</v>
      </c>
      <c r="N618" t="s">
        <v>1330</v>
      </c>
      <c r="O618" t="s">
        <v>1324</v>
      </c>
      <c r="P618" t="s">
        <v>1325</v>
      </c>
      <c r="R618" t="str">
        <f>TEXT(Tabela8[[#This Row],[Data]],"dddd")</f>
        <v>quarta-feira</v>
      </c>
      <c r="S618" t="str" cm="1">
        <f t="array" ref="S6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9" spans="1:19" x14ac:dyDescent="0.3">
      <c r="A619">
        <v>550614</v>
      </c>
      <c r="B619" t="s">
        <v>17</v>
      </c>
      <c r="C619" t="s">
        <v>1314</v>
      </c>
      <c r="D619">
        <v>3773</v>
      </c>
      <c r="E619" t="s">
        <v>691</v>
      </c>
      <c r="F619" t="s">
        <v>28</v>
      </c>
      <c r="G619" s="3">
        <v>45644</v>
      </c>
      <c r="H619" s="9">
        <v>0.70833333333333337</v>
      </c>
      <c r="I619" t="s">
        <v>71</v>
      </c>
      <c r="J619">
        <v>486</v>
      </c>
      <c r="K619" t="s">
        <v>21</v>
      </c>
      <c r="L619" t="s">
        <v>19</v>
      </c>
      <c r="M619">
        <v>3</v>
      </c>
      <c r="N619" t="s">
        <v>1330</v>
      </c>
      <c r="O619" t="s">
        <v>1324</v>
      </c>
      <c r="P619" t="s">
        <v>1325</v>
      </c>
      <c r="R619" t="str">
        <f>TEXT(Tabela8[[#This Row],[Data]],"dddd")</f>
        <v>quarta-feira</v>
      </c>
      <c r="S619" t="str" cm="1">
        <f t="array" ref="S6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0" spans="1:19" x14ac:dyDescent="0.3">
      <c r="A620">
        <v>550614</v>
      </c>
      <c r="B620" t="s">
        <v>17</v>
      </c>
      <c r="C620" t="s">
        <v>1314</v>
      </c>
      <c r="D620">
        <v>3773</v>
      </c>
      <c r="E620" t="s">
        <v>691</v>
      </c>
      <c r="F620" t="s">
        <v>28</v>
      </c>
      <c r="G620" s="3">
        <v>45644</v>
      </c>
      <c r="H620" s="9">
        <v>0.70833333333333337</v>
      </c>
      <c r="I620" t="s">
        <v>71</v>
      </c>
      <c r="J620">
        <v>486</v>
      </c>
      <c r="K620" t="s">
        <v>21</v>
      </c>
      <c r="L620" t="s">
        <v>19</v>
      </c>
      <c r="M620">
        <v>3</v>
      </c>
      <c r="N620" t="s">
        <v>1330</v>
      </c>
      <c r="O620" t="s">
        <v>1324</v>
      </c>
      <c r="P620" t="s">
        <v>1325</v>
      </c>
      <c r="R620" t="str">
        <f>TEXT(Tabela8[[#This Row],[Data]],"dddd")</f>
        <v>quarta-feira</v>
      </c>
      <c r="S620" t="str" cm="1">
        <f t="array" ref="S6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1" spans="1:19" x14ac:dyDescent="0.3">
      <c r="A621">
        <v>550614</v>
      </c>
      <c r="B621" t="s">
        <v>17</v>
      </c>
      <c r="C621" t="s">
        <v>1314</v>
      </c>
      <c r="D621">
        <v>3773</v>
      </c>
      <c r="E621" t="s">
        <v>691</v>
      </c>
      <c r="F621" t="s">
        <v>28</v>
      </c>
      <c r="G621" s="3">
        <v>45644</v>
      </c>
      <c r="H621" s="9">
        <v>0.70833333333333337</v>
      </c>
      <c r="I621" t="s">
        <v>71</v>
      </c>
      <c r="J621">
        <v>486</v>
      </c>
      <c r="K621" t="s">
        <v>21</v>
      </c>
      <c r="L621" t="s">
        <v>19</v>
      </c>
      <c r="M621">
        <v>3</v>
      </c>
      <c r="N621" t="s">
        <v>1330</v>
      </c>
      <c r="O621" t="s">
        <v>1324</v>
      </c>
      <c r="P621" t="s">
        <v>1325</v>
      </c>
      <c r="R621" t="str">
        <f>TEXT(Tabela8[[#This Row],[Data]],"dddd")</f>
        <v>quarta-feira</v>
      </c>
      <c r="S621" t="str" cm="1">
        <f t="array" ref="S6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2" spans="1:19" x14ac:dyDescent="0.3">
      <c r="A622">
        <v>558429</v>
      </c>
      <c r="B622" t="s">
        <v>24</v>
      </c>
      <c r="C622" t="s">
        <v>1286</v>
      </c>
      <c r="D622">
        <v>3372</v>
      </c>
      <c r="E622" t="s">
        <v>692</v>
      </c>
      <c r="F622" t="s">
        <v>28</v>
      </c>
      <c r="G622" s="3">
        <v>45644</v>
      </c>
      <c r="H622" s="9">
        <v>0.58333333333333337</v>
      </c>
      <c r="I622" t="s">
        <v>97</v>
      </c>
      <c r="J622">
        <v>2057</v>
      </c>
      <c r="K622" t="s">
        <v>90</v>
      </c>
      <c r="L622" t="s">
        <v>19</v>
      </c>
      <c r="M622">
        <v>3</v>
      </c>
      <c r="N622" t="s">
        <v>1330</v>
      </c>
      <c r="O622" t="s">
        <v>1324</v>
      </c>
      <c r="P622" t="s">
        <v>1325</v>
      </c>
      <c r="R622" t="str">
        <f>TEXT(Tabela8[[#This Row],[Data]],"dddd")</f>
        <v>quarta-feira</v>
      </c>
      <c r="S622" t="str" cm="1">
        <f t="array" ref="S6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3" spans="1:19" x14ac:dyDescent="0.3">
      <c r="A623">
        <v>578154</v>
      </c>
      <c r="B623" t="s">
        <v>24</v>
      </c>
      <c r="C623" t="s">
        <v>1286</v>
      </c>
      <c r="D623">
        <v>3372</v>
      </c>
      <c r="E623" t="s">
        <v>692</v>
      </c>
      <c r="F623" t="s">
        <v>28</v>
      </c>
      <c r="G623" s="3">
        <v>45644</v>
      </c>
      <c r="H623" s="9">
        <v>0.625</v>
      </c>
      <c r="I623" t="s">
        <v>1250</v>
      </c>
      <c r="J623">
        <v>1839</v>
      </c>
      <c r="K623" t="s">
        <v>42</v>
      </c>
      <c r="L623" t="s">
        <v>19</v>
      </c>
      <c r="M623">
        <v>3</v>
      </c>
      <c r="N623" t="s">
        <v>1330</v>
      </c>
      <c r="O623" t="s">
        <v>1324</v>
      </c>
      <c r="P623" t="s">
        <v>1325</v>
      </c>
      <c r="R623" t="str">
        <f>TEXT(Tabela8[[#This Row],[Data]],"dddd")</f>
        <v>quarta-feira</v>
      </c>
      <c r="S623" t="str" cm="1">
        <f t="array" ref="S6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4" spans="1:19" x14ac:dyDescent="0.3">
      <c r="A624">
        <v>558429</v>
      </c>
      <c r="B624" t="s">
        <v>24</v>
      </c>
      <c r="C624" t="s">
        <v>1286</v>
      </c>
      <c r="D624">
        <v>3372</v>
      </c>
      <c r="E624" t="s">
        <v>692</v>
      </c>
      <c r="F624" t="s">
        <v>28</v>
      </c>
      <c r="G624" s="3">
        <v>45644</v>
      </c>
      <c r="H624" s="9">
        <v>0.58333333333333337</v>
      </c>
      <c r="I624" t="s">
        <v>97</v>
      </c>
      <c r="J624">
        <v>2057</v>
      </c>
      <c r="K624" t="s">
        <v>90</v>
      </c>
      <c r="L624" t="s">
        <v>19</v>
      </c>
      <c r="M624">
        <v>3</v>
      </c>
      <c r="N624" t="s">
        <v>1330</v>
      </c>
      <c r="O624" t="s">
        <v>1324</v>
      </c>
      <c r="P624" t="s">
        <v>1325</v>
      </c>
      <c r="R624" t="str">
        <f>TEXT(Tabela8[[#This Row],[Data]],"dddd")</f>
        <v>quarta-feira</v>
      </c>
      <c r="S624" t="str" cm="1">
        <f t="array" ref="S6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5" spans="1:19" x14ac:dyDescent="0.3">
      <c r="A625">
        <v>578154</v>
      </c>
      <c r="B625" t="s">
        <v>24</v>
      </c>
      <c r="C625" t="s">
        <v>1286</v>
      </c>
      <c r="D625">
        <v>3372</v>
      </c>
      <c r="E625" t="s">
        <v>692</v>
      </c>
      <c r="F625" t="s">
        <v>28</v>
      </c>
      <c r="G625" s="3">
        <v>45644</v>
      </c>
      <c r="H625" s="9">
        <v>0.625</v>
      </c>
      <c r="I625" t="s">
        <v>1250</v>
      </c>
      <c r="J625">
        <v>1839</v>
      </c>
      <c r="K625" t="s">
        <v>42</v>
      </c>
      <c r="L625" t="s">
        <v>19</v>
      </c>
      <c r="M625">
        <v>3</v>
      </c>
      <c r="N625" t="s">
        <v>1330</v>
      </c>
      <c r="O625" t="s">
        <v>1324</v>
      </c>
      <c r="P625" t="s">
        <v>1325</v>
      </c>
      <c r="R625" t="str">
        <f>TEXT(Tabela8[[#This Row],[Data]],"dddd")</f>
        <v>quarta-feira</v>
      </c>
      <c r="S625" t="str" cm="1">
        <f t="array" ref="S6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6" spans="1:19" x14ac:dyDescent="0.3">
      <c r="A626">
        <v>558429</v>
      </c>
      <c r="B626" t="s">
        <v>24</v>
      </c>
      <c r="C626" t="s">
        <v>1286</v>
      </c>
      <c r="D626">
        <v>3372</v>
      </c>
      <c r="E626" t="s">
        <v>692</v>
      </c>
      <c r="F626" t="s">
        <v>28</v>
      </c>
      <c r="G626" s="3">
        <v>45644</v>
      </c>
      <c r="H626" s="9">
        <v>0.58333333333333337</v>
      </c>
      <c r="I626" t="s">
        <v>97</v>
      </c>
      <c r="J626">
        <v>2057</v>
      </c>
      <c r="K626" t="s">
        <v>90</v>
      </c>
      <c r="L626" t="s">
        <v>19</v>
      </c>
      <c r="M626">
        <v>3</v>
      </c>
      <c r="N626" t="s">
        <v>1330</v>
      </c>
      <c r="O626" t="s">
        <v>1324</v>
      </c>
      <c r="P626" t="s">
        <v>1325</v>
      </c>
      <c r="R626" t="str">
        <f>TEXT(Tabela8[[#This Row],[Data]],"dddd")</f>
        <v>quarta-feira</v>
      </c>
      <c r="S626" t="str" cm="1">
        <f t="array" ref="S6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7" spans="1:19" x14ac:dyDescent="0.3">
      <c r="A627">
        <v>578154</v>
      </c>
      <c r="B627" t="s">
        <v>24</v>
      </c>
      <c r="C627" t="s">
        <v>1286</v>
      </c>
      <c r="D627">
        <v>3372</v>
      </c>
      <c r="E627" t="s">
        <v>692</v>
      </c>
      <c r="F627" t="s">
        <v>28</v>
      </c>
      <c r="G627" s="3">
        <v>45644</v>
      </c>
      <c r="H627" s="9">
        <v>0.625</v>
      </c>
      <c r="I627" t="s">
        <v>1250</v>
      </c>
      <c r="J627">
        <v>1839</v>
      </c>
      <c r="K627" t="s">
        <v>42</v>
      </c>
      <c r="L627" t="s">
        <v>19</v>
      </c>
      <c r="M627">
        <v>3</v>
      </c>
      <c r="N627" t="s">
        <v>1330</v>
      </c>
      <c r="O627" t="s">
        <v>1324</v>
      </c>
      <c r="P627" t="s">
        <v>1325</v>
      </c>
      <c r="R627" t="str">
        <f>TEXT(Tabela8[[#This Row],[Data]],"dddd")</f>
        <v>quarta-feira</v>
      </c>
      <c r="S627" t="str" cm="1">
        <f t="array" ref="S6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8" spans="1:19" x14ac:dyDescent="0.3">
      <c r="A628">
        <v>476795</v>
      </c>
      <c r="B628" t="s">
        <v>24</v>
      </c>
      <c r="C628" t="s">
        <v>1276</v>
      </c>
      <c r="D628">
        <v>3357</v>
      </c>
      <c r="E628" t="s">
        <v>706</v>
      </c>
      <c r="F628" t="s">
        <v>28</v>
      </c>
      <c r="G628" s="3">
        <v>45644</v>
      </c>
      <c r="H628" s="9">
        <v>0.41666666666666669</v>
      </c>
      <c r="I628" t="s">
        <v>100</v>
      </c>
      <c r="J628">
        <v>2057</v>
      </c>
      <c r="K628" t="s">
        <v>90</v>
      </c>
      <c r="L628" t="s">
        <v>19</v>
      </c>
      <c r="M628">
        <v>3</v>
      </c>
      <c r="N628" t="s">
        <v>1330</v>
      </c>
      <c r="O628" t="s">
        <v>1324</v>
      </c>
      <c r="P628" t="s">
        <v>1325</v>
      </c>
      <c r="R628" t="str">
        <f>TEXT(Tabela8[[#This Row],[Data]],"dddd")</f>
        <v>quarta-feira</v>
      </c>
      <c r="S628" t="str" cm="1">
        <f t="array" ref="S6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9" spans="1:19" x14ac:dyDescent="0.3">
      <c r="A629">
        <v>476795</v>
      </c>
      <c r="B629" t="s">
        <v>24</v>
      </c>
      <c r="C629" t="s">
        <v>1276</v>
      </c>
      <c r="D629">
        <v>3357</v>
      </c>
      <c r="E629" t="s">
        <v>706</v>
      </c>
      <c r="F629" t="s">
        <v>28</v>
      </c>
      <c r="G629" s="3">
        <v>45644</v>
      </c>
      <c r="H629" s="9">
        <v>0.41666666666666669</v>
      </c>
      <c r="I629" t="s">
        <v>100</v>
      </c>
      <c r="J629">
        <v>2057</v>
      </c>
      <c r="K629" t="s">
        <v>90</v>
      </c>
      <c r="L629" t="s">
        <v>19</v>
      </c>
      <c r="M629">
        <v>3</v>
      </c>
      <c r="N629" t="s">
        <v>1330</v>
      </c>
      <c r="O629" t="s">
        <v>1324</v>
      </c>
      <c r="P629" t="s">
        <v>1325</v>
      </c>
      <c r="R629" t="str">
        <f>TEXT(Tabela8[[#This Row],[Data]],"dddd")</f>
        <v>quarta-feira</v>
      </c>
      <c r="S629" t="str" cm="1">
        <f t="array" ref="S6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0" spans="1:19" x14ac:dyDescent="0.3">
      <c r="A630">
        <v>476795</v>
      </c>
      <c r="B630" t="s">
        <v>24</v>
      </c>
      <c r="C630" t="s">
        <v>1276</v>
      </c>
      <c r="D630">
        <v>3357</v>
      </c>
      <c r="E630" t="s">
        <v>706</v>
      </c>
      <c r="F630" t="s">
        <v>28</v>
      </c>
      <c r="G630" s="3">
        <v>45644</v>
      </c>
      <c r="H630" s="9">
        <v>0.41666666666666669</v>
      </c>
      <c r="I630" t="s">
        <v>100</v>
      </c>
      <c r="J630">
        <v>2057</v>
      </c>
      <c r="K630" t="s">
        <v>90</v>
      </c>
      <c r="L630" t="s">
        <v>19</v>
      </c>
      <c r="M630">
        <v>3</v>
      </c>
      <c r="N630" t="s">
        <v>1330</v>
      </c>
      <c r="O630" t="s">
        <v>1324</v>
      </c>
      <c r="P630" t="s">
        <v>1325</v>
      </c>
      <c r="R630" t="str">
        <f>TEXT(Tabela8[[#This Row],[Data]],"dddd")</f>
        <v>quarta-feira</v>
      </c>
      <c r="S630" t="str" cm="1">
        <f t="array" ref="S6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1" spans="1:19" x14ac:dyDescent="0.3">
      <c r="A631">
        <v>476808</v>
      </c>
      <c r="B631" t="s">
        <v>24</v>
      </c>
      <c r="C631" t="s">
        <v>1276</v>
      </c>
      <c r="D631">
        <v>3357</v>
      </c>
      <c r="E631" t="s">
        <v>706</v>
      </c>
      <c r="F631" t="s">
        <v>28</v>
      </c>
      <c r="G631" s="3">
        <v>45644</v>
      </c>
      <c r="H631" s="9">
        <v>0.45833333333333331</v>
      </c>
      <c r="I631" t="s">
        <v>29</v>
      </c>
      <c r="J631">
        <v>884</v>
      </c>
      <c r="K631" t="s">
        <v>30</v>
      </c>
      <c r="L631" t="s">
        <v>19</v>
      </c>
      <c r="M631">
        <v>3</v>
      </c>
      <c r="N631" t="s">
        <v>1330</v>
      </c>
      <c r="O631" t="s">
        <v>1324</v>
      </c>
      <c r="P631" t="s">
        <v>1325</v>
      </c>
      <c r="R631" t="str">
        <f>TEXT(Tabela8[[#This Row],[Data]],"dddd")</f>
        <v>quarta-feira</v>
      </c>
      <c r="S631" t="str" cm="1">
        <f t="array" ref="S6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2" spans="1:19" x14ac:dyDescent="0.3">
      <c r="A632">
        <v>476808</v>
      </c>
      <c r="B632" t="s">
        <v>24</v>
      </c>
      <c r="C632" t="s">
        <v>1276</v>
      </c>
      <c r="D632">
        <v>3357</v>
      </c>
      <c r="E632" t="s">
        <v>706</v>
      </c>
      <c r="F632" t="s">
        <v>28</v>
      </c>
      <c r="G632" s="3">
        <v>45644</v>
      </c>
      <c r="H632" s="9">
        <v>0.45833333333333331</v>
      </c>
      <c r="I632" t="s">
        <v>29</v>
      </c>
      <c r="J632">
        <v>884</v>
      </c>
      <c r="K632" t="s">
        <v>30</v>
      </c>
      <c r="L632" t="s">
        <v>19</v>
      </c>
      <c r="M632">
        <v>3</v>
      </c>
      <c r="N632" t="s">
        <v>1330</v>
      </c>
      <c r="O632" t="s">
        <v>1324</v>
      </c>
      <c r="P632" t="s">
        <v>1325</v>
      </c>
      <c r="R632" t="str">
        <f>TEXT(Tabela8[[#This Row],[Data]],"dddd")</f>
        <v>quarta-feira</v>
      </c>
      <c r="S632" t="str" cm="1">
        <f t="array" ref="S6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3" spans="1:19" x14ac:dyDescent="0.3">
      <c r="A633">
        <v>476808</v>
      </c>
      <c r="B633" t="s">
        <v>24</v>
      </c>
      <c r="C633" t="s">
        <v>1276</v>
      </c>
      <c r="D633">
        <v>3357</v>
      </c>
      <c r="E633" t="s">
        <v>706</v>
      </c>
      <c r="F633" t="s">
        <v>28</v>
      </c>
      <c r="G633" s="3">
        <v>45644</v>
      </c>
      <c r="H633" s="9">
        <v>0.45833333333333331</v>
      </c>
      <c r="I633" t="s">
        <v>29</v>
      </c>
      <c r="J633">
        <v>884</v>
      </c>
      <c r="K633" t="s">
        <v>30</v>
      </c>
      <c r="L633" t="s">
        <v>19</v>
      </c>
      <c r="M633">
        <v>3</v>
      </c>
      <c r="N633" t="s">
        <v>1330</v>
      </c>
      <c r="O633" t="s">
        <v>1324</v>
      </c>
      <c r="P633" t="s">
        <v>1325</v>
      </c>
      <c r="R633" t="str">
        <f>TEXT(Tabela8[[#This Row],[Data]],"dddd")</f>
        <v>quarta-feira</v>
      </c>
      <c r="S633" t="str" cm="1">
        <f t="array" ref="S6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4" spans="1:19" x14ac:dyDescent="0.3">
      <c r="A634">
        <v>509476</v>
      </c>
      <c r="B634" t="s">
        <v>24</v>
      </c>
      <c r="C634" t="s">
        <v>1307</v>
      </c>
      <c r="D634">
        <v>3456</v>
      </c>
      <c r="E634" t="s">
        <v>708</v>
      </c>
      <c r="F634" t="s">
        <v>28</v>
      </c>
      <c r="G634" s="3">
        <v>45644</v>
      </c>
      <c r="H634" s="9">
        <v>0.625</v>
      </c>
      <c r="I634" t="s">
        <v>468</v>
      </c>
      <c r="J634">
        <v>599</v>
      </c>
      <c r="K634" t="s">
        <v>384</v>
      </c>
      <c r="L634" t="s">
        <v>19</v>
      </c>
      <c r="M634">
        <v>3</v>
      </c>
      <c r="N634" t="s">
        <v>1330</v>
      </c>
      <c r="O634" t="s">
        <v>1324</v>
      </c>
      <c r="P634" t="s">
        <v>1325</v>
      </c>
      <c r="R634" t="str">
        <f>TEXT(Tabela8[[#This Row],[Data]],"dddd")</f>
        <v>quarta-feira</v>
      </c>
      <c r="S634" t="str" cm="1">
        <f t="array" ref="S6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5" spans="1:19" x14ac:dyDescent="0.3">
      <c r="A635">
        <v>509476</v>
      </c>
      <c r="B635" t="s">
        <v>24</v>
      </c>
      <c r="C635" t="s">
        <v>1307</v>
      </c>
      <c r="D635">
        <v>3456</v>
      </c>
      <c r="E635" t="s">
        <v>708</v>
      </c>
      <c r="F635" t="s">
        <v>28</v>
      </c>
      <c r="G635" s="3">
        <v>45644</v>
      </c>
      <c r="H635" s="9">
        <v>0.625</v>
      </c>
      <c r="I635" t="s">
        <v>468</v>
      </c>
      <c r="J635">
        <v>599</v>
      </c>
      <c r="K635" t="s">
        <v>384</v>
      </c>
      <c r="L635" t="s">
        <v>19</v>
      </c>
      <c r="M635">
        <v>3</v>
      </c>
      <c r="N635" t="s">
        <v>1330</v>
      </c>
      <c r="O635" t="s">
        <v>1324</v>
      </c>
      <c r="P635" t="s">
        <v>1325</v>
      </c>
      <c r="R635" t="str">
        <f>TEXT(Tabela8[[#This Row],[Data]],"dddd")</f>
        <v>quarta-feira</v>
      </c>
      <c r="S635" t="str" cm="1">
        <f t="array" ref="S6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6" spans="1:19" x14ac:dyDescent="0.3">
      <c r="A636">
        <v>509476</v>
      </c>
      <c r="B636" t="s">
        <v>24</v>
      </c>
      <c r="C636" t="s">
        <v>1307</v>
      </c>
      <c r="D636">
        <v>3456</v>
      </c>
      <c r="E636" t="s">
        <v>708</v>
      </c>
      <c r="F636" t="s">
        <v>28</v>
      </c>
      <c r="G636" s="3">
        <v>45644</v>
      </c>
      <c r="H636" s="9">
        <v>0.625</v>
      </c>
      <c r="I636" t="s">
        <v>468</v>
      </c>
      <c r="J636">
        <v>599</v>
      </c>
      <c r="K636" t="s">
        <v>384</v>
      </c>
      <c r="L636" t="s">
        <v>19</v>
      </c>
      <c r="M636">
        <v>3</v>
      </c>
      <c r="N636" t="s">
        <v>1330</v>
      </c>
      <c r="O636" t="s">
        <v>1324</v>
      </c>
      <c r="P636" t="s">
        <v>1325</v>
      </c>
      <c r="R636" t="str">
        <f>TEXT(Tabela8[[#This Row],[Data]],"dddd")</f>
        <v>quarta-feira</v>
      </c>
      <c r="S636" t="str" cm="1">
        <f t="array" ref="S6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7" spans="1:19" x14ac:dyDescent="0.3">
      <c r="A637">
        <v>555427</v>
      </c>
      <c r="B637" t="s">
        <v>24</v>
      </c>
      <c r="C637" t="s">
        <v>1247</v>
      </c>
      <c r="D637">
        <v>3996</v>
      </c>
      <c r="E637" t="s">
        <v>710</v>
      </c>
      <c r="F637" t="s">
        <v>28</v>
      </c>
      <c r="G637" s="3">
        <v>45644</v>
      </c>
      <c r="H637" s="9">
        <v>0.33333333333333331</v>
      </c>
      <c r="I637" t="s">
        <v>29</v>
      </c>
      <c r="J637">
        <v>884</v>
      </c>
      <c r="K637" t="s">
        <v>30</v>
      </c>
      <c r="L637" t="s">
        <v>19</v>
      </c>
      <c r="M637">
        <v>3</v>
      </c>
      <c r="N637" t="s">
        <v>1330</v>
      </c>
      <c r="O637" t="s">
        <v>1324</v>
      </c>
      <c r="P637" t="s">
        <v>1325</v>
      </c>
      <c r="R637" t="str">
        <f>TEXT(Tabela8[[#This Row],[Data]],"dddd")</f>
        <v>quarta-feira</v>
      </c>
      <c r="S637" t="str" cm="1">
        <f t="array" ref="S6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8" spans="1:19" x14ac:dyDescent="0.3">
      <c r="A638">
        <v>555427</v>
      </c>
      <c r="B638" t="s">
        <v>24</v>
      </c>
      <c r="C638" t="s">
        <v>1247</v>
      </c>
      <c r="D638">
        <v>3996</v>
      </c>
      <c r="E638" t="s">
        <v>710</v>
      </c>
      <c r="F638" t="s">
        <v>28</v>
      </c>
      <c r="G638" s="3">
        <v>45644</v>
      </c>
      <c r="H638" s="9">
        <v>0.33333333333333331</v>
      </c>
      <c r="I638" t="s">
        <v>29</v>
      </c>
      <c r="J638">
        <v>884</v>
      </c>
      <c r="K638" t="s">
        <v>30</v>
      </c>
      <c r="L638" t="s">
        <v>19</v>
      </c>
      <c r="M638">
        <v>3</v>
      </c>
      <c r="N638" t="s">
        <v>1330</v>
      </c>
      <c r="O638" t="s">
        <v>1324</v>
      </c>
      <c r="P638" t="s">
        <v>1325</v>
      </c>
      <c r="R638" t="str">
        <f>TEXT(Tabela8[[#This Row],[Data]],"dddd")</f>
        <v>quarta-feira</v>
      </c>
      <c r="S638" t="str" cm="1">
        <f t="array" ref="S6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9" spans="1:19" x14ac:dyDescent="0.3">
      <c r="A639">
        <v>555427</v>
      </c>
      <c r="B639" t="s">
        <v>24</v>
      </c>
      <c r="C639" t="s">
        <v>1247</v>
      </c>
      <c r="D639">
        <v>3996</v>
      </c>
      <c r="E639" t="s">
        <v>710</v>
      </c>
      <c r="F639" t="s">
        <v>28</v>
      </c>
      <c r="G639" s="3">
        <v>45644</v>
      </c>
      <c r="H639" s="9">
        <v>0.33333333333333331</v>
      </c>
      <c r="I639" t="s">
        <v>29</v>
      </c>
      <c r="J639">
        <v>884</v>
      </c>
      <c r="K639" t="s">
        <v>30</v>
      </c>
      <c r="L639" t="s">
        <v>19</v>
      </c>
      <c r="M639">
        <v>3</v>
      </c>
      <c r="N639" t="s">
        <v>1330</v>
      </c>
      <c r="O639" t="s">
        <v>1324</v>
      </c>
      <c r="P639" t="s">
        <v>1325</v>
      </c>
      <c r="R639" t="str">
        <f>TEXT(Tabela8[[#This Row],[Data]],"dddd")</f>
        <v>quarta-feira</v>
      </c>
      <c r="S639" t="str" cm="1">
        <f t="array" ref="S6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40" spans="1:19" x14ac:dyDescent="0.3">
      <c r="A640">
        <v>587781</v>
      </c>
      <c r="B640" t="s">
        <v>17</v>
      </c>
      <c r="C640" t="s">
        <v>1297</v>
      </c>
      <c r="D640">
        <v>4055</v>
      </c>
      <c r="E640" t="s">
        <v>711</v>
      </c>
      <c r="F640" t="s">
        <v>69</v>
      </c>
      <c r="G640" s="3">
        <v>45644</v>
      </c>
      <c r="H640" s="9">
        <v>0.375</v>
      </c>
      <c r="I640" t="s">
        <v>81</v>
      </c>
      <c r="J640">
        <v>1383</v>
      </c>
      <c r="K640" t="s">
        <v>218</v>
      </c>
      <c r="L640" t="s">
        <v>19</v>
      </c>
      <c r="M640">
        <v>3</v>
      </c>
      <c r="N640" t="s">
        <v>1330</v>
      </c>
      <c r="O640" t="s">
        <v>1324</v>
      </c>
      <c r="P640" t="s">
        <v>1325</v>
      </c>
      <c r="R640" t="str">
        <f>TEXT(Tabela8[[#This Row],[Data]],"dddd")</f>
        <v>quarta-feira</v>
      </c>
      <c r="S640" t="str" cm="1">
        <f t="array" ref="S6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1" spans="1:19" x14ac:dyDescent="0.3">
      <c r="A641">
        <v>587781</v>
      </c>
      <c r="B641" t="s">
        <v>17</v>
      </c>
      <c r="C641" t="s">
        <v>1297</v>
      </c>
      <c r="D641">
        <v>4055</v>
      </c>
      <c r="E641" t="s">
        <v>711</v>
      </c>
      <c r="F641" t="s">
        <v>69</v>
      </c>
      <c r="G641" s="3">
        <v>45644</v>
      </c>
      <c r="H641" s="9">
        <v>0.375</v>
      </c>
      <c r="I641" t="s">
        <v>81</v>
      </c>
      <c r="J641">
        <v>1383</v>
      </c>
      <c r="K641" t="s">
        <v>218</v>
      </c>
      <c r="L641" t="s">
        <v>19</v>
      </c>
      <c r="M641">
        <v>3</v>
      </c>
      <c r="N641" t="s">
        <v>1330</v>
      </c>
      <c r="O641" t="s">
        <v>1324</v>
      </c>
      <c r="P641" t="s">
        <v>1325</v>
      </c>
      <c r="R641" t="str">
        <f>TEXT(Tabela8[[#This Row],[Data]],"dddd")</f>
        <v>quarta-feira</v>
      </c>
      <c r="S641" t="str" cm="1">
        <f t="array" ref="S6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2" spans="1:19" x14ac:dyDescent="0.3">
      <c r="A642">
        <v>587781</v>
      </c>
      <c r="B642" t="s">
        <v>17</v>
      </c>
      <c r="C642" t="s">
        <v>1297</v>
      </c>
      <c r="D642">
        <v>4055</v>
      </c>
      <c r="E642" t="s">
        <v>711</v>
      </c>
      <c r="F642" t="s">
        <v>69</v>
      </c>
      <c r="G642" s="3">
        <v>45644</v>
      </c>
      <c r="H642" s="9">
        <v>0.375</v>
      </c>
      <c r="I642" t="s">
        <v>81</v>
      </c>
      <c r="J642">
        <v>1383</v>
      </c>
      <c r="K642" t="s">
        <v>218</v>
      </c>
      <c r="L642" t="s">
        <v>19</v>
      </c>
      <c r="M642">
        <v>3</v>
      </c>
      <c r="N642" t="s">
        <v>1330</v>
      </c>
      <c r="O642" t="s">
        <v>1324</v>
      </c>
      <c r="P642" t="s">
        <v>1325</v>
      </c>
      <c r="R642" t="str">
        <f>TEXT(Tabela8[[#This Row],[Data]],"dddd")</f>
        <v>quarta-feira</v>
      </c>
      <c r="S642" t="str" cm="1">
        <f t="array" ref="S6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3" spans="1:19" x14ac:dyDescent="0.3">
      <c r="A643">
        <v>587781</v>
      </c>
      <c r="B643" t="s">
        <v>17</v>
      </c>
      <c r="C643" t="s">
        <v>1297</v>
      </c>
      <c r="D643">
        <v>4055</v>
      </c>
      <c r="E643" t="s">
        <v>711</v>
      </c>
      <c r="F643" t="s">
        <v>69</v>
      </c>
      <c r="G643" s="3">
        <v>45644</v>
      </c>
      <c r="H643" s="9">
        <v>0.375</v>
      </c>
      <c r="I643" t="s">
        <v>81</v>
      </c>
      <c r="J643">
        <v>1383</v>
      </c>
      <c r="K643" t="s">
        <v>218</v>
      </c>
      <c r="L643" t="s">
        <v>19</v>
      </c>
      <c r="M643">
        <v>3</v>
      </c>
      <c r="N643" t="s">
        <v>1330</v>
      </c>
      <c r="O643" t="s">
        <v>1324</v>
      </c>
      <c r="P643" t="s">
        <v>1325</v>
      </c>
      <c r="R643" t="str">
        <f>TEXT(Tabela8[[#This Row],[Data]],"dddd")</f>
        <v>quarta-feira</v>
      </c>
      <c r="S643" t="str" cm="1">
        <f t="array" ref="S6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4" spans="1:19" x14ac:dyDescent="0.3">
      <c r="A644">
        <v>587781</v>
      </c>
      <c r="B644" t="s">
        <v>17</v>
      </c>
      <c r="C644" t="s">
        <v>1297</v>
      </c>
      <c r="D644">
        <v>4055</v>
      </c>
      <c r="E644" t="s">
        <v>711</v>
      </c>
      <c r="F644" t="s">
        <v>69</v>
      </c>
      <c r="G644" s="3">
        <v>45644</v>
      </c>
      <c r="H644" s="9">
        <v>0.375</v>
      </c>
      <c r="I644" t="s">
        <v>81</v>
      </c>
      <c r="J644">
        <v>1383</v>
      </c>
      <c r="K644" t="s">
        <v>218</v>
      </c>
      <c r="L644" t="s">
        <v>19</v>
      </c>
      <c r="M644">
        <v>3</v>
      </c>
      <c r="N644" t="s">
        <v>1330</v>
      </c>
      <c r="O644" t="s">
        <v>1324</v>
      </c>
      <c r="P644" t="s">
        <v>1325</v>
      </c>
      <c r="R644" t="str">
        <f>TEXT(Tabela8[[#This Row],[Data]],"dddd")</f>
        <v>quarta-feira</v>
      </c>
      <c r="S644" t="str" cm="1">
        <f t="array" ref="S6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5" spans="1:19" x14ac:dyDescent="0.3">
      <c r="A645">
        <v>587781</v>
      </c>
      <c r="B645" t="s">
        <v>17</v>
      </c>
      <c r="C645" t="s">
        <v>1297</v>
      </c>
      <c r="D645">
        <v>4055</v>
      </c>
      <c r="E645" t="s">
        <v>711</v>
      </c>
      <c r="F645" t="s">
        <v>69</v>
      </c>
      <c r="G645" s="3">
        <v>45644</v>
      </c>
      <c r="H645" s="9">
        <v>0.375</v>
      </c>
      <c r="I645" t="s">
        <v>81</v>
      </c>
      <c r="J645">
        <v>1383</v>
      </c>
      <c r="K645" t="s">
        <v>218</v>
      </c>
      <c r="L645" t="s">
        <v>19</v>
      </c>
      <c r="M645">
        <v>3</v>
      </c>
      <c r="N645" t="s">
        <v>1330</v>
      </c>
      <c r="O645" t="s">
        <v>1324</v>
      </c>
      <c r="P645" t="s">
        <v>1325</v>
      </c>
      <c r="R645" t="str">
        <f>TEXT(Tabela8[[#This Row],[Data]],"dddd")</f>
        <v>quarta-feira</v>
      </c>
      <c r="S645" t="str" cm="1">
        <f t="array" ref="S6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6" spans="1:19" x14ac:dyDescent="0.3">
      <c r="A646">
        <v>587789</v>
      </c>
      <c r="B646" t="s">
        <v>17</v>
      </c>
      <c r="C646" t="s">
        <v>1305</v>
      </c>
      <c r="D646">
        <v>3986</v>
      </c>
      <c r="E646" t="s">
        <v>714</v>
      </c>
      <c r="F646" t="s">
        <v>69</v>
      </c>
      <c r="G646" s="3">
        <v>45644</v>
      </c>
      <c r="H646" s="9">
        <v>0.625</v>
      </c>
      <c r="I646" t="s">
        <v>81</v>
      </c>
      <c r="J646">
        <v>1383</v>
      </c>
      <c r="K646" t="s">
        <v>218</v>
      </c>
      <c r="L646" t="s">
        <v>19</v>
      </c>
      <c r="M646">
        <v>3</v>
      </c>
      <c r="N646" t="s">
        <v>1330</v>
      </c>
      <c r="O646" t="s">
        <v>1324</v>
      </c>
      <c r="P646" t="s">
        <v>1325</v>
      </c>
      <c r="R646" t="str">
        <f>TEXT(Tabela8[[#This Row],[Data]],"dddd")</f>
        <v>quarta-feira</v>
      </c>
      <c r="S646" t="str" cm="1">
        <f t="array" ref="S6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7" spans="1:19" x14ac:dyDescent="0.3">
      <c r="A647">
        <v>587789</v>
      </c>
      <c r="B647" t="s">
        <v>17</v>
      </c>
      <c r="C647" t="s">
        <v>1305</v>
      </c>
      <c r="D647">
        <v>3986</v>
      </c>
      <c r="E647" t="s">
        <v>714</v>
      </c>
      <c r="F647" t="s">
        <v>69</v>
      </c>
      <c r="G647" s="3">
        <v>45644</v>
      </c>
      <c r="H647" s="9">
        <v>0.625</v>
      </c>
      <c r="I647" t="s">
        <v>81</v>
      </c>
      <c r="J647">
        <v>1383</v>
      </c>
      <c r="K647" t="s">
        <v>218</v>
      </c>
      <c r="L647" t="s">
        <v>19</v>
      </c>
      <c r="M647">
        <v>3</v>
      </c>
      <c r="N647" t="s">
        <v>1330</v>
      </c>
      <c r="O647" t="s">
        <v>1324</v>
      </c>
      <c r="P647" t="s">
        <v>1325</v>
      </c>
      <c r="R647" t="str">
        <f>TEXT(Tabela8[[#This Row],[Data]],"dddd")</f>
        <v>quarta-feira</v>
      </c>
      <c r="S647" t="str" cm="1">
        <f t="array" ref="S6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8" spans="1:19" x14ac:dyDescent="0.3">
      <c r="A648">
        <v>587789</v>
      </c>
      <c r="B648" t="s">
        <v>17</v>
      </c>
      <c r="C648" t="s">
        <v>1305</v>
      </c>
      <c r="D648">
        <v>3986</v>
      </c>
      <c r="E648" t="s">
        <v>714</v>
      </c>
      <c r="F648" t="s">
        <v>69</v>
      </c>
      <c r="G648" s="3">
        <v>45644</v>
      </c>
      <c r="H648" s="9">
        <v>0.625</v>
      </c>
      <c r="I648" t="s">
        <v>81</v>
      </c>
      <c r="J648">
        <v>1383</v>
      </c>
      <c r="K648" t="s">
        <v>218</v>
      </c>
      <c r="L648" t="s">
        <v>19</v>
      </c>
      <c r="M648">
        <v>3</v>
      </c>
      <c r="N648" t="s">
        <v>1330</v>
      </c>
      <c r="O648" t="s">
        <v>1324</v>
      </c>
      <c r="P648" t="s">
        <v>1325</v>
      </c>
      <c r="R648" t="str">
        <f>TEXT(Tabela8[[#This Row],[Data]],"dddd")</f>
        <v>quarta-feira</v>
      </c>
      <c r="S648" t="str" cm="1">
        <f t="array" ref="S6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9" spans="1:19" x14ac:dyDescent="0.3">
      <c r="A649">
        <v>587789</v>
      </c>
      <c r="B649" t="s">
        <v>17</v>
      </c>
      <c r="C649" t="s">
        <v>1305</v>
      </c>
      <c r="D649">
        <v>3986</v>
      </c>
      <c r="E649" t="s">
        <v>714</v>
      </c>
      <c r="F649" t="s">
        <v>69</v>
      </c>
      <c r="G649" s="3">
        <v>45644</v>
      </c>
      <c r="H649" s="9">
        <v>0.625</v>
      </c>
      <c r="I649" t="s">
        <v>81</v>
      </c>
      <c r="J649">
        <v>1383</v>
      </c>
      <c r="K649" t="s">
        <v>218</v>
      </c>
      <c r="L649" t="s">
        <v>19</v>
      </c>
      <c r="M649">
        <v>3</v>
      </c>
      <c r="N649" t="s">
        <v>1330</v>
      </c>
      <c r="O649" t="s">
        <v>1324</v>
      </c>
      <c r="P649" t="s">
        <v>1325</v>
      </c>
      <c r="R649" t="str">
        <f>TEXT(Tabela8[[#This Row],[Data]],"dddd")</f>
        <v>quarta-feira</v>
      </c>
      <c r="S649" t="str" cm="1">
        <f t="array" ref="S6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0" spans="1:19" x14ac:dyDescent="0.3">
      <c r="A650">
        <v>587789</v>
      </c>
      <c r="B650" t="s">
        <v>17</v>
      </c>
      <c r="C650" t="s">
        <v>1305</v>
      </c>
      <c r="D650">
        <v>3986</v>
      </c>
      <c r="E650" t="s">
        <v>714</v>
      </c>
      <c r="F650" t="s">
        <v>69</v>
      </c>
      <c r="G650" s="3">
        <v>45644</v>
      </c>
      <c r="H650" s="9">
        <v>0.625</v>
      </c>
      <c r="I650" t="s">
        <v>81</v>
      </c>
      <c r="J650">
        <v>1383</v>
      </c>
      <c r="K650" t="s">
        <v>218</v>
      </c>
      <c r="L650" t="s">
        <v>19</v>
      </c>
      <c r="M650">
        <v>3</v>
      </c>
      <c r="N650" t="s">
        <v>1330</v>
      </c>
      <c r="O650" t="s">
        <v>1324</v>
      </c>
      <c r="P650" t="s">
        <v>1325</v>
      </c>
      <c r="R650" t="str">
        <f>TEXT(Tabela8[[#This Row],[Data]],"dddd")</f>
        <v>quarta-feira</v>
      </c>
      <c r="S650" t="str" cm="1">
        <f t="array" ref="S6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1" spans="1:19" x14ac:dyDescent="0.3">
      <c r="A651">
        <v>587789</v>
      </c>
      <c r="B651" t="s">
        <v>17</v>
      </c>
      <c r="C651" t="s">
        <v>1305</v>
      </c>
      <c r="D651">
        <v>3986</v>
      </c>
      <c r="E651" t="s">
        <v>714</v>
      </c>
      <c r="F651" t="s">
        <v>69</v>
      </c>
      <c r="G651" s="3">
        <v>45644</v>
      </c>
      <c r="H651" s="9">
        <v>0.625</v>
      </c>
      <c r="I651" t="s">
        <v>81</v>
      </c>
      <c r="J651">
        <v>1383</v>
      </c>
      <c r="K651" t="s">
        <v>218</v>
      </c>
      <c r="L651" t="s">
        <v>19</v>
      </c>
      <c r="M651">
        <v>3</v>
      </c>
      <c r="N651" t="s">
        <v>1330</v>
      </c>
      <c r="O651" t="s">
        <v>1324</v>
      </c>
      <c r="P651" t="s">
        <v>1325</v>
      </c>
      <c r="R651" t="str">
        <f>TEXT(Tabela8[[#This Row],[Data]],"dddd")</f>
        <v>quarta-feira</v>
      </c>
      <c r="S651" t="str" cm="1">
        <f t="array" ref="S6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2" spans="1:19" x14ac:dyDescent="0.3">
      <c r="A652">
        <v>506316</v>
      </c>
      <c r="B652" t="s">
        <v>24</v>
      </c>
      <c r="C652" t="s">
        <v>87</v>
      </c>
      <c r="D652">
        <v>3598</v>
      </c>
      <c r="E652" t="s">
        <v>88</v>
      </c>
      <c r="F652" t="s">
        <v>28</v>
      </c>
      <c r="G652" s="3">
        <v>45644</v>
      </c>
      <c r="H652" s="9">
        <v>0.29166666666666669</v>
      </c>
      <c r="I652" t="s">
        <v>467</v>
      </c>
      <c r="J652">
        <v>1973</v>
      </c>
      <c r="K652" t="s">
        <v>25</v>
      </c>
      <c r="L652" t="s">
        <v>19</v>
      </c>
      <c r="M652">
        <v>3</v>
      </c>
      <c r="N652" t="s">
        <v>1330</v>
      </c>
      <c r="O652" t="s">
        <v>1324</v>
      </c>
      <c r="P652" t="s">
        <v>1325</v>
      </c>
      <c r="R652" t="str">
        <f>TEXT(Tabela8[[#This Row],[Data]],"dddd")</f>
        <v>quarta-feira</v>
      </c>
      <c r="S652" t="str" cm="1">
        <f t="array" ref="S6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3" spans="1:19" x14ac:dyDescent="0.3">
      <c r="A653">
        <v>506316</v>
      </c>
      <c r="B653" t="s">
        <v>24</v>
      </c>
      <c r="C653" t="s">
        <v>87</v>
      </c>
      <c r="D653">
        <v>3598</v>
      </c>
      <c r="E653" t="s">
        <v>88</v>
      </c>
      <c r="F653" t="s">
        <v>28</v>
      </c>
      <c r="G653" s="3">
        <v>45644</v>
      </c>
      <c r="H653" s="9">
        <v>0.29166666666666669</v>
      </c>
      <c r="I653" t="s">
        <v>467</v>
      </c>
      <c r="J653">
        <v>1973</v>
      </c>
      <c r="K653" t="s">
        <v>25</v>
      </c>
      <c r="L653" t="s">
        <v>19</v>
      </c>
      <c r="M653">
        <v>3</v>
      </c>
      <c r="N653" t="s">
        <v>1330</v>
      </c>
      <c r="O653" t="s">
        <v>1324</v>
      </c>
      <c r="P653" t="s">
        <v>1325</v>
      </c>
      <c r="R653" t="str">
        <f>TEXT(Tabela8[[#This Row],[Data]],"dddd")</f>
        <v>quarta-feira</v>
      </c>
      <c r="S653" t="str" cm="1">
        <f t="array" ref="S6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4" spans="1:19" x14ac:dyDescent="0.3">
      <c r="A654">
        <v>506316</v>
      </c>
      <c r="B654" t="s">
        <v>24</v>
      </c>
      <c r="C654" t="s">
        <v>87</v>
      </c>
      <c r="D654">
        <v>3598</v>
      </c>
      <c r="E654" t="s">
        <v>88</v>
      </c>
      <c r="F654" t="s">
        <v>28</v>
      </c>
      <c r="G654" s="3">
        <v>45644</v>
      </c>
      <c r="H654" s="9">
        <v>0.29166666666666669</v>
      </c>
      <c r="I654" t="s">
        <v>467</v>
      </c>
      <c r="J654">
        <v>1973</v>
      </c>
      <c r="K654" t="s">
        <v>25</v>
      </c>
      <c r="L654" t="s">
        <v>19</v>
      </c>
      <c r="M654">
        <v>3</v>
      </c>
      <c r="N654" t="s">
        <v>1330</v>
      </c>
      <c r="O654" t="s">
        <v>1324</v>
      </c>
      <c r="P654" t="s">
        <v>1325</v>
      </c>
      <c r="R654" t="str">
        <f>TEXT(Tabela8[[#This Row],[Data]],"dddd")</f>
        <v>quarta-feira</v>
      </c>
      <c r="S654" t="str" cm="1">
        <f t="array" ref="S6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5" spans="1:19" x14ac:dyDescent="0.3">
      <c r="A655">
        <v>506314</v>
      </c>
      <c r="B655" t="s">
        <v>24</v>
      </c>
      <c r="C655" t="s">
        <v>87</v>
      </c>
      <c r="D655">
        <v>3598</v>
      </c>
      <c r="E655" t="s">
        <v>88</v>
      </c>
      <c r="F655" t="s">
        <v>28</v>
      </c>
      <c r="G655" s="3">
        <v>45644</v>
      </c>
      <c r="H655" s="9">
        <v>0.33333333333333331</v>
      </c>
      <c r="I655" t="s">
        <v>468</v>
      </c>
      <c r="J655">
        <v>599</v>
      </c>
      <c r="K655" t="s">
        <v>384</v>
      </c>
      <c r="L655" t="s">
        <v>19</v>
      </c>
      <c r="M655">
        <v>3</v>
      </c>
      <c r="N655" t="s">
        <v>1330</v>
      </c>
      <c r="O655" t="s">
        <v>1324</v>
      </c>
      <c r="P655" t="s">
        <v>1325</v>
      </c>
      <c r="R655" t="str">
        <f>TEXT(Tabela8[[#This Row],[Data]],"dddd")</f>
        <v>quarta-feira</v>
      </c>
      <c r="S655" t="str" cm="1">
        <f t="array" ref="S6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6" spans="1:19" x14ac:dyDescent="0.3">
      <c r="A656">
        <v>581204</v>
      </c>
      <c r="B656" t="s">
        <v>24</v>
      </c>
      <c r="C656" t="s">
        <v>87</v>
      </c>
      <c r="D656">
        <v>3598</v>
      </c>
      <c r="E656" t="s">
        <v>88</v>
      </c>
      <c r="F656" t="s">
        <v>28</v>
      </c>
      <c r="G656" s="3">
        <v>45644</v>
      </c>
      <c r="H656" s="9">
        <v>0.375</v>
      </c>
      <c r="I656" t="s">
        <v>501</v>
      </c>
      <c r="J656">
        <v>609</v>
      </c>
      <c r="K656" t="s">
        <v>44</v>
      </c>
      <c r="L656" t="s">
        <v>19</v>
      </c>
      <c r="M656">
        <v>3</v>
      </c>
      <c r="N656" t="s">
        <v>1330</v>
      </c>
      <c r="O656" t="s">
        <v>1324</v>
      </c>
      <c r="P656" t="s">
        <v>1325</v>
      </c>
      <c r="R656" t="str">
        <f>TEXT(Tabela8[[#This Row],[Data]],"dddd")</f>
        <v>quarta-feira</v>
      </c>
      <c r="S656" t="str" cm="1">
        <f t="array" ref="S6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7" spans="1:19" x14ac:dyDescent="0.3">
      <c r="A657">
        <v>506314</v>
      </c>
      <c r="B657" t="s">
        <v>24</v>
      </c>
      <c r="C657" t="s">
        <v>87</v>
      </c>
      <c r="D657">
        <v>3598</v>
      </c>
      <c r="E657" t="s">
        <v>88</v>
      </c>
      <c r="F657" t="s">
        <v>28</v>
      </c>
      <c r="G657" s="3">
        <v>45644</v>
      </c>
      <c r="H657" s="9">
        <v>0.33333333333333331</v>
      </c>
      <c r="I657" t="s">
        <v>468</v>
      </c>
      <c r="J657">
        <v>599</v>
      </c>
      <c r="K657" t="s">
        <v>384</v>
      </c>
      <c r="L657" t="s">
        <v>19</v>
      </c>
      <c r="M657">
        <v>3</v>
      </c>
      <c r="N657" t="s">
        <v>1330</v>
      </c>
      <c r="O657" t="s">
        <v>1324</v>
      </c>
      <c r="P657" t="s">
        <v>1325</v>
      </c>
      <c r="R657" t="str">
        <f>TEXT(Tabela8[[#This Row],[Data]],"dddd")</f>
        <v>quarta-feira</v>
      </c>
      <c r="S657" t="str" cm="1">
        <f t="array" ref="S6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8" spans="1:19" x14ac:dyDescent="0.3">
      <c r="A658">
        <v>581204</v>
      </c>
      <c r="B658" t="s">
        <v>24</v>
      </c>
      <c r="C658" t="s">
        <v>87</v>
      </c>
      <c r="D658">
        <v>3598</v>
      </c>
      <c r="E658" t="s">
        <v>88</v>
      </c>
      <c r="F658" t="s">
        <v>28</v>
      </c>
      <c r="G658" s="3">
        <v>45644</v>
      </c>
      <c r="H658" s="9">
        <v>0.375</v>
      </c>
      <c r="I658" t="s">
        <v>501</v>
      </c>
      <c r="J658">
        <v>609</v>
      </c>
      <c r="K658" t="s">
        <v>44</v>
      </c>
      <c r="L658" t="s">
        <v>19</v>
      </c>
      <c r="M658">
        <v>3</v>
      </c>
      <c r="N658" t="s">
        <v>1330</v>
      </c>
      <c r="O658" t="s">
        <v>1324</v>
      </c>
      <c r="P658" t="s">
        <v>1325</v>
      </c>
      <c r="R658" t="str">
        <f>TEXT(Tabela8[[#This Row],[Data]],"dddd")</f>
        <v>quarta-feira</v>
      </c>
      <c r="S658" t="str" cm="1">
        <f t="array" ref="S6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9" spans="1:19" x14ac:dyDescent="0.3">
      <c r="A659">
        <v>506314</v>
      </c>
      <c r="B659" t="s">
        <v>24</v>
      </c>
      <c r="C659" t="s">
        <v>87</v>
      </c>
      <c r="D659">
        <v>3598</v>
      </c>
      <c r="E659" t="s">
        <v>88</v>
      </c>
      <c r="F659" t="s">
        <v>28</v>
      </c>
      <c r="G659" s="3">
        <v>45644</v>
      </c>
      <c r="H659" s="9">
        <v>0.33333333333333331</v>
      </c>
      <c r="I659" t="s">
        <v>468</v>
      </c>
      <c r="J659">
        <v>599</v>
      </c>
      <c r="K659" t="s">
        <v>384</v>
      </c>
      <c r="L659" t="s">
        <v>19</v>
      </c>
      <c r="M659">
        <v>3</v>
      </c>
      <c r="N659" t="s">
        <v>1330</v>
      </c>
      <c r="O659" t="s">
        <v>1324</v>
      </c>
      <c r="P659" t="s">
        <v>1325</v>
      </c>
      <c r="R659" t="str">
        <f>TEXT(Tabela8[[#This Row],[Data]],"dddd")</f>
        <v>quarta-feira</v>
      </c>
      <c r="S659" t="str" cm="1">
        <f t="array" ref="S6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0" spans="1:19" x14ac:dyDescent="0.3">
      <c r="A660">
        <v>581204</v>
      </c>
      <c r="B660" t="s">
        <v>24</v>
      </c>
      <c r="C660" t="s">
        <v>87</v>
      </c>
      <c r="D660">
        <v>3598</v>
      </c>
      <c r="E660" t="s">
        <v>88</v>
      </c>
      <c r="F660" t="s">
        <v>28</v>
      </c>
      <c r="G660" s="3">
        <v>45644</v>
      </c>
      <c r="H660" s="9">
        <v>0.375</v>
      </c>
      <c r="I660" t="s">
        <v>501</v>
      </c>
      <c r="J660">
        <v>609</v>
      </c>
      <c r="K660" t="s">
        <v>44</v>
      </c>
      <c r="L660" t="s">
        <v>19</v>
      </c>
      <c r="M660">
        <v>3</v>
      </c>
      <c r="N660" t="s">
        <v>1330</v>
      </c>
      <c r="O660" t="s">
        <v>1324</v>
      </c>
      <c r="P660" t="s">
        <v>1325</v>
      </c>
      <c r="R660" t="str">
        <f>TEXT(Tabela8[[#This Row],[Data]],"dddd")</f>
        <v>quarta-feira</v>
      </c>
      <c r="S660" t="str" cm="1">
        <f t="array" ref="S6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1" spans="1:19" x14ac:dyDescent="0.3">
      <c r="A661">
        <v>587853</v>
      </c>
      <c r="B661" t="s">
        <v>17</v>
      </c>
      <c r="C661" t="s">
        <v>1308</v>
      </c>
      <c r="D661">
        <v>3385</v>
      </c>
      <c r="E661" t="s">
        <v>728</v>
      </c>
      <c r="F661" t="s">
        <v>28</v>
      </c>
      <c r="G661" s="3">
        <v>45644</v>
      </c>
      <c r="H661" s="9">
        <v>0.66666666666666663</v>
      </c>
      <c r="I661" t="s">
        <v>59</v>
      </c>
      <c r="J661">
        <v>1735</v>
      </c>
      <c r="K661" t="s">
        <v>33</v>
      </c>
      <c r="L661" t="s">
        <v>19</v>
      </c>
      <c r="M661">
        <v>3</v>
      </c>
      <c r="N661" t="s">
        <v>1330</v>
      </c>
      <c r="O661" t="s">
        <v>1324</v>
      </c>
      <c r="P661" t="s">
        <v>1325</v>
      </c>
      <c r="R661" t="str">
        <f>TEXT(Tabela8[[#This Row],[Data]],"dddd")</f>
        <v>quarta-feira</v>
      </c>
      <c r="S661" t="str" cm="1">
        <f t="array" ref="S6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2" spans="1:19" x14ac:dyDescent="0.3">
      <c r="A662">
        <v>587853</v>
      </c>
      <c r="B662" t="s">
        <v>17</v>
      </c>
      <c r="C662" t="s">
        <v>1308</v>
      </c>
      <c r="D662">
        <v>3385</v>
      </c>
      <c r="E662" t="s">
        <v>728</v>
      </c>
      <c r="F662" t="s">
        <v>28</v>
      </c>
      <c r="G662" s="3">
        <v>45644</v>
      </c>
      <c r="H662" s="9">
        <v>0.66666666666666663</v>
      </c>
      <c r="I662" t="s">
        <v>59</v>
      </c>
      <c r="J662">
        <v>1735</v>
      </c>
      <c r="K662" t="s">
        <v>33</v>
      </c>
      <c r="L662" t="s">
        <v>19</v>
      </c>
      <c r="M662">
        <v>3</v>
      </c>
      <c r="N662" t="s">
        <v>1330</v>
      </c>
      <c r="O662" t="s">
        <v>1324</v>
      </c>
      <c r="P662" t="s">
        <v>1325</v>
      </c>
      <c r="R662" t="str">
        <f>TEXT(Tabela8[[#This Row],[Data]],"dddd")</f>
        <v>quarta-feira</v>
      </c>
      <c r="S662" t="str" cm="1">
        <f t="array" ref="S6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3" spans="1:19" x14ac:dyDescent="0.3">
      <c r="A663">
        <v>587853</v>
      </c>
      <c r="B663" t="s">
        <v>17</v>
      </c>
      <c r="C663" t="s">
        <v>1308</v>
      </c>
      <c r="D663">
        <v>3385</v>
      </c>
      <c r="E663" t="s">
        <v>728</v>
      </c>
      <c r="F663" t="s">
        <v>28</v>
      </c>
      <c r="G663" s="3">
        <v>45644</v>
      </c>
      <c r="H663" s="9">
        <v>0.66666666666666663</v>
      </c>
      <c r="I663" t="s">
        <v>59</v>
      </c>
      <c r="J663">
        <v>1735</v>
      </c>
      <c r="K663" t="s">
        <v>33</v>
      </c>
      <c r="L663" t="s">
        <v>19</v>
      </c>
      <c r="M663">
        <v>3</v>
      </c>
      <c r="N663" t="s">
        <v>1330</v>
      </c>
      <c r="O663" t="s">
        <v>1324</v>
      </c>
      <c r="P663" t="s">
        <v>1325</v>
      </c>
      <c r="R663" t="str">
        <f>TEXT(Tabela8[[#This Row],[Data]],"dddd")</f>
        <v>quarta-feira</v>
      </c>
      <c r="S663" t="str" cm="1">
        <f t="array" ref="S6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4" spans="1:19" x14ac:dyDescent="0.3">
      <c r="A664">
        <v>547531</v>
      </c>
      <c r="B664" t="s">
        <v>17</v>
      </c>
      <c r="C664" t="s">
        <v>485</v>
      </c>
      <c r="D664">
        <v>3625</v>
      </c>
      <c r="E664" t="s">
        <v>486</v>
      </c>
      <c r="F664" t="s">
        <v>28</v>
      </c>
      <c r="G664" s="3">
        <v>45644</v>
      </c>
      <c r="H664" s="9">
        <v>0.45833333333333331</v>
      </c>
      <c r="I664" t="s">
        <v>1299</v>
      </c>
      <c r="J664">
        <v>1644</v>
      </c>
      <c r="K664" t="s">
        <v>63</v>
      </c>
      <c r="L664" t="s">
        <v>19</v>
      </c>
      <c r="M664">
        <v>3</v>
      </c>
      <c r="N664" t="s">
        <v>1330</v>
      </c>
      <c r="O664" t="s">
        <v>1324</v>
      </c>
      <c r="P664" t="s">
        <v>1325</v>
      </c>
      <c r="R664" t="str">
        <f>TEXT(Tabela8[[#This Row],[Data]],"dddd")</f>
        <v>quarta-feira</v>
      </c>
      <c r="S664" t="str" cm="1">
        <f t="array" ref="S6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5" spans="1:19" x14ac:dyDescent="0.3">
      <c r="A665">
        <v>547531</v>
      </c>
      <c r="B665" t="s">
        <v>17</v>
      </c>
      <c r="C665" t="s">
        <v>485</v>
      </c>
      <c r="D665">
        <v>3625</v>
      </c>
      <c r="E665" t="s">
        <v>486</v>
      </c>
      <c r="F665" t="s">
        <v>28</v>
      </c>
      <c r="G665" s="3">
        <v>45644</v>
      </c>
      <c r="H665" s="9">
        <v>0.45833333333333331</v>
      </c>
      <c r="I665" t="s">
        <v>1299</v>
      </c>
      <c r="J665">
        <v>1644</v>
      </c>
      <c r="K665" t="s">
        <v>63</v>
      </c>
      <c r="L665" t="s">
        <v>19</v>
      </c>
      <c r="M665">
        <v>3</v>
      </c>
      <c r="N665" t="s">
        <v>1330</v>
      </c>
      <c r="O665" t="s">
        <v>1324</v>
      </c>
      <c r="P665" t="s">
        <v>1325</v>
      </c>
      <c r="R665" t="str">
        <f>TEXT(Tabela8[[#This Row],[Data]],"dddd")</f>
        <v>quarta-feira</v>
      </c>
      <c r="S665" t="str" cm="1">
        <f t="array" ref="S6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6" spans="1:19" x14ac:dyDescent="0.3">
      <c r="A666">
        <v>547531</v>
      </c>
      <c r="B666" t="s">
        <v>17</v>
      </c>
      <c r="C666" t="s">
        <v>485</v>
      </c>
      <c r="D666">
        <v>3625</v>
      </c>
      <c r="E666" t="s">
        <v>486</v>
      </c>
      <c r="F666" t="s">
        <v>28</v>
      </c>
      <c r="G666" s="3">
        <v>45644</v>
      </c>
      <c r="H666" s="9">
        <v>0.45833333333333331</v>
      </c>
      <c r="I666" t="s">
        <v>1299</v>
      </c>
      <c r="J666">
        <v>1644</v>
      </c>
      <c r="K666" t="s">
        <v>63</v>
      </c>
      <c r="L666" t="s">
        <v>19</v>
      </c>
      <c r="M666">
        <v>3</v>
      </c>
      <c r="N666" t="s">
        <v>1330</v>
      </c>
      <c r="O666" t="s">
        <v>1324</v>
      </c>
      <c r="P666" t="s">
        <v>1325</v>
      </c>
      <c r="R666" t="str">
        <f>TEXT(Tabela8[[#This Row],[Data]],"dddd")</f>
        <v>quarta-feira</v>
      </c>
      <c r="S666" t="str" cm="1">
        <f t="array" ref="S6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7" spans="1:19" x14ac:dyDescent="0.3">
      <c r="A667">
        <v>547464</v>
      </c>
      <c r="B667" t="s">
        <v>24</v>
      </c>
      <c r="C667" t="s">
        <v>1277</v>
      </c>
      <c r="D667">
        <v>3647</v>
      </c>
      <c r="E667" t="s">
        <v>739</v>
      </c>
      <c r="F667" t="s">
        <v>28</v>
      </c>
      <c r="G667" s="3">
        <v>45644</v>
      </c>
      <c r="H667" s="9">
        <v>0.33333333333333331</v>
      </c>
      <c r="I667" t="s">
        <v>501</v>
      </c>
      <c r="J667">
        <v>609</v>
      </c>
      <c r="K667" t="s">
        <v>44</v>
      </c>
      <c r="L667" t="s">
        <v>19</v>
      </c>
      <c r="M667">
        <v>3</v>
      </c>
      <c r="N667" t="s">
        <v>1330</v>
      </c>
      <c r="O667" t="s">
        <v>1324</v>
      </c>
      <c r="P667" t="s">
        <v>1325</v>
      </c>
      <c r="R667" t="str">
        <f>TEXT(Tabela8[[#This Row],[Data]],"dddd")</f>
        <v>quarta-feira</v>
      </c>
      <c r="S667" t="str" cm="1">
        <f t="array" ref="S6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8" spans="1:19" x14ac:dyDescent="0.3">
      <c r="A668">
        <v>547464</v>
      </c>
      <c r="B668" t="s">
        <v>24</v>
      </c>
      <c r="C668" t="s">
        <v>1277</v>
      </c>
      <c r="D668">
        <v>3647</v>
      </c>
      <c r="E668" t="s">
        <v>739</v>
      </c>
      <c r="F668" t="s">
        <v>28</v>
      </c>
      <c r="G668" s="3">
        <v>45644</v>
      </c>
      <c r="H668" s="9">
        <v>0.33333333333333331</v>
      </c>
      <c r="I668" t="s">
        <v>501</v>
      </c>
      <c r="J668">
        <v>609</v>
      </c>
      <c r="K668" t="s">
        <v>44</v>
      </c>
      <c r="L668" t="s">
        <v>19</v>
      </c>
      <c r="M668">
        <v>3</v>
      </c>
      <c r="N668" t="s">
        <v>1330</v>
      </c>
      <c r="O668" t="s">
        <v>1324</v>
      </c>
      <c r="P668" t="s">
        <v>1325</v>
      </c>
      <c r="R668" t="str">
        <f>TEXT(Tabela8[[#This Row],[Data]],"dddd")</f>
        <v>quarta-feira</v>
      </c>
      <c r="S668" t="str" cm="1">
        <f t="array" ref="S6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9" spans="1:19" x14ac:dyDescent="0.3">
      <c r="A669">
        <v>547464</v>
      </c>
      <c r="B669" t="s">
        <v>24</v>
      </c>
      <c r="C669" t="s">
        <v>1277</v>
      </c>
      <c r="D669">
        <v>3647</v>
      </c>
      <c r="E669" t="s">
        <v>739</v>
      </c>
      <c r="F669" t="s">
        <v>28</v>
      </c>
      <c r="G669" s="3">
        <v>45644</v>
      </c>
      <c r="H669" s="9">
        <v>0.33333333333333331</v>
      </c>
      <c r="I669" t="s">
        <v>501</v>
      </c>
      <c r="J669">
        <v>609</v>
      </c>
      <c r="K669" t="s">
        <v>44</v>
      </c>
      <c r="L669" t="s">
        <v>19</v>
      </c>
      <c r="M669">
        <v>3</v>
      </c>
      <c r="N669" t="s">
        <v>1330</v>
      </c>
      <c r="O669" t="s">
        <v>1324</v>
      </c>
      <c r="P669" t="s">
        <v>1325</v>
      </c>
      <c r="R669" t="str">
        <f>TEXT(Tabela8[[#This Row],[Data]],"dddd")</f>
        <v>quarta-feira</v>
      </c>
      <c r="S669" t="str" cm="1">
        <f t="array" ref="S6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0" spans="1:19" x14ac:dyDescent="0.3">
      <c r="A670">
        <v>571754</v>
      </c>
      <c r="B670" t="s">
        <v>17</v>
      </c>
      <c r="C670" t="s">
        <v>496</v>
      </c>
      <c r="D670">
        <v>3723</v>
      </c>
      <c r="E670" t="s">
        <v>497</v>
      </c>
      <c r="F670" t="s">
        <v>28</v>
      </c>
      <c r="G670" s="3">
        <v>45644</v>
      </c>
      <c r="H670" s="9">
        <v>0.625</v>
      </c>
      <c r="I670" t="s">
        <v>55</v>
      </c>
      <c r="J670">
        <v>1830</v>
      </c>
      <c r="K670" t="s">
        <v>56</v>
      </c>
      <c r="L670" t="s">
        <v>19</v>
      </c>
      <c r="M670">
        <v>3</v>
      </c>
      <c r="N670" t="s">
        <v>1330</v>
      </c>
      <c r="O670" t="s">
        <v>1324</v>
      </c>
      <c r="P670" t="s">
        <v>1325</v>
      </c>
      <c r="R670" t="str">
        <f>TEXT(Tabela8[[#This Row],[Data]],"dddd")</f>
        <v>quarta-feira</v>
      </c>
      <c r="S670" t="str" cm="1">
        <f t="array" ref="S6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1" spans="1:19" x14ac:dyDescent="0.3">
      <c r="A671">
        <v>571754</v>
      </c>
      <c r="B671" t="s">
        <v>17</v>
      </c>
      <c r="C671" t="s">
        <v>496</v>
      </c>
      <c r="D671">
        <v>3723</v>
      </c>
      <c r="E671" t="s">
        <v>497</v>
      </c>
      <c r="F671" t="s">
        <v>28</v>
      </c>
      <c r="G671" s="3">
        <v>45644</v>
      </c>
      <c r="H671" s="9">
        <v>0.625</v>
      </c>
      <c r="I671" t="s">
        <v>55</v>
      </c>
      <c r="J671">
        <v>1830</v>
      </c>
      <c r="K671" t="s">
        <v>56</v>
      </c>
      <c r="L671" t="s">
        <v>19</v>
      </c>
      <c r="M671">
        <v>3</v>
      </c>
      <c r="N671" t="s">
        <v>1330</v>
      </c>
      <c r="O671" t="s">
        <v>1324</v>
      </c>
      <c r="P671" t="s">
        <v>1325</v>
      </c>
      <c r="R671" t="str">
        <f>TEXT(Tabela8[[#This Row],[Data]],"dddd")</f>
        <v>quarta-feira</v>
      </c>
      <c r="S671" t="str" cm="1">
        <f t="array" ref="S6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2" spans="1:19" x14ac:dyDescent="0.3">
      <c r="A672">
        <v>571754</v>
      </c>
      <c r="B672" t="s">
        <v>17</v>
      </c>
      <c r="C672" t="s">
        <v>496</v>
      </c>
      <c r="D672">
        <v>3723</v>
      </c>
      <c r="E672" t="s">
        <v>497</v>
      </c>
      <c r="F672" t="s">
        <v>28</v>
      </c>
      <c r="G672" s="3">
        <v>45644</v>
      </c>
      <c r="H672" s="9">
        <v>0.625</v>
      </c>
      <c r="I672" t="s">
        <v>55</v>
      </c>
      <c r="J672">
        <v>1830</v>
      </c>
      <c r="K672" t="s">
        <v>56</v>
      </c>
      <c r="L672" t="s">
        <v>19</v>
      </c>
      <c r="M672">
        <v>3</v>
      </c>
      <c r="N672" t="s">
        <v>1330</v>
      </c>
      <c r="O672" t="s">
        <v>1324</v>
      </c>
      <c r="P672" t="s">
        <v>1325</v>
      </c>
      <c r="R672" t="str">
        <f>TEXT(Tabela8[[#This Row],[Data]],"dddd")</f>
        <v>quarta-feira</v>
      </c>
      <c r="S672" t="str" cm="1">
        <f t="array" ref="S6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3" spans="1:19" x14ac:dyDescent="0.3">
      <c r="A673">
        <v>497619</v>
      </c>
      <c r="B673" t="s">
        <v>17</v>
      </c>
      <c r="C673" t="s">
        <v>496</v>
      </c>
      <c r="D673">
        <v>3723</v>
      </c>
      <c r="E673" t="s">
        <v>497</v>
      </c>
      <c r="F673" t="s">
        <v>28</v>
      </c>
      <c r="G673" s="3">
        <v>45644</v>
      </c>
      <c r="H673" s="9">
        <v>0.70833333333333337</v>
      </c>
      <c r="I673" t="s">
        <v>487</v>
      </c>
      <c r="J673">
        <v>1644</v>
      </c>
      <c r="K673" t="s">
        <v>63</v>
      </c>
      <c r="L673" t="s">
        <v>19</v>
      </c>
      <c r="M673">
        <v>3</v>
      </c>
      <c r="N673" t="s">
        <v>1330</v>
      </c>
      <c r="O673" t="s">
        <v>1324</v>
      </c>
      <c r="P673" t="s">
        <v>1325</v>
      </c>
      <c r="R673" t="str">
        <f>TEXT(Tabela8[[#This Row],[Data]],"dddd")</f>
        <v>quarta-feira</v>
      </c>
      <c r="S673" t="str" cm="1">
        <f t="array" ref="S6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4" spans="1:19" x14ac:dyDescent="0.3">
      <c r="A674">
        <v>497619</v>
      </c>
      <c r="B674" t="s">
        <v>17</v>
      </c>
      <c r="C674" t="s">
        <v>496</v>
      </c>
      <c r="D674">
        <v>3723</v>
      </c>
      <c r="E674" t="s">
        <v>497</v>
      </c>
      <c r="F674" t="s">
        <v>28</v>
      </c>
      <c r="G674" s="3">
        <v>45644</v>
      </c>
      <c r="H674" s="9">
        <v>0.70833333333333337</v>
      </c>
      <c r="I674" t="s">
        <v>487</v>
      </c>
      <c r="J674">
        <v>1644</v>
      </c>
      <c r="K674" t="s">
        <v>63</v>
      </c>
      <c r="L674" t="s">
        <v>19</v>
      </c>
      <c r="M674">
        <v>3</v>
      </c>
      <c r="N674" t="s">
        <v>1330</v>
      </c>
      <c r="O674" t="s">
        <v>1324</v>
      </c>
      <c r="P674" t="s">
        <v>1325</v>
      </c>
      <c r="R674" t="str">
        <f>TEXT(Tabela8[[#This Row],[Data]],"dddd")</f>
        <v>quarta-feira</v>
      </c>
      <c r="S674" t="str" cm="1">
        <f t="array" ref="S6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5" spans="1:19" x14ac:dyDescent="0.3">
      <c r="A675">
        <v>497619</v>
      </c>
      <c r="B675" t="s">
        <v>17</v>
      </c>
      <c r="C675" t="s">
        <v>496</v>
      </c>
      <c r="D675">
        <v>3723</v>
      </c>
      <c r="E675" t="s">
        <v>497</v>
      </c>
      <c r="F675" t="s">
        <v>28</v>
      </c>
      <c r="G675" s="3">
        <v>45644</v>
      </c>
      <c r="H675" s="9">
        <v>0.70833333333333337</v>
      </c>
      <c r="I675" t="s">
        <v>487</v>
      </c>
      <c r="J675">
        <v>1644</v>
      </c>
      <c r="K675" t="s">
        <v>63</v>
      </c>
      <c r="L675" t="s">
        <v>19</v>
      </c>
      <c r="M675">
        <v>3</v>
      </c>
      <c r="N675" t="s">
        <v>1330</v>
      </c>
      <c r="O675" t="s">
        <v>1324</v>
      </c>
      <c r="P675" t="s">
        <v>1325</v>
      </c>
      <c r="R675" t="str">
        <f>TEXT(Tabela8[[#This Row],[Data]],"dddd")</f>
        <v>quarta-feira</v>
      </c>
      <c r="S675" t="str" cm="1">
        <f t="array" ref="S6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6" spans="1:19" x14ac:dyDescent="0.3">
      <c r="A676">
        <v>601161</v>
      </c>
      <c r="B676" t="s">
        <v>17</v>
      </c>
      <c r="C676" t="s">
        <v>1259</v>
      </c>
      <c r="D676">
        <v>3899</v>
      </c>
      <c r="E676" t="s">
        <v>743</v>
      </c>
      <c r="F676" t="s">
        <v>69</v>
      </c>
      <c r="G676" s="3">
        <v>45644</v>
      </c>
      <c r="H676" s="9">
        <v>0.58333333333333337</v>
      </c>
      <c r="I676" t="s">
        <v>43</v>
      </c>
      <c r="J676">
        <v>1644</v>
      </c>
      <c r="K676" t="s">
        <v>63</v>
      </c>
      <c r="L676" t="s">
        <v>19</v>
      </c>
      <c r="M676">
        <v>3</v>
      </c>
      <c r="N676" t="s">
        <v>1330</v>
      </c>
      <c r="O676" t="s">
        <v>1324</v>
      </c>
      <c r="P676" t="s">
        <v>1325</v>
      </c>
      <c r="R676" t="str">
        <f>TEXT(Tabela8[[#This Row],[Data]],"dddd")</f>
        <v>quarta-feira</v>
      </c>
      <c r="S676" t="str" cm="1">
        <f t="array" ref="S6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7" spans="1:19" x14ac:dyDescent="0.3">
      <c r="A677">
        <v>601161</v>
      </c>
      <c r="B677" t="s">
        <v>17</v>
      </c>
      <c r="C677" t="s">
        <v>1259</v>
      </c>
      <c r="D677">
        <v>3899</v>
      </c>
      <c r="E677" t="s">
        <v>743</v>
      </c>
      <c r="F677" t="s">
        <v>69</v>
      </c>
      <c r="G677" s="3">
        <v>45644</v>
      </c>
      <c r="H677" s="9">
        <v>0.58333333333333337</v>
      </c>
      <c r="I677" t="s">
        <v>43</v>
      </c>
      <c r="J677">
        <v>1644</v>
      </c>
      <c r="K677" t="s">
        <v>63</v>
      </c>
      <c r="L677" t="s">
        <v>19</v>
      </c>
      <c r="M677">
        <v>3</v>
      </c>
      <c r="N677" t="s">
        <v>1330</v>
      </c>
      <c r="O677" t="s">
        <v>1324</v>
      </c>
      <c r="P677" t="s">
        <v>1325</v>
      </c>
      <c r="R677" t="str">
        <f>TEXT(Tabela8[[#This Row],[Data]],"dddd")</f>
        <v>quarta-feira</v>
      </c>
      <c r="S677" t="str" cm="1">
        <f t="array" ref="S6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8" spans="1:19" x14ac:dyDescent="0.3">
      <c r="A678">
        <v>601161</v>
      </c>
      <c r="B678" t="s">
        <v>17</v>
      </c>
      <c r="C678" t="s">
        <v>1259</v>
      </c>
      <c r="D678">
        <v>3899</v>
      </c>
      <c r="E678" t="s">
        <v>743</v>
      </c>
      <c r="F678" t="s">
        <v>69</v>
      </c>
      <c r="G678" s="3">
        <v>45644</v>
      </c>
      <c r="H678" s="9">
        <v>0.58333333333333337</v>
      </c>
      <c r="I678" t="s">
        <v>43</v>
      </c>
      <c r="J678">
        <v>1644</v>
      </c>
      <c r="K678" t="s">
        <v>63</v>
      </c>
      <c r="L678" t="s">
        <v>19</v>
      </c>
      <c r="M678">
        <v>3</v>
      </c>
      <c r="N678" t="s">
        <v>1330</v>
      </c>
      <c r="O678" t="s">
        <v>1324</v>
      </c>
      <c r="P678" t="s">
        <v>1325</v>
      </c>
      <c r="R678" t="str">
        <f>TEXT(Tabela8[[#This Row],[Data]],"dddd")</f>
        <v>quarta-feira</v>
      </c>
      <c r="S678" t="str" cm="1">
        <f t="array" ref="S6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9" spans="1:19" x14ac:dyDescent="0.3">
      <c r="A679">
        <v>601161</v>
      </c>
      <c r="B679" t="s">
        <v>17</v>
      </c>
      <c r="C679" t="s">
        <v>1259</v>
      </c>
      <c r="D679">
        <v>3899</v>
      </c>
      <c r="E679" t="s">
        <v>743</v>
      </c>
      <c r="F679" t="s">
        <v>69</v>
      </c>
      <c r="G679" s="3">
        <v>45644</v>
      </c>
      <c r="H679" s="9">
        <v>0.58333333333333337</v>
      </c>
      <c r="I679" t="s">
        <v>43</v>
      </c>
      <c r="J679">
        <v>1644</v>
      </c>
      <c r="K679" t="s">
        <v>63</v>
      </c>
      <c r="L679" t="s">
        <v>19</v>
      </c>
      <c r="M679">
        <v>3</v>
      </c>
      <c r="N679" t="s">
        <v>1330</v>
      </c>
      <c r="O679" t="s">
        <v>1324</v>
      </c>
      <c r="P679" t="s">
        <v>1325</v>
      </c>
      <c r="R679" t="str">
        <f>TEXT(Tabela8[[#This Row],[Data]],"dddd")</f>
        <v>quarta-feira</v>
      </c>
      <c r="S679" t="str" cm="1">
        <f t="array" ref="S6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0" spans="1:19" x14ac:dyDescent="0.3">
      <c r="A680">
        <v>601161</v>
      </c>
      <c r="B680" t="s">
        <v>17</v>
      </c>
      <c r="C680" t="s">
        <v>1259</v>
      </c>
      <c r="D680">
        <v>3899</v>
      </c>
      <c r="E680" t="s">
        <v>743</v>
      </c>
      <c r="F680" t="s">
        <v>69</v>
      </c>
      <c r="G680" s="3">
        <v>45644</v>
      </c>
      <c r="H680" s="9">
        <v>0.58333333333333337</v>
      </c>
      <c r="I680" t="s">
        <v>43</v>
      </c>
      <c r="J680">
        <v>1644</v>
      </c>
      <c r="K680" t="s">
        <v>63</v>
      </c>
      <c r="L680" t="s">
        <v>19</v>
      </c>
      <c r="M680">
        <v>3</v>
      </c>
      <c r="N680" t="s">
        <v>1330</v>
      </c>
      <c r="O680" t="s">
        <v>1324</v>
      </c>
      <c r="P680" t="s">
        <v>1325</v>
      </c>
      <c r="R680" t="str">
        <f>TEXT(Tabela8[[#This Row],[Data]],"dddd")</f>
        <v>quarta-feira</v>
      </c>
      <c r="S680" t="str" cm="1">
        <f t="array" ref="S6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1" spans="1:19" x14ac:dyDescent="0.3">
      <c r="A681">
        <v>601161</v>
      </c>
      <c r="B681" t="s">
        <v>17</v>
      </c>
      <c r="C681" t="s">
        <v>1259</v>
      </c>
      <c r="D681">
        <v>3899</v>
      </c>
      <c r="E681" t="s">
        <v>743</v>
      </c>
      <c r="F681" t="s">
        <v>69</v>
      </c>
      <c r="G681" s="3">
        <v>45644</v>
      </c>
      <c r="H681" s="9">
        <v>0.58333333333333337</v>
      </c>
      <c r="I681" t="s">
        <v>43</v>
      </c>
      <c r="J681">
        <v>1644</v>
      </c>
      <c r="K681" t="s">
        <v>63</v>
      </c>
      <c r="L681" t="s">
        <v>19</v>
      </c>
      <c r="M681">
        <v>3</v>
      </c>
      <c r="N681" t="s">
        <v>1330</v>
      </c>
      <c r="O681" t="s">
        <v>1324</v>
      </c>
      <c r="P681" t="s">
        <v>1325</v>
      </c>
      <c r="R681" t="str">
        <f>TEXT(Tabela8[[#This Row],[Data]],"dddd")</f>
        <v>quarta-feira</v>
      </c>
      <c r="S681" t="str" cm="1">
        <f t="array" ref="S6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2" spans="1:19" x14ac:dyDescent="0.3">
      <c r="A682">
        <v>578380</v>
      </c>
      <c r="B682" t="s">
        <v>24</v>
      </c>
      <c r="C682" t="s">
        <v>1306</v>
      </c>
      <c r="D682">
        <v>3503</v>
      </c>
      <c r="E682" t="s">
        <v>750</v>
      </c>
      <c r="F682" t="s">
        <v>28</v>
      </c>
      <c r="G682" s="3">
        <v>45644</v>
      </c>
      <c r="H682" s="9">
        <v>0.625</v>
      </c>
      <c r="I682" t="s">
        <v>97</v>
      </c>
      <c r="J682">
        <v>2057</v>
      </c>
      <c r="K682" t="s">
        <v>90</v>
      </c>
      <c r="L682" t="s">
        <v>19</v>
      </c>
      <c r="M682">
        <v>3</v>
      </c>
      <c r="N682" t="s">
        <v>1330</v>
      </c>
      <c r="O682" t="s">
        <v>1324</v>
      </c>
      <c r="P682" t="s">
        <v>1325</v>
      </c>
      <c r="R682" t="str">
        <f>TEXT(Tabela8[[#This Row],[Data]],"dddd")</f>
        <v>quarta-feira</v>
      </c>
      <c r="S682" t="str" cm="1">
        <f t="array" ref="S6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3" spans="1:19" x14ac:dyDescent="0.3">
      <c r="A683">
        <v>578380</v>
      </c>
      <c r="B683" t="s">
        <v>24</v>
      </c>
      <c r="C683" t="s">
        <v>1306</v>
      </c>
      <c r="D683">
        <v>3503</v>
      </c>
      <c r="E683" t="s">
        <v>750</v>
      </c>
      <c r="F683" t="s">
        <v>28</v>
      </c>
      <c r="G683" s="3">
        <v>45644</v>
      </c>
      <c r="H683" s="9">
        <v>0.625</v>
      </c>
      <c r="I683" t="s">
        <v>97</v>
      </c>
      <c r="J683">
        <v>2057</v>
      </c>
      <c r="K683" t="s">
        <v>90</v>
      </c>
      <c r="L683" t="s">
        <v>19</v>
      </c>
      <c r="M683">
        <v>3</v>
      </c>
      <c r="N683" t="s">
        <v>1330</v>
      </c>
      <c r="O683" t="s">
        <v>1324</v>
      </c>
      <c r="P683" t="s">
        <v>1325</v>
      </c>
      <c r="R683" t="str">
        <f>TEXT(Tabela8[[#This Row],[Data]],"dddd")</f>
        <v>quarta-feira</v>
      </c>
      <c r="S683" t="str" cm="1">
        <f t="array" ref="S6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4" spans="1:19" x14ac:dyDescent="0.3">
      <c r="A684">
        <v>578380</v>
      </c>
      <c r="B684" t="s">
        <v>24</v>
      </c>
      <c r="C684" t="s">
        <v>1306</v>
      </c>
      <c r="D684">
        <v>3503</v>
      </c>
      <c r="E684" t="s">
        <v>750</v>
      </c>
      <c r="F684" t="s">
        <v>28</v>
      </c>
      <c r="G684" s="3">
        <v>45644</v>
      </c>
      <c r="H684" s="9">
        <v>0.625</v>
      </c>
      <c r="I684" t="s">
        <v>97</v>
      </c>
      <c r="J684">
        <v>2057</v>
      </c>
      <c r="K684" t="s">
        <v>90</v>
      </c>
      <c r="L684" t="s">
        <v>19</v>
      </c>
      <c r="M684">
        <v>3</v>
      </c>
      <c r="N684" t="s">
        <v>1330</v>
      </c>
      <c r="O684" t="s">
        <v>1324</v>
      </c>
      <c r="P684" t="s">
        <v>1325</v>
      </c>
      <c r="R684" t="str">
        <f>TEXT(Tabela8[[#This Row],[Data]],"dddd")</f>
        <v>quarta-feira</v>
      </c>
      <c r="S684" t="str" cm="1">
        <f t="array" ref="S6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5" spans="1:19" x14ac:dyDescent="0.3">
      <c r="A685">
        <v>476812</v>
      </c>
      <c r="B685" t="s">
        <v>24</v>
      </c>
      <c r="C685" t="s">
        <v>1298</v>
      </c>
      <c r="D685">
        <v>3547</v>
      </c>
      <c r="E685" t="s">
        <v>751</v>
      </c>
      <c r="F685" t="s">
        <v>28</v>
      </c>
      <c r="G685" s="3">
        <v>45644</v>
      </c>
      <c r="H685" s="9">
        <v>0.45833333333333331</v>
      </c>
      <c r="I685" t="s">
        <v>100</v>
      </c>
      <c r="J685">
        <v>2057</v>
      </c>
      <c r="K685" t="s">
        <v>90</v>
      </c>
      <c r="L685" t="s">
        <v>19</v>
      </c>
      <c r="M685">
        <v>3</v>
      </c>
      <c r="N685" t="s">
        <v>1330</v>
      </c>
      <c r="O685" t="s">
        <v>1324</v>
      </c>
      <c r="P685" t="s">
        <v>1325</v>
      </c>
      <c r="R685" t="str">
        <f>TEXT(Tabela8[[#This Row],[Data]],"dddd")</f>
        <v>quarta-feira</v>
      </c>
      <c r="S685" t="str" cm="1">
        <f t="array" ref="S6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6" spans="1:19" x14ac:dyDescent="0.3">
      <c r="A686">
        <v>476812</v>
      </c>
      <c r="B686" t="s">
        <v>24</v>
      </c>
      <c r="C686" t="s">
        <v>1298</v>
      </c>
      <c r="D686">
        <v>3547</v>
      </c>
      <c r="E686" t="s">
        <v>751</v>
      </c>
      <c r="F686" t="s">
        <v>28</v>
      </c>
      <c r="G686" s="3">
        <v>45644</v>
      </c>
      <c r="H686" s="9">
        <v>0.45833333333333331</v>
      </c>
      <c r="I686" t="s">
        <v>100</v>
      </c>
      <c r="J686">
        <v>2057</v>
      </c>
      <c r="K686" t="s">
        <v>90</v>
      </c>
      <c r="L686" t="s">
        <v>19</v>
      </c>
      <c r="M686">
        <v>3</v>
      </c>
      <c r="N686" t="s">
        <v>1330</v>
      </c>
      <c r="O686" t="s">
        <v>1324</v>
      </c>
      <c r="P686" t="s">
        <v>1325</v>
      </c>
      <c r="R686" t="str">
        <f>TEXT(Tabela8[[#This Row],[Data]],"dddd")</f>
        <v>quarta-feira</v>
      </c>
      <c r="S686" t="str" cm="1">
        <f t="array" ref="S6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7" spans="1:19" x14ac:dyDescent="0.3">
      <c r="A687">
        <v>476812</v>
      </c>
      <c r="B687" t="s">
        <v>24</v>
      </c>
      <c r="C687" t="s">
        <v>1298</v>
      </c>
      <c r="D687">
        <v>3547</v>
      </c>
      <c r="E687" t="s">
        <v>751</v>
      </c>
      <c r="F687" t="s">
        <v>28</v>
      </c>
      <c r="G687" s="3">
        <v>45644</v>
      </c>
      <c r="H687" s="9">
        <v>0.45833333333333331</v>
      </c>
      <c r="I687" t="s">
        <v>100</v>
      </c>
      <c r="J687">
        <v>2057</v>
      </c>
      <c r="K687" t="s">
        <v>90</v>
      </c>
      <c r="L687" t="s">
        <v>19</v>
      </c>
      <c r="M687">
        <v>3</v>
      </c>
      <c r="N687" t="s">
        <v>1330</v>
      </c>
      <c r="O687" t="s">
        <v>1324</v>
      </c>
      <c r="P687" t="s">
        <v>1325</v>
      </c>
      <c r="R687" t="str">
        <f>TEXT(Tabela8[[#This Row],[Data]],"dddd")</f>
        <v>quarta-feira</v>
      </c>
      <c r="S687" t="str" cm="1">
        <f t="array" ref="S6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8" spans="1:19" x14ac:dyDescent="0.3">
      <c r="A688">
        <v>594660</v>
      </c>
      <c r="B688" t="s">
        <v>17</v>
      </c>
      <c r="C688" t="s">
        <v>502</v>
      </c>
      <c r="D688">
        <v>3671</v>
      </c>
      <c r="E688" t="s">
        <v>503</v>
      </c>
      <c r="F688" t="s">
        <v>28</v>
      </c>
      <c r="G688" s="3">
        <v>45644</v>
      </c>
      <c r="H688" s="9">
        <v>0.45833333333333331</v>
      </c>
      <c r="I688" t="s">
        <v>454</v>
      </c>
      <c r="J688">
        <v>1967</v>
      </c>
      <c r="K688" t="s">
        <v>405</v>
      </c>
      <c r="L688" t="s">
        <v>19</v>
      </c>
      <c r="M688">
        <v>3</v>
      </c>
      <c r="N688" t="s">
        <v>1330</v>
      </c>
      <c r="O688" t="s">
        <v>1324</v>
      </c>
      <c r="P688" t="s">
        <v>1325</v>
      </c>
      <c r="R688" t="str">
        <f>TEXT(Tabela8[[#This Row],[Data]],"dddd")</f>
        <v>quarta-feira</v>
      </c>
      <c r="S688" t="str" cm="1">
        <f t="array" ref="S6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89" spans="1:19" x14ac:dyDescent="0.3">
      <c r="A689">
        <v>594660</v>
      </c>
      <c r="B689" t="s">
        <v>17</v>
      </c>
      <c r="C689" t="s">
        <v>502</v>
      </c>
      <c r="D689">
        <v>3671</v>
      </c>
      <c r="E689" t="s">
        <v>503</v>
      </c>
      <c r="F689" t="s">
        <v>28</v>
      </c>
      <c r="G689" s="3">
        <v>45644</v>
      </c>
      <c r="H689" s="9">
        <v>0.45833333333333331</v>
      </c>
      <c r="I689" t="s">
        <v>454</v>
      </c>
      <c r="J689">
        <v>1967</v>
      </c>
      <c r="K689" t="s">
        <v>405</v>
      </c>
      <c r="L689" t="s">
        <v>19</v>
      </c>
      <c r="M689">
        <v>3</v>
      </c>
      <c r="N689" t="s">
        <v>1330</v>
      </c>
      <c r="O689" t="s">
        <v>1324</v>
      </c>
      <c r="P689" t="s">
        <v>1325</v>
      </c>
      <c r="R689" t="str">
        <f>TEXT(Tabela8[[#This Row],[Data]],"dddd")</f>
        <v>quarta-feira</v>
      </c>
      <c r="S689" t="str" cm="1">
        <f t="array" ref="S6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0" spans="1:19" x14ac:dyDescent="0.3">
      <c r="A690">
        <v>594660</v>
      </c>
      <c r="B690" t="s">
        <v>17</v>
      </c>
      <c r="C690" t="s">
        <v>502</v>
      </c>
      <c r="D690">
        <v>3671</v>
      </c>
      <c r="E690" t="s">
        <v>503</v>
      </c>
      <c r="F690" t="s">
        <v>28</v>
      </c>
      <c r="G690" s="3">
        <v>45644</v>
      </c>
      <c r="H690" s="9">
        <v>0.45833333333333331</v>
      </c>
      <c r="I690" t="s">
        <v>454</v>
      </c>
      <c r="J690">
        <v>1967</v>
      </c>
      <c r="K690" t="s">
        <v>405</v>
      </c>
      <c r="L690" t="s">
        <v>19</v>
      </c>
      <c r="M690">
        <v>3</v>
      </c>
      <c r="N690" t="s">
        <v>1330</v>
      </c>
      <c r="O690" t="s">
        <v>1324</v>
      </c>
      <c r="P690" t="s">
        <v>1325</v>
      </c>
      <c r="R690" t="str">
        <f>TEXT(Tabela8[[#This Row],[Data]],"dddd")</f>
        <v>quarta-feira</v>
      </c>
      <c r="S690" t="str" cm="1">
        <f t="array" ref="S6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1" spans="1:19" x14ac:dyDescent="0.3">
      <c r="A691">
        <v>578111</v>
      </c>
      <c r="B691" t="s">
        <v>24</v>
      </c>
      <c r="C691" t="s">
        <v>502</v>
      </c>
      <c r="D691">
        <v>3671</v>
      </c>
      <c r="E691" t="s">
        <v>503</v>
      </c>
      <c r="F691" t="s">
        <v>28</v>
      </c>
      <c r="G691" s="3">
        <v>45644</v>
      </c>
      <c r="H691" s="9">
        <v>0.54166666666666663</v>
      </c>
      <c r="I691" t="s">
        <v>95</v>
      </c>
      <c r="J691">
        <v>609</v>
      </c>
      <c r="K691" t="s">
        <v>44</v>
      </c>
      <c r="L691" t="s">
        <v>19</v>
      </c>
      <c r="M691">
        <v>3</v>
      </c>
      <c r="N691" t="s">
        <v>1330</v>
      </c>
      <c r="O691" t="s">
        <v>1324</v>
      </c>
      <c r="P691" t="s">
        <v>1325</v>
      </c>
      <c r="R691" t="str">
        <f>TEXT(Tabela8[[#This Row],[Data]],"dddd")</f>
        <v>quarta-feira</v>
      </c>
      <c r="S691" t="str" cm="1">
        <f t="array" ref="S6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2" spans="1:19" x14ac:dyDescent="0.3">
      <c r="A692">
        <v>578111</v>
      </c>
      <c r="B692" t="s">
        <v>24</v>
      </c>
      <c r="C692" t="s">
        <v>502</v>
      </c>
      <c r="D692">
        <v>3671</v>
      </c>
      <c r="E692" t="s">
        <v>503</v>
      </c>
      <c r="F692" t="s">
        <v>28</v>
      </c>
      <c r="G692" s="3">
        <v>45644</v>
      </c>
      <c r="H692" s="9">
        <v>0.54166666666666663</v>
      </c>
      <c r="I692" t="s">
        <v>95</v>
      </c>
      <c r="J692">
        <v>609</v>
      </c>
      <c r="K692" t="s">
        <v>44</v>
      </c>
      <c r="L692" t="s">
        <v>19</v>
      </c>
      <c r="M692">
        <v>3</v>
      </c>
      <c r="N692" t="s">
        <v>1330</v>
      </c>
      <c r="O692" t="s">
        <v>1324</v>
      </c>
      <c r="P692" t="s">
        <v>1325</v>
      </c>
      <c r="R692" t="str">
        <f>TEXT(Tabela8[[#This Row],[Data]],"dddd")</f>
        <v>quarta-feira</v>
      </c>
      <c r="S692" t="str" cm="1">
        <f t="array" ref="S6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3" spans="1:19" x14ac:dyDescent="0.3">
      <c r="A693">
        <v>578111</v>
      </c>
      <c r="B693" t="s">
        <v>24</v>
      </c>
      <c r="C693" t="s">
        <v>502</v>
      </c>
      <c r="D693">
        <v>3671</v>
      </c>
      <c r="E693" t="s">
        <v>503</v>
      </c>
      <c r="F693" t="s">
        <v>28</v>
      </c>
      <c r="G693" s="3">
        <v>45644</v>
      </c>
      <c r="H693" s="9">
        <v>0.54166666666666663</v>
      </c>
      <c r="I693" t="s">
        <v>95</v>
      </c>
      <c r="J693">
        <v>609</v>
      </c>
      <c r="K693" t="s">
        <v>44</v>
      </c>
      <c r="L693" t="s">
        <v>19</v>
      </c>
      <c r="M693">
        <v>3</v>
      </c>
      <c r="N693" t="s">
        <v>1330</v>
      </c>
      <c r="O693" t="s">
        <v>1324</v>
      </c>
      <c r="P693" t="s">
        <v>1325</v>
      </c>
      <c r="R693" t="str">
        <f>TEXT(Tabela8[[#This Row],[Data]],"dddd")</f>
        <v>quarta-feira</v>
      </c>
      <c r="S693" t="str" cm="1">
        <f t="array" ref="S6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4" spans="1:19" x14ac:dyDescent="0.3">
      <c r="A694">
        <v>547007</v>
      </c>
      <c r="B694" t="s">
        <v>24</v>
      </c>
      <c r="C694" t="s">
        <v>502</v>
      </c>
      <c r="D694">
        <v>3671</v>
      </c>
      <c r="E694" t="s">
        <v>503</v>
      </c>
      <c r="F694" t="s">
        <v>28</v>
      </c>
      <c r="G694" s="3">
        <v>45644</v>
      </c>
      <c r="H694" s="9">
        <v>0.58333333333333337</v>
      </c>
      <c r="I694" t="s">
        <v>29</v>
      </c>
      <c r="J694">
        <v>884</v>
      </c>
      <c r="K694" t="s">
        <v>30</v>
      </c>
      <c r="L694" t="s">
        <v>19</v>
      </c>
      <c r="M694">
        <v>3</v>
      </c>
      <c r="N694" t="s">
        <v>1330</v>
      </c>
      <c r="O694" t="s">
        <v>1324</v>
      </c>
      <c r="P694" t="s">
        <v>1325</v>
      </c>
      <c r="R694" t="str">
        <f>TEXT(Tabela8[[#This Row],[Data]],"dddd")</f>
        <v>quarta-feira</v>
      </c>
      <c r="S694" t="str" cm="1">
        <f t="array" ref="S6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5" spans="1:19" x14ac:dyDescent="0.3">
      <c r="A695">
        <v>547007</v>
      </c>
      <c r="B695" t="s">
        <v>24</v>
      </c>
      <c r="C695" t="s">
        <v>502</v>
      </c>
      <c r="D695">
        <v>3671</v>
      </c>
      <c r="E695" t="s">
        <v>503</v>
      </c>
      <c r="F695" t="s">
        <v>28</v>
      </c>
      <c r="G695" s="3">
        <v>45644</v>
      </c>
      <c r="H695" s="9">
        <v>0.58333333333333337</v>
      </c>
      <c r="I695" t="s">
        <v>29</v>
      </c>
      <c r="J695">
        <v>884</v>
      </c>
      <c r="K695" t="s">
        <v>30</v>
      </c>
      <c r="L695" t="s">
        <v>19</v>
      </c>
      <c r="M695">
        <v>3</v>
      </c>
      <c r="N695" t="s">
        <v>1330</v>
      </c>
      <c r="O695" t="s">
        <v>1324</v>
      </c>
      <c r="P695" t="s">
        <v>1325</v>
      </c>
      <c r="R695" t="str">
        <f>TEXT(Tabela8[[#This Row],[Data]],"dddd")</f>
        <v>quarta-feira</v>
      </c>
      <c r="S695" t="str" cm="1">
        <f t="array" ref="S6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6" spans="1:19" x14ac:dyDescent="0.3">
      <c r="A696">
        <v>547007</v>
      </c>
      <c r="B696" t="s">
        <v>24</v>
      </c>
      <c r="C696" t="s">
        <v>502</v>
      </c>
      <c r="D696">
        <v>3671</v>
      </c>
      <c r="E696" t="s">
        <v>503</v>
      </c>
      <c r="F696" t="s">
        <v>28</v>
      </c>
      <c r="G696" s="3">
        <v>45644</v>
      </c>
      <c r="H696" s="9">
        <v>0.58333333333333337</v>
      </c>
      <c r="I696" t="s">
        <v>29</v>
      </c>
      <c r="J696">
        <v>884</v>
      </c>
      <c r="K696" t="s">
        <v>30</v>
      </c>
      <c r="L696" t="s">
        <v>19</v>
      </c>
      <c r="M696">
        <v>3</v>
      </c>
      <c r="N696" t="s">
        <v>1330</v>
      </c>
      <c r="O696" t="s">
        <v>1324</v>
      </c>
      <c r="P696" t="s">
        <v>1325</v>
      </c>
      <c r="R696" t="str">
        <f>TEXT(Tabela8[[#This Row],[Data]],"dddd")</f>
        <v>quarta-feira</v>
      </c>
      <c r="S696" t="str" cm="1">
        <f t="array" ref="S6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7" spans="1:19" x14ac:dyDescent="0.3">
      <c r="A697">
        <v>500398</v>
      </c>
      <c r="B697" t="s">
        <v>24</v>
      </c>
      <c r="C697" t="s">
        <v>1300</v>
      </c>
      <c r="D697">
        <v>3421</v>
      </c>
      <c r="E697" t="s">
        <v>761</v>
      </c>
      <c r="F697" t="s">
        <v>28</v>
      </c>
      <c r="G697" s="3">
        <v>45644</v>
      </c>
      <c r="H697" s="9">
        <v>0.625</v>
      </c>
      <c r="I697" t="s">
        <v>41</v>
      </c>
      <c r="J697">
        <v>572</v>
      </c>
      <c r="K697" t="s">
        <v>93</v>
      </c>
      <c r="L697" t="s">
        <v>19</v>
      </c>
      <c r="M697">
        <v>3</v>
      </c>
      <c r="N697" t="s">
        <v>1330</v>
      </c>
      <c r="O697" t="s">
        <v>1324</v>
      </c>
      <c r="P697" t="s">
        <v>1325</v>
      </c>
      <c r="R697" t="str">
        <f>TEXT(Tabela8[[#This Row],[Data]],"dddd")</f>
        <v>quarta-feira</v>
      </c>
      <c r="S697" t="str" cm="1">
        <f t="array" ref="S6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8" spans="1:19" x14ac:dyDescent="0.3">
      <c r="A698">
        <v>565170</v>
      </c>
      <c r="B698" t="s">
        <v>24</v>
      </c>
      <c r="C698" t="s">
        <v>1300</v>
      </c>
      <c r="D698">
        <v>3421</v>
      </c>
      <c r="E698" t="s">
        <v>761</v>
      </c>
      <c r="F698" t="s">
        <v>28</v>
      </c>
      <c r="G698" s="3">
        <v>45644</v>
      </c>
      <c r="H698" s="9">
        <v>0.66666666666666663</v>
      </c>
      <c r="I698" t="s">
        <v>505</v>
      </c>
      <c r="J698">
        <v>577</v>
      </c>
      <c r="K698" t="s">
        <v>140</v>
      </c>
      <c r="L698" t="s">
        <v>19</v>
      </c>
      <c r="M698">
        <v>3</v>
      </c>
      <c r="N698" t="s">
        <v>1330</v>
      </c>
      <c r="O698" t="s">
        <v>1324</v>
      </c>
      <c r="P698" t="s">
        <v>1325</v>
      </c>
      <c r="R698" t="str">
        <f>TEXT(Tabela8[[#This Row],[Data]],"dddd")</f>
        <v>quarta-feira</v>
      </c>
      <c r="S698" t="str" cm="1">
        <f t="array" ref="S6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9" spans="1:19" x14ac:dyDescent="0.3">
      <c r="A699">
        <v>500398</v>
      </c>
      <c r="B699" t="s">
        <v>24</v>
      </c>
      <c r="C699" t="s">
        <v>1300</v>
      </c>
      <c r="D699">
        <v>3421</v>
      </c>
      <c r="E699" t="s">
        <v>761</v>
      </c>
      <c r="F699" t="s">
        <v>28</v>
      </c>
      <c r="G699" s="3">
        <v>45644</v>
      </c>
      <c r="H699" s="9">
        <v>0.625</v>
      </c>
      <c r="I699" t="s">
        <v>41</v>
      </c>
      <c r="J699">
        <v>572</v>
      </c>
      <c r="K699" t="s">
        <v>93</v>
      </c>
      <c r="L699" t="s">
        <v>19</v>
      </c>
      <c r="M699">
        <v>3</v>
      </c>
      <c r="N699" t="s">
        <v>1330</v>
      </c>
      <c r="O699" t="s">
        <v>1324</v>
      </c>
      <c r="P699" t="s">
        <v>1325</v>
      </c>
      <c r="R699" t="str">
        <f>TEXT(Tabela8[[#This Row],[Data]],"dddd")</f>
        <v>quarta-feira</v>
      </c>
      <c r="S699" t="str" cm="1">
        <f t="array" ref="S6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0" spans="1:19" x14ac:dyDescent="0.3">
      <c r="A700">
        <v>565170</v>
      </c>
      <c r="B700" t="s">
        <v>24</v>
      </c>
      <c r="C700" t="s">
        <v>1300</v>
      </c>
      <c r="D700">
        <v>3421</v>
      </c>
      <c r="E700" t="s">
        <v>761</v>
      </c>
      <c r="F700" t="s">
        <v>28</v>
      </c>
      <c r="G700" s="3">
        <v>45644</v>
      </c>
      <c r="H700" s="9">
        <v>0.66666666666666663</v>
      </c>
      <c r="I700" t="s">
        <v>505</v>
      </c>
      <c r="J700">
        <v>577</v>
      </c>
      <c r="K700" t="s">
        <v>140</v>
      </c>
      <c r="L700" t="s">
        <v>19</v>
      </c>
      <c r="M700">
        <v>3</v>
      </c>
      <c r="N700" t="s">
        <v>1330</v>
      </c>
      <c r="O700" t="s">
        <v>1324</v>
      </c>
      <c r="P700" t="s">
        <v>1325</v>
      </c>
      <c r="R700" t="str">
        <f>TEXT(Tabela8[[#This Row],[Data]],"dddd")</f>
        <v>quarta-feira</v>
      </c>
      <c r="S700" t="str" cm="1">
        <f t="array" ref="S7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1" spans="1:19" x14ac:dyDescent="0.3">
      <c r="A701">
        <v>500398</v>
      </c>
      <c r="B701" t="s">
        <v>24</v>
      </c>
      <c r="C701" t="s">
        <v>1300</v>
      </c>
      <c r="D701">
        <v>3421</v>
      </c>
      <c r="E701" t="s">
        <v>761</v>
      </c>
      <c r="F701" t="s">
        <v>28</v>
      </c>
      <c r="G701" s="3">
        <v>45644</v>
      </c>
      <c r="H701" s="9">
        <v>0.625</v>
      </c>
      <c r="I701" t="s">
        <v>41</v>
      </c>
      <c r="J701">
        <v>572</v>
      </c>
      <c r="K701" t="s">
        <v>93</v>
      </c>
      <c r="L701" t="s">
        <v>19</v>
      </c>
      <c r="M701">
        <v>3</v>
      </c>
      <c r="N701" t="s">
        <v>1330</v>
      </c>
      <c r="O701" t="s">
        <v>1324</v>
      </c>
      <c r="P701" t="s">
        <v>1325</v>
      </c>
      <c r="R701" t="str">
        <f>TEXT(Tabela8[[#This Row],[Data]],"dddd")</f>
        <v>quarta-feira</v>
      </c>
      <c r="S701" t="str" cm="1">
        <f t="array" ref="S7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2" spans="1:19" x14ac:dyDescent="0.3">
      <c r="A702">
        <v>565170</v>
      </c>
      <c r="B702" t="s">
        <v>24</v>
      </c>
      <c r="C702" t="s">
        <v>1300</v>
      </c>
      <c r="D702">
        <v>3421</v>
      </c>
      <c r="E702" t="s">
        <v>761</v>
      </c>
      <c r="F702" t="s">
        <v>28</v>
      </c>
      <c r="G702" s="3">
        <v>45644</v>
      </c>
      <c r="H702" s="9">
        <v>0.66666666666666663</v>
      </c>
      <c r="I702" t="s">
        <v>505</v>
      </c>
      <c r="J702">
        <v>577</v>
      </c>
      <c r="K702" t="s">
        <v>140</v>
      </c>
      <c r="L702" t="s">
        <v>19</v>
      </c>
      <c r="M702">
        <v>3</v>
      </c>
      <c r="N702" t="s">
        <v>1330</v>
      </c>
      <c r="O702" t="s">
        <v>1324</v>
      </c>
      <c r="P702" t="s">
        <v>1325</v>
      </c>
      <c r="R702" t="str">
        <f>TEXT(Tabela8[[#This Row],[Data]],"dddd")</f>
        <v>quarta-feira</v>
      </c>
      <c r="S702" t="str" cm="1">
        <f t="array" ref="S7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3" spans="1:19" x14ac:dyDescent="0.3">
      <c r="A703">
        <v>500396</v>
      </c>
      <c r="B703" t="s">
        <v>24</v>
      </c>
      <c r="C703" t="s">
        <v>1300</v>
      </c>
      <c r="D703">
        <v>3421</v>
      </c>
      <c r="E703" t="s">
        <v>761</v>
      </c>
      <c r="F703" t="s">
        <v>28</v>
      </c>
      <c r="G703" s="3">
        <v>45644</v>
      </c>
      <c r="H703" s="9">
        <v>0.58333333333333337</v>
      </c>
      <c r="I703" t="s">
        <v>29</v>
      </c>
      <c r="J703">
        <v>884</v>
      </c>
      <c r="K703" t="s">
        <v>30</v>
      </c>
      <c r="L703" t="s">
        <v>19</v>
      </c>
      <c r="M703">
        <v>3</v>
      </c>
      <c r="N703" t="s">
        <v>1330</v>
      </c>
      <c r="O703" t="s">
        <v>1324</v>
      </c>
      <c r="P703" t="s">
        <v>1325</v>
      </c>
      <c r="R703" t="str">
        <f>TEXT(Tabela8[[#This Row],[Data]],"dddd")</f>
        <v>quarta-feira</v>
      </c>
      <c r="S703" t="str" cm="1">
        <f t="array" ref="S7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4" spans="1:19" x14ac:dyDescent="0.3">
      <c r="A704">
        <v>500396</v>
      </c>
      <c r="B704" t="s">
        <v>24</v>
      </c>
      <c r="C704" t="s">
        <v>1300</v>
      </c>
      <c r="D704">
        <v>3421</v>
      </c>
      <c r="E704" t="s">
        <v>761</v>
      </c>
      <c r="F704" t="s">
        <v>28</v>
      </c>
      <c r="G704" s="3">
        <v>45644</v>
      </c>
      <c r="H704" s="9">
        <v>0.58333333333333337</v>
      </c>
      <c r="I704" t="s">
        <v>29</v>
      </c>
      <c r="J704">
        <v>884</v>
      </c>
      <c r="K704" t="s">
        <v>30</v>
      </c>
      <c r="L704" t="s">
        <v>19</v>
      </c>
      <c r="M704">
        <v>3</v>
      </c>
      <c r="N704" t="s">
        <v>1330</v>
      </c>
      <c r="O704" t="s">
        <v>1324</v>
      </c>
      <c r="P704" t="s">
        <v>1325</v>
      </c>
      <c r="R704" t="str">
        <f>TEXT(Tabela8[[#This Row],[Data]],"dddd")</f>
        <v>quarta-feira</v>
      </c>
      <c r="S704" t="str" cm="1">
        <f t="array" ref="S7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5" spans="1:19" x14ac:dyDescent="0.3">
      <c r="A705">
        <v>500396</v>
      </c>
      <c r="B705" t="s">
        <v>24</v>
      </c>
      <c r="C705" t="s">
        <v>1300</v>
      </c>
      <c r="D705">
        <v>3421</v>
      </c>
      <c r="E705" t="s">
        <v>761</v>
      </c>
      <c r="F705" t="s">
        <v>28</v>
      </c>
      <c r="G705" s="3">
        <v>45644</v>
      </c>
      <c r="H705" s="9">
        <v>0.58333333333333337</v>
      </c>
      <c r="I705" t="s">
        <v>29</v>
      </c>
      <c r="J705">
        <v>884</v>
      </c>
      <c r="K705" t="s">
        <v>30</v>
      </c>
      <c r="L705" t="s">
        <v>19</v>
      </c>
      <c r="M705">
        <v>3</v>
      </c>
      <c r="N705" t="s">
        <v>1330</v>
      </c>
      <c r="O705" t="s">
        <v>1324</v>
      </c>
      <c r="P705" t="s">
        <v>1325</v>
      </c>
      <c r="R705" t="str">
        <f>TEXT(Tabela8[[#This Row],[Data]],"dddd")</f>
        <v>quarta-feira</v>
      </c>
      <c r="S705" t="str" cm="1">
        <f t="array" ref="S7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6" spans="1:19" x14ac:dyDescent="0.3">
      <c r="A706">
        <v>494401</v>
      </c>
      <c r="B706" t="s">
        <v>24</v>
      </c>
      <c r="C706" t="s">
        <v>1315</v>
      </c>
      <c r="D706">
        <v>3358</v>
      </c>
      <c r="E706" t="s">
        <v>611</v>
      </c>
      <c r="F706" t="s">
        <v>28</v>
      </c>
      <c r="G706" s="3">
        <v>45645</v>
      </c>
      <c r="H706" s="9">
        <v>0.29166666666666669</v>
      </c>
      <c r="I706" t="s">
        <v>467</v>
      </c>
      <c r="J706">
        <v>1973</v>
      </c>
      <c r="K706" t="s">
        <v>25</v>
      </c>
      <c r="L706" t="s">
        <v>19</v>
      </c>
      <c r="M706">
        <v>3</v>
      </c>
      <c r="N706" t="s">
        <v>1330</v>
      </c>
      <c r="O706" t="s">
        <v>1324</v>
      </c>
      <c r="P706" t="s">
        <v>1325</v>
      </c>
      <c r="R706" t="str">
        <f>TEXT(Tabela8[[#This Row],[Data]],"dddd")</f>
        <v>quinta-feira</v>
      </c>
      <c r="S706" t="str" cm="1">
        <f t="array" ref="S7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7" spans="1:19" x14ac:dyDescent="0.3">
      <c r="A707">
        <v>577800</v>
      </c>
      <c r="B707" t="s">
        <v>24</v>
      </c>
      <c r="C707" t="s">
        <v>1315</v>
      </c>
      <c r="D707">
        <v>3358</v>
      </c>
      <c r="E707" t="s">
        <v>611</v>
      </c>
      <c r="F707" t="s">
        <v>28</v>
      </c>
      <c r="G707" s="3">
        <v>45645</v>
      </c>
      <c r="H707" s="9">
        <v>0.41666666666666669</v>
      </c>
      <c r="I707" t="s">
        <v>50</v>
      </c>
      <c r="J707">
        <v>2735</v>
      </c>
      <c r="K707" t="s">
        <v>126</v>
      </c>
      <c r="L707" t="s">
        <v>19</v>
      </c>
      <c r="M707">
        <v>3</v>
      </c>
      <c r="N707" t="s">
        <v>1330</v>
      </c>
      <c r="O707" t="s">
        <v>1324</v>
      </c>
      <c r="P707" t="s">
        <v>1325</v>
      </c>
      <c r="R707" t="str">
        <f>TEXT(Tabela8[[#This Row],[Data]],"dddd")</f>
        <v>quinta-feira</v>
      </c>
      <c r="S707" t="str" cm="1">
        <f t="array" ref="S7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8" spans="1:19" x14ac:dyDescent="0.3">
      <c r="A708">
        <v>494401</v>
      </c>
      <c r="B708" t="s">
        <v>24</v>
      </c>
      <c r="C708" t="s">
        <v>1315</v>
      </c>
      <c r="D708">
        <v>3358</v>
      </c>
      <c r="E708" t="s">
        <v>611</v>
      </c>
      <c r="F708" t="s">
        <v>28</v>
      </c>
      <c r="G708" s="3">
        <v>45645</v>
      </c>
      <c r="H708" s="9">
        <v>0.29166666666666669</v>
      </c>
      <c r="I708" t="s">
        <v>467</v>
      </c>
      <c r="J708">
        <v>1973</v>
      </c>
      <c r="K708" t="s">
        <v>25</v>
      </c>
      <c r="L708" t="s">
        <v>19</v>
      </c>
      <c r="M708">
        <v>3</v>
      </c>
      <c r="N708" t="s">
        <v>1330</v>
      </c>
      <c r="O708" t="s">
        <v>1324</v>
      </c>
      <c r="P708" t="s">
        <v>1325</v>
      </c>
      <c r="R708" t="str">
        <f>TEXT(Tabela8[[#This Row],[Data]],"dddd")</f>
        <v>quinta-feira</v>
      </c>
      <c r="S708" t="str" cm="1">
        <f t="array" ref="S7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9" spans="1:19" x14ac:dyDescent="0.3">
      <c r="A709">
        <v>577800</v>
      </c>
      <c r="B709" t="s">
        <v>24</v>
      </c>
      <c r="C709" t="s">
        <v>1315</v>
      </c>
      <c r="D709">
        <v>3358</v>
      </c>
      <c r="E709" t="s">
        <v>611</v>
      </c>
      <c r="F709" t="s">
        <v>28</v>
      </c>
      <c r="G709" s="3">
        <v>45645</v>
      </c>
      <c r="H709" s="9">
        <v>0.41666666666666669</v>
      </c>
      <c r="I709" t="s">
        <v>50</v>
      </c>
      <c r="J709">
        <v>2735</v>
      </c>
      <c r="K709" t="s">
        <v>126</v>
      </c>
      <c r="L709" t="s">
        <v>19</v>
      </c>
      <c r="M709">
        <v>3</v>
      </c>
      <c r="N709" t="s">
        <v>1330</v>
      </c>
      <c r="O709" t="s">
        <v>1324</v>
      </c>
      <c r="P709" t="s">
        <v>1325</v>
      </c>
      <c r="R709" t="str">
        <f>TEXT(Tabela8[[#This Row],[Data]],"dddd")</f>
        <v>quinta-feira</v>
      </c>
      <c r="S709" t="str" cm="1">
        <f t="array" ref="S7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0" spans="1:19" x14ac:dyDescent="0.3">
      <c r="A710">
        <v>494401</v>
      </c>
      <c r="B710" t="s">
        <v>24</v>
      </c>
      <c r="C710" t="s">
        <v>1315</v>
      </c>
      <c r="D710">
        <v>3358</v>
      </c>
      <c r="E710" t="s">
        <v>611</v>
      </c>
      <c r="F710" t="s">
        <v>28</v>
      </c>
      <c r="G710" s="3">
        <v>45645</v>
      </c>
      <c r="H710" s="9">
        <v>0.29166666666666669</v>
      </c>
      <c r="I710" t="s">
        <v>467</v>
      </c>
      <c r="J710">
        <v>1973</v>
      </c>
      <c r="K710" t="s">
        <v>25</v>
      </c>
      <c r="L710" t="s">
        <v>19</v>
      </c>
      <c r="M710">
        <v>3</v>
      </c>
      <c r="N710" t="s">
        <v>1330</v>
      </c>
      <c r="O710" t="s">
        <v>1324</v>
      </c>
      <c r="P710" t="s">
        <v>1325</v>
      </c>
      <c r="R710" t="str">
        <f>TEXT(Tabela8[[#This Row],[Data]],"dddd")</f>
        <v>quinta-feira</v>
      </c>
      <c r="S710" t="str" cm="1">
        <f t="array" ref="S7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1" spans="1:19" x14ac:dyDescent="0.3">
      <c r="A711">
        <v>577800</v>
      </c>
      <c r="B711" t="s">
        <v>24</v>
      </c>
      <c r="C711" t="s">
        <v>1315</v>
      </c>
      <c r="D711">
        <v>3358</v>
      </c>
      <c r="E711" t="s">
        <v>611</v>
      </c>
      <c r="F711" t="s">
        <v>28</v>
      </c>
      <c r="G711" s="3">
        <v>45645</v>
      </c>
      <c r="H711" s="9">
        <v>0.41666666666666669</v>
      </c>
      <c r="I711" t="s">
        <v>50</v>
      </c>
      <c r="J711">
        <v>2735</v>
      </c>
      <c r="K711" t="s">
        <v>126</v>
      </c>
      <c r="L711" t="s">
        <v>19</v>
      </c>
      <c r="M711">
        <v>3</v>
      </c>
      <c r="N711" t="s">
        <v>1330</v>
      </c>
      <c r="O711" t="s">
        <v>1324</v>
      </c>
      <c r="P711" t="s">
        <v>1325</v>
      </c>
      <c r="R711" t="str">
        <f>TEXT(Tabela8[[#This Row],[Data]],"dddd")</f>
        <v>quinta-feira</v>
      </c>
      <c r="S711" t="str" cm="1">
        <f t="array" ref="S7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2" spans="1:19" x14ac:dyDescent="0.3">
      <c r="A712">
        <v>553183</v>
      </c>
      <c r="B712" t="s">
        <v>24</v>
      </c>
      <c r="C712" t="s">
        <v>1315</v>
      </c>
      <c r="D712">
        <v>3358</v>
      </c>
      <c r="E712" t="s">
        <v>611</v>
      </c>
      <c r="F712" t="s">
        <v>28</v>
      </c>
      <c r="G712" s="3">
        <v>45645</v>
      </c>
      <c r="H712" s="9">
        <v>0.33333333333333331</v>
      </c>
      <c r="I712" t="s">
        <v>468</v>
      </c>
      <c r="J712">
        <v>599</v>
      </c>
      <c r="K712" t="s">
        <v>384</v>
      </c>
      <c r="L712" t="s">
        <v>19</v>
      </c>
      <c r="M712">
        <v>3</v>
      </c>
      <c r="N712" t="s">
        <v>1330</v>
      </c>
      <c r="O712" t="s">
        <v>1324</v>
      </c>
      <c r="P712" t="s">
        <v>1325</v>
      </c>
      <c r="R712" t="str">
        <f>TEXT(Tabela8[[#This Row],[Data]],"dddd")</f>
        <v>quinta-feira</v>
      </c>
      <c r="S712" t="str" cm="1">
        <f t="array" ref="S7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3" spans="1:19" x14ac:dyDescent="0.3">
      <c r="A713">
        <v>476952</v>
      </c>
      <c r="B713" t="s">
        <v>24</v>
      </c>
      <c r="C713" t="s">
        <v>1315</v>
      </c>
      <c r="D713">
        <v>3358</v>
      </c>
      <c r="E713" t="s">
        <v>611</v>
      </c>
      <c r="F713" t="s">
        <v>28</v>
      </c>
      <c r="G713" s="3">
        <v>45645</v>
      </c>
      <c r="H713" s="9">
        <v>0.375</v>
      </c>
      <c r="I713" t="s">
        <v>459</v>
      </c>
      <c r="J713">
        <v>2057</v>
      </c>
      <c r="K713" t="s">
        <v>90</v>
      </c>
      <c r="L713" t="s">
        <v>19</v>
      </c>
      <c r="M713">
        <v>3</v>
      </c>
      <c r="N713" t="s">
        <v>1330</v>
      </c>
      <c r="O713" t="s">
        <v>1324</v>
      </c>
      <c r="P713" t="s">
        <v>1325</v>
      </c>
      <c r="R713" t="str">
        <f>TEXT(Tabela8[[#This Row],[Data]],"dddd")</f>
        <v>quinta-feira</v>
      </c>
      <c r="S713" t="str" cm="1">
        <f t="array" ref="S7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4" spans="1:19" x14ac:dyDescent="0.3">
      <c r="A714">
        <v>553183</v>
      </c>
      <c r="B714" t="s">
        <v>24</v>
      </c>
      <c r="C714" t="s">
        <v>1315</v>
      </c>
      <c r="D714">
        <v>3358</v>
      </c>
      <c r="E714" t="s">
        <v>611</v>
      </c>
      <c r="F714" t="s">
        <v>28</v>
      </c>
      <c r="G714" s="3">
        <v>45645</v>
      </c>
      <c r="H714" s="9">
        <v>0.33333333333333331</v>
      </c>
      <c r="I714" t="s">
        <v>468</v>
      </c>
      <c r="J714">
        <v>599</v>
      </c>
      <c r="K714" t="s">
        <v>384</v>
      </c>
      <c r="L714" t="s">
        <v>19</v>
      </c>
      <c r="M714">
        <v>3</v>
      </c>
      <c r="N714" t="s">
        <v>1330</v>
      </c>
      <c r="O714" t="s">
        <v>1324</v>
      </c>
      <c r="P714" t="s">
        <v>1325</v>
      </c>
      <c r="R714" t="str">
        <f>TEXT(Tabela8[[#This Row],[Data]],"dddd")</f>
        <v>quinta-feira</v>
      </c>
      <c r="S714" t="str" cm="1">
        <f t="array" ref="S7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5" spans="1:19" x14ac:dyDescent="0.3">
      <c r="A715">
        <v>476952</v>
      </c>
      <c r="B715" t="s">
        <v>24</v>
      </c>
      <c r="C715" t="s">
        <v>1315</v>
      </c>
      <c r="D715">
        <v>3358</v>
      </c>
      <c r="E715" t="s">
        <v>611</v>
      </c>
      <c r="F715" t="s">
        <v>28</v>
      </c>
      <c r="G715" s="3">
        <v>45645</v>
      </c>
      <c r="H715" s="9">
        <v>0.375</v>
      </c>
      <c r="I715" t="s">
        <v>459</v>
      </c>
      <c r="J715">
        <v>2057</v>
      </c>
      <c r="K715" t="s">
        <v>90</v>
      </c>
      <c r="L715" t="s">
        <v>19</v>
      </c>
      <c r="M715">
        <v>3</v>
      </c>
      <c r="N715" t="s">
        <v>1330</v>
      </c>
      <c r="O715" t="s">
        <v>1324</v>
      </c>
      <c r="P715" t="s">
        <v>1325</v>
      </c>
      <c r="R715" t="str">
        <f>TEXT(Tabela8[[#This Row],[Data]],"dddd")</f>
        <v>quinta-feira</v>
      </c>
      <c r="S715" t="str" cm="1">
        <f t="array" ref="S7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6" spans="1:19" x14ac:dyDescent="0.3">
      <c r="A716">
        <v>553183</v>
      </c>
      <c r="B716" t="s">
        <v>24</v>
      </c>
      <c r="C716" t="s">
        <v>1315</v>
      </c>
      <c r="D716">
        <v>3358</v>
      </c>
      <c r="E716" t="s">
        <v>611</v>
      </c>
      <c r="F716" t="s">
        <v>28</v>
      </c>
      <c r="G716" s="3">
        <v>45645</v>
      </c>
      <c r="H716" s="9">
        <v>0.33333333333333331</v>
      </c>
      <c r="I716" t="s">
        <v>468</v>
      </c>
      <c r="J716">
        <v>599</v>
      </c>
      <c r="K716" t="s">
        <v>384</v>
      </c>
      <c r="L716" t="s">
        <v>19</v>
      </c>
      <c r="M716">
        <v>3</v>
      </c>
      <c r="N716" t="s">
        <v>1330</v>
      </c>
      <c r="O716" t="s">
        <v>1324</v>
      </c>
      <c r="P716" t="s">
        <v>1325</v>
      </c>
      <c r="R716" t="str">
        <f>TEXT(Tabela8[[#This Row],[Data]],"dddd")</f>
        <v>quinta-feira</v>
      </c>
      <c r="S716" t="str" cm="1">
        <f t="array" ref="S7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7" spans="1:19" x14ac:dyDescent="0.3">
      <c r="A717">
        <v>476952</v>
      </c>
      <c r="B717" t="s">
        <v>24</v>
      </c>
      <c r="C717" t="s">
        <v>1315</v>
      </c>
      <c r="D717">
        <v>3358</v>
      </c>
      <c r="E717" t="s">
        <v>611</v>
      </c>
      <c r="F717" t="s">
        <v>28</v>
      </c>
      <c r="G717" s="3">
        <v>45645</v>
      </c>
      <c r="H717" s="9">
        <v>0.375</v>
      </c>
      <c r="I717" t="s">
        <v>459</v>
      </c>
      <c r="J717">
        <v>2057</v>
      </c>
      <c r="K717" t="s">
        <v>90</v>
      </c>
      <c r="L717" t="s">
        <v>19</v>
      </c>
      <c r="M717">
        <v>3</v>
      </c>
      <c r="N717" t="s">
        <v>1330</v>
      </c>
      <c r="O717" t="s">
        <v>1324</v>
      </c>
      <c r="P717" t="s">
        <v>1325</v>
      </c>
      <c r="R717" t="str">
        <f>TEXT(Tabela8[[#This Row],[Data]],"dddd")</f>
        <v>quinta-feira</v>
      </c>
      <c r="S717" t="str" cm="1">
        <f t="array" ref="S7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8" spans="1:19" x14ac:dyDescent="0.3">
      <c r="A718">
        <v>597830</v>
      </c>
      <c r="B718" t="s">
        <v>24</v>
      </c>
      <c r="C718" t="s">
        <v>488</v>
      </c>
      <c r="D718">
        <v>3938</v>
      </c>
      <c r="E718" t="s">
        <v>489</v>
      </c>
      <c r="F718" t="s">
        <v>28</v>
      </c>
      <c r="G718" s="3">
        <v>45645</v>
      </c>
      <c r="H718" s="9">
        <v>0.41666666666666669</v>
      </c>
      <c r="I718" t="s">
        <v>95</v>
      </c>
      <c r="J718">
        <v>2812</v>
      </c>
      <c r="K718" t="s">
        <v>1296</v>
      </c>
      <c r="L718" t="s">
        <v>19</v>
      </c>
      <c r="M718">
        <v>3</v>
      </c>
      <c r="N718" t="s">
        <v>1330</v>
      </c>
      <c r="O718" t="s">
        <v>1324</v>
      </c>
      <c r="P718" t="s">
        <v>1325</v>
      </c>
      <c r="R718" t="str">
        <f>TEXT(Tabela8[[#This Row],[Data]],"dddd")</f>
        <v>quinta-feira</v>
      </c>
      <c r="S718" t="str" cm="1">
        <f t="array" ref="S7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9" spans="1:19" x14ac:dyDescent="0.3">
      <c r="A719">
        <v>597830</v>
      </c>
      <c r="B719" t="s">
        <v>24</v>
      </c>
      <c r="C719" t="s">
        <v>488</v>
      </c>
      <c r="D719">
        <v>3938</v>
      </c>
      <c r="E719" t="s">
        <v>489</v>
      </c>
      <c r="F719" t="s">
        <v>28</v>
      </c>
      <c r="G719" s="3">
        <v>45645</v>
      </c>
      <c r="H719" s="9">
        <v>0.41666666666666669</v>
      </c>
      <c r="I719" t="s">
        <v>95</v>
      </c>
      <c r="J719">
        <v>2812</v>
      </c>
      <c r="K719" t="s">
        <v>1296</v>
      </c>
      <c r="L719" t="s">
        <v>19</v>
      </c>
      <c r="M719">
        <v>3</v>
      </c>
      <c r="N719" t="s">
        <v>1330</v>
      </c>
      <c r="O719" t="s">
        <v>1324</v>
      </c>
      <c r="P719" t="s">
        <v>1325</v>
      </c>
      <c r="R719" t="str">
        <f>TEXT(Tabela8[[#This Row],[Data]],"dddd")</f>
        <v>quinta-feira</v>
      </c>
      <c r="S719" t="str" cm="1">
        <f t="array" ref="S7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0" spans="1:19" x14ac:dyDescent="0.3">
      <c r="A720">
        <v>597830</v>
      </c>
      <c r="B720" t="s">
        <v>24</v>
      </c>
      <c r="C720" t="s">
        <v>488</v>
      </c>
      <c r="D720">
        <v>3938</v>
      </c>
      <c r="E720" t="s">
        <v>489</v>
      </c>
      <c r="F720" t="s">
        <v>28</v>
      </c>
      <c r="G720" s="3">
        <v>45645</v>
      </c>
      <c r="H720" s="9">
        <v>0.41666666666666669</v>
      </c>
      <c r="I720" t="s">
        <v>95</v>
      </c>
      <c r="J720">
        <v>2812</v>
      </c>
      <c r="K720" t="s">
        <v>1296</v>
      </c>
      <c r="L720" t="s">
        <v>19</v>
      </c>
      <c r="M720">
        <v>3</v>
      </c>
      <c r="N720" t="s">
        <v>1330</v>
      </c>
      <c r="O720" t="s">
        <v>1324</v>
      </c>
      <c r="P720" t="s">
        <v>1325</v>
      </c>
      <c r="R720" t="str">
        <f>TEXT(Tabela8[[#This Row],[Data]],"dddd")</f>
        <v>quinta-feira</v>
      </c>
      <c r="S720" t="str" cm="1">
        <f t="array" ref="S7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1" spans="1:19" x14ac:dyDescent="0.3">
      <c r="A721">
        <v>578014</v>
      </c>
      <c r="B721" t="s">
        <v>24</v>
      </c>
      <c r="C721" t="s">
        <v>455</v>
      </c>
      <c r="D721">
        <v>3487</v>
      </c>
      <c r="E721" t="s">
        <v>456</v>
      </c>
      <c r="F721" t="s">
        <v>28</v>
      </c>
      <c r="G721" s="3">
        <v>45645</v>
      </c>
      <c r="H721" s="9">
        <v>0.29166666666666669</v>
      </c>
      <c r="I721" t="s">
        <v>457</v>
      </c>
      <c r="J721">
        <v>2735</v>
      </c>
      <c r="K721" t="s">
        <v>126</v>
      </c>
      <c r="L721" t="s">
        <v>19</v>
      </c>
      <c r="M721">
        <v>3</v>
      </c>
      <c r="N721" t="s">
        <v>1330</v>
      </c>
      <c r="O721" t="s">
        <v>1324</v>
      </c>
      <c r="P721" t="s">
        <v>1325</v>
      </c>
      <c r="R721" t="str">
        <f>TEXT(Tabela8[[#This Row],[Data]],"dddd")</f>
        <v>quinta-feira</v>
      </c>
      <c r="S721" t="str" cm="1">
        <f t="array" ref="S7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2" spans="1:19" x14ac:dyDescent="0.3">
      <c r="A722">
        <v>578014</v>
      </c>
      <c r="B722" t="s">
        <v>24</v>
      </c>
      <c r="C722" t="s">
        <v>455</v>
      </c>
      <c r="D722">
        <v>3487</v>
      </c>
      <c r="E722" t="s">
        <v>456</v>
      </c>
      <c r="F722" t="s">
        <v>28</v>
      </c>
      <c r="G722" s="3">
        <v>45645</v>
      </c>
      <c r="H722" s="9">
        <v>0.29166666666666669</v>
      </c>
      <c r="I722" t="s">
        <v>457</v>
      </c>
      <c r="J722">
        <v>2735</v>
      </c>
      <c r="K722" t="s">
        <v>126</v>
      </c>
      <c r="L722" t="s">
        <v>19</v>
      </c>
      <c r="M722">
        <v>3</v>
      </c>
      <c r="N722" t="s">
        <v>1330</v>
      </c>
      <c r="O722" t="s">
        <v>1324</v>
      </c>
      <c r="P722" t="s">
        <v>1325</v>
      </c>
      <c r="R722" t="str">
        <f>TEXT(Tabela8[[#This Row],[Data]],"dddd")</f>
        <v>quinta-feira</v>
      </c>
      <c r="S722" t="str" cm="1">
        <f t="array" ref="S7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3" spans="1:19" x14ac:dyDescent="0.3">
      <c r="A723">
        <v>578014</v>
      </c>
      <c r="B723" t="s">
        <v>24</v>
      </c>
      <c r="C723" t="s">
        <v>455</v>
      </c>
      <c r="D723">
        <v>3487</v>
      </c>
      <c r="E723" t="s">
        <v>456</v>
      </c>
      <c r="F723" t="s">
        <v>28</v>
      </c>
      <c r="G723" s="3">
        <v>45645</v>
      </c>
      <c r="H723" s="9">
        <v>0.29166666666666669</v>
      </c>
      <c r="I723" t="s">
        <v>457</v>
      </c>
      <c r="J723">
        <v>2735</v>
      </c>
      <c r="K723" t="s">
        <v>126</v>
      </c>
      <c r="L723" t="s">
        <v>19</v>
      </c>
      <c r="M723">
        <v>3</v>
      </c>
      <c r="N723" t="s">
        <v>1330</v>
      </c>
      <c r="O723" t="s">
        <v>1324</v>
      </c>
      <c r="P723" t="s">
        <v>1325</v>
      </c>
      <c r="R723" t="str">
        <f>TEXT(Tabela8[[#This Row],[Data]],"dddd")</f>
        <v>quinta-feira</v>
      </c>
      <c r="S723" t="str" cm="1">
        <f t="array" ref="S7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4" spans="1:19" x14ac:dyDescent="0.3">
      <c r="A724">
        <v>581672</v>
      </c>
      <c r="B724" t="s">
        <v>24</v>
      </c>
      <c r="C724" t="s">
        <v>455</v>
      </c>
      <c r="D724">
        <v>3487</v>
      </c>
      <c r="E724" t="s">
        <v>456</v>
      </c>
      <c r="F724" t="s">
        <v>28</v>
      </c>
      <c r="G724" s="3">
        <v>45645</v>
      </c>
      <c r="H724" s="9">
        <v>0.33333333333333331</v>
      </c>
      <c r="I724" t="s">
        <v>459</v>
      </c>
      <c r="J724">
        <v>2057</v>
      </c>
      <c r="K724" t="s">
        <v>90</v>
      </c>
      <c r="L724" t="s">
        <v>19</v>
      </c>
      <c r="M724">
        <v>3</v>
      </c>
      <c r="N724" t="s">
        <v>1330</v>
      </c>
      <c r="O724" t="s">
        <v>1324</v>
      </c>
      <c r="P724" t="s">
        <v>1325</v>
      </c>
      <c r="R724" t="str">
        <f>TEXT(Tabela8[[#This Row],[Data]],"dddd")</f>
        <v>quinta-feira</v>
      </c>
      <c r="S724" t="str" cm="1">
        <f t="array" ref="S7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5" spans="1:19" x14ac:dyDescent="0.3">
      <c r="A725">
        <v>581672</v>
      </c>
      <c r="B725" t="s">
        <v>24</v>
      </c>
      <c r="C725" t="s">
        <v>455</v>
      </c>
      <c r="D725">
        <v>3487</v>
      </c>
      <c r="E725" t="s">
        <v>456</v>
      </c>
      <c r="F725" t="s">
        <v>28</v>
      </c>
      <c r="G725" s="3">
        <v>45645</v>
      </c>
      <c r="H725" s="9">
        <v>0.33333333333333331</v>
      </c>
      <c r="I725" t="s">
        <v>459</v>
      </c>
      <c r="J725">
        <v>2057</v>
      </c>
      <c r="K725" t="s">
        <v>90</v>
      </c>
      <c r="L725" t="s">
        <v>19</v>
      </c>
      <c r="M725">
        <v>3</v>
      </c>
      <c r="N725" t="s">
        <v>1330</v>
      </c>
      <c r="O725" t="s">
        <v>1324</v>
      </c>
      <c r="P725" t="s">
        <v>1325</v>
      </c>
      <c r="R725" t="str">
        <f>TEXT(Tabela8[[#This Row],[Data]],"dddd")</f>
        <v>quinta-feira</v>
      </c>
      <c r="S725" t="str" cm="1">
        <f t="array" ref="S7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6" spans="1:19" x14ac:dyDescent="0.3">
      <c r="A726">
        <v>581672</v>
      </c>
      <c r="B726" t="s">
        <v>24</v>
      </c>
      <c r="C726" t="s">
        <v>455</v>
      </c>
      <c r="D726">
        <v>3487</v>
      </c>
      <c r="E726" t="s">
        <v>456</v>
      </c>
      <c r="F726" t="s">
        <v>28</v>
      </c>
      <c r="G726" s="3">
        <v>45645</v>
      </c>
      <c r="H726" s="9">
        <v>0.33333333333333331</v>
      </c>
      <c r="I726" t="s">
        <v>459</v>
      </c>
      <c r="J726">
        <v>2057</v>
      </c>
      <c r="K726" t="s">
        <v>90</v>
      </c>
      <c r="L726" t="s">
        <v>19</v>
      </c>
      <c r="M726">
        <v>3</v>
      </c>
      <c r="N726" t="s">
        <v>1330</v>
      </c>
      <c r="O726" t="s">
        <v>1324</v>
      </c>
      <c r="P726" t="s">
        <v>1325</v>
      </c>
      <c r="R726" t="str">
        <f>TEXT(Tabela8[[#This Row],[Data]],"dddd")</f>
        <v>quinta-feira</v>
      </c>
      <c r="S726" t="str" cm="1">
        <f t="array" ref="S7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7" spans="1:19" x14ac:dyDescent="0.3">
      <c r="A727">
        <v>591738</v>
      </c>
      <c r="B727" t="s">
        <v>24</v>
      </c>
      <c r="C727" t="s">
        <v>1318</v>
      </c>
      <c r="D727">
        <v>4115</v>
      </c>
      <c r="E727" t="s">
        <v>1319</v>
      </c>
      <c r="F727" t="s">
        <v>69</v>
      </c>
      <c r="G727" s="3">
        <v>45645</v>
      </c>
      <c r="H727" s="9">
        <v>0.70833333333333337</v>
      </c>
      <c r="I727" t="s">
        <v>457</v>
      </c>
      <c r="J727">
        <v>1837</v>
      </c>
      <c r="K727" t="s">
        <v>114</v>
      </c>
      <c r="L727" t="s">
        <v>19</v>
      </c>
      <c r="M727">
        <v>3</v>
      </c>
      <c r="N727" t="s">
        <v>1330</v>
      </c>
      <c r="O727" t="s">
        <v>1324</v>
      </c>
      <c r="P727" t="s">
        <v>1325</v>
      </c>
      <c r="R727" t="str">
        <f>TEXT(Tabela8[[#This Row],[Data]],"dddd")</f>
        <v>quinta-feira</v>
      </c>
      <c r="S727" t="str" cm="1">
        <f t="array" ref="S7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8" spans="1:19" x14ac:dyDescent="0.3">
      <c r="A728">
        <v>591738</v>
      </c>
      <c r="B728" t="s">
        <v>24</v>
      </c>
      <c r="C728" t="s">
        <v>1318</v>
      </c>
      <c r="D728">
        <v>4115</v>
      </c>
      <c r="E728" t="s">
        <v>1319</v>
      </c>
      <c r="F728" t="s">
        <v>69</v>
      </c>
      <c r="G728" s="3">
        <v>45645</v>
      </c>
      <c r="H728" s="9">
        <v>0.70833333333333337</v>
      </c>
      <c r="I728" t="s">
        <v>457</v>
      </c>
      <c r="J728">
        <v>1837</v>
      </c>
      <c r="K728" t="s">
        <v>114</v>
      </c>
      <c r="L728" t="s">
        <v>19</v>
      </c>
      <c r="M728">
        <v>3</v>
      </c>
      <c r="N728" t="s">
        <v>1330</v>
      </c>
      <c r="O728" t="s">
        <v>1324</v>
      </c>
      <c r="P728" t="s">
        <v>1325</v>
      </c>
      <c r="R728" t="str">
        <f>TEXT(Tabela8[[#This Row],[Data]],"dddd")</f>
        <v>quinta-feira</v>
      </c>
      <c r="S728" t="str" cm="1">
        <f t="array" ref="S7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9" spans="1:19" x14ac:dyDescent="0.3">
      <c r="A729">
        <v>591738</v>
      </c>
      <c r="B729" t="s">
        <v>24</v>
      </c>
      <c r="C729" t="s">
        <v>1318</v>
      </c>
      <c r="D729">
        <v>4115</v>
      </c>
      <c r="E729" t="s">
        <v>1319</v>
      </c>
      <c r="F729" t="s">
        <v>69</v>
      </c>
      <c r="G729" s="3">
        <v>45645</v>
      </c>
      <c r="H729" s="9">
        <v>0.70833333333333337</v>
      </c>
      <c r="I729" t="s">
        <v>457</v>
      </c>
      <c r="J729">
        <v>1837</v>
      </c>
      <c r="K729" t="s">
        <v>114</v>
      </c>
      <c r="L729" t="s">
        <v>19</v>
      </c>
      <c r="M729">
        <v>3</v>
      </c>
      <c r="N729" t="s">
        <v>1330</v>
      </c>
      <c r="O729" t="s">
        <v>1324</v>
      </c>
      <c r="P729" t="s">
        <v>1325</v>
      </c>
      <c r="R729" t="str">
        <f>TEXT(Tabela8[[#This Row],[Data]],"dddd")</f>
        <v>quinta-feira</v>
      </c>
      <c r="S729" t="str" cm="1">
        <f t="array" ref="S7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0" spans="1:19" x14ac:dyDescent="0.3">
      <c r="A730">
        <v>591738</v>
      </c>
      <c r="B730" t="s">
        <v>24</v>
      </c>
      <c r="C730" t="s">
        <v>1318</v>
      </c>
      <c r="D730">
        <v>4115</v>
      </c>
      <c r="E730" t="s">
        <v>1319</v>
      </c>
      <c r="F730" t="s">
        <v>69</v>
      </c>
      <c r="G730" s="3">
        <v>45645</v>
      </c>
      <c r="H730" s="9">
        <v>0.70833333333333337</v>
      </c>
      <c r="I730" t="s">
        <v>457</v>
      </c>
      <c r="J730">
        <v>1837</v>
      </c>
      <c r="K730" t="s">
        <v>114</v>
      </c>
      <c r="L730" t="s">
        <v>19</v>
      </c>
      <c r="M730">
        <v>3</v>
      </c>
      <c r="N730" t="s">
        <v>1330</v>
      </c>
      <c r="O730" t="s">
        <v>1324</v>
      </c>
      <c r="P730" t="s">
        <v>1325</v>
      </c>
      <c r="R730" t="str">
        <f>TEXT(Tabela8[[#This Row],[Data]],"dddd")</f>
        <v>quinta-feira</v>
      </c>
      <c r="S730" t="str" cm="1">
        <f t="array" ref="S7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1" spans="1:19" x14ac:dyDescent="0.3">
      <c r="A731">
        <v>591738</v>
      </c>
      <c r="B731" t="s">
        <v>24</v>
      </c>
      <c r="C731" t="s">
        <v>1318</v>
      </c>
      <c r="D731">
        <v>4115</v>
      </c>
      <c r="E731" t="s">
        <v>1319</v>
      </c>
      <c r="F731" t="s">
        <v>69</v>
      </c>
      <c r="G731" s="3">
        <v>45645</v>
      </c>
      <c r="H731" s="9">
        <v>0.70833333333333337</v>
      </c>
      <c r="I731" t="s">
        <v>457</v>
      </c>
      <c r="J731">
        <v>1837</v>
      </c>
      <c r="K731" t="s">
        <v>114</v>
      </c>
      <c r="L731" t="s">
        <v>19</v>
      </c>
      <c r="M731">
        <v>3</v>
      </c>
      <c r="N731" t="s">
        <v>1330</v>
      </c>
      <c r="O731" t="s">
        <v>1324</v>
      </c>
      <c r="P731" t="s">
        <v>1325</v>
      </c>
      <c r="R731" t="str">
        <f>TEXT(Tabela8[[#This Row],[Data]],"dddd")</f>
        <v>quinta-feira</v>
      </c>
      <c r="S731" t="str" cm="1">
        <f t="array" ref="S7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2" spans="1:19" x14ac:dyDescent="0.3">
      <c r="A732">
        <v>591738</v>
      </c>
      <c r="B732" t="s">
        <v>24</v>
      </c>
      <c r="C732" t="s">
        <v>1318</v>
      </c>
      <c r="D732">
        <v>4115</v>
      </c>
      <c r="E732" t="s">
        <v>1319</v>
      </c>
      <c r="F732" t="s">
        <v>69</v>
      </c>
      <c r="G732" s="3">
        <v>45645</v>
      </c>
      <c r="H732" s="9">
        <v>0.70833333333333337</v>
      </c>
      <c r="I732" t="s">
        <v>457</v>
      </c>
      <c r="J732">
        <v>1837</v>
      </c>
      <c r="K732" t="s">
        <v>114</v>
      </c>
      <c r="L732" t="s">
        <v>19</v>
      </c>
      <c r="M732">
        <v>3</v>
      </c>
      <c r="N732" t="s">
        <v>1330</v>
      </c>
      <c r="O732" t="s">
        <v>1324</v>
      </c>
      <c r="P732" t="s">
        <v>1325</v>
      </c>
      <c r="R732" t="str">
        <f>TEXT(Tabela8[[#This Row],[Data]],"dddd")</f>
        <v>quinta-feira</v>
      </c>
      <c r="S732" t="str" cm="1">
        <f t="array" ref="S7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3" spans="1:19" x14ac:dyDescent="0.3">
      <c r="A733">
        <v>550650</v>
      </c>
      <c r="B733" t="s">
        <v>24</v>
      </c>
      <c r="C733" t="s">
        <v>1316</v>
      </c>
      <c r="D733">
        <v>3824</v>
      </c>
      <c r="E733" t="s">
        <v>625</v>
      </c>
      <c r="F733" t="s">
        <v>28</v>
      </c>
      <c r="G733" s="3">
        <v>45645</v>
      </c>
      <c r="H733" s="9">
        <v>0.54166666666666663</v>
      </c>
      <c r="I733" t="s">
        <v>468</v>
      </c>
      <c r="J733">
        <v>1839</v>
      </c>
      <c r="K733" t="s">
        <v>42</v>
      </c>
      <c r="L733" t="s">
        <v>19</v>
      </c>
      <c r="M733">
        <v>3</v>
      </c>
      <c r="N733" t="s">
        <v>1330</v>
      </c>
      <c r="O733" t="s">
        <v>1324</v>
      </c>
      <c r="P733" t="s">
        <v>1325</v>
      </c>
      <c r="R733" t="str">
        <f>TEXT(Tabela8[[#This Row],[Data]],"dddd")</f>
        <v>quinta-feira</v>
      </c>
      <c r="S733" t="str" cm="1">
        <f t="array" ref="S7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4" spans="1:19" x14ac:dyDescent="0.3">
      <c r="A734">
        <v>550650</v>
      </c>
      <c r="B734" t="s">
        <v>24</v>
      </c>
      <c r="C734" t="s">
        <v>1316</v>
      </c>
      <c r="D734">
        <v>3824</v>
      </c>
      <c r="E734" t="s">
        <v>625</v>
      </c>
      <c r="F734" t="s">
        <v>28</v>
      </c>
      <c r="G734" s="3">
        <v>45645</v>
      </c>
      <c r="H734" s="9">
        <v>0.54166666666666663</v>
      </c>
      <c r="I734" t="s">
        <v>468</v>
      </c>
      <c r="J734">
        <v>1839</v>
      </c>
      <c r="K734" t="s">
        <v>42</v>
      </c>
      <c r="L734" t="s">
        <v>19</v>
      </c>
      <c r="M734">
        <v>3</v>
      </c>
      <c r="N734" t="s">
        <v>1330</v>
      </c>
      <c r="O734" t="s">
        <v>1324</v>
      </c>
      <c r="P734" t="s">
        <v>1325</v>
      </c>
      <c r="R734" t="str">
        <f>TEXT(Tabela8[[#This Row],[Data]],"dddd")</f>
        <v>quinta-feira</v>
      </c>
      <c r="S734" t="str" cm="1">
        <f t="array" ref="S7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5" spans="1:19" x14ac:dyDescent="0.3">
      <c r="A735">
        <v>550650</v>
      </c>
      <c r="B735" t="s">
        <v>24</v>
      </c>
      <c r="C735" t="s">
        <v>1316</v>
      </c>
      <c r="D735">
        <v>3824</v>
      </c>
      <c r="E735" t="s">
        <v>625</v>
      </c>
      <c r="F735" t="s">
        <v>28</v>
      </c>
      <c r="G735" s="3">
        <v>45645</v>
      </c>
      <c r="H735" s="9">
        <v>0.54166666666666663</v>
      </c>
      <c r="I735" t="s">
        <v>468</v>
      </c>
      <c r="J735">
        <v>1839</v>
      </c>
      <c r="K735" t="s">
        <v>42</v>
      </c>
      <c r="L735" t="s">
        <v>19</v>
      </c>
      <c r="M735">
        <v>3</v>
      </c>
      <c r="N735" t="s">
        <v>1330</v>
      </c>
      <c r="O735" t="s">
        <v>1324</v>
      </c>
      <c r="P735" t="s">
        <v>1325</v>
      </c>
      <c r="R735" t="str">
        <f>TEXT(Tabela8[[#This Row],[Data]],"dddd")</f>
        <v>quinta-feira</v>
      </c>
      <c r="S735" t="str" cm="1">
        <f t="array" ref="S7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6" spans="1:19" x14ac:dyDescent="0.3">
      <c r="A736">
        <v>534652</v>
      </c>
      <c r="B736" t="s">
        <v>24</v>
      </c>
      <c r="C736" t="s">
        <v>98</v>
      </c>
      <c r="D736">
        <v>3672</v>
      </c>
      <c r="E736" t="s">
        <v>99</v>
      </c>
      <c r="F736" t="s">
        <v>28</v>
      </c>
      <c r="G736" s="3">
        <v>45645</v>
      </c>
      <c r="H736" s="9">
        <v>0.375</v>
      </c>
      <c r="I736" t="s">
        <v>82</v>
      </c>
      <c r="J736">
        <v>1180</v>
      </c>
      <c r="K736" t="s">
        <v>83</v>
      </c>
      <c r="L736" t="s">
        <v>19</v>
      </c>
      <c r="M736">
        <v>3</v>
      </c>
      <c r="N736" t="s">
        <v>1330</v>
      </c>
      <c r="O736" t="s">
        <v>1324</v>
      </c>
      <c r="P736" t="s">
        <v>1325</v>
      </c>
      <c r="R736" t="str">
        <f>TEXT(Tabela8[[#This Row],[Data]],"dddd")</f>
        <v>quinta-feira</v>
      </c>
      <c r="S736" t="str" cm="1">
        <f t="array" ref="S7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7" spans="1:19" x14ac:dyDescent="0.3">
      <c r="A737">
        <v>534652</v>
      </c>
      <c r="B737" t="s">
        <v>24</v>
      </c>
      <c r="C737" t="s">
        <v>98</v>
      </c>
      <c r="D737">
        <v>3672</v>
      </c>
      <c r="E737" t="s">
        <v>99</v>
      </c>
      <c r="F737" t="s">
        <v>28</v>
      </c>
      <c r="G737" s="3">
        <v>45645</v>
      </c>
      <c r="H737" s="9">
        <v>0.375</v>
      </c>
      <c r="I737" t="s">
        <v>82</v>
      </c>
      <c r="J737">
        <v>1180</v>
      </c>
      <c r="K737" t="s">
        <v>83</v>
      </c>
      <c r="L737" t="s">
        <v>19</v>
      </c>
      <c r="M737">
        <v>3</v>
      </c>
      <c r="N737" t="s">
        <v>1330</v>
      </c>
      <c r="O737" t="s">
        <v>1324</v>
      </c>
      <c r="P737" t="s">
        <v>1325</v>
      </c>
      <c r="R737" t="str">
        <f>TEXT(Tabela8[[#This Row],[Data]],"dddd")</f>
        <v>quinta-feira</v>
      </c>
      <c r="S737" t="str" cm="1">
        <f t="array" ref="S7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8" spans="1:19" x14ac:dyDescent="0.3">
      <c r="A738">
        <v>534652</v>
      </c>
      <c r="B738" t="s">
        <v>24</v>
      </c>
      <c r="C738" t="s">
        <v>98</v>
      </c>
      <c r="D738">
        <v>3672</v>
      </c>
      <c r="E738" t="s">
        <v>99</v>
      </c>
      <c r="F738" t="s">
        <v>28</v>
      </c>
      <c r="G738" s="3">
        <v>45645</v>
      </c>
      <c r="H738" s="9">
        <v>0.375</v>
      </c>
      <c r="I738" t="s">
        <v>82</v>
      </c>
      <c r="J738">
        <v>1180</v>
      </c>
      <c r="K738" t="s">
        <v>83</v>
      </c>
      <c r="L738" t="s">
        <v>19</v>
      </c>
      <c r="M738">
        <v>3</v>
      </c>
      <c r="N738" t="s">
        <v>1330</v>
      </c>
      <c r="O738" t="s">
        <v>1324</v>
      </c>
      <c r="P738" t="s">
        <v>1325</v>
      </c>
      <c r="R738" t="str">
        <f>TEXT(Tabela8[[#This Row],[Data]],"dddd")</f>
        <v>quinta-feira</v>
      </c>
      <c r="S738" t="str" cm="1">
        <f t="array" ref="S7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9" spans="1:19" x14ac:dyDescent="0.3">
      <c r="A739">
        <v>574726</v>
      </c>
      <c r="B739" t="s">
        <v>17</v>
      </c>
      <c r="C739" t="s">
        <v>483</v>
      </c>
      <c r="D739">
        <v>3881</v>
      </c>
      <c r="E739" t="s">
        <v>484</v>
      </c>
      <c r="F739" t="s">
        <v>28</v>
      </c>
      <c r="G739" s="3">
        <v>45645</v>
      </c>
      <c r="H739" s="9">
        <v>0.41666666666666669</v>
      </c>
      <c r="I739" t="s">
        <v>471</v>
      </c>
      <c r="J739">
        <v>1644</v>
      </c>
      <c r="K739" t="s">
        <v>63</v>
      </c>
      <c r="L739" t="s">
        <v>19</v>
      </c>
      <c r="M739">
        <v>3</v>
      </c>
      <c r="N739" t="s">
        <v>1330</v>
      </c>
      <c r="O739" t="s">
        <v>1324</v>
      </c>
      <c r="P739" t="s">
        <v>1325</v>
      </c>
      <c r="R739" t="str">
        <f>TEXT(Tabela8[[#This Row],[Data]],"dddd")</f>
        <v>quinta-feira</v>
      </c>
      <c r="S739" t="str" cm="1">
        <f t="array" ref="S7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0" spans="1:19" x14ac:dyDescent="0.3">
      <c r="A740">
        <v>594983</v>
      </c>
      <c r="B740" t="s">
        <v>17</v>
      </c>
      <c r="C740" t="s">
        <v>483</v>
      </c>
      <c r="D740">
        <v>3881</v>
      </c>
      <c r="E740" t="s">
        <v>484</v>
      </c>
      <c r="F740" t="s">
        <v>28</v>
      </c>
      <c r="G740" s="3">
        <v>45645</v>
      </c>
      <c r="H740" s="9">
        <v>0.45833333333333331</v>
      </c>
      <c r="I740" t="s">
        <v>476</v>
      </c>
      <c r="J740">
        <v>1644</v>
      </c>
      <c r="K740" t="s">
        <v>63</v>
      </c>
      <c r="L740" t="s">
        <v>19</v>
      </c>
      <c r="M740">
        <v>3</v>
      </c>
      <c r="N740" t="s">
        <v>1330</v>
      </c>
      <c r="O740" t="s">
        <v>1324</v>
      </c>
      <c r="P740" t="s">
        <v>1325</v>
      </c>
      <c r="R740" t="str">
        <f>TEXT(Tabela8[[#This Row],[Data]],"dddd")</f>
        <v>quinta-feira</v>
      </c>
      <c r="S740" t="str" cm="1">
        <f t="array" ref="S7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1" spans="1:19" x14ac:dyDescent="0.3">
      <c r="A741">
        <v>574726</v>
      </c>
      <c r="B741" t="s">
        <v>17</v>
      </c>
      <c r="C741" t="s">
        <v>483</v>
      </c>
      <c r="D741">
        <v>3881</v>
      </c>
      <c r="E741" t="s">
        <v>484</v>
      </c>
      <c r="F741" t="s">
        <v>28</v>
      </c>
      <c r="G741" s="3">
        <v>45645</v>
      </c>
      <c r="H741" s="9">
        <v>0.41666666666666669</v>
      </c>
      <c r="I741" t="s">
        <v>471</v>
      </c>
      <c r="J741">
        <v>1644</v>
      </c>
      <c r="K741" t="s">
        <v>63</v>
      </c>
      <c r="L741" t="s">
        <v>19</v>
      </c>
      <c r="M741">
        <v>3</v>
      </c>
      <c r="N741" t="s">
        <v>1330</v>
      </c>
      <c r="O741" t="s">
        <v>1324</v>
      </c>
      <c r="P741" t="s">
        <v>1325</v>
      </c>
      <c r="R741" t="str">
        <f>TEXT(Tabela8[[#This Row],[Data]],"dddd")</f>
        <v>quinta-feira</v>
      </c>
      <c r="S741" t="str" cm="1">
        <f t="array" ref="S7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2" spans="1:19" x14ac:dyDescent="0.3">
      <c r="A742">
        <v>594983</v>
      </c>
      <c r="B742" t="s">
        <v>17</v>
      </c>
      <c r="C742" t="s">
        <v>483</v>
      </c>
      <c r="D742">
        <v>3881</v>
      </c>
      <c r="E742" t="s">
        <v>484</v>
      </c>
      <c r="F742" t="s">
        <v>28</v>
      </c>
      <c r="G742" s="3">
        <v>45645</v>
      </c>
      <c r="H742" s="9">
        <v>0.45833333333333331</v>
      </c>
      <c r="I742" t="s">
        <v>476</v>
      </c>
      <c r="J742">
        <v>1644</v>
      </c>
      <c r="K742" t="s">
        <v>63</v>
      </c>
      <c r="L742" t="s">
        <v>19</v>
      </c>
      <c r="M742">
        <v>3</v>
      </c>
      <c r="N742" t="s">
        <v>1330</v>
      </c>
      <c r="O742" t="s">
        <v>1324</v>
      </c>
      <c r="P742" t="s">
        <v>1325</v>
      </c>
      <c r="R742" t="str">
        <f>TEXT(Tabela8[[#This Row],[Data]],"dddd")</f>
        <v>quinta-feira</v>
      </c>
      <c r="S742" t="str" cm="1">
        <f t="array" ref="S7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3" spans="1:19" x14ac:dyDescent="0.3">
      <c r="A743">
        <v>574726</v>
      </c>
      <c r="B743" t="s">
        <v>17</v>
      </c>
      <c r="C743" t="s">
        <v>483</v>
      </c>
      <c r="D743">
        <v>3881</v>
      </c>
      <c r="E743" t="s">
        <v>484</v>
      </c>
      <c r="F743" t="s">
        <v>28</v>
      </c>
      <c r="G743" s="3">
        <v>45645</v>
      </c>
      <c r="H743" s="9">
        <v>0.41666666666666669</v>
      </c>
      <c r="I743" t="s">
        <v>471</v>
      </c>
      <c r="J743">
        <v>1644</v>
      </c>
      <c r="K743" t="s">
        <v>63</v>
      </c>
      <c r="L743" t="s">
        <v>19</v>
      </c>
      <c r="M743">
        <v>3</v>
      </c>
      <c r="N743" t="s">
        <v>1330</v>
      </c>
      <c r="O743" t="s">
        <v>1324</v>
      </c>
      <c r="P743" t="s">
        <v>1325</v>
      </c>
      <c r="R743" t="str">
        <f>TEXT(Tabela8[[#This Row],[Data]],"dddd")</f>
        <v>quinta-feira</v>
      </c>
      <c r="S743" t="str" cm="1">
        <f t="array" ref="S7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4" spans="1:19" x14ac:dyDescent="0.3">
      <c r="A744">
        <v>594983</v>
      </c>
      <c r="B744" t="s">
        <v>17</v>
      </c>
      <c r="C744" t="s">
        <v>483</v>
      </c>
      <c r="D744">
        <v>3881</v>
      </c>
      <c r="E744" t="s">
        <v>484</v>
      </c>
      <c r="F744" t="s">
        <v>28</v>
      </c>
      <c r="G744" s="3">
        <v>45645</v>
      </c>
      <c r="H744" s="9">
        <v>0.45833333333333331</v>
      </c>
      <c r="I744" t="s">
        <v>476</v>
      </c>
      <c r="J744">
        <v>1644</v>
      </c>
      <c r="K744" t="s">
        <v>63</v>
      </c>
      <c r="L744" t="s">
        <v>19</v>
      </c>
      <c r="M744">
        <v>3</v>
      </c>
      <c r="N744" t="s">
        <v>1330</v>
      </c>
      <c r="O744" t="s">
        <v>1324</v>
      </c>
      <c r="P744" t="s">
        <v>1325</v>
      </c>
      <c r="R744" t="str">
        <f>TEXT(Tabela8[[#This Row],[Data]],"dddd")</f>
        <v>quinta-feira</v>
      </c>
      <c r="S744" t="str" cm="1">
        <f t="array" ref="S7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5" spans="1:19" x14ac:dyDescent="0.3">
      <c r="A745">
        <v>574873</v>
      </c>
      <c r="B745" t="s">
        <v>17</v>
      </c>
      <c r="C745" t="s">
        <v>26</v>
      </c>
      <c r="D745">
        <v>3433</v>
      </c>
      <c r="E745" t="s">
        <v>27</v>
      </c>
      <c r="F745" t="s">
        <v>28</v>
      </c>
      <c r="G745" s="3">
        <v>45645</v>
      </c>
      <c r="H745" s="9">
        <v>0.375</v>
      </c>
      <c r="I745" t="s">
        <v>471</v>
      </c>
      <c r="J745">
        <v>1361</v>
      </c>
      <c r="K745" t="s">
        <v>35</v>
      </c>
      <c r="L745" t="s">
        <v>19</v>
      </c>
      <c r="M745">
        <v>3</v>
      </c>
      <c r="N745" t="s">
        <v>1330</v>
      </c>
      <c r="O745" t="s">
        <v>1324</v>
      </c>
      <c r="P745" t="s">
        <v>1325</v>
      </c>
      <c r="R745" t="str">
        <f>TEXT(Tabela8[[#This Row],[Data]],"dddd")</f>
        <v>quinta-feira</v>
      </c>
      <c r="S745" t="str" cm="1">
        <f t="array" ref="S7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6" spans="1:19" x14ac:dyDescent="0.3">
      <c r="A746">
        <v>574873</v>
      </c>
      <c r="B746" t="s">
        <v>17</v>
      </c>
      <c r="C746" t="s">
        <v>26</v>
      </c>
      <c r="D746">
        <v>3433</v>
      </c>
      <c r="E746" t="s">
        <v>27</v>
      </c>
      <c r="F746" t="s">
        <v>28</v>
      </c>
      <c r="G746" s="3">
        <v>45645</v>
      </c>
      <c r="H746" s="9">
        <v>0.375</v>
      </c>
      <c r="I746" t="s">
        <v>471</v>
      </c>
      <c r="J746">
        <v>1361</v>
      </c>
      <c r="K746" t="s">
        <v>35</v>
      </c>
      <c r="L746" t="s">
        <v>19</v>
      </c>
      <c r="M746">
        <v>3</v>
      </c>
      <c r="N746" t="s">
        <v>1330</v>
      </c>
      <c r="O746" t="s">
        <v>1324</v>
      </c>
      <c r="P746" t="s">
        <v>1325</v>
      </c>
      <c r="R746" t="str">
        <f>TEXT(Tabela8[[#This Row],[Data]],"dddd")</f>
        <v>quinta-feira</v>
      </c>
      <c r="S746" t="str" cm="1">
        <f t="array" ref="S7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7" spans="1:19" x14ac:dyDescent="0.3">
      <c r="A747">
        <v>574873</v>
      </c>
      <c r="B747" t="s">
        <v>17</v>
      </c>
      <c r="C747" t="s">
        <v>26</v>
      </c>
      <c r="D747">
        <v>3433</v>
      </c>
      <c r="E747" t="s">
        <v>27</v>
      </c>
      <c r="F747" t="s">
        <v>28</v>
      </c>
      <c r="G747" s="3">
        <v>45645</v>
      </c>
      <c r="H747" s="9">
        <v>0.375</v>
      </c>
      <c r="I747" t="s">
        <v>471</v>
      </c>
      <c r="J747">
        <v>1361</v>
      </c>
      <c r="K747" t="s">
        <v>35</v>
      </c>
      <c r="L747" t="s">
        <v>19</v>
      </c>
      <c r="M747">
        <v>3</v>
      </c>
      <c r="N747" t="s">
        <v>1330</v>
      </c>
      <c r="O747" t="s">
        <v>1324</v>
      </c>
      <c r="P747" t="s">
        <v>1325</v>
      </c>
      <c r="R747" t="str">
        <f>TEXT(Tabela8[[#This Row],[Data]],"dddd")</f>
        <v>quinta-feira</v>
      </c>
      <c r="S747" t="str" cm="1">
        <f t="array" ref="S7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8" spans="1:19" x14ac:dyDescent="0.3">
      <c r="A748">
        <v>550344</v>
      </c>
      <c r="B748" t="s">
        <v>24</v>
      </c>
      <c r="C748" t="s">
        <v>508</v>
      </c>
      <c r="D748">
        <v>3359</v>
      </c>
      <c r="E748" t="s">
        <v>509</v>
      </c>
      <c r="F748" t="s">
        <v>28</v>
      </c>
      <c r="G748" s="3">
        <v>45645</v>
      </c>
      <c r="H748" s="9">
        <v>0.66666666666666663</v>
      </c>
      <c r="I748" t="s">
        <v>50</v>
      </c>
      <c r="J748">
        <v>772</v>
      </c>
      <c r="K748" t="s">
        <v>51</v>
      </c>
      <c r="L748" t="s">
        <v>19</v>
      </c>
      <c r="M748">
        <v>3</v>
      </c>
      <c r="N748" t="s">
        <v>1330</v>
      </c>
      <c r="O748" t="s">
        <v>1324</v>
      </c>
      <c r="P748" t="s">
        <v>1325</v>
      </c>
      <c r="R748" t="str">
        <f>TEXT(Tabela8[[#This Row],[Data]],"dddd")</f>
        <v>quinta-feira</v>
      </c>
      <c r="S748" t="str" cm="1">
        <f t="array" ref="S7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49" spans="1:19" x14ac:dyDescent="0.3">
      <c r="A749">
        <v>550344</v>
      </c>
      <c r="B749" t="s">
        <v>24</v>
      </c>
      <c r="C749" t="s">
        <v>508</v>
      </c>
      <c r="D749">
        <v>3359</v>
      </c>
      <c r="E749" t="s">
        <v>509</v>
      </c>
      <c r="F749" t="s">
        <v>28</v>
      </c>
      <c r="G749" s="3">
        <v>45645</v>
      </c>
      <c r="H749" s="9">
        <v>0.66666666666666663</v>
      </c>
      <c r="I749" t="s">
        <v>50</v>
      </c>
      <c r="J749">
        <v>772</v>
      </c>
      <c r="K749" t="s">
        <v>51</v>
      </c>
      <c r="L749" t="s">
        <v>19</v>
      </c>
      <c r="M749">
        <v>3</v>
      </c>
      <c r="N749" t="s">
        <v>1330</v>
      </c>
      <c r="O749" t="s">
        <v>1324</v>
      </c>
      <c r="P749" t="s">
        <v>1325</v>
      </c>
      <c r="R749" t="str">
        <f>TEXT(Tabela8[[#This Row],[Data]],"dddd")</f>
        <v>quinta-feira</v>
      </c>
      <c r="S749" t="str" cm="1">
        <f t="array" ref="S7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0" spans="1:19" x14ac:dyDescent="0.3">
      <c r="A750">
        <v>550344</v>
      </c>
      <c r="B750" t="s">
        <v>24</v>
      </c>
      <c r="C750" t="s">
        <v>508</v>
      </c>
      <c r="D750">
        <v>3359</v>
      </c>
      <c r="E750" t="s">
        <v>509</v>
      </c>
      <c r="F750" t="s">
        <v>28</v>
      </c>
      <c r="G750" s="3">
        <v>45645</v>
      </c>
      <c r="H750" s="9">
        <v>0.66666666666666663</v>
      </c>
      <c r="I750" t="s">
        <v>50</v>
      </c>
      <c r="J750">
        <v>772</v>
      </c>
      <c r="K750" t="s">
        <v>51</v>
      </c>
      <c r="L750" t="s">
        <v>19</v>
      </c>
      <c r="M750">
        <v>3</v>
      </c>
      <c r="N750" t="s">
        <v>1330</v>
      </c>
      <c r="O750" t="s">
        <v>1324</v>
      </c>
      <c r="P750" t="s">
        <v>1325</v>
      </c>
      <c r="R750" t="str">
        <f>TEXT(Tabela8[[#This Row],[Data]],"dddd")</f>
        <v>quinta-feira</v>
      </c>
      <c r="S750" t="str" cm="1">
        <f t="array" ref="S7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1" spans="1:19" x14ac:dyDescent="0.3">
      <c r="A751">
        <v>518643</v>
      </c>
      <c r="B751" t="s">
        <v>24</v>
      </c>
      <c r="C751" t="s">
        <v>508</v>
      </c>
      <c r="D751">
        <v>3359</v>
      </c>
      <c r="E751" t="s">
        <v>509</v>
      </c>
      <c r="F751" t="s">
        <v>28</v>
      </c>
      <c r="G751" s="3">
        <v>45645</v>
      </c>
      <c r="H751" s="9">
        <v>0.625</v>
      </c>
      <c r="I751" t="s">
        <v>468</v>
      </c>
      <c r="J751">
        <v>599</v>
      </c>
      <c r="K751" t="s">
        <v>384</v>
      </c>
      <c r="L751" t="s">
        <v>19</v>
      </c>
      <c r="M751">
        <v>3</v>
      </c>
      <c r="N751" t="s">
        <v>1330</v>
      </c>
      <c r="O751" t="s">
        <v>1324</v>
      </c>
      <c r="P751" t="s">
        <v>1325</v>
      </c>
      <c r="R751" t="str">
        <f>TEXT(Tabela8[[#This Row],[Data]],"dddd")</f>
        <v>quinta-feira</v>
      </c>
      <c r="S751" t="str" cm="1">
        <f t="array" ref="S7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2" spans="1:19" x14ac:dyDescent="0.3">
      <c r="A752">
        <v>518643</v>
      </c>
      <c r="B752" t="s">
        <v>24</v>
      </c>
      <c r="C752" t="s">
        <v>508</v>
      </c>
      <c r="D752">
        <v>3359</v>
      </c>
      <c r="E752" t="s">
        <v>509</v>
      </c>
      <c r="F752" t="s">
        <v>28</v>
      </c>
      <c r="G752" s="3">
        <v>45645</v>
      </c>
      <c r="H752" s="9">
        <v>0.625</v>
      </c>
      <c r="I752" t="s">
        <v>468</v>
      </c>
      <c r="J752">
        <v>599</v>
      </c>
      <c r="K752" t="s">
        <v>384</v>
      </c>
      <c r="L752" t="s">
        <v>19</v>
      </c>
      <c r="M752">
        <v>3</v>
      </c>
      <c r="N752" t="s">
        <v>1330</v>
      </c>
      <c r="O752" t="s">
        <v>1324</v>
      </c>
      <c r="P752" t="s">
        <v>1325</v>
      </c>
      <c r="R752" t="str">
        <f>TEXT(Tabela8[[#This Row],[Data]],"dddd")</f>
        <v>quinta-feira</v>
      </c>
      <c r="S752" t="str" cm="1">
        <f t="array" ref="S7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3" spans="1:19" x14ac:dyDescent="0.3">
      <c r="A753">
        <v>518643</v>
      </c>
      <c r="B753" t="s">
        <v>24</v>
      </c>
      <c r="C753" t="s">
        <v>508</v>
      </c>
      <c r="D753">
        <v>3359</v>
      </c>
      <c r="E753" t="s">
        <v>509</v>
      </c>
      <c r="F753" t="s">
        <v>28</v>
      </c>
      <c r="G753" s="3">
        <v>45645</v>
      </c>
      <c r="H753" s="9">
        <v>0.625</v>
      </c>
      <c r="I753" t="s">
        <v>468</v>
      </c>
      <c r="J753">
        <v>599</v>
      </c>
      <c r="K753" t="s">
        <v>384</v>
      </c>
      <c r="L753" t="s">
        <v>19</v>
      </c>
      <c r="M753">
        <v>3</v>
      </c>
      <c r="N753" t="s">
        <v>1330</v>
      </c>
      <c r="O753" t="s">
        <v>1324</v>
      </c>
      <c r="P753" t="s">
        <v>1325</v>
      </c>
      <c r="R753" t="str">
        <f>TEXT(Tabela8[[#This Row],[Data]],"dddd")</f>
        <v>quinta-feira</v>
      </c>
      <c r="S753" t="str" cm="1">
        <f t="array" ref="S7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4" spans="1:19" x14ac:dyDescent="0.3">
      <c r="A754">
        <v>550656</v>
      </c>
      <c r="B754" t="s">
        <v>17</v>
      </c>
      <c r="C754" t="s">
        <v>1317</v>
      </c>
      <c r="D754">
        <v>3946</v>
      </c>
      <c r="E754" t="s">
        <v>647</v>
      </c>
      <c r="F754" t="s">
        <v>28</v>
      </c>
      <c r="G754" s="3">
        <v>45645</v>
      </c>
      <c r="H754" s="9">
        <v>0.625</v>
      </c>
      <c r="I754" t="s">
        <v>463</v>
      </c>
      <c r="J754">
        <v>1364</v>
      </c>
      <c r="K754" t="s">
        <v>60</v>
      </c>
      <c r="L754" t="s">
        <v>19</v>
      </c>
      <c r="M754">
        <v>3</v>
      </c>
      <c r="N754" t="s">
        <v>1330</v>
      </c>
      <c r="O754" t="s">
        <v>1324</v>
      </c>
      <c r="P754" t="s">
        <v>1325</v>
      </c>
      <c r="R754" t="str">
        <f>TEXT(Tabela8[[#This Row],[Data]],"dddd")</f>
        <v>quinta-feira</v>
      </c>
      <c r="S754" t="str" cm="1">
        <f t="array" ref="S7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5" spans="1:19" x14ac:dyDescent="0.3">
      <c r="A755">
        <v>550656</v>
      </c>
      <c r="B755" t="s">
        <v>17</v>
      </c>
      <c r="C755" t="s">
        <v>1317</v>
      </c>
      <c r="D755">
        <v>3946</v>
      </c>
      <c r="E755" t="s">
        <v>647</v>
      </c>
      <c r="F755" t="s">
        <v>28</v>
      </c>
      <c r="G755" s="3">
        <v>45645</v>
      </c>
      <c r="H755" s="9">
        <v>0.625</v>
      </c>
      <c r="I755" t="s">
        <v>463</v>
      </c>
      <c r="J755">
        <v>1364</v>
      </c>
      <c r="K755" t="s">
        <v>60</v>
      </c>
      <c r="L755" t="s">
        <v>19</v>
      </c>
      <c r="M755">
        <v>3</v>
      </c>
      <c r="N755" t="s">
        <v>1330</v>
      </c>
      <c r="O755" t="s">
        <v>1324</v>
      </c>
      <c r="P755" t="s">
        <v>1325</v>
      </c>
      <c r="R755" t="str">
        <f>TEXT(Tabela8[[#This Row],[Data]],"dddd")</f>
        <v>quinta-feira</v>
      </c>
      <c r="S755" t="str" cm="1">
        <f t="array" ref="S7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6" spans="1:19" x14ac:dyDescent="0.3">
      <c r="A756">
        <v>550656</v>
      </c>
      <c r="B756" t="s">
        <v>17</v>
      </c>
      <c r="C756" t="s">
        <v>1317</v>
      </c>
      <c r="D756">
        <v>3946</v>
      </c>
      <c r="E756" t="s">
        <v>647</v>
      </c>
      <c r="F756" t="s">
        <v>28</v>
      </c>
      <c r="G756" s="3">
        <v>45645</v>
      </c>
      <c r="H756" s="9">
        <v>0.625</v>
      </c>
      <c r="I756" t="s">
        <v>463</v>
      </c>
      <c r="J756">
        <v>1364</v>
      </c>
      <c r="K756" t="s">
        <v>60</v>
      </c>
      <c r="L756" t="s">
        <v>19</v>
      </c>
      <c r="M756">
        <v>3</v>
      </c>
      <c r="N756" t="s">
        <v>1330</v>
      </c>
      <c r="O756" t="s">
        <v>1324</v>
      </c>
      <c r="P756" t="s">
        <v>1325</v>
      </c>
      <c r="R756" t="str">
        <f>TEXT(Tabela8[[#This Row],[Data]],"dddd")</f>
        <v>quinta-feira</v>
      </c>
      <c r="S756" t="str" cm="1">
        <f t="array" ref="S7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7" spans="1:19" x14ac:dyDescent="0.3">
      <c r="A757">
        <v>476953</v>
      </c>
      <c r="B757" t="s">
        <v>24</v>
      </c>
      <c r="C757" t="s">
        <v>474</v>
      </c>
      <c r="D757">
        <v>3577</v>
      </c>
      <c r="E757" t="s">
        <v>475</v>
      </c>
      <c r="F757" t="s">
        <v>28</v>
      </c>
      <c r="G757" s="3">
        <v>45645</v>
      </c>
      <c r="H757" s="9">
        <v>0.375</v>
      </c>
      <c r="I757" t="s">
        <v>468</v>
      </c>
      <c r="J757">
        <v>599</v>
      </c>
      <c r="K757" t="s">
        <v>384</v>
      </c>
      <c r="L757" t="s">
        <v>19</v>
      </c>
      <c r="M757">
        <v>3</v>
      </c>
      <c r="N757" t="s">
        <v>1330</v>
      </c>
      <c r="O757" t="s">
        <v>1324</v>
      </c>
      <c r="P757" t="s">
        <v>1325</v>
      </c>
      <c r="R757" t="str">
        <f>TEXT(Tabela8[[#This Row],[Data]],"dddd")</f>
        <v>quinta-feira</v>
      </c>
      <c r="S757" t="str" cm="1">
        <f t="array" ref="S7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8" spans="1:19" x14ac:dyDescent="0.3">
      <c r="A758">
        <v>476966</v>
      </c>
      <c r="B758" t="s">
        <v>24</v>
      </c>
      <c r="C758" t="s">
        <v>474</v>
      </c>
      <c r="D758">
        <v>3577</v>
      </c>
      <c r="E758" t="s">
        <v>475</v>
      </c>
      <c r="F758" t="s">
        <v>28</v>
      </c>
      <c r="G758" s="3">
        <v>45645</v>
      </c>
      <c r="H758" s="9">
        <v>0.41666666666666669</v>
      </c>
      <c r="I758" t="s">
        <v>41</v>
      </c>
      <c r="J758">
        <v>572</v>
      </c>
      <c r="K758" t="s">
        <v>93</v>
      </c>
      <c r="L758" t="s">
        <v>19</v>
      </c>
      <c r="M758">
        <v>3</v>
      </c>
      <c r="N758" t="s">
        <v>1330</v>
      </c>
      <c r="O758" t="s">
        <v>1324</v>
      </c>
      <c r="P758" t="s">
        <v>1325</v>
      </c>
      <c r="R758" t="str">
        <f>TEXT(Tabela8[[#This Row],[Data]],"dddd")</f>
        <v>quinta-feira</v>
      </c>
      <c r="S758" t="str" cm="1">
        <f t="array" ref="S7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9" spans="1:19" x14ac:dyDescent="0.3">
      <c r="A759">
        <v>506082</v>
      </c>
      <c r="B759" t="s">
        <v>24</v>
      </c>
      <c r="C759" t="s">
        <v>474</v>
      </c>
      <c r="D759">
        <v>3577</v>
      </c>
      <c r="E759" t="s">
        <v>475</v>
      </c>
      <c r="F759" t="s">
        <v>28</v>
      </c>
      <c r="G759" s="3">
        <v>45645</v>
      </c>
      <c r="H759" s="9">
        <v>0.45833333333333331</v>
      </c>
      <c r="I759" t="s">
        <v>41</v>
      </c>
      <c r="J759">
        <v>572</v>
      </c>
      <c r="K759" t="s">
        <v>93</v>
      </c>
      <c r="L759" t="s">
        <v>19</v>
      </c>
      <c r="M759">
        <v>3</v>
      </c>
      <c r="N759" t="s">
        <v>1330</v>
      </c>
      <c r="O759" t="s">
        <v>1324</v>
      </c>
      <c r="P759" t="s">
        <v>1325</v>
      </c>
      <c r="R759" t="str">
        <f>TEXT(Tabela8[[#This Row],[Data]],"dddd")</f>
        <v>quinta-feira</v>
      </c>
      <c r="S759" t="str" cm="1">
        <f t="array" ref="S7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0" spans="1:19" x14ac:dyDescent="0.3">
      <c r="A760">
        <v>476953</v>
      </c>
      <c r="B760" t="s">
        <v>24</v>
      </c>
      <c r="C760" t="s">
        <v>474</v>
      </c>
      <c r="D760">
        <v>3577</v>
      </c>
      <c r="E760" t="s">
        <v>475</v>
      </c>
      <c r="F760" t="s">
        <v>28</v>
      </c>
      <c r="G760" s="3">
        <v>45645</v>
      </c>
      <c r="H760" s="9">
        <v>0.375</v>
      </c>
      <c r="I760" t="s">
        <v>468</v>
      </c>
      <c r="J760">
        <v>599</v>
      </c>
      <c r="K760" t="s">
        <v>384</v>
      </c>
      <c r="L760" t="s">
        <v>19</v>
      </c>
      <c r="M760">
        <v>3</v>
      </c>
      <c r="N760" t="s">
        <v>1330</v>
      </c>
      <c r="O760" t="s">
        <v>1324</v>
      </c>
      <c r="P760" t="s">
        <v>1325</v>
      </c>
      <c r="R760" t="str">
        <f>TEXT(Tabela8[[#This Row],[Data]],"dddd")</f>
        <v>quinta-feira</v>
      </c>
      <c r="S760" t="str" cm="1">
        <f t="array" ref="S7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1" spans="1:19" x14ac:dyDescent="0.3">
      <c r="A761">
        <v>476966</v>
      </c>
      <c r="B761" t="s">
        <v>24</v>
      </c>
      <c r="C761" t="s">
        <v>474</v>
      </c>
      <c r="D761">
        <v>3577</v>
      </c>
      <c r="E761" t="s">
        <v>475</v>
      </c>
      <c r="F761" t="s">
        <v>28</v>
      </c>
      <c r="G761" s="3">
        <v>45645</v>
      </c>
      <c r="H761" s="9">
        <v>0.41666666666666669</v>
      </c>
      <c r="I761" t="s">
        <v>41</v>
      </c>
      <c r="J761">
        <v>572</v>
      </c>
      <c r="K761" t="s">
        <v>93</v>
      </c>
      <c r="L761" t="s">
        <v>19</v>
      </c>
      <c r="M761">
        <v>3</v>
      </c>
      <c r="N761" t="s">
        <v>1330</v>
      </c>
      <c r="O761" t="s">
        <v>1324</v>
      </c>
      <c r="P761" t="s">
        <v>1325</v>
      </c>
      <c r="R761" t="str">
        <f>TEXT(Tabela8[[#This Row],[Data]],"dddd")</f>
        <v>quinta-feira</v>
      </c>
      <c r="S761" t="str" cm="1">
        <f t="array" ref="S7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2" spans="1:19" x14ac:dyDescent="0.3">
      <c r="A762">
        <v>506082</v>
      </c>
      <c r="B762" t="s">
        <v>24</v>
      </c>
      <c r="C762" t="s">
        <v>474</v>
      </c>
      <c r="D762">
        <v>3577</v>
      </c>
      <c r="E762" t="s">
        <v>475</v>
      </c>
      <c r="F762" t="s">
        <v>28</v>
      </c>
      <c r="G762" s="3">
        <v>45645</v>
      </c>
      <c r="H762" s="9">
        <v>0.45833333333333331</v>
      </c>
      <c r="I762" t="s">
        <v>41</v>
      </c>
      <c r="J762">
        <v>572</v>
      </c>
      <c r="K762" t="s">
        <v>93</v>
      </c>
      <c r="L762" t="s">
        <v>19</v>
      </c>
      <c r="M762">
        <v>3</v>
      </c>
      <c r="N762" t="s">
        <v>1330</v>
      </c>
      <c r="O762" t="s">
        <v>1324</v>
      </c>
      <c r="P762" t="s">
        <v>1325</v>
      </c>
      <c r="R762" t="str">
        <f>TEXT(Tabela8[[#This Row],[Data]],"dddd")</f>
        <v>quinta-feira</v>
      </c>
      <c r="S762" t="str" cm="1">
        <f t="array" ref="S7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3" spans="1:19" x14ac:dyDescent="0.3">
      <c r="A763">
        <v>476953</v>
      </c>
      <c r="B763" t="s">
        <v>24</v>
      </c>
      <c r="C763" t="s">
        <v>474</v>
      </c>
      <c r="D763">
        <v>3577</v>
      </c>
      <c r="E763" t="s">
        <v>475</v>
      </c>
      <c r="F763" t="s">
        <v>28</v>
      </c>
      <c r="G763" s="3">
        <v>45645</v>
      </c>
      <c r="H763" s="9">
        <v>0.375</v>
      </c>
      <c r="I763" t="s">
        <v>468</v>
      </c>
      <c r="J763">
        <v>599</v>
      </c>
      <c r="K763" t="s">
        <v>384</v>
      </c>
      <c r="L763" t="s">
        <v>19</v>
      </c>
      <c r="M763">
        <v>3</v>
      </c>
      <c r="N763" t="s">
        <v>1330</v>
      </c>
      <c r="O763" t="s">
        <v>1324</v>
      </c>
      <c r="P763" t="s">
        <v>1325</v>
      </c>
      <c r="R763" t="str">
        <f>TEXT(Tabela8[[#This Row],[Data]],"dddd")</f>
        <v>quinta-feira</v>
      </c>
      <c r="S763" t="str" cm="1">
        <f t="array" ref="S7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4" spans="1:19" x14ac:dyDescent="0.3">
      <c r="A764">
        <v>476966</v>
      </c>
      <c r="B764" t="s">
        <v>24</v>
      </c>
      <c r="C764" t="s">
        <v>474</v>
      </c>
      <c r="D764">
        <v>3577</v>
      </c>
      <c r="E764" t="s">
        <v>475</v>
      </c>
      <c r="F764" t="s">
        <v>28</v>
      </c>
      <c r="G764" s="3">
        <v>45645</v>
      </c>
      <c r="H764" s="9">
        <v>0.41666666666666669</v>
      </c>
      <c r="I764" t="s">
        <v>41</v>
      </c>
      <c r="J764">
        <v>572</v>
      </c>
      <c r="K764" t="s">
        <v>93</v>
      </c>
      <c r="L764" t="s">
        <v>19</v>
      </c>
      <c r="M764">
        <v>3</v>
      </c>
      <c r="N764" t="s">
        <v>1330</v>
      </c>
      <c r="O764" t="s">
        <v>1324</v>
      </c>
      <c r="P764" t="s">
        <v>1325</v>
      </c>
      <c r="R764" t="str">
        <f>TEXT(Tabela8[[#This Row],[Data]],"dddd")</f>
        <v>quinta-feira</v>
      </c>
      <c r="S764" t="str" cm="1">
        <f t="array" ref="S7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5" spans="1:19" x14ac:dyDescent="0.3">
      <c r="A765">
        <v>506082</v>
      </c>
      <c r="B765" t="s">
        <v>24</v>
      </c>
      <c r="C765" t="s">
        <v>474</v>
      </c>
      <c r="D765">
        <v>3577</v>
      </c>
      <c r="E765" t="s">
        <v>475</v>
      </c>
      <c r="F765" t="s">
        <v>28</v>
      </c>
      <c r="G765" s="3">
        <v>45645</v>
      </c>
      <c r="H765" s="9">
        <v>0.45833333333333331</v>
      </c>
      <c r="I765" t="s">
        <v>41</v>
      </c>
      <c r="J765">
        <v>572</v>
      </c>
      <c r="K765" t="s">
        <v>93</v>
      </c>
      <c r="L765" t="s">
        <v>19</v>
      </c>
      <c r="M765">
        <v>3</v>
      </c>
      <c r="N765" t="s">
        <v>1330</v>
      </c>
      <c r="O765" t="s">
        <v>1324</v>
      </c>
      <c r="P765" t="s">
        <v>1325</v>
      </c>
      <c r="R765" t="str">
        <f>TEXT(Tabela8[[#This Row],[Data]],"dddd")</f>
        <v>quinta-feira</v>
      </c>
      <c r="S765" t="str" cm="1">
        <f t="array" ref="S7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6" spans="1:19" x14ac:dyDescent="0.3">
      <c r="A766">
        <v>571766</v>
      </c>
      <c r="B766" t="s">
        <v>17</v>
      </c>
      <c r="C766" t="s">
        <v>479</v>
      </c>
      <c r="D766">
        <v>3801</v>
      </c>
      <c r="E766" t="s">
        <v>480</v>
      </c>
      <c r="F766" t="s">
        <v>28</v>
      </c>
      <c r="G766" s="3">
        <v>45645</v>
      </c>
      <c r="H766" s="9">
        <v>0.45833333333333331</v>
      </c>
      <c r="I766" t="s">
        <v>462</v>
      </c>
      <c r="J766">
        <v>1191</v>
      </c>
      <c r="K766" t="s">
        <v>122</v>
      </c>
      <c r="L766" t="s">
        <v>19</v>
      </c>
      <c r="M766">
        <v>3</v>
      </c>
      <c r="N766" t="s">
        <v>1330</v>
      </c>
      <c r="O766" t="s">
        <v>1324</v>
      </c>
      <c r="P766" t="s">
        <v>1325</v>
      </c>
      <c r="R766" t="str">
        <f>TEXT(Tabela8[[#This Row],[Data]],"dddd")</f>
        <v>quinta-feira</v>
      </c>
      <c r="S766" t="str" cm="1">
        <f t="array" ref="S7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7" spans="1:19" x14ac:dyDescent="0.3">
      <c r="A767">
        <v>571766</v>
      </c>
      <c r="B767" t="s">
        <v>17</v>
      </c>
      <c r="C767" t="s">
        <v>479</v>
      </c>
      <c r="D767">
        <v>3801</v>
      </c>
      <c r="E767" t="s">
        <v>480</v>
      </c>
      <c r="F767" t="s">
        <v>28</v>
      </c>
      <c r="G767" s="3">
        <v>45645</v>
      </c>
      <c r="H767" s="9">
        <v>0.45833333333333331</v>
      </c>
      <c r="I767" t="s">
        <v>462</v>
      </c>
      <c r="J767">
        <v>1191</v>
      </c>
      <c r="K767" t="s">
        <v>122</v>
      </c>
      <c r="L767" t="s">
        <v>19</v>
      </c>
      <c r="M767">
        <v>3</v>
      </c>
      <c r="N767" t="s">
        <v>1330</v>
      </c>
      <c r="O767" t="s">
        <v>1324</v>
      </c>
      <c r="P767" t="s">
        <v>1325</v>
      </c>
      <c r="R767" t="str">
        <f>TEXT(Tabela8[[#This Row],[Data]],"dddd")</f>
        <v>quinta-feira</v>
      </c>
      <c r="S767" t="str" cm="1">
        <f t="array" ref="S7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8" spans="1:19" x14ac:dyDescent="0.3">
      <c r="A768">
        <v>571766</v>
      </c>
      <c r="B768" t="s">
        <v>17</v>
      </c>
      <c r="C768" t="s">
        <v>479</v>
      </c>
      <c r="D768">
        <v>3801</v>
      </c>
      <c r="E768" t="s">
        <v>480</v>
      </c>
      <c r="F768" t="s">
        <v>28</v>
      </c>
      <c r="G768" s="3">
        <v>45645</v>
      </c>
      <c r="H768" s="9">
        <v>0.45833333333333331</v>
      </c>
      <c r="I768" t="s">
        <v>462</v>
      </c>
      <c r="J768">
        <v>1191</v>
      </c>
      <c r="K768" t="s">
        <v>122</v>
      </c>
      <c r="L768" t="s">
        <v>19</v>
      </c>
      <c r="M768">
        <v>3</v>
      </c>
      <c r="N768" t="s">
        <v>1330</v>
      </c>
      <c r="O768" t="s">
        <v>1324</v>
      </c>
      <c r="P768" t="s">
        <v>1325</v>
      </c>
      <c r="R768" t="str">
        <f>TEXT(Tabela8[[#This Row],[Data]],"dddd")</f>
        <v>quinta-feira</v>
      </c>
      <c r="S768" t="str" cm="1">
        <f t="array" ref="S7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9" spans="1:19" x14ac:dyDescent="0.3">
      <c r="A769">
        <v>476986</v>
      </c>
      <c r="B769" t="s">
        <v>24</v>
      </c>
      <c r="C769" t="s">
        <v>110</v>
      </c>
      <c r="D769">
        <v>3664</v>
      </c>
      <c r="E769" t="s">
        <v>111</v>
      </c>
      <c r="F769" t="s">
        <v>28</v>
      </c>
      <c r="G769" s="3">
        <v>45645</v>
      </c>
      <c r="H769" s="9">
        <v>0.45833333333333331</v>
      </c>
      <c r="I769" t="s">
        <v>82</v>
      </c>
      <c r="J769">
        <v>1180</v>
      </c>
      <c r="K769" t="s">
        <v>83</v>
      </c>
      <c r="L769" t="s">
        <v>19</v>
      </c>
      <c r="M769">
        <v>3</v>
      </c>
      <c r="N769" t="s">
        <v>1330</v>
      </c>
      <c r="O769" t="s">
        <v>1324</v>
      </c>
      <c r="P769" t="s">
        <v>1325</v>
      </c>
      <c r="R769" t="str">
        <f>TEXT(Tabela8[[#This Row],[Data]],"dddd")</f>
        <v>quinta-feira</v>
      </c>
      <c r="S769" t="str" cm="1">
        <f t="array" ref="S7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0" spans="1:19" x14ac:dyDescent="0.3">
      <c r="A770">
        <v>476986</v>
      </c>
      <c r="B770" t="s">
        <v>24</v>
      </c>
      <c r="C770" t="s">
        <v>110</v>
      </c>
      <c r="D770">
        <v>3664</v>
      </c>
      <c r="E770" t="s">
        <v>111</v>
      </c>
      <c r="F770" t="s">
        <v>28</v>
      </c>
      <c r="G770" s="3">
        <v>45645</v>
      </c>
      <c r="H770" s="9">
        <v>0.45833333333333331</v>
      </c>
      <c r="I770" t="s">
        <v>82</v>
      </c>
      <c r="J770">
        <v>1180</v>
      </c>
      <c r="K770" t="s">
        <v>83</v>
      </c>
      <c r="L770" t="s">
        <v>19</v>
      </c>
      <c r="M770">
        <v>3</v>
      </c>
      <c r="N770" t="s">
        <v>1330</v>
      </c>
      <c r="O770" t="s">
        <v>1324</v>
      </c>
      <c r="P770" t="s">
        <v>1325</v>
      </c>
      <c r="R770" t="str">
        <f>TEXT(Tabela8[[#This Row],[Data]],"dddd")</f>
        <v>quinta-feira</v>
      </c>
      <c r="S770" t="str" cm="1">
        <f t="array" ref="S7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1" spans="1:19" x14ac:dyDescent="0.3">
      <c r="A771">
        <v>476986</v>
      </c>
      <c r="B771" t="s">
        <v>24</v>
      </c>
      <c r="C771" t="s">
        <v>110</v>
      </c>
      <c r="D771">
        <v>3664</v>
      </c>
      <c r="E771" t="s">
        <v>111</v>
      </c>
      <c r="F771" t="s">
        <v>28</v>
      </c>
      <c r="G771" s="3">
        <v>45645</v>
      </c>
      <c r="H771" s="9">
        <v>0.45833333333333331</v>
      </c>
      <c r="I771" t="s">
        <v>82</v>
      </c>
      <c r="J771">
        <v>1180</v>
      </c>
      <c r="K771" t="s">
        <v>83</v>
      </c>
      <c r="L771" t="s">
        <v>19</v>
      </c>
      <c r="M771">
        <v>3</v>
      </c>
      <c r="N771" t="s">
        <v>1330</v>
      </c>
      <c r="O771" t="s">
        <v>1324</v>
      </c>
      <c r="P771" t="s">
        <v>1325</v>
      </c>
      <c r="R771" t="str">
        <f>TEXT(Tabela8[[#This Row],[Data]],"dddd")</f>
        <v>quinta-feira</v>
      </c>
      <c r="S771" t="str" cm="1">
        <f t="array" ref="S7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2" spans="1:19" x14ac:dyDescent="0.3">
      <c r="A772">
        <v>509095</v>
      </c>
      <c r="B772" t="s">
        <v>17</v>
      </c>
      <c r="C772" t="s">
        <v>472</v>
      </c>
      <c r="D772">
        <v>3674</v>
      </c>
      <c r="E772" t="s">
        <v>473</v>
      </c>
      <c r="F772" t="s">
        <v>28</v>
      </c>
      <c r="G772" s="3">
        <v>45645</v>
      </c>
      <c r="H772" s="9">
        <v>0.375</v>
      </c>
      <c r="I772" t="s">
        <v>34</v>
      </c>
      <c r="J772">
        <v>1672</v>
      </c>
      <c r="K772" t="s">
        <v>80</v>
      </c>
      <c r="L772" t="s">
        <v>19</v>
      </c>
      <c r="M772">
        <v>3</v>
      </c>
      <c r="N772" t="s">
        <v>1330</v>
      </c>
      <c r="O772" t="s">
        <v>1324</v>
      </c>
      <c r="P772" t="s">
        <v>1325</v>
      </c>
      <c r="R772" t="str">
        <f>TEXT(Tabela8[[#This Row],[Data]],"dddd")</f>
        <v>quinta-feira</v>
      </c>
      <c r="S772" t="str" cm="1">
        <f t="array" ref="S7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3" spans="1:19" x14ac:dyDescent="0.3">
      <c r="A773">
        <v>509095</v>
      </c>
      <c r="B773" t="s">
        <v>17</v>
      </c>
      <c r="C773" t="s">
        <v>472</v>
      </c>
      <c r="D773">
        <v>3674</v>
      </c>
      <c r="E773" t="s">
        <v>473</v>
      </c>
      <c r="F773" t="s">
        <v>28</v>
      </c>
      <c r="G773" s="3">
        <v>45645</v>
      </c>
      <c r="H773" s="9">
        <v>0.375</v>
      </c>
      <c r="I773" t="s">
        <v>34</v>
      </c>
      <c r="J773">
        <v>1672</v>
      </c>
      <c r="K773" t="s">
        <v>80</v>
      </c>
      <c r="L773" t="s">
        <v>19</v>
      </c>
      <c r="M773">
        <v>3</v>
      </c>
      <c r="N773" t="s">
        <v>1330</v>
      </c>
      <c r="O773" t="s">
        <v>1324</v>
      </c>
      <c r="P773" t="s">
        <v>1325</v>
      </c>
      <c r="R773" t="str">
        <f>TEXT(Tabela8[[#This Row],[Data]],"dddd")</f>
        <v>quinta-feira</v>
      </c>
      <c r="S773" t="str" cm="1">
        <f t="array" ref="S7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4" spans="1:19" x14ac:dyDescent="0.3">
      <c r="A774">
        <v>509095</v>
      </c>
      <c r="B774" t="s">
        <v>17</v>
      </c>
      <c r="C774" t="s">
        <v>472</v>
      </c>
      <c r="D774">
        <v>3674</v>
      </c>
      <c r="E774" t="s">
        <v>473</v>
      </c>
      <c r="F774" t="s">
        <v>28</v>
      </c>
      <c r="G774" s="3">
        <v>45645</v>
      </c>
      <c r="H774" s="9">
        <v>0.375</v>
      </c>
      <c r="I774" t="s">
        <v>34</v>
      </c>
      <c r="J774">
        <v>1672</v>
      </c>
      <c r="K774" t="s">
        <v>80</v>
      </c>
      <c r="L774" t="s">
        <v>19</v>
      </c>
      <c r="M774">
        <v>3</v>
      </c>
      <c r="N774" t="s">
        <v>1330</v>
      </c>
      <c r="O774" t="s">
        <v>1324</v>
      </c>
      <c r="P774" t="s">
        <v>1325</v>
      </c>
      <c r="R774" t="str">
        <f>TEXT(Tabela8[[#This Row],[Data]],"dddd")</f>
        <v>quinta-feira</v>
      </c>
      <c r="S774" t="str" cm="1">
        <f t="array" ref="S7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5" spans="1:19" x14ac:dyDescent="0.3">
      <c r="A775">
        <v>546846</v>
      </c>
      <c r="B775" t="s">
        <v>17</v>
      </c>
      <c r="C775" t="s">
        <v>472</v>
      </c>
      <c r="D775">
        <v>3674</v>
      </c>
      <c r="E775" t="s">
        <v>473</v>
      </c>
      <c r="F775" t="s">
        <v>28</v>
      </c>
      <c r="G775" s="3">
        <v>45645</v>
      </c>
      <c r="H775" s="9">
        <v>0.41666666666666669</v>
      </c>
      <c r="I775" t="s">
        <v>57</v>
      </c>
      <c r="J775">
        <v>1815</v>
      </c>
      <c r="K775" t="s">
        <v>86</v>
      </c>
      <c r="L775" t="s">
        <v>19</v>
      </c>
      <c r="M775">
        <v>3</v>
      </c>
      <c r="N775" t="s">
        <v>1330</v>
      </c>
      <c r="O775" t="s">
        <v>1324</v>
      </c>
      <c r="P775" t="s">
        <v>1325</v>
      </c>
      <c r="R775" t="str">
        <f>TEXT(Tabela8[[#This Row],[Data]],"dddd")</f>
        <v>quinta-feira</v>
      </c>
      <c r="S775" t="str" cm="1">
        <f t="array" ref="S7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6" spans="1:19" x14ac:dyDescent="0.3">
      <c r="A776">
        <v>587803</v>
      </c>
      <c r="B776" t="s">
        <v>17</v>
      </c>
      <c r="C776" t="s">
        <v>472</v>
      </c>
      <c r="D776">
        <v>3674</v>
      </c>
      <c r="E776" t="s">
        <v>473</v>
      </c>
      <c r="F776" t="s">
        <v>28</v>
      </c>
      <c r="G776" s="3">
        <v>45645</v>
      </c>
      <c r="H776" s="9">
        <v>0.45833333333333331</v>
      </c>
      <c r="I776" t="s">
        <v>471</v>
      </c>
      <c r="J776">
        <v>1364</v>
      </c>
      <c r="K776" t="s">
        <v>60</v>
      </c>
      <c r="L776" t="s">
        <v>19</v>
      </c>
      <c r="M776">
        <v>3</v>
      </c>
      <c r="N776" t="s">
        <v>1330</v>
      </c>
      <c r="O776" t="s">
        <v>1324</v>
      </c>
      <c r="P776" t="s">
        <v>1325</v>
      </c>
      <c r="R776" t="str">
        <f>TEXT(Tabela8[[#This Row],[Data]],"dddd")</f>
        <v>quinta-feira</v>
      </c>
      <c r="S776" t="str" cm="1">
        <f t="array" ref="S7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7" spans="1:19" x14ac:dyDescent="0.3">
      <c r="A777">
        <v>546846</v>
      </c>
      <c r="B777" t="s">
        <v>17</v>
      </c>
      <c r="C777" t="s">
        <v>472</v>
      </c>
      <c r="D777">
        <v>3674</v>
      </c>
      <c r="E777" t="s">
        <v>473</v>
      </c>
      <c r="F777" t="s">
        <v>28</v>
      </c>
      <c r="G777" s="3">
        <v>45645</v>
      </c>
      <c r="H777" s="9">
        <v>0.41666666666666669</v>
      </c>
      <c r="I777" t="s">
        <v>57</v>
      </c>
      <c r="J777">
        <v>1815</v>
      </c>
      <c r="K777" t="s">
        <v>86</v>
      </c>
      <c r="L777" t="s">
        <v>19</v>
      </c>
      <c r="M777">
        <v>3</v>
      </c>
      <c r="N777" t="s">
        <v>1330</v>
      </c>
      <c r="O777" t="s">
        <v>1324</v>
      </c>
      <c r="P777" t="s">
        <v>1325</v>
      </c>
      <c r="R777" t="str">
        <f>TEXT(Tabela8[[#This Row],[Data]],"dddd")</f>
        <v>quinta-feira</v>
      </c>
      <c r="S777" t="str" cm="1">
        <f t="array" ref="S7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8" spans="1:19" x14ac:dyDescent="0.3">
      <c r="A778">
        <v>587803</v>
      </c>
      <c r="B778" t="s">
        <v>17</v>
      </c>
      <c r="C778" t="s">
        <v>472</v>
      </c>
      <c r="D778">
        <v>3674</v>
      </c>
      <c r="E778" t="s">
        <v>473</v>
      </c>
      <c r="F778" t="s">
        <v>28</v>
      </c>
      <c r="G778" s="3">
        <v>45645</v>
      </c>
      <c r="H778" s="9">
        <v>0.45833333333333331</v>
      </c>
      <c r="I778" t="s">
        <v>471</v>
      </c>
      <c r="J778">
        <v>1364</v>
      </c>
      <c r="K778" t="s">
        <v>60</v>
      </c>
      <c r="L778" t="s">
        <v>19</v>
      </c>
      <c r="M778">
        <v>3</v>
      </c>
      <c r="N778" t="s">
        <v>1330</v>
      </c>
      <c r="O778" t="s">
        <v>1324</v>
      </c>
      <c r="P778" t="s">
        <v>1325</v>
      </c>
      <c r="R778" t="str">
        <f>TEXT(Tabela8[[#This Row],[Data]],"dddd")</f>
        <v>quinta-feira</v>
      </c>
      <c r="S778" t="str" cm="1">
        <f t="array" ref="S7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9" spans="1:19" x14ac:dyDescent="0.3">
      <c r="A779">
        <v>546846</v>
      </c>
      <c r="B779" t="s">
        <v>17</v>
      </c>
      <c r="C779" t="s">
        <v>472</v>
      </c>
      <c r="D779">
        <v>3674</v>
      </c>
      <c r="E779" t="s">
        <v>473</v>
      </c>
      <c r="F779" t="s">
        <v>28</v>
      </c>
      <c r="G779" s="3">
        <v>45645</v>
      </c>
      <c r="H779" s="9">
        <v>0.41666666666666669</v>
      </c>
      <c r="I779" t="s">
        <v>57</v>
      </c>
      <c r="J779">
        <v>1815</v>
      </c>
      <c r="K779" t="s">
        <v>86</v>
      </c>
      <c r="L779" t="s">
        <v>19</v>
      </c>
      <c r="M779">
        <v>3</v>
      </c>
      <c r="N779" t="s">
        <v>1330</v>
      </c>
      <c r="O779" t="s">
        <v>1324</v>
      </c>
      <c r="P779" t="s">
        <v>1325</v>
      </c>
      <c r="R779" t="str">
        <f>TEXT(Tabela8[[#This Row],[Data]],"dddd")</f>
        <v>quinta-feira</v>
      </c>
      <c r="S779" t="str" cm="1">
        <f t="array" ref="S7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0" spans="1:19" x14ac:dyDescent="0.3">
      <c r="A780">
        <v>587803</v>
      </c>
      <c r="B780" t="s">
        <v>17</v>
      </c>
      <c r="C780" t="s">
        <v>472</v>
      </c>
      <c r="D780">
        <v>3674</v>
      </c>
      <c r="E780" t="s">
        <v>473</v>
      </c>
      <c r="F780" t="s">
        <v>28</v>
      </c>
      <c r="G780" s="3">
        <v>45645</v>
      </c>
      <c r="H780" s="9">
        <v>0.45833333333333331</v>
      </c>
      <c r="I780" t="s">
        <v>471</v>
      </c>
      <c r="J780">
        <v>1364</v>
      </c>
      <c r="K780" t="s">
        <v>60</v>
      </c>
      <c r="L780" t="s">
        <v>19</v>
      </c>
      <c r="M780">
        <v>3</v>
      </c>
      <c r="N780" t="s">
        <v>1330</v>
      </c>
      <c r="O780" t="s">
        <v>1324</v>
      </c>
      <c r="P780" t="s">
        <v>1325</v>
      </c>
      <c r="R780" t="str">
        <f>TEXT(Tabela8[[#This Row],[Data]],"dddd")</f>
        <v>quinta-feira</v>
      </c>
      <c r="S780" t="str" cm="1">
        <f t="array" ref="S7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1" spans="1:19" x14ac:dyDescent="0.3">
      <c r="A781">
        <v>518570</v>
      </c>
      <c r="B781" t="s">
        <v>17</v>
      </c>
      <c r="C781" t="s">
        <v>460</v>
      </c>
      <c r="D781">
        <v>3518</v>
      </c>
      <c r="E781" t="s">
        <v>461</v>
      </c>
      <c r="F781" t="s">
        <v>28</v>
      </c>
      <c r="G781" s="3">
        <v>45645</v>
      </c>
      <c r="H781" s="9">
        <v>0.33333333333333331</v>
      </c>
      <c r="I781" t="s">
        <v>462</v>
      </c>
      <c r="J781">
        <v>1191</v>
      </c>
      <c r="K781" t="s">
        <v>122</v>
      </c>
      <c r="L781" t="s">
        <v>19</v>
      </c>
      <c r="M781">
        <v>3</v>
      </c>
      <c r="N781" t="s">
        <v>1330</v>
      </c>
      <c r="O781" t="s">
        <v>1324</v>
      </c>
      <c r="P781" t="s">
        <v>1325</v>
      </c>
      <c r="R781" t="str">
        <f>TEXT(Tabela8[[#This Row],[Data]],"dddd")</f>
        <v>quinta-feira</v>
      </c>
      <c r="S781" t="str" cm="1">
        <f t="array" ref="S7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2" spans="1:19" x14ac:dyDescent="0.3">
      <c r="A782">
        <v>540669</v>
      </c>
      <c r="B782" t="s">
        <v>17</v>
      </c>
      <c r="C782" t="s">
        <v>460</v>
      </c>
      <c r="D782">
        <v>3518</v>
      </c>
      <c r="E782" t="s">
        <v>461</v>
      </c>
      <c r="F782" t="s">
        <v>28</v>
      </c>
      <c r="G782" s="3">
        <v>45645</v>
      </c>
      <c r="H782" s="9">
        <v>0.33333333333333331</v>
      </c>
      <c r="I782" t="s">
        <v>463</v>
      </c>
      <c r="J782">
        <v>486</v>
      </c>
      <c r="K782" t="s">
        <v>21</v>
      </c>
      <c r="L782" t="s">
        <v>19</v>
      </c>
      <c r="M782">
        <v>3</v>
      </c>
      <c r="N782" t="s">
        <v>1330</v>
      </c>
      <c r="O782" t="s">
        <v>1324</v>
      </c>
      <c r="P782" t="s">
        <v>1325</v>
      </c>
      <c r="R782" t="str">
        <f>TEXT(Tabela8[[#This Row],[Data]],"dddd")</f>
        <v>quinta-feira</v>
      </c>
      <c r="S782" t="str" cm="1">
        <f t="array" ref="S7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3" spans="1:19" x14ac:dyDescent="0.3">
      <c r="A783">
        <v>587798</v>
      </c>
      <c r="B783" t="s">
        <v>17</v>
      </c>
      <c r="C783" t="s">
        <v>460</v>
      </c>
      <c r="D783">
        <v>3518</v>
      </c>
      <c r="E783" t="s">
        <v>461</v>
      </c>
      <c r="F783" t="s">
        <v>28</v>
      </c>
      <c r="G783" s="3">
        <v>45645</v>
      </c>
      <c r="H783" s="9">
        <v>0.375</v>
      </c>
      <c r="I783" t="s">
        <v>81</v>
      </c>
      <c r="J783">
        <v>1383</v>
      </c>
      <c r="K783" t="s">
        <v>218</v>
      </c>
      <c r="L783" t="s">
        <v>19</v>
      </c>
      <c r="M783">
        <v>3</v>
      </c>
      <c r="N783" t="s">
        <v>1330</v>
      </c>
      <c r="O783" t="s">
        <v>1324</v>
      </c>
      <c r="P783" t="s">
        <v>1325</v>
      </c>
      <c r="R783" t="str">
        <f>TEXT(Tabela8[[#This Row],[Data]],"dddd")</f>
        <v>quinta-feira</v>
      </c>
      <c r="S783" t="str" cm="1">
        <f t="array" ref="S7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4" spans="1:19" x14ac:dyDescent="0.3">
      <c r="A784">
        <v>518570</v>
      </c>
      <c r="B784" t="s">
        <v>17</v>
      </c>
      <c r="C784" t="s">
        <v>460</v>
      </c>
      <c r="D784">
        <v>3518</v>
      </c>
      <c r="E784" t="s">
        <v>461</v>
      </c>
      <c r="F784" t="s">
        <v>28</v>
      </c>
      <c r="G784" s="3">
        <v>45645</v>
      </c>
      <c r="H784" s="9">
        <v>0.33333333333333331</v>
      </c>
      <c r="I784" t="s">
        <v>462</v>
      </c>
      <c r="J784">
        <v>1191</v>
      </c>
      <c r="K784" t="s">
        <v>122</v>
      </c>
      <c r="L784" t="s">
        <v>19</v>
      </c>
      <c r="M784">
        <v>3</v>
      </c>
      <c r="N784" t="s">
        <v>1330</v>
      </c>
      <c r="O784" t="s">
        <v>1324</v>
      </c>
      <c r="P784" t="s">
        <v>1325</v>
      </c>
      <c r="R784" t="str">
        <f>TEXT(Tabela8[[#This Row],[Data]],"dddd")</f>
        <v>quinta-feira</v>
      </c>
      <c r="S784" t="str" cm="1">
        <f t="array" ref="S7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5" spans="1:19" x14ac:dyDescent="0.3">
      <c r="A785">
        <v>540669</v>
      </c>
      <c r="B785" t="s">
        <v>17</v>
      </c>
      <c r="C785" t="s">
        <v>460</v>
      </c>
      <c r="D785">
        <v>3518</v>
      </c>
      <c r="E785" t="s">
        <v>461</v>
      </c>
      <c r="F785" t="s">
        <v>28</v>
      </c>
      <c r="G785" s="3">
        <v>45645</v>
      </c>
      <c r="H785" s="9">
        <v>0.33333333333333331</v>
      </c>
      <c r="I785" t="s">
        <v>463</v>
      </c>
      <c r="J785">
        <v>486</v>
      </c>
      <c r="K785" t="s">
        <v>21</v>
      </c>
      <c r="L785" t="s">
        <v>19</v>
      </c>
      <c r="M785">
        <v>3</v>
      </c>
      <c r="N785" t="s">
        <v>1330</v>
      </c>
      <c r="O785" t="s">
        <v>1324</v>
      </c>
      <c r="P785" t="s">
        <v>1325</v>
      </c>
      <c r="R785" t="str">
        <f>TEXT(Tabela8[[#This Row],[Data]],"dddd")</f>
        <v>quinta-feira</v>
      </c>
      <c r="S785" t="str" cm="1">
        <f t="array" ref="S7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6" spans="1:19" x14ac:dyDescent="0.3">
      <c r="A786">
        <v>587798</v>
      </c>
      <c r="B786" t="s">
        <v>17</v>
      </c>
      <c r="C786" t="s">
        <v>460</v>
      </c>
      <c r="D786">
        <v>3518</v>
      </c>
      <c r="E786" t="s">
        <v>461</v>
      </c>
      <c r="F786" t="s">
        <v>28</v>
      </c>
      <c r="G786" s="3">
        <v>45645</v>
      </c>
      <c r="H786" s="9">
        <v>0.375</v>
      </c>
      <c r="I786" t="s">
        <v>81</v>
      </c>
      <c r="J786">
        <v>1383</v>
      </c>
      <c r="K786" t="s">
        <v>218</v>
      </c>
      <c r="L786" t="s">
        <v>19</v>
      </c>
      <c r="M786">
        <v>3</v>
      </c>
      <c r="N786" t="s">
        <v>1330</v>
      </c>
      <c r="O786" t="s">
        <v>1324</v>
      </c>
      <c r="P786" t="s">
        <v>1325</v>
      </c>
      <c r="R786" t="str">
        <f>TEXT(Tabela8[[#This Row],[Data]],"dddd")</f>
        <v>quinta-feira</v>
      </c>
      <c r="S786" t="str" cm="1">
        <f t="array" ref="S7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7" spans="1:19" x14ac:dyDescent="0.3">
      <c r="A787">
        <v>518570</v>
      </c>
      <c r="B787" t="s">
        <v>17</v>
      </c>
      <c r="C787" t="s">
        <v>460</v>
      </c>
      <c r="D787">
        <v>3518</v>
      </c>
      <c r="E787" t="s">
        <v>461</v>
      </c>
      <c r="F787" t="s">
        <v>28</v>
      </c>
      <c r="G787" s="3">
        <v>45645</v>
      </c>
      <c r="H787" s="9">
        <v>0.33333333333333331</v>
      </c>
      <c r="I787" t="s">
        <v>462</v>
      </c>
      <c r="J787">
        <v>1191</v>
      </c>
      <c r="K787" t="s">
        <v>122</v>
      </c>
      <c r="L787" t="s">
        <v>19</v>
      </c>
      <c r="M787">
        <v>3</v>
      </c>
      <c r="N787" t="s">
        <v>1330</v>
      </c>
      <c r="O787" t="s">
        <v>1324</v>
      </c>
      <c r="P787" t="s">
        <v>1325</v>
      </c>
      <c r="R787" t="str">
        <f>TEXT(Tabela8[[#This Row],[Data]],"dddd")</f>
        <v>quinta-feira</v>
      </c>
      <c r="S787" t="str" cm="1">
        <f t="array" ref="S7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8" spans="1:19" x14ac:dyDescent="0.3">
      <c r="A788">
        <v>540669</v>
      </c>
      <c r="B788" t="s">
        <v>17</v>
      </c>
      <c r="C788" t="s">
        <v>460</v>
      </c>
      <c r="D788">
        <v>3518</v>
      </c>
      <c r="E788" t="s">
        <v>461</v>
      </c>
      <c r="F788" t="s">
        <v>28</v>
      </c>
      <c r="G788" s="3">
        <v>45645</v>
      </c>
      <c r="H788" s="9">
        <v>0.33333333333333331</v>
      </c>
      <c r="I788" t="s">
        <v>463</v>
      </c>
      <c r="J788">
        <v>486</v>
      </c>
      <c r="K788" t="s">
        <v>21</v>
      </c>
      <c r="L788" t="s">
        <v>19</v>
      </c>
      <c r="M788">
        <v>3</v>
      </c>
      <c r="N788" t="s">
        <v>1330</v>
      </c>
      <c r="O788" t="s">
        <v>1324</v>
      </c>
      <c r="P788" t="s">
        <v>1325</v>
      </c>
      <c r="R788" t="str">
        <f>TEXT(Tabela8[[#This Row],[Data]],"dddd")</f>
        <v>quinta-feira</v>
      </c>
      <c r="S788" t="str" cm="1">
        <f t="array" ref="S7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9" spans="1:19" x14ac:dyDescent="0.3">
      <c r="A789">
        <v>587798</v>
      </c>
      <c r="B789" t="s">
        <v>17</v>
      </c>
      <c r="C789" t="s">
        <v>460</v>
      </c>
      <c r="D789">
        <v>3518</v>
      </c>
      <c r="E789" t="s">
        <v>461</v>
      </c>
      <c r="F789" t="s">
        <v>28</v>
      </c>
      <c r="G789" s="3">
        <v>45645</v>
      </c>
      <c r="H789" s="9">
        <v>0.375</v>
      </c>
      <c r="I789" t="s">
        <v>81</v>
      </c>
      <c r="J789">
        <v>1383</v>
      </c>
      <c r="K789" t="s">
        <v>218</v>
      </c>
      <c r="L789" t="s">
        <v>19</v>
      </c>
      <c r="M789">
        <v>3</v>
      </c>
      <c r="N789" t="s">
        <v>1330</v>
      </c>
      <c r="O789" t="s">
        <v>1324</v>
      </c>
      <c r="P789" t="s">
        <v>1325</v>
      </c>
      <c r="R789" t="str">
        <f>TEXT(Tabela8[[#This Row],[Data]],"dddd")</f>
        <v>quinta-feira</v>
      </c>
      <c r="S789" t="str" cm="1">
        <f t="array" ref="S7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0" spans="1:19" x14ac:dyDescent="0.3">
      <c r="A790">
        <v>587804</v>
      </c>
      <c r="B790" t="s">
        <v>17</v>
      </c>
      <c r="C790" t="s">
        <v>490</v>
      </c>
      <c r="D790">
        <v>3826</v>
      </c>
      <c r="E790" t="s">
        <v>491</v>
      </c>
      <c r="F790" t="s">
        <v>28</v>
      </c>
      <c r="G790" s="3">
        <v>45645</v>
      </c>
      <c r="H790" s="9">
        <v>0.54166666666666663</v>
      </c>
      <c r="I790" t="s">
        <v>81</v>
      </c>
      <c r="J790">
        <v>1383</v>
      </c>
      <c r="K790" t="s">
        <v>218</v>
      </c>
      <c r="L790" t="s">
        <v>19</v>
      </c>
      <c r="M790">
        <v>3</v>
      </c>
      <c r="N790" t="s">
        <v>1330</v>
      </c>
      <c r="O790" t="s">
        <v>1324</v>
      </c>
      <c r="P790" t="s">
        <v>1325</v>
      </c>
      <c r="R790" t="str">
        <f>TEXT(Tabela8[[#This Row],[Data]],"dddd")</f>
        <v>quinta-feira</v>
      </c>
      <c r="S790" t="str" cm="1">
        <f t="array" ref="S7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1" spans="1:19" x14ac:dyDescent="0.3">
      <c r="A791">
        <v>587804</v>
      </c>
      <c r="B791" t="s">
        <v>17</v>
      </c>
      <c r="C791" t="s">
        <v>490</v>
      </c>
      <c r="D791">
        <v>3826</v>
      </c>
      <c r="E791" t="s">
        <v>491</v>
      </c>
      <c r="F791" t="s">
        <v>28</v>
      </c>
      <c r="G791" s="3">
        <v>45645</v>
      </c>
      <c r="H791" s="9">
        <v>0.54166666666666663</v>
      </c>
      <c r="I791" t="s">
        <v>81</v>
      </c>
      <c r="J791">
        <v>1383</v>
      </c>
      <c r="K791" t="s">
        <v>218</v>
      </c>
      <c r="L791" t="s">
        <v>19</v>
      </c>
      <c r="M791">
        <v>3</v>
      </c>
      <c r="N791" t="s">
        <v>1330</v>
      </c>
      <c r="O791" t="s">
        <v>1324</v>
      </c>
      <c r="P791" t="s">
        <v>1325</v>
      </c>
      <c r="R791" t="str">
        <f>TEXT(Tabela8[[#This Row],[Data]],"dddd")</f>
        <v>quinta-feira</v>
      </c>
      <c r="S791" t="str" cm="1">
        <f t="array" ref="S7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2" spans="1:19" x14ac:dyDescent="0.3">
      <c r="A792">
        <v>587804</v>
      </c>
      <c r="B792" t="s">
        <v>17</v>
      </c>
      <c r="C792" t="s">
        <v>490</v>
      </c>
      <c r="D792">
        <v>3826</v>
      </c>
      <c r="E792" t="s">
        <v>491</v>
      </c>
      <c r="F792" t="s">
        <v>28</v>
      </c>
      <c r="G792" s="3">
        <v>45645</v>
      </c>
      <c r="H792" s="9">
        <v>0.54166666666666663</v>
      </c>
      <c r="I792" t="s">
        <v>81</v>
      </c>
      <c r="J792">
        <v>1383</v>
      </c>
      <c r="K792" t="s">
        <v>218</v>
      </c>
      <c r="L792" t="s">
        <v>19</v>
      </c>
      <c r="M792">
        <v>3</v>
      </c>
      <c r="N792" t="s">
        <v>1330</v>
      </c>
      <c r="O792" t="s">
        <v>1324</v>
      </c>
      <c r="P792" t="s">
        <v>1325</v>
      </c>
      <c r="R792" t="str">
        <f>TEXT(Tabela8[[#This Row],[Data]],"dddd")</f>
        <v>quinta-feira</v>
      </c>
      <c r="S792" t="str" cm="1">
        <f t="array" ref="S7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3" spans="1:19" x14ac:dyDescent="0.3">
      <c r="A793">
        <v>594939</v>
      </c>
      <c r="B793" t="s">
        <v>24</v>
      </c>
      <c r="C793" t="s">
        <v>1360</v>
      </c>
      <c r="D793">
        <v>4153</v>
      </c>
      <c r="E793" t="s">
        <v>1361</v>
      </c>
      <c r="F793" t="s">
        <v>28</v>
      </c>
      <c r="G793" s="3">
        <v>45645</v>
      </c>
      <c r="H793" s="9">
        <v>0.70833333333333337</v>
      </c>
      <c r="I793" t="s">
        <v>89</v>
      </c>
      <c r="J793">
        <v>486</v>
      </c>
      <c r="K793" t="s">
        <v>21</v>
      </c>
      <c r="L793" t="s">
        <v>19</v>
      </c>
      <c r="M793">
        <v>3</v>
      </c>
      <c r="N793" t="s">
        <v>1330</v>
      </c>
      <c r="O793" t="s">
        <v>1324</v>
      </c>
      <c r="P793" t="s">
        <v>1325</v>
      </c>
      <c r="R793" t="str">
        <f>TEXT(Tabela8[[#This Row],[Data]],"dddd")</f>
        <v>quinta-feira</v>
      </c>
      <c r="S793" t="str" cm="1">
        <f t="array" ref="S7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4" spans="1:19" x14ac:dyDescent="0.3">
      <c r="A794">
        <v>594939</v>
      </c>
      <c r="B794" t="s">
        <v>24</v>
      </c>
      <c r="C794" t="s">
        <v>1360</v>
      </c>
      <c r="D794">
        <v>4153</v>
      </c>
      <c r="E794" t="s">
        <v>1361</v>
      </c>
      <c r="F794" t="s">
        <v>28</v>
      </c>
      <c r="G794" s="3">
        <v>45645</v>
      </c>
      <c r="H794" s="9">
        <v>0.70833333333333337</v>
      </c>
      <c r="I794" t="s">
        <v>89</v>
      </c>
      <c r="J794">
        <v>486</v>
      </c>
      <c r="K794" t="s">
        <v>21</v>
      </c>
      <c r="L794" t="s">
        <v>19</v>
      </c>
      <c r="M794">
        <v>3</v>
      </c>
      <c r="N794" t="s">
        <v>1330</v>
      </c>
      <c r="O794" t="s">
        <v>1324</v>
      </c>
      <c r="P794" t="s">
        <v>1325</v>
      </c>
      <c r="R794" t="str">
        <f>TEXT(Tabela8[[#This Row],[Data]],"dddd")</f>
        <v>quinta-feira</v>
      </c>
      <c r="S794" t="str" cm="1">
        <f t="array" ref="S7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5" spans="1:19" x14ac:dyDescent="0.3">
      <c r="A795">
        <v>594939</v>
      </c>
      <c r="B795" t="s">
        <v>24</v>
      </c>
      <c r="C795" t="s">
        <v>1360</v>
      </c>
      <c r="D795">
        <v>4153</v>
      </c>
      <c r="E795" t="s">
        <v>1361</v>
      </c>
      <c r="F795" t="s">
        <v>28</v>
      </c>
      <c r="G795" s="3">
        <v>45645</v>
      </c>
      <c r="H795" s="9">
        <v>0.70833333333333337</v>
      </c>
      <c r="I795" t="s">
        <v>89</v>
      </c>
      <c r="J795">
        <v>486</v>
      </c>
      <c r="K795" t="s">
        <v>21</v>
      </c>
      <c r="L795" t="s">
        <v>19</v>
      </c>
      <c r="M795">
        <v>3</v>
      </c>
      <c r="N795" t="s">
        <v>1330</v>
      </c>
      <c r="O795" t="s">
        <v>1324</v>
      </c>
      <c r="P795" t="s">
        <v>1325</v>
      </c>
      <c r="R795" t="str">
        <f>TEXT(Tabela8[[#This Row],[Data]],"dddd")</f>
        <v>quinta-feira</v>
      </c>
      <c r="S795" t="str" cm="1">
        <f t="array" ref="S7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6" spans="1:19" x14ac:dyDescent="0.3">
      <c r="A796">
        <v>594982</v>
      </c>
      <c r="B796" t="s">
        <v>17</v>
      </c>
      <c r="C796" t="s">
        <v>481</v>
      </c>
      <c r="D796">
        <v>3592</v>
      </c>
      <c r="E796" t="s">
        <v>482</v>
      </c>
      <c r="F796" t="s">
        <v>28</v>
      </c>
      <c r="G796" s="3">
        <v>45645</v>
      </c>
      <c r="H796" s="9">
        <v>0.41666666666666669</v>
      </c>
      <c r="I796" t="s">
        <v>43</v>
      </c>
      <c r="J796">
        <v>609</v>
      </c>
      <c r="K796" t="s">
        <v>44</v>
      </c>
      <c r="L796" t="s">
        <v>19</v>
      </c>
      <c r="M796">
        <v>3</v>
      </c>
      <c r="N796" t="s">
        <v>1330</v>
      </c>
      <c r="O796" t="s">
        <v>1324</v>
      </c>
      <c r="P796" t="s">
        <v>1325</v>
      </c>
      <c r="R796" t="str">
        <f>TEXT(Tabela8[[#This Row],[Data]],"dddd")</f>
        <v>quinta-feira</v>
      </c>
      <c r="S796" t="str" cm="1">
        <f t="array" ref="S7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7" spans="1:19" x14ac:dyDescent="0.3">
      <c r="A797">
        <v>591819</v>
      </c>
      <c r="B797" t="s">
        <v>17</v>
      </c>
      <c r="C797" t="s">
        <v>481</v>
      </c>
      <c r="D797">
        <v>3592</v>
      </c>
      <c r="E797" t="s">
        <v>482</v>
      </c>
      <c r="F797" t="s">
        <v>28</v>
      </c>
      <c r="G797" s="3">
        <v>45645</v>
      </c>
      <c r="H797" s="9">
        <v>0.45833333333333331</v>
      </c>
      <c r="I797" t="s">
        <v>57</v>
      </c>
      <c r="J797">
        <v>1815</v>
      </c>
      <c r="K797" t="s">
        <v>86</v>
      </c>
      <c r="L797" t="s">
        <v>19</v>
      </c>
      <c r="M797">
        <v>3</v>
      </c>
      <c r="N797" t="s">
        <v>1330</v>
      </c>
      <c r="O797" t="s">
        <v>1324</v>
      </c>
      <c r="P797" t="s">
        <v>1325</v>
      </c>
      <c r="R797" t="str">
        <f>TEXT(Tabela8[[#This Row],[Data]],"dddd")</f>
        <v>quinta-feira</v>
      </c>
      <c r="S797" t="str" cm="1">
        <f t="array" ref="S7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8" spans="1:19" x14ac:dyDescent="0.3">
      <c r="A798">
        <v>594982</v>
      </c>
      <c r="B798" t="s">
        <v>17</v>
      </c>
      <c r="C798" t="s">
        <v>481</v>
      </c>
      <c r="D798">
        <v>3592</v>
      </c>
      <c r="E798" t="s">
        <v>482</v>
      </c>
      <c r="F798" t="s">
        <v>28</v>
      </c>
      <c r="G798" s="3">
        <v>45645</v>
      </c>
      <c r="H798" s="9">
        <v>0.41666666666666669</v>
      </c>
      <c r="I798" t="s">
        <v>43</v>
      </c>
      <c r="J798">
        <v>609</v>
      </c>
      <c r="K798" t="s">
        <v>44</v>
      </c>
      <c r="L798" t="s">
        <v>19</v>
      </c>
      <c r="M798">
        <v>3</v>
      </c>
      <c r="N798" t="s">
        <v>1330</v>
      </c>
      <c r="O798" t="s">
        <v>1324</v>
      </c>
      <c r="P798" t="s">
        <v>1325</v>
      </c>
      <c r="R798" t="str">
        <f>TEXT(Tabela8[[#This Row],[Data]],"dddd")</f>
        <v>quinta-feira</v>
      </c>
      <c r="S798" t="str" cm="1">
        <f t="array" ref="S7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9" spans="1:19" x14ac:dyDescent="0.3">
      <c r="A799">
        <v>591819</v>
      </c>
      <c r="B799" t="s">
        <v>17</v>
      </c>
      <c r="C799" t="s">
        <v>481</v>
      </c>
      <c r="D799">
        <v>3592</v>
      </c>
      <c r="E799" t="s">
        <v>482</v>
      </c>
      <c r="F799" t="s">
        <v>28</v>
      </c>
      <c r="G799" s="3">
        <v>45645</v>
      </c>
      <c r="H799" s="9">
        <v>0.45833333333333331</v>
      </c>
      <c r="I799" t="s">
        <v>57</v>
      </c>
      <c r="J799">
        <v>1815</v>
      </c>
      <c r="K799" t="s">
        <v>86</v>
      </c>
      <c r="L799" t="s">
        <v>19</v>
      </c>
      <c r="M799">
        <v>3</v>
      </c>
      <c r="N799" t="s">
        <v>1330</v>
      </c>
      <c r="O799" t="s">
        <v>1324</v>
      </c>
      <c r="P799" t="s">
        <v>1325</v>
      </c>
      <c r="R799" t="str">
        <f>TEXT(Tabela8[[#This Row],[Data]],"dddd")</f>
        <v>quinta-feira</v>
      </c>
      <c r="S799" t="str" cm="1">
        <f t="array" ref="S7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0" spans="1:19" x14ac:dyDescent="0.3">
      <c r="A800">
        <v>594982</v>
      </c>
      <c r="B800" t="s">
        <v>17</v>
      </c>
      <c r="C800" t="s">
        <v>481</v>
      </c>
      <c r="D800">
        <v>3592</v>
      </c>
      <c r="E800" t="s">
        <v>482</v>
      </c>
      <c r="F800" t="s">
        <v>28</v>
      </c>
      <c r="G800" s="3">
        <v>45645</v>
      </c>
      <c r="H800" s="9">
        <v>0.41666666666666669</v>
      </c>
      <c r="I800" t="s">
        <v>43</v>
      </c>
      <c r="J800">
        <v>609</v>
      </c>
      <c r="K800" t="s">
        <v>44</v>
      </c>
      <c r="L800" t="s">
        <v>19</v>
      </c>
      <c r="M800">
        <v>3</v>
      </c>
      <c r="N800" t="s">
        <v>1330</v>
      </c>
      <c r="O800" t="s">
        <v>1324</v>
      </c>
      <c r="P800" t="s">
        <v>1325</v>
      </c>
      <c r="R800" t="str">
        <f>TEXT(Tabela8[[#This Row],[Data]],"dddd")</f>
        <v>quinta-feira</v>
      </c>
      <c r="S800" t="str" cm="1">
        <f t="array" ref="S8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1" spans="1:19" x14ac:dyDescent="0.3">
      <c r="A801">
        <v>591819</v>
      </c>
      <c r="B801" t="s">
        <v>17</v>
      </c>
      <c r="C801" t="s">
        <v>481</v>
      </c>
      <c r="D801">
        <v>3592</v>
      </c>
      <c r="E801" t="s">
        <v>482</v>
      </c>
      <c r="F801" t="s">
        <v>28</v>
      </c>
      <c r="G801" s="3">
        <v>45645</v>
      </c>
      <c r="H801" s="9">
        <v>0.45833333333333331</v>
      </c>
      <c r="I801" t="s">
        <v>57</v>
      </c>
      <c r="J801">
        <v>1815</v>
      </c>
      <c r="K801" t="s">
        <v>86</v>
      </c>
      <c r="L801" t="s">
        <v>19</v>
      </c>
      <c r="M801">
        <v>3</v>
      </c>
      <c r="N801" t="s">
        <v>1330</v>
      </c>
      <c r="O801" t="s">
        <v>1324</v>
      </c>
      <c r="P801" t="s">
        <v>1325</v>
      </c>
      <c r="R801" t="str">
        <f>TEXT(Tabela8[[#This Row],[Data]],"dddd")</f>
        <v>quinta-feira</v>
      </c>
      <c r="S801" t="str" cm="1">
        <f t="array" ref="S8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2" spans="1:19" x14ac:dyDescent="0.3">
      <c r="A802">
        <v>509493</v>
      </c>
      <c r="B802" t="s">
        <v>17</v>
      </c>
      <c r="C802" t="s">
        <v>506</v>
      </c>
      <c r="D802">
        <v>3601</v>
      </c>
      <c r="E802" t="s">
        <v>507</v>
      </c>
      <c r="F802" t="s">
        <v>28</v>
      </c>
      <c r="G802" s="3">
        <v>45645</v>
      </c>
      <c r="H802" s="9">
        <v>0.58333333333333337</v>
      </c>
      <c r="I802" t="s">
        <v>34</v>
      </c>
      <c r="J802">
        <v>2158</v>
      </c>
      <c r="K802" t="s">
        <v>115</v>
      </c>
      <c r="L802" t="s">
        <v>19</v>
      </c>
      <c r="M802">
        <v>3</v>
      </c>
      <c r="N802" t="s">
        <v>1330</v>
      </c>
      <c r="O802" t="s">
        <v>1324</v>
      </c>
      <c r="P802" t="s">
        <v>1325</v>
      </c>
      <c r="R802" t="str">
        <f>TEXT(Tabela8[[#This Row],[Data]],"dddd")</f>
        <v>quinta-feira</v>
      </c>
      <c r="S802" t="str" cm="1">
        <f t="array" ref="S8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3" spans="1:19" x14ac:dyDescent="0.3">
      <c r="A803">
        <v>509493</v>
      </c>
      <c r="B803" t="s">
        <v>17</v>
      </c>
      <c r="C803" t="s">
        <v>506</v>
      </c>
      <c r="D803">
        <v>3601</v>
      </c>
      <c r="E803" t="s">
        <v>507</v>
      </c>
      <c r="F803" t="s">
        <v>28</v>
      </c>
      <c r="G803" s="3">
        <v>45645</v>
      </c>
      <c r="H803" s="9">
        <v>0.58333333333333337</v>
      </c>
      <c r="I803" t="s">
        <v>34</v>
      </c>
      <c r="J803">
        <v>2158</v>
      </c>
      <c r="K803" t="s">
        <v>115</v>
      </c>
      <c r="L803" t="s">
        <v>19</v>
      </c>
      <c r="M803">
        <v>3</v>
      </c>
      <c r="N803" t="s">
        <v>1330</v>
      </c>
      <c r="O803" t="s">
        <v>1324</v>
      </c>
      <c r="P803" t="s">
        <v>1325</v>
      </c>
      <c r="R803" t="str">
        <f>TEXT(Tabela8[[#This Row],[Data]],"dddd")</f>
        <v>quinta-feira</v>
      </c>
      <c r="S803" t="str" cm="1">
        <f t="array" ref="S8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4" spans="1:19" x14ac:dyDescent="0.3">
      <c r="A804">
        <v>509493</v>
      </c>
      <c r="B804" t="s">
        <v>17</v>
      </c>
      <c r="C804" t="s">
        <v>506</v>
      </c>
      <c r="D804">
        <v>3601</v>
      </c>
      <c r="E804" t="s">
        <v>507</v>
      </c>
      <c r="F804" t="s">
        <v>28</v>
      </c>
      <c r="G804" s="3">
        <v>45645</v>
      </c>
      <c r="H804" s="9">
        <v>0.58333333333333337</v>
      </c>
      <c r="I804" t="s">
        <v>34</v>
      </c>
      <c r="J804">
        <v>2158</v>
      </c>
      <c r="K804" t="s">
        <v>115</v>
      </c>
      <c r="L804" t="s">
        <v>19</v>
      </c>
      <c r="M804">
        <v>3</v>
      </c>
      <c r="N804" t="s">
        <v>1330</v>
      </c>
      <c r="O804" t="s">
        <v>1324</v>
      </c>
      <c r="P804" t="s">
        <v>1325</v>
      </c>
      <c r="R804" t="str">
        <f>TEXT(Tabela8[[#This Row],[Data]],"dddd")</f>
        <v>quinta-feira</v>
      </c>
      <c r="S804" t="str" cm="1">
        <f t="array" ref="S8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5" spans="1:19" x14ac:dyDescent="0.3">
      <c r="A805">
        <v>543554</v>
      </c>
      <c r="B805" t="s">
        <v>17</v>
      </c>
      <c r="C805" t="s">
        <v>492</v>
      </c>
      <c r="D805">
        <v>3441</v>
      </c>
      <c r="E805" t="s">
        <v>493</v>
      </c>
      <c r="F805" t="s">
        <v>28</v>
      </c>
      <c r="G805" s="3">
        <v>45645</v>
      </c>
      <c r="H805" s="9">
        <v>0.54166666666666663</v>
      </c>
      <c r="I805" t="s">
        <v>34</v>
      </c>
      <c r="J805">
        <v>2158</v>
      </c>
      <c r="K805" t="s">
        <v>115</v>
      </c>
      <c r="L805" t="s">
        <v>19</v>
      </c>
      <c r="M805">
        <v>3</v>
      </c>
      <c r="N805" t="s">
        <v>1330</v>
      </c>
      <c r="O805" t="s">
        <v>1324</v>
      </c>
      <c r="P805" t="s">
        <v>1325</v>
      </c>
      <c r="R805" t="str">
        <f>TEXT(Tabela8[[#This Row],[Data]],"dddd")</f>
        <v>quinta-feira</v>
      </c>
      <c r="S805" t="str" cm="1">
        <f t="array" ref="S8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6" spans="1:19" x14ac:dyDescent="0.3">
      <c r="A806">
        <v>543554</v>
      </c>
      <c r="B806" t="s">
        <v>17</v>
      </c>
      <c r="C806" t="s">
        <v>492</v>
      </c>
      <c r="D806">
        <v>3441</v>
      </c>
      <c r="E806" t="s">
        <v>493</v>
      </c>
      <c r="F806" t="s">
        <v>28</v>
      </c>
      <c r="G806" s="3">
        <v>45645</v>
      </c>
      <c r="H806" s="9">
        <v>0.54166666666666663</v>
      </c>
      <c r="I806" t="s">
        <v>34</v>
      </c>
      <c r="J806">
        <v>2158</v>
      </c>
      <c r="K806" t="s">
        <v>115</v>
      </c>
      <c r="L806" t="s">
        <v>19</v>
      </c>
      <c r="M806">
        <v>3</v>
      </c>
      <c r="N806" t="s">
        <v>1330</v>
      </c>
      <c r="O806" t="s">
        <v>1324</v>
      </c>
      <c r="P806" t="s">
        <v>1325</v>
      </c>
      <c r="R806" t="str">
        <f>TEXT(Tabela8[[#This Row],[Data]],"dddd")</f>
        <v>quinta-feira</v>
      </c>
      <c r="S806" t="str" cm="1">
        <f t="array" ref="S8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7" spans="1:19" x14ac:dyDescent="0.3">
      <c r="A807">
        <v>543554</v>
      </c>
      <c r="B807" t="s">
        <v>17</v>
      </c>
      <c r="C807" t="s">
        <v>492</v>
      </c>
      <c r="D807">
        <v>3441</v>
      </c>
      <c r="E807" t="s">
        <v>493</v>
      </c>
      <c r="F807" t="s">
        <v>28</v>
      </c>
      <c r="G807" s="3">
        <v>45645</v>
      </c>
      <c r="H807" s="9">
        <v>0.54166666666666663</v>
      </c>
      <c r="I807" t="s">
        <v>34</v>
      </c>
      <c r="J807">
        <v>2158</v>
      </c>
      <c r="K807" t="s">
        <v>115</v>
      </c>
      <c r="L807" t="s">
        <v>19</v>
      </c>
      <c r="M807">
        <v>3</v>
      </c>
      <c r="N807" t="s">
        <v>1330</v>
      </c>
      <c r="O807" t="s">
        <v>1324</v>
      </c>
      <c r="P807" t="s">
        <v>1325</v>
      </c>
      <c r="R807" t="str">
        <f>TEXT(Tabela8[[#This Row],[Data]],"dddd")</f>
        <v>quinta-feira</v>
      </c>
      <c r="S807" t="str" cm="1">
        <f t="array" ref="S8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8" spans="1:19" x14ac:dyDescent="0.3">
      <c r="A808">
        <v>503355</v>
      </c>
      <c r="B808" t="s">
        <v>17</v>
      </c>
      <c r="C808" t="s">
        <v>492</v>
      </c>
      <c r="D808">
        <v>3441</v>
      </c>
      <c r="E808" t="s">
        <v>493</v>
      </c>
      <c r="F808" t="s">
        <v>28</v>
      </c>
      <c r="G808" s="3">
        <v>45645</v>
      </c>
      <c r="H808" s="9">
        <v>0.58333333333333337</v>
      </c>
      <c r="I808" t="s">
        <v>462</v>
      </c>
      <c r="J808">
        <v>1191</v>
      </c>
      <c r="K808" t="s">
        <v>122</v>
      </c>
      <c r="L808" t="s">
        <v>19</v>
      </c>
      <c r="M808">
        <v>3</v>
      </c>
      <c r="N808" t="s">
        <v>1330</v>
      </c>
      <c r="O808" t="s">
        <v>1324</v>
      </c>
      <c r="P808" t="s">
        <v>1325</v>
      </c>
      <c r="R808" t="str">
        <f>TEXT(Tabela8[[#This Row],[Data]],"dddd")</f>
        <v>quinta-feira</v>
      </c>
      <c r="S808" t="str" cm="1">
        <f t="array" ref="S8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9" spans="1:19" x14ac:dyDescent="0.3">
      <c r="A809">
        <v>503355</v>
      </c>
      <c r="B809" t="s">
        <v>17</v>
      </c>
      <c r="C809" t="s">
        <v>492</v>
      </c>
      <c r="D809">
        <v>3441</v>
      </c>
      <c r="E809" t="s">
        <v>493</v>
      </c>
      <c r="F809" t="s">
        <v>28</v>
      </c>
      <c r="G809" s="3">
        <v>45645</v>
      </c>
      <c r="H809" s="9">
        <v>0.58333333333333337</v>
      </c>
      <c r="I809" t="s">
        <v>462</v>
      </c>
      <c r="J809">
        <v>1191</v>
      </c>
      <c r="K809" t="s">
        <v>122</v>
      </c>
      <c r="L809" t="s">
        <v>19</v>
      </c>
      <c r="M809">
        <v>3</v>
      </c>
      <c r="N809" t="s">
        <v>1330</v>
      </c>
      <c r="O809" t="s">
        <v>1324</v>
      </c>
      <c r="P809" t="s">
        <v>1325</v>
      </c>
      <c r="R809" t="str">
        <f>TEXT(Tabela8[[#This Row],[Data]],"dddd")</f>
        <v>quinta-feira</v>
      </c>
      <c r="S809" t="str" cm="1">
        <f t="array" ref="S8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0" spans="1:19" x14ac:dyDescent="0.3">
      <c r="A810">
        <v>503355</v>
      </c>
      <c r="B810" t="s">
        <v>17</v>
      </c>
      <c r="C810" t="s">
        <v>492</v>
      </c>
      <c r="D810">
        <v>3441</v>
      </c>
      <c r="E810" t="s">
        <v>493</v>
      </c>
      <c r="F810" t="s">
        <v>28</v>
      </c>
      <c r="G810" s="3">
        <v>45645</v>
      </c>
      <c r="H810" s="9">
        <v>0.58333333333333337</v>
      </c>
      <c r="I810" t="s">
        <v>462</v>
      </c>
      <c r="J810">
        <v>1191</v>
      </c>
      <c r="K810" t="s">
        <v>122</v>
      </c>
      <c r="L810" t="s">
        <v>19</v>
      </c>
      <c r="M810">
        <v>3</v>
      </c>
      <c r="N810" t="s">
        <v>1330</v>
      </c>
      <c r="O810" t="s">
        <v>1324</v>
      </c>
      <c r="P810" t="s">
        <v>1325</v>
      </c>
      <c r="R810" t="str">
        <f>TEXT(Tabela8[[#This Row],[Data]],"dddd")</f>
        <v>quinta-feira</v>
      </c>
      <c r="S810" t="str" cm="1">
        <f t="array" ref="S8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1" spans="1:19" x14ac:dyDescent="0.3">
      <c r="A811">
        <v>577932</v>
      </c>
      <c r="B811" t="s">
        <v>24</v>
      </c>
      <c r="C811" t="s">
        <v>39</v>
      </c>
      <c r="D811">
        <v>4069</v>
      </c>
      <c r="E811" t="s">
        <v>40</v>
      </c>
      <c r="F811" t="s">
        <v>28</v>
      </c>
      <c r="G811" s="3">
        <v>45645</v>
      </c>
      <c r="H811" s="9">
        <v>0.29166666666666669</v>
      </c>
      <c r="I811" t="s">
        <v>41</v>
      </c>
      <c r="J811">
        <v>1839</v>
      </c>
      <c r="K811" t="s">
        <v>42</v>
      </c>
      <c r="L811" t="s">
        <v>19</v>
      </c>
      <c r="M811">
        <v>3</v>
      </c>
      <c r="N811" t="s">
        <v>1330</v>
      </c>
      <c r="O811" t="s">
        <v>1324</v>
      </c>
      <c r="P811" t="s">
        <v>1325</v>
      </c>
      <c r="R811" t="str">
        <f>TEXT(Tabela8[[#This Row],[Data]],"dddd")</f>
        <v>quinta-feira</v>
      </c>
      <c r="S811" t="str" cm="1">
        <f t="array" ref="S8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2" spans="1:19" x14ac:dyDescent="0.3">
      <c r="A812">
        <v>577932</v>
      </c>
      <c r="B812" t="s">
        <v>24</v>
      </c>
      <c r="C812" t="s">
        <v>39</v>
      </c>
      <c r="D812">
        <v>4069</v>
      </c>
      <c r="E812" t="s">
        <v>40</v>
      </c>
      <c r="F812" t="s">
        <v>28</v>
      </c>
      <c r="G812" s="3">
        <v>45645</v>
      </c>
      <c r="H812" s="9">
        <v>0.29166666666666669</v>
      </c>
      <c r="I812" t="s">
        <v>41</v>
      </c>
      <c r="J812">
        <v>1839</v>
      </c>
      <c r="K812" t="s">
        <v>42</v>
      </c>
      <c r="L812" t="s">
        <v>19</v>
      </c>
      <c r="M812">
        <v>3</v>
      </c>
      <c r="N812" t="s">
        <v>1330</v>
      </c>
      <c r="O812" t="s">
        <v>1324</v>
      </c>
      <c r="P812" t="s">
        <v>1325</v>
      </c>
      <c r="R812" t="str">
        <f>TEXT(Tabela8[[#This Row],[Data]],"dddd")</f>
        <v>quinta-feira</v>
      </c>
      <c r="S812" t="str" cm="1">
        <f t="array" ref="S8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3" spans="1:19" x14ac:dyDescent="0.3">
      <c r="A813">
        <v>577932</v>
      </c>
      <c r="B813" t="s">
        <v>24</v>
      </c>
      <c r="C813" t="s">
        <v>39</v>
      </c>
      <c r="D813">
        <v>4069</v>
      </c>
      <c r="E813" t="s">
        <v>40</v>
      </c>
      <c r="F813" t="s">
        <v>28</v>
      </c>
      <c r="G813" s="3">
        <v>45645</v>
      </c>
      <c r="H813" s="9">
        <v>0.29166666666666669</v>
      </c>
      <c r="I813" t="s">
        <v>41</v>
      </c>
      <c r="J813">
        <v>1839</v>
      </c>
      <c r="K813" t="s">
        <v>42</v>
      </c>
      <c r="L813" t="s">
        <v>19</v>
      </c>
      <c r="M813">
        <v>3</v>
      </c>
      <c r="N813" t="s">
        <v>1330</v>
      </c>
      <c r="O813" t="s">
        <v>1324</v>
      </c>
      <c r="P813" t="s">
        <v>1325</v>
      </c>
      <c r="R813" t="str">
        <f>TEXT(Tabela8[[#This Row],[Data]],"dddd")</f>
        <v>quinta-feira</v>
      </c>
      <c r="S813" t="str" cm="1">
        <f t="array" ref="S8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4" spans="1:19" x14ac:dyDescent="0.3">
      <c r="A814">
        <v>477003</v>
      </c>
      <c r="B814" t="s">
        <v>24</v>
      </c>
      <c r="C814" t="s">
        <v>494</v>
      </c>
      <c r="D814">
        <v>3553</v>
      </c>
      <c r="E814" t="s">
        <v>495</v>
      </c>
      <c r="F814" t="s">
        <v>28</v>
      </c>
      <c r="G814" s="3">
        <v>45645</v>
      </c>
      <c r="H814" s="9">
        <v>0.54166666666666663</v>
      </c>
      <c r="I814" t="s">
        <v>82</v>
      </c>
      <c r="J814">
        <v>1180</v>
      </c>
      <c r="K814" t="s">
        <v>83</v>
      </c>
      <c r="L814" t="s">
        <v>19</v>
      </c>
      <c r="M814">
        <v>3</v>
      </c>
      <c r="N814" t="s">
        <v>1330</v>
      </c>
      <c r="O814" t="s">
        <v>1324</v>
      </c>
      <c r="P814" t="s">
        <v>1325</v>
      </c>
      <c r="R814" t="str">
        <f>TEXT(Tabela8[[#This Row],[Data]],"dddd")</f>
        <v>quinta-feira</v>
      </c>
      <c r="S814" t="str" cm="1">
        <f t="array" ref="S8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5" spans="1:19" x14ac:dyDescent="0.3">
      <c r="A815">
        <v>477022</v>
      </c>
      <c r="B815" t="s">
        <v>24</v>
      </c>
      <c r="C815" t="s">
        <v>494</v>
      </c>
      <c r="D815">
        <v>3553</v>
      </c>
      <c r="E815" t="s">
        <v>495</v>
      </c>
      <c r="F815" t="s">
        <v>28</v>
      </c>
      <c r="G815" s="3">
        <v>45645</v>
      </c>
      <c r="H815" s="9">
        <v>0.58333333333333337</v>
      </c>
      <c r="I815" t="s">
        <v>82</v>
      </c>
      <c r="J815">
        <v>1180</v>
      </c>
      <c r="K815" t="s">
        <v>83</v>
      </c>
      <c r="L815" t="s">
        <v>19</v>
      </c>
      <c r="M815">
        <v>3</v>
      </c>
      <c r="N815" t="s">
        <v>1330</v>
      </c>
      <c r="O815" t="s">
        <v>1324</v>
      </c>
      <c r="P815" t="s">
        <v>1325</v>
      </c>
      <c r="R815" t="str">
        <f>TEXT(Tabela8[[#This Row],[Data]],"dddd")</f>
        <v>quinta-feira</v>
      </c>
      <c r="S815" t="str" cm="1">
        <f t="array" ref="S8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6" spans="1:19" x14ac:dyDescent="0.3">
      <c r="A816">
        <v>477003</v>
      </c>
      <c r="B816" t="s">
        <v>24</v>
      </c>
      <c r="C816" t="s">
        <v>494</v>
      </c>
      <c r="D816">
        <v>3553</v>
      </c>
      <c r="E816" t="s">
        <v>495</v>
      </c>
      <c r="F816" t="s">
        <v>28</v>
      </c>
      <c r="G816" s="3">
        <v>45645</v>
      </c>
      <c r="H816" s="9">
        <v>0.54166666666666663</v>
      </c>
      <c r="I816" t="s">
        <v>82</v>
      </c>
      <c r="J816">
        <v>1180</v>
      </c>
      <c r="K816" t="s">
        <v>83</v>
      </c>
      <c r="L816" t="s">
        <v>19</v>
      </c>
      <c r="M816">
        <v>3</v>
      </c>
      <c r="N816" t="s">
        <v>1330</v>
      </c>
      <c r="O816" t="s">
        <v>1324</v>
      </c>
      <c r="P816" t="s">
        <v>1325</v>
      </c>
      <c r="R816" t="str">
        <f>TEXT(Tabela8[[#This Row],[Data]],"dddd")</f>
        <v>quinta-feira</v>
      </c>
      <c r="S816" t="str" cm="1">
        <f t="array" ref="S8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7" spans="1:19" x14ac:dyDescent="0.3">
      <c r="A817">
        <v>477022</v>
      </c>
      <c r="B817" t="s">
        <v>24</v>
      </c>
      <c r="C817" t="s">
        <v>494</v>
      </c>
      <c r="D817">
        <v>3553</v>
      </c>
      <c r="E817" t="s">
        <v>495</v>
      </c>
      <c r="F817" t="s">
        <v>28</v>
      </c>
      <c r="G817" s="3">
        <v>45645</v>
      </c>
      <c r="H817" s="9">
        <v>0.58333333333333337</v>
      </c>
      <c r="I817" t="s">
        <v>82</v>
      </c>
      <c r="J817">
        <v>1180</v>
      </c>
      <c r="K817" t="s">
        <v>83</v>
      </c>
      <c r="L817" t="s">
        <v>19</v>
      </c>
      <c r="M817">
        <v>3</v>
      </c>
      <c r="N817" t="s">
        <v>1330</v>
      </c>
      <c r="O817" t="s">
        <v>1324</v>
      </c>
      <c r="P817" t="s">
        <v>1325</v>
      </c>
      <c r="R817" t="str">
        <f>TEXT(Tabela8[[#This Row],[Data]],"dddd")</f>
        <v>quinta-feira</v>
      </c>
      <c r="S817" t="str" cm="1">
        <f t="array" ref="S8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8" spans="1:19" x14ac:dyDescent="0.3">
      <c r="A818">
        <v>477003</v>
      </c>
      <c r="B818" t="s">
        <v>24</v>
      </c>
      <c r="C818" t="s">
        <v>494</v>
      </c>
      <c r="D818">
        <v>3553</v>
      </c>
      <c r="E818" t="s">
        <v>495</v>
      </c>
      <c r="F818" t="s">
        <v>28</v>
      </c>
      <c r="G818" s="3">
        <v>45645</v>
      </c>
      <c r="H818" s="9">
        <v>0.54166666666666663</v>
      </c>
      <c r="I818" t="s">
        <v>82</v>
      </c>
      <c r="J818">
        <v>1180</v>
      </c>
      <c r="K818" t="s">
        <v>83</v>
      </c>
      <c r="L818" t="s">
        <v>19</v>
      </c>
      <c r="M818">
        <v>3</v>
      </c>
      <c r="N818" t="s">
        <v>1330</v>
      </c>
      <c r="O818" t="s">
        <v>1324</v>
      </c>
      <c r="P818" t="s">
        <v>1325</v>
      </c>
      <c r="R818" t="str">
        <f>TEXT(Tabela8[[#This Row],[Data]],"dddd")</f>
        <v>quinta-feira</v>
      </c>
      <c r="S818" t="str" cm="1">
        <f t="array" ref="S8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9" spans="1:19" x14ac:dyDescent="0.3">
      <c r="A819">
        <v>477022</v>
      </c>
      <c r="B819" t="s">
        <v>24</v>
      </c>
      <c r="C819" t="s">
        <v>494</v>
      </c>
      <c r="D819">
        <v>3553</v>
      </c>
      <c r="E819" t="s">
        <v>495</v>
      </c>
      <c r="F819" t="s">
        <v>28</v>
      </c>
      <c r="G819" s="3">
        <v>45645</v>
      </c>
      <c r="H819" s="9">
        <v>0.58333333333333337</v>
      </c>
      <c r="I819" t="s">
        <v>82</v>
      </c>
      <c r="J819">
        <v>1180</v>
      </c>
      <c r="K819" t="s">
        <v>83</v>
      </c>
      <c r="L819" t="s">
        <v>19</v>
      </c>
      <c r="M819">
        <v>3</v>
      </c>
      <c r="N819" t="s">
        <v>1330</v>
      </c>
      <c r="O819" t="s">
        <v>1324</v>
      </c>
      <c r="P819" t="s">
        <v>1325</v>
      </c>
      <c r="R819" t="str">
        <f>TEXT(Tabela8[[#This Row],[Data]],"dddd")</f>
        <v>quinta-feira</v>
      </c>
      <c r="S819" t="str" cm="1">
        <f t="array" ref="S8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0" spans="1:19" x14ac:dyDescent="0.3">
      <c r="A820">
        <v>577973</v>
      </c>
      <c r="B820" t="s">
        <v>24</v>
      </c>
      <c r="C820" t="s">
        <v>451</v>
      </c>
      <c r="D820">
        <v>4068</v>
      </c>
      <c r="E820" t="s">
        <v>452</v>
      </c>
      <c r="F820" t="s">
        <v>28</v>
      </c>
      <c r="G820" s="3">
        <v>45645</v>
      </c>
      <c r="H820" s="9">
        <v>0.29166666666666669</v>
      </c>
      <c r="I820" t="s">
        <v>95</v>
      </c>
      <c r="J820">
        <v>2260</v>
      </c>
      <c r="K820" t="s">
        <v>36</v>
      </c>
      <c r="L820" t="s">
        <v>19</v>
      </c>
      <c r="M820">
        <v>3</v>
      </c>
      <c r="N820" t="s">
        <v>1330</v>
      </c>
      <c r="O820" t="s">
        <v>1324</v>
      </c>
      <c r="P820" t="s">
        <v>1325</v>
      </c>
      <c r="R820" t="str">
        <f>TEXT(Tabela8[[#This Row],[Data]],"dddd")</f>
        <v>quinta-feira</v>
      </c>
      <c r="S820" t="str" cm="1">
        <f t="array" ref="S8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1" spans="1:19" x14ac:dyDescent="0.3">
      <c r="A821">
        <v>577973</v>
      </c>
      <c r="B821" t="s">
        <v>24</v>
      </c>
      <c r="C821" t="s">
        <v>451</v>
      </c>
      <c r="D821">
        <v>4068</v>
      </c>
      <c r="E821" t="s">
        <v>452</v>
      </c>
      <c r="F821" t="s">
        <v>28</v>
      </c>
      <c r="G821" s="3">
        <v>45645</v>
      </c>
      <c r="H821" s="9">
        <v>0.29166666666666669</v>
      </c>
      <c r="I821" t="s">
        <v>95</v>
      </c>
      <c r="J821">
        <v>2260</v>
      </c>
      <c r="K821" t="s">
        <v>36</v>
      </c>
      <c r="L821" t="s">
        <v>19</v>
      </c>
      <c r="M821">
        <v>3</v>
      </c>
      <c r="N821" t="s">
        <v>1330</v>
      </c>
      <c r="O821" t="s">
        <v>1324</v>
      </c>
      <c r="P821" t="s">
        <v>1325</v>
      </c>
      <c r="R821" t="str">
        <f>TEXT(Tabela8[[#This Row],[Data]],"dddd")</f>
        <v>quinta-feira</v>
      </c>
      <c r="S821" t="str" cm="1">
        <f t="array" ref="S8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2" spans="1:19" x14ac:dyDescent="0.3">
      <c r="A822">
        <v>577973</v>
      </c>
      <c r="B822" t="s">
        <v>24</v>
      </c>
      <c r="C822" t="s">
        <v>451</v>
      </c>
      <c r="D822">
        <v>4068</v>
      </c>
      <c r="E822" t="s">
        <v>452</v>
      </c>
      <c r="F822" t="s">
        <v>28</v>
      </c>
      <c r="G822" s="3">
        <v>45645</v>
      </c>
      <c r="H822" s="9">
        <v>0.29166666666666669</v>
      </c>
      <c r="I822" t="s">
        <v>95</v>
      </c>
      <c r="J822">
        <v>2260</v>
      </c>
      <c r="K822" t="s">
        <v>36</v>
      </c>
      <c r="L822" t="s">
        <v>19</v>
      </c>
      <c r="M822">
        <v>3</v>
      </c>
      <c r="N822" t="s">
        <v>1330</v>
      </c>
      <c r="O822" t="s">
        <v>1324</v>
      </c>
      <c r="P822" t="s">
        <v>1325</v>
      </c>
      <c r="R822" t="str">
        <f>TEXT(Tabela8[[#This Row],[Data]],"dddd")</f>
        <v>quinta-feira</v>
      </c>
      <c r="S822" t="str" cm="1">
        <f t="array" ref="S8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3" spans="1:19" x14ac:dyDescent="0.3">
      <c r="A823">
        <v>600767</v>
      </c>
      <c r="B823" t="s">
        <v>24</v>
      </c>
      <c r="C823" t="s">
        <v>1378</v>
      </c>
      <c r="D823">
        <v>3919</v>
      </c>
      <c r="E823" t="s">
        <v>1379</v>
      </c>
      <c r="F823" t="s">
        <v>69</v>
      </c>
      <c r="G823" s="3">
        <v>45645</v>
      </c>
      <c r="H823" s="9">
        <v>0.66666666666666663</v>
      </c>
      <c r="I823" t="s">
        <v>89</v>
      </c>
      <c r="J823">
        <v>486</v>
      </c>
      <c r="K823" t="s">
        <v>21</v>
      </c>
      <c r="L823" t="s">
        <v>1380</v>
      </c>
      <c r="M823">
        <v>3</v>
      </c>
      <c r="N823" t="s">
        <v>1330</v>
      </c>
      <c r="O823" t="s">
        <v>1324</v>
      </c>
      <c r="P823" t="s">
        <v>1325</v>
      </c>
      <c r="R823" t="str">
        <f>TEXT(Tabela8[[#This Row],[Data]],"dddd")</f>
        <v>quinta-feira</v>
      </c>
      <c r="S823" t="str" cm="1">
        <f t="array" ref="S8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4" spans="1:19" x14ac:dyDescent="0.3">
      <c r="A824">
        <v>600767</v>
      </c>
      <c r="B824" t="s">
        <v>24</v>
      </c>
      <c r="C824" t="s">
        <v>1378</v>
      </c>
      <c r="D824">
        <v>3919</v>
      </c>
      <c r="E824" t="s">
        <v>1379</v>
      </c>
      <c r="F824" t="s">
        <v>69</v>
      </c>
      <c r="G824" s="3">
        <v>45645</v>
      </c>
      <c r="H824" s="9">
        <v>0.66666666666666663</v>
      </c>
      <c r="I824" t="s">
        <v>89</v>
      </c>
      <c r="J824">
        <v>486</v>
      </c>
      <c r="K824" t="s">
        <v>21</v>
      </c>
      <c r="L824" t="s">
        <v>1380</v>
      </c>
      <c r="M824">
        <v>3</v>
      </c>
      <c r="N824" t="s">
        <v>1330</v>
      </c>
      <c r="O824" t="s">
        <v>1324</v>
      </c>
      <c r="P824" t="s">
        <v>1325</v>
      </c>
      <c r="R824" t="str">
        <f>TEXT(Tabela8[[#This Row],[Data]],"dddd")</f>
        <v>quinta-feira</v>
      </c>
      <c r="S824" t="str" cm="1">
        <f t="array" ref="S8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5" spans="1:19" x14ac:dyDescent="0.3">
      <c r="A825">
        <v>600767</v>
      </c>
      <c r="B825" t="s">
        <v>24</v>
      </c>
      <c r="C825" t="s">
        <v>1378</v>
      </c>
      <c r="D825">
        <v>3919</v>
      </c>
      <c r="E825" t="s">
        <v>1379</v>
      </c>
      <c r="F825" t="s">
        <v>69</v>
      </c>
      <c r="G825" s="3">
        <v>45645</v>
      </c>
      <c r="H825" s="9">
        <v>0.66666666666666663</v>
      </c>
      <c r="I825" t="s">
        <v>89</v>
      </c>
      <c r="J825">
        <v>486</v>
      </c>
      <c r="K825" t="s">
        <v>21</v>
      </c>
      <c r="L825" t="s">
        <v>1380</v>
      </c>
      <c r="M825">
        <v>3</v>
      </c>
      <c r="N825" t="s">
        <v>1330</v>
      </c>
      <c r="O825" t="s">
        <v>1324</v>
      </c>
      <c r="P825" t="s">
        <v>1325</v>
      </c>
      <c r="R825" t="str">
        <f>TEXT(Tabela8[[#This Row],[Data]],"dddd")</f>
        <v>quinta-feira</v>
      </c>
      <c r="S825" t="str" cm="1">
        <f t="array" ref="S8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6" spans="1:19" x14ac:dyDescent="0.3">
      <c r="A826">
        <v>600767</v>
      </c>
      <c r="B826" t="s">
        <v>24</v>
      </c>
      <c r="C826" t="s">
        <v>1378</v>
      </c>
      <c r="D826">
        <v>3919</v>
      </c>
      <c r="E826" t="s">
        <v>1379</v>
      </c>
      <c r="F826" t="s">
        <v>69</v>
      </c>
      <c r="G826" s="3">
        <v>45645</v>
      </c>
      <c r="H826" s="9">
        <v>0.66666666666666663</v>
      </c>
      <c r="I826" t="s">
        <v>89</v>
      </c>
      <c r="J826">
        <v>486</v>
      </c>
      <c r="K826" t="s">
        <v>21</v>
      </c>
      <c r="L826" t="s">
        <v>1380</v>
      </c>
      <c r="M826">
        <v>3</v>
      </c>
      <c r="N826" t="s">
        <v>1330</v>
      </c>
      <c r="O826" t="s">
        <v>1324</v>
      </c>
      <c r="P826" t="s">
        <v>1325</v>
      </c>
      <c r="R826" t="str">
        <f>TEXT(Tabela8[[#This Row],[Data]],"dddd")</f>
        <v>quinta-feira</v>
      </c>
      <c r="S826" t="str" cm="1">
        <f t="array" ref="S8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7" spans="1:19" x14ac:dyDescent="0.3">
      <c r="A827">
        <v>600767</v>
      </c>
      <c r="B827" t="s">
        <v>24</v>
      </c>
      <c r="C827" t="s">
        <v>1378</v>
      </c>
      <c r="D827">
        <v>3919</v>
      </c>
      <c r="E827" t="s">
        <v>1379</v>
      </c>
      <c r="F827" t="s">
        <v>69</v>
      </c>
      <c r="G827" s="3">
        <v>45645</v>
      </c>
      <c r="H827" s="9">
        <v>0.66666666666666663</v>
      </c>
      <c r="I827" t="s">
        <v>89</v>
      </c>
      <c r="J827">
        <v>486</v>
      </c>
      <c r="K827" t="s">
        <v>21</v>
      </c>
      <c r="L827" t="s">
        <v>1380</v>
      </c>
      <c r="M827">
        <v>3</v>
      </c>
      <c r="N827" t="s">
        <v>1330</v>
      </c>
      <c r="O827" t="s">
        <v>1324</v>
      </c>
      <c r="P827" t="s">
        <v>1325</v>
      </c>
      <c r="R827" t="str">
        <f>TEXT(Tabela8[[#This Row],[Data]],"dddd")</f>
        <v>quinta-feira</v>
      </c>
      <c r="S827" t="str" cm="1">
        <f t="array" ref="S8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8" spans="1:19" x14ac:dyDescent="0.3">
      <c r="A828">
        <v>600767</v>
      </c>
      <c r="B828" t="s">
        <v>24</v>
      </c>
      <c r="C828" t="s">
        <v>1378</v>
      </c>
      <c r="D828">
        <v>3919</v>
      </c>
      <c r="E828" t="s">
        <v>1379</v>
      </c>
      <c r="F828" t="s">
        <v>69</v>
      </c>
      <c r="G828" s="3">
        <v>45645</v>
      </c>
      <c r="H828" s="9">
        <v>0.66666666666666663</v>
      </c>
      <c r="I828" t="s">
        <v>89</v>
      </c>
      <c r="J828">
        <v>486</v>
      </c>
      <c r="K828" t="s">
        <v>21</v>
      </c>
      <c r="L828" t="s">
        <v>1380</v>
      </c>
      <c r="M828">
        <v>3</v>
      </c>
      <c r="N828" t="s">
        <v>1330</v>
      </c>
      <c r="O828" t="s">
        <v>1324</v>
      </c>
      <c r="P828" t="s">
        <v>1325</v>
      </c>
      <c r="R828" t="str">
        <f>TEXT(Tabela8[[#This Row],[Data]],"dddd")</f>
        <v>quinta-feira</v>
      </c>
      <c r="S828" t="str" cm="1">
        <f t="array" ref="S8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9" spans="1:19" x14ac:dyDescent="0.3">
      <c r="A829">
        <v>509467</v>
      </c>
      <c r="B829" t="s">
        <v>24</v>
      </c>
      <c r="C829" t="s">
        <v>65</v>
      </c>
      <c r="D829">
        <v>3651</v>
      </c>
      <c r="E829" t="s">
        <v>66</v>
      </c>
      <c r="F829" t="s">
        <v>28</v>
      </c>
      <c r="G829" s="3">
        <v>45645</v>
      </c>
      <c r="H829" s="9">
        <v>0.375</v>
      </c>
      <c r="I829" t="s">
        <v>50</v>
      </c>
      <c r="J829">
        <v>772</v>
      </c>
      <c r="K829" t="s">
        <v>51</v>
      </c>
      <c r="L829" t="s">
        <v>19</v>
      </c>
      <c r="M829">
        <v>3</v>
      </c>
      <c r="N829" t="s">
        <v>1330</v>
      </c>
      <c r="O829" t="s">
        <v>1324</v>
      </c>
      <c r="P829" t="s">
        <v>1325</v>
      </c>
      <c r="R829" t="str">
        <f>TEXT(Tabela8[[#This Row],[Data]],"dddd")</f>
        <v>quinta-feira</v>
      </c>
      <c r="S829" t="str" cm="1">
        <f t="array" ref="S8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0" spans="1:19" x14ac:dyDescent="0.3">
      <c r="A830">
        <v>509467</v>
      </c>
      <c r="B830" t="s">
        <v>24</v>
      </c>
      <c r="C830" t="s">
        <v>65</v>
      </c>
      <c r="D830">
        <v>3651</v>
      </c>
      <c r="E830" t="s">
        <v>66</v>
      </c>
      <c r="F830" t="s">
        <v>28</v>
      </c>
      <c r="G830" s="3">
        <v>45645</v>
      </c>
      <c r="H830" s="9">
        <v>0.375</v>
      </c>
      <c r="I830" t="s">
        <v>50</v>
      </c>
      <c r="J830">
        <v>772</v>
      </c>
      <c r="K830" t="s">
        <v>51</v>
      </c>
      <c r="L830" t="s">
        <v>19</v>
      </c>
      <c r="M830">
        <v>3</v>
      </c>
      <c r="N830" t="s">
        <v>1330</v>
      </c>
      <c r="O830" t="s">
        <v>1324</v>
      </c>
      <c r="P830" t="s">
        <v>1325</v>
      </c>
      <c r="R830" t="str">
        <f>TEXT(Tabela8[[#This Row],[Data]],"dddd")</f>
        <v>quinta-feira</v>
      </c>
      <c r="S830" t="str" cm="1">
        <f t="array" ref="S8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1" spans="1:19" x14ac:dyDescent="0.3">
      <c r="A831">
        <v>509467</v>
      </c>
      <c r="B831" t="s">
        <v>24</v>
      </c>
      <c r="C831" t="s">
        <v>65</v>
      </c>
      <c r="D831">
        <v>3651</v>
      </c>
      <c r="E831" t="s">
        <v>66</v>
      </c>
      <c r="F831" t="s">
        <v>28</v>
      </c>
      <c r="G831" s="3">
        <v>45645</v>
      </c>
      <c r="H831" s="9">
        <v>0.375</v>
      </c>
      <c r="I831" t="s">
        <v>50</v>
      </c>
      <c r="J831">
        <v>772</v>
      </c>
      <c r="K831" t="s">
        <v>51</v>
      </c>
      <c r="L831" t="s">
        <v>19</v>
      </c>
      <c r="M831">
        <v>3</v>
      </c>
      <c r="N831" t="s">
        <v>1330</v>
      </c>
      <c r="O831" t="s">
        <v>1324</v>
      </c>
      <c r="P831" t="s">
        <v>1325</v>
      </c>
      <c r="R831" t="str">
        <f>TEXT(Tabela8[[#This Row],[Data]],"dddd")</f>
        <v>quinta-feira</v>
      </c>
      <c r="S831" t="str" cm="1">
        <f t="array" ref="S8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2" spans="1:19" x14ac:dyDescent="0.3">
      <c r="A832">
        <v>595011</v>
      </c>
      <c r="B832" t="s">
        <v>24</v>
      </c>
      <c r="C832" t="s">
        <v>65</v>
      </c>
      <c r="D832">
        <v>3651</v>
      </c>
      <c r="E832" t="s">
        <v>66</v>
      </c>
      <c r="F832" t="s">
        <v>28</v>
      </c>
      <c r="G832" s="3">
        <v>45645</v>
      </c>
      <c r="H832" s="9">
        <v>0.33333333333333331</v>
      </c>
      <c r="I832" t="s">
        <v>41</v>
      </c>
      <c r="J832">
        <v>572</v>
      </c>
      <c r="K832" t="s">
        <v>93</v>
      </c>
      <c r="L832" t="s">
        <v>19</v>
      </c>
      <c r="M832">
        <v>3</v>
      </c>
      <c r="N832" t="s">
        <v>1330</v>
      </c>
      <c r="O832" t="s">
        <v>1324</v>
      </c>
      <c r="P832" t="s">
        <v>1325</v>
      </c>
      <c r="R832" t="str">
        <f>TEXT(Tabela8[[#This Row],[Data]],"dddd")</f>
        <v>quinta-feira</v>
      </c>
      <c r="S832" t="str" cm="1">
        <f t="array" ref="S8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3" spans="1:19" x14ac:dyDescent="0.3">
      <c r="A833">
        <v>509474</v>
      </c>
      <c r="B833" t="s">
        <v>24</v>
      </c>
      <c r="C833" t="s">
        <v>65</v>
      </c>
      <c r="D833">
        <v>3651</v>
      </c>
      <c r="E833" t="s">
        <v>66</v>
      </c>
      <c r="F833" t="s">
        <v>28</v>
      </c>
      <c r="G833" s="3">
        <v>45645</v>
      </c>
      <c r="H833" s="9">
        <v>0.41666666666666669</v>
      </c>
      <c r="I833" t="s">
        <v>100</v>
      </c>
      <c r="J833">
        <v>1839</v>
      </c>
      <c r="K833" t="s">
        <v>42</v>
      </c>
      <c r="L833" t="s">
        <v>19</v>
      </c>
      <c r="M833">
        <v>3</v>
      </c>
      <c r="N833" t="s">
        <v>1330</v>
      </c>
      <c r="O833" t="s">
        <v>1324</v>
      </c>
      <c r="P833" t="s">
        <v>1325</v>
      </c>
      <c r="R833" t="str">
        <f>TEXT(Tabela8[[#This Row],[Data]],"dddd")</f>
        <v>quinta-feira</v>
      </c>
      <c r="S833" t="str" cm="1">
        <f t="array" ref="S8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4" spans="1:19" x14ac:dyDescent="0.3">
      <c r="A834">
        <v>595011</v>
      </c>
      <c r="B834" t="s">
        <v>24</v>
      </c>
      <c r="C834" t="s">
        <v>65</v>
      </c>
      <c r="D834">
        <v>3651</v>
      </c>
      <c r="E834" t="s">
        <v>66</v>
      </c>
      <c r="F834" t="s">
        <v>28</v>
      </c>
      <c r="G834" s="3">
        <v>45645</v>
      </c>
      <c r="H834" s="9">
        <v>0.33333333333333331</v>
      </c>
      <c r="I834" t="s">
        <v>41</v>
      </c>
      <c r="J834">
        <v>572</v>
      </c>
      <c r="K834" t="s">
        <v>93</v>
      </c>
      <c r="L834" t="s">
        <v>19</v>
      </c>
      <c r="M834">
        <v>3</v>
      </c>
      <c r="N834" t="s">
        <v>1330</v>
      </c>
      <c r="O834" t="s">
        <v>1324</v>
      </c>
      <c r="P834" t="s">
        <v>1325</v>
      </c>
      <c r="R834" t="str">
        <f>TEXT(Tabela8[[#This Row],[Data]],"dddd")</f>
        <v>quinta-feira</v>
      </c>
      <c r="S834" t="str" cm="1">
        <f t="array" ref="S8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5" spans="1:19" x14ac:dyDescent="0.3">
      <c r="A835">
        <v>509474</v>
      </c>
      <c r="B835" t="s">
        <v>24</v>
      </c>
      <c r="C835" t="s">
        <v>65</v>
      </c>
      <c r="D835">
        <v>3651</v>
      </c>
      <c r="E835" t="s">
        <v>66</v>
      </c>
      <c r="F835" t="s">
        <v>28</v>
      </c>
      <c r="G835" s="3">
        <v>45645</v>
      </c>
      <c r="H835" s="9">
        <v>0.41666666666666669</v>
      </c>
      <c r="I835" t="s">
        <v>100</v>
      </c>
      <c r="J835">
        <v>1839</v>
      </c>
      <c r="K835" t="s">
        <v>42</v>
      </c>
      <c r="L835" t="s">
        <v>19</v>
      </c>
      <c r="M835">
        <v>3</v>
      </c>
      <c r="N835" t="s">
        <v>1330</v>
      </c>
      <c r="O835" t="s">
        <v>1324</v>
      </c>
      <c r="P835" t="s">
        <v>1325</v>
      </c>
      <c r="R835" t="str">
        <f>TEXT(Tabela8[[#This Row],[Data]],"dddd")</f>
        <v>quinta-feira</v>
      </c>
      <c r="S835" t="str" cm="1">
        <f t="array" ref="S8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6" spans="1:19" x14ac:dyDescent="0.3">
      <c r="A836">
        <v>595011</v>
      </c>
      <c r="B836" t="s">
        <v>24</v>
      </c>
      <c r="C836" t="s">
        <v>65</v>
      </c>
      <c r="D836">
        <v>3651</v>
      </c>
      <c r="E836" t="s">
        <v>66</v>
      </c>
      <c r="F836" t="s">
        <v>28</v>
      </c>
      <c r="G836" s="3">
        <v>45645</v>
      </c>
      <c r="H836" s="9">
        <v>0.33333333333333331</v>
      </c>
      <c r="I836" t="s">
        <v>41</v>
      </c>
      <c r="J836">
        <v>572</v>
      </c>
      <c r="K836" t="s">
        <v>93</v>
      </c>
      <c r="L836" t="s">
        <v>19</v>
      </c>
      <c r="M836">
        <v>3</v>
      </c>
      <c r="N836" t="s">
        <v>1330</v>
      </c>
      <c r="O836" t="s">
        <v>1324</v>
      </c>
      <c r="P836" t="s">
        <v>1325</v>
      </c>
      <c r="R836" t="str">
        <f>TEXT(Tabela8[[#This Row],[Data]],"dddd")</f>
        <v>quinta-feira</v>
      </c>
      <c r="S836" t="str" cm="1">
        <f t="array" ref="S8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7" spans="1:19" x14ac:dyDescent="0.3">
      <c r="A837">
        <v>509474</v>
      </c>
      <c r="B837" t="s">
        <v>24</v>
      </c>
      <c r="C837" t="s">
        <v>65</v>
      </c>
      <c r="D837">
        <v>3651</v>
      </c>
      <c r="E837" t="s">
        <v>66</v>
      </c>
      <c r="F837" t="s">
        <v>28</v>
      </c>
      <c r="G837" s="3">
        <v>45645</v>
      </c>
      <c r="H837" s="9">
        <v>0.41666666666666669</v>
      </c>
      <c r="I837" t="s">
        <v>100</v>
      </c>
      <c r="J837">
        <v>1839</v>
      </c>
      <c r="K837" t="s">
        <v>42</v>
      </c>
      <c r="L837" t="s">
        <v>19</v>
      </c>
      <c r="M837">
        <v>3</v>
      </c>
      <c r="N837" t="s">
        <v>1330</v>
      </c>
      <c r="O837" t="s">
        <v>1324</v>
      </c>
      <c r="P837" t="s">
        <v>1325</v>
      </c>
      <c r="R837" t="str">
        <f>TEXT(Tabela8[[#This Row],[Data]],"dddd")</f>
        <v>quinta-feira</v>
      </c>
      <c r="S837" t="str" cm="1">
        <f t="array" ref="S8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8" spans="1:19" x14ac:dyDescent="0.3">
      <c r="A838">
        <v>597983</v>
      </c>
      <c r="B838" t="s">
        <v>24</v>
      </c>
      <c r="C838" t="s">
        <v>1358</v>
      </c>
      <c r="D838">
        <v>4163</v>
      </c>
      <c r="E838" t="s">
        <v>1359</v>
      </c>
      <c r="F838" t="s">
        <v>28</v>
      </c>
      <c r="G838" s="3">
        <v>45645</v>
      </c>
      <c r="H838" s="9">
        <v>0.33333333333333331</v>
      </c>
      <c r="I838" t="s">
        <v>95</v>
      </c>
      <c r="J838">
        <v>1839</v>
      </c>
      <c r="K838" t="s">
        <v>42</v>
      </c>
      <c r="L838" t="s">
        <v>19</v>
      </c>
      <c r="M838">
        <v>3</v>
      </c>
      <c r="N838" t="s">
        <v>1330</v>
      </c>
      <c r="O838" t="s">
        <v>1324</v>
      </c>
      <c r="P838" t="s">
        <v>1325</v>
      </c>
      <c r="R838" t="str">
        <f>TEXT(Tabela8[[#This Row],[Data]],"dddd")</f>
        <v>quinta-feira</v>
      </c>
      <c r="S838" t="str" cm="1">
        <f t="array" ref="S8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9" spans="1:19" x14ac:dyDescent="0.3">
      <c r="A839">
        <v>597983</v>
      </c>
      <c r="B839" t="s">
        <v>24</v>
      </c>
      <c r="C839" t="s">
        <v>1358</v>
      </c>
      <c r="D839">
        <v>4163</v>
      </c>
      <c r="E839" t="s">
        <v>1359</v>
      </c>
      <c r="F839" t="s">
        <v>28</v>
      </c>
      <c r="G839" s="3">
        <v>45645</v>
      </c>
      <c r="H839" s="9">
        <v>0.33333333333333331</v>
      </c>
      <c r="I839" t="s">
        <v>95</v>
      </c>
      <c r="J839">
        <v>1839</v>
      </c>
      <c r="K839" t="s">
        <v>42</v>
      </c>
      <c r="L839" t="s">
        <v>19</v>
      </c>
      <c r="M839">
        <v>3</v>
      </c>
      <c r="N839" t="s">
        <v>1330</v>
      </c>
      <c r="O839" t="s">
        <v>1324</v>
      </c>
      <c r="P839" t="s">
        <v>1325</v>
      </c>
      <c r="R839" t="str">
        <f>TEXT(Tabela8[[#This Row],[Data]],"dddd")</f>
        <v>quinta-feira</v>
      </c>
      <c r="S839" t="str" cm="1">
        <f t="array" ref="S8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0" spans="1:19" x14ac:dyDescent="0.3">
      <c r="A840">
        <v>597983</v>
      </c>
      <c r="B840" t="s">
        <v>24</v>
      </c>
      <c r="C840" t="s">
        <v>1358</v>
      </c>
      <c r="D840">
        <v>4163</v>
      </c>
      <c r="E840" t="s">
        <v>1359</v>
      </c>
      <c r="F840" t="s">
        <v>28</v>
      </c>
      <c r="G840" s="3">
        <v>45645</v>
      </c>
      <c r="H840" s="9">
        <v>0.33333333333333331</v>
      </c>
      <c r="I840" t="s">
        <v>95</v>
      </c>
      <c r="J840">
        <v>1839</v>
      </c>
      <c r="K840" t="s">
        <v>42</v>
      </c>
      <c r="L840" t="s">
        <v>19</v>
      </c>
      <c r="M840">
        <v>3</v>
      </c>
      <c r="N840" t="s">
        <v>1330</v>
      </c>
      <c r="O840" t="s">
        <v>1324</v>
      </c>
      <c r="P840" t="s">
        <v>1325</v>
      </c>
      <c r="R840" t="str">
        <f>TEXT(Tabela8[[#This Row],[Data]],"dddd")</f>
        <v>quinta-feira</v>
      </c>
      <c r="S840" t="str" cm="1">
        <f t="array" ref="S8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1" spans="1:19" x14ac:dyDescent="0.3">
      <c r="A841">
        <v>494377</v>
      </c>
      <c r="B841" t="s">
        <v>24</v>
      </c>
      <c r="C841" t="s">
        <v>477</v>
      </c>
      <c r="D841">
        <v>3658</v>
      </c>
      <c r="E841" t="s">
        <v>478</v>
      </c>
      <c r="F841" t="s">
        <v>28</v>
      </c>
      <c r="G841" s="3">
        <v>45645</v>
      </c>
      <c r="H841" s="9">
        <v>0.45833333333333331</v>
      </c>
      <c r="I841" t="s">
        <v>467</v>
      </c>
      <c r="J841">
        <v>1973</v>
      </c>
      <c r="K841" t="s">
        <v>25</v>
      </c>
      <c r="L841" t="s">
        <v>19</v>
      </c>
      <c r="M841">
        <v>3</v>
      </c>
      <c r="N841" t="s">
        <v>1330</v>
      </c>
      <c r="O841" t="s">
        <v>1324</v>
      </c>
      <c r="P841" t="s">
        <v>1325</v>
      </c>
      <c r="R841" t="str">
        <f>TEXT(Tabela8[[#This Row],[Data]],"dddd")</f>
        <v>quinta-feira</v>
      </c>
      <c r="S841" t="str" cm="1">
        <f t="array" ref="S8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2" spans="1:19" x14ac:dyDescent="0.3">
      <c r="A842">
        <v>494377</v>
      </c>
      <c r="B842" t="s">
        <v>24</v>
      </c>
      <c r="C842" t="s">
        <v>477</v>
      </c>
      <c r="D842">
        <v>3658</v>
      </c>
      <c r="E842" t="s">
        <v>478</v>
      </c>
      <c r="F842" t="s">
        <v>28</v>
      </c>
      <c r="G842" s="3">
        <v>45645</v>
      </c>
      <c r="H842" s="9">
        <v>0.45833333333333331</v>
      </c>
      <c r="I842" t="s">
        <v>467</v>
      </c>
      <c r="J842">
        <v>1973</v>
      </c>
      <c r="K842" t="s">
        <v>25</v>
      </c>
      <c r="L842" t="s">
        <v>19</v>
      </c>
      <c r="M842">
        <v>3</v>
      </c>
      <c r="N842" t="s">
        <v>1330</v>
      </c>
      <c r="O842" t="s">
        <v>1324</v>
      </c>
      <c r="P842" t="s">
        <v>1325</v>
      </c>
      <c r="R842" t="str">
        <f>TEXT(Tabela8[[#This Row],[Data]],"dddd")</f>
        <v>quinta-feira</v>
      </c>
      <c r="S842" t="str" cm="1">
        <f t="array" ref="S8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3" spans="1:19" x14ac:dyDescent="0.3">
      <c r="A843">
        <v>494377</v>
      </c>
      <c r="B843" t="s">
        <v>24</v>
      </c>
      <c r="C843" t="s">
        <v>477</v>
      </c>
      <c r="D843">
        <v>3658</v>
      </c>
      <c r="E843" t="s">
        <v>478</v>
      </c>
      <c r="F843" t="s">
        <v>28</v>
      </c>
      <c r="G843" s="3">
        <v>45645</v>
      </c>
      <c r="H843" s="9">
        <v>0.45833333333333331</v>
      </c>
      <c r="I843" t="s">
        <v>467</v>
      </c>
      <c r="J843">
        <v>1973</v>
      </c>
      <c r="K843" t="s">
        <v>25</v>
      </c>
      <c r="L843" t="s">
        <v>19</v>
      </c>
      <c r="M843">
        <v>3</v>
      </c>
      <c r="N843" t="s">
        <v>1330</v>
      </c>
      <c r="O843" t="s">
        <v>1324</v>
      </c>
      <c r="P843" t="s">
        <v>1325</v>
      </c>
      <c r="R843" t="str">
        <f>TEXT(Tabela8[[#This Row],[Data]],"dddd")</f>
        <v>quinta-feira</v>
      </c>
      <c r="S843" t="str" cm="1">
        <f t="array" ref="S8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4" spans="1:19" x14ac:dyDescent="0.3">
      <c r="A844">
        <v>509204</v>
      </c>
      <c r="B844" t="s">
        <v>24</v>
      </c>
      <c r="C844" t="s">
        <v>477</v>
      </c>
      <c r="D844">
        <v>3658</v>
      </c>
      <c r="E844" t="s">
        <v>478</v>
      </c>
      <c r="F844" t="s">
        <v>28</v>
      </c>
      <c r="G844" s="3">
        <v>45645</v>
      </c>
      <c r="H844" s="9">
        <v>0.41666666666666669</v>
      </c>
      <c r="I844" t="s">
        <v>459</v>
      </c>
      <c r="J844">
        <v>2057</v>
      </c>
      <c r="K844" t="s">
        <v>90</v>
      </c>
      <c r="L844" t="s">
        <v>19</v>
      </c>
      <c r="M844">
        <v>3</v>
      </c>
      <c r="N844" t="s">
        <v>1330</v>
      </c>
      <c r="O844" t="s">
        <v>1324</v>
      </c>
      <c r="P844" t="s">
        <v>1325</v>
      </c>
      <c r="R844" t="str">
        <f>TEXT(Tabela8[[#This Row],[Data]],"dddd")</f>
        <v>quinta-feira</v>
      </c>
      <c r="S844" t="str" cm="1">
        <f t="array" ref="S8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5" spans="1:19" x14ac:dyDescent="0.3">
      <c r="A845">
        <v>509204</v>
      </c>
      <c r="B845" t="s">
        <v>24</v>
      </c>
      <c r="C845" t="s">
        <v>477</v>
      </c>
      <c r="D845">
        <v>3658</v>
      </c>
      <c r="E845" t="s">
        <v>478</v>
      </c>
      <c r="F845" t="s">
        <v>28</v>
      </c>
      <c r="G845" s="3">
        <v>45645</v>
      </c>
      <c r="H845" s="9">
        <v>0.41666666666666669</v>
      </c>
      <c r="I845" t="s">
        <v>459</v>
      </c>
      <c r="J845">
        <v>2057</v>
      </c>
      <c r="K845" t="s">
        <v>90</v>
      </c>
      <c r="L845" t="s">
        <v>19</v>
      </c>
      <c r="M845">
        <v>3</v>
      </c>
      <c r="N845" t="s">
        <v>1330</v>
      </c>
      <c r="O845" t="s">
        <v>1324</v>
      </c>
      <c r="P845" t="s">
        <v>1325</v>
      </c>
      <c r="R845" t="str">
        <f>TEXT(Tabela8[[#This Row],[Data]],"dddd")</f>
        <v>quinta-feira</v>
      </c>
      <c r="S845" t="str" cm="1">
        <f t="array" ref="S8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6" spans="1:19" x14ac:dyDescent="0.3">
      <c r="A846">
        <v>509204</v>
      </c>
      <c r="B846" t="s">
        <v>24</v>
      </c>
      <c r="C846" t="s">
        <v>477</v>
      </c>
      <c r="D846">
        <v>3658</v>
      </c>
      <c r="E846" t="s">
        <v>478</v>
      </c>
      <c r="F846" t="s">
        <v>28</v>
      </c>
      <c r="G846" s="3">
        <v>45645</v>
      </c>
      <c r="H846" s="9">
        <v>0.41666666666666669</v>
      </c>
      <c r="I846" t="s">
        <v>459</v>
      </c>
      <c r="J846">
        <v>2057</v>
      </c>
      <c r="K846" t="s">
        <v>90</v>
      </c>
      <c r="L846" t="s">
        <v>19</v>
      </c>
      <c r="M846">
        <v>3</v>
      </c>
      <c r="N846" t="s">
        <v>1330</v>
      </c>
      <c r="O846" t="s">
        <v>1324</v>
      </c>
      <c r="P846" t="s">
        <v>1325</v>
      </c>
      <c r="R846" t="str">
        <f>TEXT(Tabela8[[#This Row],[Data]],"dddd")</f>
        <v>quinta-feira</v>
      </c>
      <c r="S846" t="str" cm="1">
        <f t="array" ref="S8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7" spans="1:19" x14ac:dyDescent="0.3">
      <c r="A847">
        <v>485290</v>
      </c>
      <c r="B847" t="s">
        <v>24</v>
      </c>
      <c r="C847" t="s">
        <v>1265</v>
      </c>
      <c r="D847">
        <v>3554</v>
      </c>
      <c r="E847" t="s">
        <v>727</v>
      </c>
      <c r="F847" t="s">
        <v>28</v>
      </c>
      <c r="G847" s="3">
        <v>45645</v>
      </c>
      <c r="H847" s="9">
        <v>0.625</v>
      </c>
      <c r="I847" t="s">
        <v>1250</v>
      </c>
      <c r="J847">
        <v>2057</v>
      </c>
      <c r="K847" t="s">
        <v>90</v>
      </c>
      <c r="L847" t="s">
        <v>19</v>
      </c>
      <c r="M847">
        <v>3</v>
      </c>
      <c r="N847" t="s">
        <v>1330</v>
      </c>
      <c r="O847" t="s">
        <v>1324</v>
      </c>
      <c r="P847" t="s">
        <v>1325</v>
      </c>
      <c r="R847" t="str">
        <f>TEXT(Tabela8[[#This Row],[Data]],"dddd")</f>
        <v>quinta-feira</v>
      </c>
      <c r="S847" t="str" cm="1">
        <f t="array" ref="S8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8" spans="1:19" x14ac:dyDescent="0.3">
      <c r="A848">
        <v>485290</v>
      </c>
      <c r="B848" t="s">
        <v>24</v>
      </c>
      <c r="C848" t="s">
        <v>1265</v>
      </c>
      <c r="D848">
        <v>3554</v>
      </c>
      <c r="E848" t="s">
        <v>727</v>
      </c>
      <c r="F848" t="s">
        <v>28</v>
      </c>
      <c r="G848" s="3">
        <v>45645</v>
      </c>
      <c r="H848" s="9">
        <v>0.625</v>
      </c>
      <c r="I848" t="s">
        <v>1250</v>
      </c>
      <c r="J848">
        <v>2057</v>
      </c>
      <c r="K848" t="s">
        <v>90</v>
      </c>
      <c r="L848" t="s">
        <v>19</v>
      </c>
      <c r="M848">
        <v>3</v>
      </c>
      <c r="N848" t="s">
        <v>1330</v>
      </c>
      <c r="O848" t="s">
        <v>1324</v>
      </c>
      <c r="P848" t="s">
        <v>1325</v>
      </c>
      <c r="R848" t="str">
        <f>TEXT(Tabela8[[#This Row],[Data]],"dddd")</f>
        <v>quinta-feira</v>
      </c>
      <c r="S848" t="str" cm="1">
        <f t="array" ref="S8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9" spans="1:19" x14ac:dyDescent="0.3">
      <c r="A849">
        <v>485290</v>
      </c>
      <c r="B849" t="s">
        <v>24</v>
      </c>
      <c r="C849" t="s">
        <v>1265</v>
      </c>
      <c r="D849">
        <v>3554</v>
      </c>
      <c r="E849" t="s">
        <v>727</v>
      </c>
      <c r="F849" t="s">
        <v>28</v>
      </c>
      <c r="G849" s="3">
        <v>45645</v>
      </c>
      <c r="H849" s="9">
        <v>0.625</v>
      </c>
      <c r="I849" t="s">
        <v>1250</v>
      </c>
      <c r="J849">
        <v>2057</v>
      </c>
      <c r="K849" t="s">
        <v>90</v>
      </c>
      <c r="L849" t="s">
        <v>19</v>
      </c>
      <c r="M849">
        <v>3</v>
      </c>
      <c r="N849" t="s">
        <v>1330</v>
      </c>
      <c r="O849" t="s">
        <v>1324</v>
      </c>
      <c r="P849" t="s">
        <v>1325</v>
      </c>
      <c r="R849" t="str">
        <f>TEXT(Tabela8[[#This Row],[Data]],"dddd")</f>
        <v>quinta-feira</v>
      </c>
      <c r="S849" t="str" cm="1">
        <f t="array" ref="S8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0" spans="1:19" x14ac:dyDescent="0.3">
      <c r="A850">
        <v>531230</v>
      </c>
      <c r="B850" t="s">
        <v>24</v>
      </c>
      <c r="C850" t="s">
        <v>77</v>
      </c>
      <c r="D850">
        <v>3497</v>
      </c>
      <c r="E850" t="s">
        <v>78</v>
      </c>
      <c r="F850" t="s">
        <v>28</v>
      </c>
      <c r="G850" s="3">
        <v>45645</v>
      </c>
      <c r="H850" s="9">
        <v>0.33333333333333331</v>
      </c>
      <c r="I850" t="s">
        <v>467</v>
      </c>
      <c r="J850">
        <v>1973</v>
      </c>
      <c r="K850" t="s">
        <v>25</v>
      </c>
      <c r="L850" t="s">
        <v>19</v>
      </c>
      <c r="M850">
        <v>3</v>
      </c>
      <c r="N850" t="s">
        <v>1330</v>
      </c>
      <c r="O850" t="s">
        <v>1324</v>
      </c>
      <c r="P850" t="s">
        <v>1325</v>
      </c>
      <c r="R850" t="str">
        <f>TEXT(Tabela8[[#This Row],[Data]],"dddd")</f>
        <v>quinta-feira</v>
      </c>
      <c r="S850" t="str" cm="1">
        <f t="array" ref="S8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1" spans="1:19" x14ac:dyDescent="0.3">
      <c r="A851">
        <v>531230</v>
      </c>
      <c r="B851" t="s">
        <v>24</v>
      </c>
      <c r="C851" t="s">
        <v>77</v>
      </c>
      <c r="D851">
        <v>3497</v>
      </c>
      <c r="E851" t="s">
        <v>78</v>
      </c>
      <c r="F851" t="s">
        <v>28</v>
      </c>
      <c r="G851" s="3">
        <v>45645</v>
      </c>
      <c r="H851" s="9">
        <v>0.33333333333333331</v>
      </c>
      <c r="I851" t="s">
        <v>467</v>
      </c>
      <c r="J851">
        <v>1973</v>
      </c>
      <c r="K851" t="s">
        <v>25</v>
      </c>
      <c r="L851" t="s">
        <v>19</v>
      </c>
      <c r="M851">
        <v>3</v>
      </c>
      <c r="N851" t="s">
        <v>1330</v>
      </c>
      <c r="O851" t="s">
        <v>1324</v>
      </c>
      <c r="P851" t="s">
        <v>1325</v>
      </c>
      <c r="R851" t="str">
        <f>TEXT(Tabela8[[#This Row],[Data]],"dddd")</f>
        <v>quinta-feira</v>
      </c>
      <c r="S851" t="str" cm="1">
        <f t="array" ref="S8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2" spans="1:19" x14ac:dyDescent="0.3">
      <c r="A852">
        <v>531230</v>
      </c>
      <c r="B852" t="s">
        <v>24</v>
      </c>
      <c r="C852" t="s">
        <v>77</v>
      </c>
      <c r="D852">
        <v>3497</v>
      </c>
      <c r="E852" t="s">
        <v>78</v>
      </c>
      <c r="F852" t="s">
        <v>28</v>
      </c>
      <c r="G852" s="3">
        <v>45645</v>
      </c>
      <c r="H852" s="9">
        <v>0.33333333333333331</v>
      </c>
      <c r="I852" t="s">
        <v>467</v>
      </c>
      <c r="J852">
        <v>1973</v>
      </c>
      <c r="K852" t="s">
        <v>25</v>
      </c>
      <c r="L852" t="s">
        <v>19</v>
      </c>
      <c r="M852">
        <v>3</v>
      </c>
      <c r="N852" t="s">
        <v>1330</v>
      </c>
      <c r="O852" t="s">
        <v>1324</v>
      </c>
      <c r="P852" t="s">
        <v>1325</v>
      </c>
      <c r="R852" t="str">
        <f>TEXT(Tabela8[[#This Row],[Data]],"dddd")</f>
        <v>quinta-feira</v>
      </c>
      <c r="S852" t="str" cm="1">
        <f t="array" ref="S8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3" spans="1:19" x14ac:dyDescent="0.3">
      <c r="A853">
        <v>497637</v>
      </c>
      <c r="B853" t="s">
        <v>24</v>
      </c>
      <c r="C853" t="s">
        <v>77</v>
      </c>
      <c r="D853">
        <v>3497</v>
      </c>
      <c r="E853" t="s">
        <v>78</v>
      </c>
      <c r="F853" t="s">
        <v>28</v>
      </c>
      <c r="G853" s="3">
        <v>45645</v>
      </c>
      <c r="H853" s="9">
        <v>0.375</v>
      </c>
      <c r="I853" t="s">
        <v>41</v>
      </c>
      <c r="J853">
        <v>572</v>
      </c>
      <c r="K853" t="s">
        <v>93</v>
      </c>
      <c r="L853" t="s">
        <v>19</v>
      </c>
      <c r="M853">
        <v>3</v>
      </c>
      <c r="N853" t="s">
        <v>1330</v>
      </c>
      <c r="O853" t="s">
        <v>1324</v>
      </c>
      <c r="P853" t="s">
        <v>1325</v>
      </c>
      <c r="R853" t="str">
        <f>TEXT(Tabela8[[#This Row],[Data]],"dddd")</f>
        <v>quinta-feira</v>
      </c>
      <c r="S853" t="str" cm="1">
        <f t="array" ref="S8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4" spans="1:19" x14ac:dyDescent="0.3">
      <c r="A854">
        <v>497637</v>
      </c>
      <c r="B854" t="s">
        <v>24</v>
      </c>
      <c r="C854" t="s">
        <v>77</v>
      </c>
      <c r="D854">
        <v>3497</v>
      </c>
      <c r="E854" t="s">
        <v>78</v>
      </c>
      <c r="F854" t="s">
        <v>28</v>
      </c>
      <c r="G854" s="3">
        <v>45645</v>
      </c>
      <c r="H854" s="9">
        <v>0.375</v>
      </c>
      <c r="I854" t="s">
        <v>41</v>
      </c>
      <c r="J854">
        <v>572</v>
      </c>
      <c r="K854" t="s">
        <v>93</v>
      </c>
      <c r="L854" t="s">
        <v>19</v>
      </c>
      <c r="M854">
        <v>3</v>
      </c>
      <c r="N854" t="s">
        <v>1330</v>
      </c>
      <c r="O854" t="s">
        <v>1324</v>
      </c>
      <c r="P854" t="s">
        <v>1325</v>
      </c>
      <c r="R854" t="str">
        <f>TEXT(Tabela8[[#This Row],[Data]],"dddd")</f>
        <v>quinta-feira</v>
      </c>
      <c r="S854" t="str" cm="1">
        <f t="array" ref="S8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5" spans="1:19" x14ac:dyDescent="0.3">
      <c r="A855">
        <v>497637</v>
      </c>
      <c r="B855" t="s">
        <v>24</v>
      </c>
      <c r="C855" t="s">
        <v>77</v>
      </c>
      <c r="D855">
        <v>3497</v>
      </c>
      <c r="E855" t="s">
        <v>78</v>
      </c>
      <c r="F855" t="s">
        <v>28</v>
      </c>
      <c r="G855" s="3">
        <v>45645</v>
      </c>
      <c r="H855" s="9">
        <v>0.375</v>
      </c>
      <c r="I855" t="s">
        <v>41</v>
      </c>
      <c r="J855">
        <v>572</v>
      </c>
      <c r="K855" t="s">
        <v>93</v>
      </c>
      <c r="L855" t="s">
        <v>19</v>
      </c>
      <c r="M855">
        <v>3</v>
      </c>
      <c r="N855" t="s">
        <v>1330</v>
      </c>
      <c r="O855" t="s">
        <v>1324</v>
      </c>
      <c r="P855" t="s">
        <v>1325</v>
      </c>
      <c r="R855" t="str">
        <f>TEXT(Tabela8[[#This Row],[Data]],"dddd")</f>
        <v>quinta-feira</v>
      </c>
      <c r="S855" t="str" cm="1">
        <f t="array" ref="S8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6" spans="1:19" x14ac:dyDescent="0.3">
      <c r="A856">
        <v>584854</v>
      </c>
      <c r="B856" t="s">
        <v>17</v>
      </c>
      <c r="C856" t="s">
        <v>1274</v>
      </c>
      <c r="D856">
        <v>3550</v>
      </c>
      <c r="E856" t="s">
        <v>730</v>
      </c>
      <c r="F856" t="s">
        <v>28</v>
      </c>
      <c r="G856" s="3">
        <v>45645</v>
      </c>
      <c r="H856" s="9">
        <v>0.66666666666666663</v>
      </c>
      <c r="I856" t="s">
        <v>57</v>
      </c>
      <c r="J856">
        <v>2751</v>
      </c>
      <c r="K856" t="s">
        <v>70</v>
      </c>
      <c r="L856" t="s">
        <v>19</v>
      </c>
      <c r="M856">
        <v>3</v>
      </c>
      <c r="N856" t="s">
        <v>1330</v>
      </c>
      <c r="O856" t="s">
        <v>1324</v>
      </c>
      <c r="P856" t="s">
        <v>1325</v>
      </c>
      <c r="R856" t="str">
        <f>TEXT(Tabela8[[#This Row],[Data]],"dddd")</f>
        <v>quinta-feira</v>
      </c>
      <c r="S856" t="str" cm="1">
        <f t="array" ref="S8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7" spans="1:19" x14ac:dyDescent="0.3">
      <c r="A857">
        <v>584854</v>
      </c>
      <c r="B857" t="s">
        <v>17</v>
      </c>
      <c r="C857" t="s">
        <v>1274</v>
      </c>
      <c r="D857">
        <v>3550</v>
      </c>
      <c r="E857" t="s">
        <v>730</v>
      </c>
      <c r="F857" t="s">
        <v>28</v>
      </c>
      <c r="G857" s="3">
        <v>45645</v>
      </c>
      <c r="H857" s="9">
        <v>0.66666666666666663</v>
      </c>
      <c r="I857" t="s">
        <v>57</v>
      </c>
      <c r="J857">
        <v>2751</v>
      </c>
      <c r="K857" t="s">
        <v>70</v>
      </c>
      <c r="L857" t="s">
        <v>19</v>
      </c>
      <c r="M857">
        <v>3</v>
      </c>
      <c r="N857" t="s">
        <v>1330</v>
      </c>
      <c r="O857" t="s">
        <v>1324</v>
      </c>
      <c r="P857" t="s">
        <v>1325</v>
      </c>
      <c r="R857" t="str">
        <f>TEXT(Tabela8[[#This Row],[Data]],"dddd")</f>
        <v>quinta-feira</v>
      </c>
      <c r="S857" t="str" cm="1">
        <f t="array" ref="S8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8" spans="1:19" x14ac:dyDescent="0.3">
      <c r="A858">
        <v>584854</v>
      </c>
      <c r="B858" t="s">
        <v>17</v>
      </c>
      <c r="C858" t="s">
        <v>1274</v>
      </c>
      <c r="D858">
        <v>3550</v>
      </c>
      <c r="E858" t="s">
        <v>730</v>
      </c>
      <c r="F858" t="s">
        <v>28</v>
      </c>
      <c r="G858" s="3">
        <v>45645</v>
      </c>
      <c r="H858" s="9">
        <v>0.66666666666666663</v>
      </c>
      <c r="I858" t="s">
        <v>57</v>
      </c>
      <c r="J858">
        <v>2751</v>
      </c>
      <c r="K858" t="s">
        <v>70</v>
      </c>
      <c r="L858" t="s">
        <v>19</v>
      </c>
      <c r="M858">
        <v>3</v>
      </c>
      <c r="N858" t="s">
        <v>1330</v>
      </c>
      <c r="O858" t="s">
        <v>1324</v>
      </c>
      <c r="P858" t="s">
        <v>1325</v>
      </c>
      <c r="R858" t="str">
        <f>TEXT(Tabela8[[#This Row],[Data]],"dddd")</f>
        <v>quinta-feira</v>
      </c>
      <c r="S858" t="str" cm="1">
        <f t="array" ref="S8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9" spans="1:19" x14ac:dyDescent="0.3">
      <c r="A859">
        <v>597951</v>
      </c>
      <c r="B859" t="s">
        <v>24</v>
      </c>
      <c r="C859" t="s">
        <v>1362</v>
      </c>
      <c r="D859">
        <v>4161</v>
      </c>
      <c r="E859" t="s">
        <v>1363</v>
      </c>
      <c r="F859" t="s">
        <v>69</v>
      </c>
      <c r="G859" s="3">
        <v>45645</v>
      </c>
      <c r="H859" s="9">
        <v>0.75</v>
      </c>
      <c r="I859" t="s">
        <v>89</v>
      </c>
      <c r="J859">
        <v>486</v>
      </c>
      <c r="K859" t="s">
        <v>21</v>
      </c>
      <c r="L859" t="s">
        <v>19</v>
      </c>
      <c r="M859">
        <v>3</v>
      </c>
      <c r="N859" t="s">
        <v>1330</v>
      </c>
      <c r="O859" t="s">
        <v>1324</v>
      </c>
      <c r="P859" t="s">
        <v>1325</v>
      </c>
      <c r="R859" t="str">
        <f>TEXT(Tabela8[[#This Row],[Data]],"dddd")</f>
        <v>quinta-feira</v>
      </c>
      <c r="S859" t="str" cm="1">
        <f t="array" ref="S8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0" spans="1:19" x14ac:dyDescent="0.3">
      <c r="A860">
        <v>597951</v>
      </c>
      <c r="B860" t="s">
        <v>24</v>
      </c>
      <c r="C860" t="s">
        <v>1362</v>
      </c>
      <c r="D860">
        <v>4161</v>
      </c>
      <c r="E860" t="s">
        <v>1363</v>
      </c>
      <c r="F860" t="s">
        <v>69</v>
      </c>
      <c r="G860" s="3">
        <v>45645</v>
      </c>
      <c r="H860" s="9">
        <v>0.75</v>
      </c>
      <c r="I860" t="s">
        <v>89</v>
      </c>
      <c r="J860">
        <v>486</v>
      </c>
      <c r="K860" t="s">
        <v>21</v>
      </c>
      <c r="L860" t="s">
        <v>19</v>
      </c>
      <c r="M860">
        <v>3</v>
      </c>
      <c r="N860" t="s">
        <v>1330</v>
      </c>
      <c r="O860" t="s">
        <v>1324</v>
      </c>
      <c r="P860" t="s">
        <v>1325</v>
      </c>
      <c r="R860" t="str">
        <f>TEXT(Tabela8[[#This Row],[Data]],"dddd")</f>
        <v>quinta-feira</v>
      </c>
      <c r="S860" t="str" cm="1">
        <f t="array" ref="S8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1" spans="1:19" x14ac:dyDescent="0.3">
      <c r="A861">
        <v>597951</v>
      </c>
      <c r="B861" t="s">
        <v>24</v>
      </c>
      <c r="C861" t="s">
        <v>1362</v>
      </c>
      <c r="D861">
        <v>4161</v>
      </c>
      <c r="E861" t="s">
        <v>1363</v>
      </c>
      <c r="F861" t="s">
        <v>69</v>
      </c>
      <c r="G861" s="3">
        <v>45645</v>
      </c>
      <c r="H861" s="9">
        <v>0.75</v>
      </c>
      <c r="I861" t="s">
        <v>89</v>
      </c>
      <c r="J861">
        <v>486</v>
      </c>
      <c r="K861" t="s">
        <v>21</v>
      </c>
      <c r="L861" t="s">
        <v>19</v>
      </c>
      <c r="M861">
        <v>3</v>
      </c>
      <c r="N861" t="s">
        <v>1330</v>
      </c>
      <c r="O861" t="s">
        <v>1324</v>
      </c>
      <c r="P861" t="s">
        <v>1325</v>
      </c>
      <c r="R861" t="str">
        <f>TEXT(Tabela8[[#This Row],[Data]],"dddd")</f>
        <v>quinta-feira</v>
      </c>
      <c r="S861" t="str" cm="1">
        <f t="array" ref="S8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2" spans="1:19" x14ac:dyDescent="0.3">
      <c r="A862">
        <v>597951</v>
      </c>
      <c r="B862" t="s">
        <v>24</v>
      </c>
      <c r="C862" t="s">
        <v>1362</v>
      </c>
      <c r="D862">
        <v>4161</v>
      </c>
      <c r="E862" t="s">
        <v>1363</v>
      </c>
      <c r="F862" t="s">
        <v>69</v>
      </c>
      <c r="G862" s="3">
        <v>45645</v>
      </c>
      <c r="H862" s="9">
        <v>0.75</v>
      </c>
      <c r="I862" t="s">
        <v>89</v>
      </c>
      <c r="J862">
        <v>486</v>
      </c>
      <c r="K862" t="s">
        <v>21</v>
      </c>
      <c r="L862" t="s">
        <v>19</v>
      </c>
      <c r="M862">
        <v>3</v>
      </c>
      <c r="N862" t="s">
        <v>1330</v>
      </c>
      <c r="O862" t="s">
        <v>1324</v>
      </c>
      <c r="P862" t="s">
        <v>1325</v>
      </c>
      <c r="R862" t="str">
        <f>TEXT(Tabela8[[#This Row],[Data]],"dddd")</f>
        <v>quinta-feira</v>
      </c>
      <c r="S862" t="str" cm="1">
        <f t="array" ref="S8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3" spans="1:19" x14ac:dyDescent="0.3">
      <c r="A863">
        <v>597951</v>
      </c>
      <c r="B863" t="s">
        <v>24</v>
      </c>
      <c r="C863" t="s">
        <v>1362</v>
      </c>
      <c r="D863">
        <v>4161</v>
      </c>
      <c r="E863" t="s">
        <v>1363</v>
      </c>
      <c r="F863" t="s">
        <v>69</v>
      </c>
      <c r="G863" s="3">
        <v>45645</v>
      </c>
      <c r="H863" s="9">
        <v>0.75</v>
      </c>
      <c r="I863" t="s">
        <v>89</v>
      </c>
      <c r="J863">
        <v>486</v>
      </c>
      <c r="K863" t="s">
        <v>21</v>
      </c>
      <c r="L863" t="s">
        <v>19</v>
      </c>
      <c r="M863">
        <v>3</v>
      </c>
      <c r="N863" t="s">
        <v>1330</v>
      </c>
      <c r="O863" t="s">
        <v>1324</v>
      </c>
      <c r="P863" t="s">
        <v>1325</v>
      </c>
      <c r="R863" t="str">
        <f>TEXT(Tabela8[[#This Row],[Data]],"dddd")</f>
        <v>quinta-feira</v>
      </c>
      <c r="S863" t="str" cm="1">
        <f t="array" ref="S8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4" spans="1:19" x14ac:dyDescent="0.3">
      <c r="A864">
        <v>597951</v>
      </c>
      <c r="B864" t="s">
        <v>24</v>
      </c>
      <c r="C864" t="s">
        <v>1362</v>
      </c>
      <c r="D864">
        <v>4161</v>
      </c>
      <c r="E864" t="s">
        <v>1363</v>
      </c>
      <c r="F864" t="s">
        <v>69</v>
      </c>
      <c r="G864" s="3">
        <v>45645</v>
      </c>
      <c r="H864" s="9">
        <v>0.75</v>
      </c>
      <c r="I864" t="s">
        <v>89</v>
      </c>
      <c r="J864">
        <v>486</v>
      </c>
      <c r="K864" t="s">
        <v>21</v>
      </c>
      <c r="L864" t="s">
        <v>19</v>
      </c>
      <c r="M864">
        <v>3</v>
      </c>
      <c r="N864" t="s">
        <v>1330</v>
      </c>
      <c r="O864" t="s">
        <v>1324</v>
      </c>
      <c r="P864" t="s">
        <v>1325</v>
      </c>
      <c r="R864" t="str">
        <f>TEXT(Tabela8[[#This Row],[Data]],"dddd")</f>
        <v>quinta-feira</v>
      </c>
      <c r="S864" t="str" cm="1">
        <f t="array" ref="S8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5" spans="1:19" x14ac:dyDescent="0.3">
      <c r="A865">
        <v>587802</v>
      </c>
      <c r="B865" t="s">
        <v>17</v>
      </c>
      <c r="C865" t="s">
        <v>485</v>
      </c>
      <c r="D865">
        <v>3625</v>
      </c>
      <c r="E865" t="s">
        <v>486</v>
      </c>
      <c r="F865" t="s">
        <v>28</v>
      </c>
      <c r="G865" s="3">
        <v>45645</v>
      </c>
      <c r="H865" s="9">
        <v>0.45833333333333331</v>
      </c>
      <c r="I865" t="s">
        <v>81</v>
      </c>
      <c r="J865">
        <v>1383</v>
      </c>
      <c r="K865" t="s">
        <v>218</v>
      </c>
      <c r="L865" t="s">
        <v>19</v>
      </c>
      <c r="M865">
        <v>3</v>
      </c>
      <c r="N865" t="s">
        <v>1330</v>
      </c>
      <c r="O865" t="s">
        <v>1324</v>
      </c>
      <c r="P865" t="s">
        <v>1325</v>
      </c>
      <c r="R865" t="str">
        <f>TEXT(Tabela8[[#This Row],[Data]],"dddd")</f>
        <v>quinta-feira</v>
      </c>
      <c r="S865" t="str" cm="1">
        <f t="array" ref="S8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6" spans="1:19" x14ac:dyDescent="0.3">
      <c r="A866">
        <v>587802</v>
      </c>
      <c r="B866" t="s">
        <v>17</v>
      </c>
      <c r="C866" t="s">
        <v>485</v>
      </c>
      <c r="D866">
        <v>3625</v>
      </c>
      <c r="E866" t="s">
        <v>486</v>
      </c>
      <c r="F866" t="s">
        <v>28</v>
      </c>
      <c r="G866" s="3">
        <v>45645</v>
      </c>
      <c r="H866" s="9">
        <v>0.45833333333333331</v>
      </c>
      <c r="I866" t="s">
        <v>81</v>
      </c>
      <c r="J866">
        <v>1383</v>
      </c>
      <c r="K866" t="s">
        <v>218</v>
      </c>
      <c r="L866" t="s">
        <v>19</v>
      </c>
      <c r="M866">
        <v>3</v>
      </c>
      <c r="N866" t="s">
        <v>1330</v>
      </c>
      <c r="O866" t="s">
        <v>1324</v>
      </c>
      <c r="P866" t="s">
        <v>1325</v>
      </c>
      <c r="R866" t="str">
        <f>TEXT(Tabela8[[#This Row],[Data]],"dddd")</f>
        <v>quinta-feira</v>
      </c>
      <c r="S866" t="str" cm="1">
        <f t="array" ref="S8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7" spans="1:19" x14ac:dyDescent="0.3">
      <c r="A867">
        <v>587802</v>
      </c>
      <c r="B867" t="s">
        <v>17</v>
      </c>
      <c r="C867" t="s">
        <v>485</v>
      </c>
      <c r="D867">
        <v>3625</v>
      </c>
      <c r="E867" t="s">
        <v>486</v>
      </c>
      <c r="F867" t="s">
        <v>28</v>
      </c>
      <c r="G867" s="3">
        <v>45645</v>
      </c>
      <c r="H867" s="9">
        <v>0.45833333333333331</v>
      </c>
      <c r="I867" t="s">
        <v>81</v>
      </c>
      <c r="J867">
        <v>1383</v>
      </c>
      <c r="K867" t="s">
        <v>218</v>
      </c>
      <c r="L867" t="s">
        <v>19</v>
      </c>
      <c r="M867">
        <v>3</v>
      </c>
      <c r="N867" t="s">
        <v>1330</v>
      </c>
      <c r="O867" t="s">
        <v>1324</v>
      </c>
      <c r="P867" t="s">
        <v>1325</v>
      </c>
      <c r="R867" t="str">
        <f>TEXT(Tabela8[[#This Row],[Data]],"dddd")</f>
        <v>quinta-feira</v>
      </c>
      <c r="S867" t="str" cm="1">
        <f t="array" ref="S8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8" spans="1:19" x14ac:dyDescent="0.3">
      <c r="A868">
        <v>577977</v>
      </c>
      <c r="B868" t="s">
        <v>24</v>
      </c>
      <c r="C868" t="s">
        <v>499</v>
      </c>
      <c r="D868">
        <v>3760</v>
      </c>
      <c r="E868" t="s">
        <v>500</v>
      </c>
      <c r="F868" t="s">
        <v>28</v>
      </c>
      <c r="G868" s="3">
        <v>45645</v>
      </c>
      <c r="H868" s="9">
        <v>0.54166666666666663</v>
      </c>
      <c r="I868" t="s">
        <v>501</v>
      </c>
      <c r="J868">
        <v>1837</v>
      </c>
      <c r="K868" t="s">
        <v>114</v>
      </c>
      <c r="L868" t="s">
        <v>19</v>
      </c>
      <c r="M868">
        <v>3</v>
      </c>
      <c r="N868" t="s">
        <v>1330</v>
      </c>
      <c r="O868" t="s">
        <v>1324</v>
      </c>
      <c r="P868" t="s">
        <v>1325</v>
      </c>
      <c r="R868" t="str">
        <f>TEXT(Tabela8[[#This Row],[Data]],"dddd")</f>
        <v>quinta-feira</v>
      </c>
      <c r="S868" t="str" cm="1">
        <f t="array" ref="S8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9" spans="1:19" x14ac:dyDescent="0.3">
      <c r="A869">
        <v>577977</v>
      </c>
      <c r="B869" t="s">
        <v>24</v>
      </c>
      <c r="C869" t="s">
        <v>499</v>
      </c>
      <c r="D869">
        <v>3760</v>
      </c>
      <c r="E869" t="s">
        <v>500</v>
      </c>
      <c r="F869" t="s">
        <v>28</v>
      </c>
      <c r="G869" s="3">
        <v>45645</v>
      </c>
      <c r="H869" s="9">
        <v>0.54166666666666663</v>
      </c>
      <c r="I869" t="s">
        <v>501</v>
      </c>
      <c r="J869">
        <v>1837</v>
      </c>
      <c r="K869" t="s">
        <v>114</v>
      </c>
      <c r="L869" t="s">
        <v>19</v>
      </c>
      <c r="M869">
        <v>3</v>
      </c>
      <c r="N869" t="s">
        <v>1330</v>
      </c>
      <c r="O869" t="s">
        <v>1324</v>
      </c>
      <c r="P869" t="s">
        <v>1325</v>
      </c>
      <c r="R869" t="str">
        <f>TEXT(Tabela8[[#This Row],[Data]],"dddd")</f>
        <v>quinta-feira</v>
      </c>
      <c r="S869" t="str" cm="1">
        <f t="array" ref="S8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0" spans="1:19" x14ac:dyDescent="0.3">
      <c r="A870">
        <v>577977</v>
      </c>
      <c r="B870" t="s">
        <v>24</v>
      </c>
      <c r="C870" t="s">
        <v>499</v>
      </c>
      <c r="D870">
        <v>3760</v>
      </c>
      <c r="E870" t="s">
        <v>500</v>
      </c>
      <c r="F870" t="s">
        <v>28</v>
      </c>
      <c r="G870" s="3">
        <v>45645</v>
      </c>
      <c r="H870" s="9">
        <v>0.54166666666666663</v>
      </c>
      <c r="I870" t="s">
        <v>501</v>
      </c>
      <c r="J870">
        <v>1837</v>
      </c>
      <c r="K870" t="s">
        <v>114</v>
      </c>
      <c r="L870" t="s">
        <v>19</v>
      </c>
      <c r="M870">
        <v>3</v>
      </c>
      <c r="N870" t="s">
        <v>1330</v>
      </c>
      <c r="O870" t="s">
        <v>1324</v>
      </c>
      <c r="P870" t="s">
        <v>1325</v>
      </c>
      <c r="R870" t="str">
        <f>TEXT(Tabela8[[#This Row],[Data]],"dddd")</f>
        <v>quinta-feira</v>
      </c>
      <c r="S870" t="str" cm="1">
        <f t="array" ref="S8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1" spans="1:19" x14ac:dyDescent="0.3">
      <c r="A871">
        <v>477088</v>
      </c>
      <c r="B871" t="s">
        <v>24</v>
      </c>
      <c r="C871" t="s">
        <v>130</v>
      </c>
      <c r="D871">
        <v>3028</v>
      </c>
      <c r="E871" t="s">
        <v>131</v>
      </c>
      <c r="F871" t="s">
        <v>28</v>
      </c>
      <c r="G871" s="3">
        <v>45645</v>
      </c>
      <c r="H871" s="9">
        <v>0.75</v>
      </c>
      <c r="I871" t="s">
        <v>50</v>
      </c>
      <c r="J871">
        <v>772</v>
      </c>
      <c r="K871" t="s">
        <v>51</v>
      </c>
      <c r="L871" t="s">
        <v>19</v>
      </c>
      <c r="M871">
        <v>3</v>
      </c>
      <c r="N871" t="s">
        <v>1330</v>
      </c>
      <c r="O871" t="s">
        <v>1324</v>
      </c>
      <c r="P871" t="s">
        <v>1325</v>
      </c>
      <c r="R871" t="str">
        <f>TEXT(Tabela8[[#This Row],[Data]],"dddd")</f>
        <v>quinta-feira</v>
      </c>
      <c r="S871" t="str" cm="1">
        <f t="array" ref="S8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2" spans="1:19" x14ac:dyDescent="0.3">
      <c r="A872">
        <v>477088</v>
      </c>
      <c r="B872" t="s">
        <v>24</v>
      </c>
      <c r="C872" t="s">
        <v>130</v>
      </c>
      <c r="D872">
        <v>3028</v>
      </c>
      <c r="E872" t="s">
        <v>131</v>
      </c>
      <c r="F872" t="s">
        <v>28</v>
      </c>
      <c r="G872" s="3">
        <v>45645</v>
      </c>
      <c r="H872" s="9">
        <v>0.75</v>
      </c>
      <c r="I872" t="s">
        <v>50</v>
      </c>
      <c r="J872">
        <v>772</v>
      </c>
      <c r="K872" t="s">
        <v>51</v>
      </c>
      <c r="L872" t="s">
        <v>19</v>
      </c>
      <c r="M872">
        <v>3</v>
      </c>
      <c r="N872" t="s">
        <v>1330</v>
      </c>
      <c r="O872" t="s">
        <v>1324</v>
      </c>
      <c r="P872" t="s">
        <v>1325</v>
      </c>
      <c r="R872" t="str">
        <f>TEXT(Tabela8[[#This Row],[Data]],"dddd")</f>
        <v>quinta-feira</v>
      </c>
      <c r="S872" t="str" cm="1">
        <f t="array" ref="S8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3" spans="1:19" x14ac:dyDescent="0.3">
      <c r="A873">
        <v>477088</v>
      </c>
      <c r="B873" t="s">
        <v>24</v>
      </c>
      <c r="C873" t="s">
        <v>130</v>
      </c>
      <c r="D873">
        <v>3028</v>
      </c>
      <c r="E873" t="s">
        <v>131</v>
      </c>
      <c r="F873" t="s">
        <v>28</v>
      </c>
      <c r="G873" s="3">
        <v>45645</v>
      </c>
      <c r="H873" s="9">
        <v>0.75</v>
      </c>
      <c r="I873" t="s">
        <v>50</v>
      </c>
      <c r="J873">
        <v>772</v>
      </c>
      <c r="K873" t="s">
        <v>51</v>
      </c>
      <c r="L873" t="s">
        <v>19</v>
      </c>
      <c r="M873">
        <v>3</v>
      </c>
      <c r="N873" t="s">
        <v>1330</v>
      </c>
      <c r="O873" t="s">
        <v>1324</v>
      </c>
      <c r="P873" t="s">
        <v>1325</v>
      </c>
      <c r="R873" t="str">
        <f>TEXT(Tabela8[[#This Row],[Data]],"dddd")</f>
        <v>quinta-feira</v>
      </c>
      <c r="S873" t="str" cm="1">
        <f t="array" ref="S8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4" spans="1:19" x14ac:dyDescent="0.3">
      <c r="A874">
        <v>594596</v>
      </c>
      <c r="B874" t="s">
        <v>24</v>
      </c>
      <c r="C874" t="s">
        <v>130</v>
      </c>
      <c r="D874">
        <v>3028</v>
      </c>
      <c r="E874" t="s">
        <v>131</v>
      </c>
      <c r="F874" t="s">
        <v>28</v>
      </c>
      <c r="G874" s="3">
        <v>45645</v>
      </c>
      <c r="H874" s="9">
        <v>0.58333333333333337</v>
      </c>
      <c r="I874" t="s">
        <v>505</v>
      </c>
      <c r="J874">
        <v>486</v>
      </c>
      <c r="K874" t="s">
        <v>21</v>
      </c>
      <c r="L874" t="s">
        <v>513</v>
      </c>
      <c r="M874">
        <v>3</v>
      </c>
      <c r="N874" t="s">
        <v>1330</v>
      </c>
      <c r="O874" t="s">
        <v>1324</v>
      </c>
      <c r="P874" t="s">
        <v>1325</v>
      </c>
      <c r="R874" t="str">
        <f>TEXT(Tabela8[[#This Row],[Data]],"dddd")</f>
        <v>quinta-feira</v>
      </c>
      <c r="S874" t="str" cm="1">
        <f t="array" ref="S8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5" spans="1:19" x14ac:dyDescent="0.3">
      <c r="A875">
        <v>477008</v>
      </c>
      <c r="B875" t="s">
        <v>24</v>
      </c>
      <c r="C875" t="s">
        <v>130</v>
      </c>
      <c r="D875">
        <v>3028</v>
      </c>
      <c r="E875" t="s">
        <v>131</v>
      </c>
      <c r="F875" t="s">
        <v>28</v>
      </c>
      <c r="G875" s="3">
        <v>45645</v>
      </c>
      <c r="H875" s="9">
        <v>0.58333333333333337</v>
      </c>
      <c r="I875" t="s">
        <v>50</v>
      </c>
      <c r="J875">
        <v>772</v>
      </c>
      <c r="K875" t="s">
        <v>51</v>
      </c>
      <c r="L875" t="s">
        <v>19</v>
      </c>
      <c r="M875">
        <v>3</v>
      </c>
      <c r="N875" t="s">
        <v>1330</v>
      </c>
      <c r="O875" t="s">
        <v>1324</v>
      </c>
      <c r="P875" t="s">
        <v>1325</v>
      </c>
      <c r="R875" t="str">
        <f>TEXT(Tabela8[[#This Row],[Data]],"dddd")</f>
        <v>quinta-feira</v>
      </c>
      <c r="S875" t="str" cm="1">
        <f t="array" ref="S8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6" spans="1:19" x14ac:dyDescent="0.3">
      <c r="A876">
        <v>477027</v>
      </c>
      <c r="B876" t="s">
        <v>24</v>
      </c>
      <c r="C876" t="s">
        <v>130</v>
      </c>
      <c r="D876">
        <v>3028</v>
      </c>
      <c r="E876" t="s">
        <v>131</v>
      </c>
      <c r="F876" t="s">
        <v>28</v>
      </c>
      <c r="G876" s="3">
        <v>45645</v>
      </c>
      <c r="H876" s="9">
        <v>0.625</v>
      </c>
      <c r="I876" t="s">
        <v>100</v>
      </c>
      <c r="J876">
        <v>1542</v>
      </c>
      <c r="K876" t="s">
        <v>112</v>
      </c>
      <c r="L876" t="s">
        <v>19</v>
      </c>
      <c r="M876">
        <v>3</v>
      </c>
      <c r="N876" t="s">
        <v>1330</v>
      </c>
      <c r="O876" t="s">
        <v>1324</v>
      </c>
      <c r="P876" t="s">
        <v>1325</v>
      </c>
      <c r="R876" t="str">
        <f>TEXT(Tabela8[[#This Row],[Data]],"dddd")</f>
        <v>quinta-feira</v>
      </c>
      <c r="S876" t="str" cm="1">
        <f t="array" ref="S8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7" spans="1:19" x14ac:dyDescent="0.3">
      <c r="A877">
        <v>477060</v>
      </c>
      <c r="B877" t="s">
        <v>24</v>
      </c>
      <c r="C877" t="s">
        <v>130</v>
      </c>
      <c r="D877">
        <v>3028</v>
      </c>
      <c r="E877" t="s">
        <v>131</v>
      </c>
      <c r="F877" t="s">
        <v>28</v>
      </c>
      <c r="G877" s="3">
        <v>45645</v>
      </c>
      <c r="H877" s="9">
        <v>0.66666666666666663</v>
      </c>
      <c r="I877" t="s">
        <v>468</v>
      </c>
      <c r="J877">
        <v>599</v>
      </c>
      <c r="K877" t="s">
        <v>384</v>
      </c>
      <c r="L877" t="s">
        <v>19</v>
      </c>
      <c r="M877">
        <v>3</v>
      </c>
      <c r="N877" t="s">
        <v>1330</v>
      </c>
      <c r="O877" t="s">
        <v>1324</v>
      </c>
      <c r="P877" t="s">
        <v>1325</v>
      </c>
      <c r="R877" t="str">
        <f>TEXT(Tabela8[[#This Row],[Data]],"dddd")</f>
        <v>quinta-feira</v>
      </c>
      <c r="S877" t="str" cm="1">
        <f t="array" ref="S8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8" spans="1:19" x14ac:dyDescent="0.3">
      <c r="A878">
        <v>477074</v>
      </c>
      <c r="B878" t="s">
        <v>24</v>
      </c>
      <c r="C878" t="s">
        <v>130</v>
      </c>
      <c r="D878">
        <v>3028</v>
      </c>
      <c r="E878" t="s">
        <v>131</v>
      </c>
      <c r="F878" t="s">
        <v>28</v>
      </c>
      <c r="G878" s="3">
        <v>45645</v>
      </c>
      <c r="H878" s="9">
        <v>0.70833333333333337</v>
      </c>
      <c r="I878" t="s">
        <v>100</v>
      </c>
      <c r="J878">
        <v>1542</v>
      </c>
      <c r="K878" t="s">
        <v>112</v>
      </c>
      <c r="L878" t="s">
        <v>19</v>
      </c>
      <c r="M878">
        <v>3</v>
      </c>
      <c r="N878" t="s">
        <v>1330</v>
      </c>
      <c r="O878" t="s">
        <v>1324</v>
      </c>
      <c r="P878" t="s">
        <v>1325</v>
      </c>
      <c r="R878" t="str">
        <f>TEXT(Tabela8[[#This Row],[Data]],"dddd")</f>
        <v>quinta-feira</v>
      </c>
      <c r="S878" t="str" cm="1">
        <f t="array" ref="S8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9" spans="1:19" x14ac:dyDescent="0.3">
      <c r="A879">
        <v>594596</v>
      </c>
      <c r="B879" t="s">
        <v>24</v>
      </c>
      <c r="C879" t="s">
        <v>130</v>
      </c>
      <c r="D879">
        <v>3028</v>
      </c>
      <c r="E879" t="s">
        <v>131</v>
      </c>
      <c r="F879" t="s">
        <v>28</v>
      </c>
      <c r="G879" s="3">
        <v>45645</v>
      </c>
      <c r="H879" s="9">
        <v>0.58333333333333337</v>
      </c>
      <c r="I879" t="s">
        <v>505</v>
      </c>
      <c r="J879">
        <v>486</v>
      </c>
      <c r="K879" t="s">
        <v>21</v>
      </c>
      <c r="L879" t="s">
        <v>513</v>
      </c>
      <c r="M879">
        <v>3</v>
      </c>
      <c r="N879" t="s">
        <v>1330</v>
      </c>
      <c r="O879" t="s">
        <v>1324</v>
      </c>
      <c r="P879" t="s">
        <v>1325</v>
      </c>
      <c r="R879" t="str">
        <f>TEXT(Tabela8[[#This Row],[Data]],"dddd")</f>
        <v>quinta-feira</v>
      </c>
      <c r="S879" t="str" cm="1">
        <f t="array" ref="S8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0" spans="1:19" x14ac:dyDescent="0.3">
      <c r="A880">
        <v>477008</v>
      </c>
      <c r="B880" t="s">
        <v>24</v>
      </c>
      <c r="C880" t="s">
        <v>130</v>
      </c>
      <c r="D880">
        <v>3028</v>
      </c>
      <c r="E880" t="s">
        <v>131</v>
      </c>
      <c r="F880" t="s">
        <v>28</v>
      </c>
      <c r="G880" s="3">
        <v>45645</v>
      </c>
      <c r="H880" s="9">
        <v>0.58333333333333337</v>
      </c>
      <c r="I880" t="s">
        <v>50</v>
      </c>
      <c r="J880">
        <v>772</v>
      </c>
      <c r="K880" t="s">
        <v>51</v>
      </c>
      <c r="L880" t="s">
        <v>19</v>
      </c>
      <c r="M880">
        <v>3</v>
      </c>
      <c r="N880" t="s">
        <v>1330</v>
      </c>
      <c r="O880" t="s">
        <v>1324</v>
      </c>
      <c r="P880" t="s">
        <v>1325</v>
      </c>
      <c r="R880" t="str">
        <f>TEXT(Tabela8[[#This Row],[Data]],"dddd")</f>
        <v>quinta-feira</v>
      </c>
      <c r="S880" t="str" cm="1">
        <f t="array" ref="S8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1" spans="1:19" x14ac:dyDescent="0.3">
      <c r="A881">
        <v>477027</v>
      </c>
      <c r="B881" t="s">
        <v>24</v>
      </c>
      <c r="C881" t="s">
        <v>130</v>
      </c>
      <c r="D881">
        <v>3028</v>
      </c>
      <c r="E881" t="s">
        <v>131</v>
      </c>
      <c r="F881" t="s">
        <v>28</v>
      </c>
      <c r="G881" s="3">
        <v>45645</v>
      </c>
      <c r="H881" s="9">
        <v>0.625</v>
      </c>
      <c r="I881" t="s">
        <v>100</v>
      </c>
      <c r="J881">
        <v>1542</v>
      </c>
      <c r="K881" t="s">
        <v>112</v>
      </c>
      <c r="L881" t="s">
        <v>19</v>
      </c>
      <c r="M881">
        <v>3</v>
      </c>
      <c r="N881" t="s">
        <v>1330</v>
      </c>
      <c r="O881" t="s">
        <v>1324</v>
      </c>
      <c r="P881" t="s">
        <v>1325</v>
      </c>
      <c r="R881" t="str">
        <f>TEXT(Tabela8[[#This Row],[Data]],"dddd")</f>
        <v>quinta-feira</v>
      </c>
      <c r="S881" t="str" cm="1">
        <f t="array" ref="S8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2" spans="1:19" x14ac:dyDescent="0.3">
      <c r="A882">
        <v>477060</v>
      </c>
      <c r="B882" t="s">
        <v>24</v>
      </c>
      <c r="C882" t="s">
        <v>130</v>
      </c>
      <c r="D882">
        <v>3028</v>
      </c>
      <c r="E882" t="s">
        <v>131</v>
      </c>
      <c r="F882" t="s">
        <v>28</v>
      </c>
      <c r="G882" s="3">
        <v>45645</v>
      </c>
      <c r="H882" s="9">
        <v>0.66666666666666663</v>
      </c>
      <c r="I882" t="s">
        <v>468</v>
      </c>
      <c r="J882">
        <v>599</v>
      </c>
      <c r="K882" t="s">
        <v>384</v>
      </c>
      <c r="L882" t="s">
        <v>19</v>
      </c>
      <c r="M882">
        <v>3</v>
      </c>
      <c r="N882" t="s">
        <v>1330</v>
      </c>
      <c r="O882" t="s">
        <v>1324</v>
      </c>
      <c r="P882" t="s">
        <v>1325</v>
      </c>
      <c r="R882" t="str">
        <f>TEXT(Tabela8[[#This Row],[Data]],"dddd")</f>
        <v>quinta-feira</v>
      </c>
      <c r="S882" t="str" cm="1">
        <f t="array" ref="S8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3" spans="1:19" x14ac:dyDescent="0.3">
      <c r="A883">
        <v>477074</v>
      </c>
      <c r="B883" t="s">
        <v>24</v>
      </c>
      <c r="C883" t="s">
        <v>130</v>
      </c>
      <c r="D883">
        <v>3028</v>
      </c>
      <c r="E883" t="s">
        <v>131</v>
      </c>
      <c r="F883" t="s">
        <v>28</v>
      </c>
      <c r="G883" s="3">
        <v>45645</v>
      </c>
      <c r="H883" s="9">
        <v>0.70833333333333337</v>
      </c>
      <c r="I883" t="s">
        <v>100</v>
      </c>
      <c r="J883">
        <v>1542</v>
      </c>
      <c r="K883" t="s">
        <v>112</v>
      </c>
      <c r="L883" t="s">
        <v>19</v>
      </c>
      <c r="M883">
        <v>3</v>
      </c>
      <c r="N883" t="s">
        <v>1330</v>
      </c>
      <c r="O883" t="s">
        <v>1324</v>
      </c>
      <c r="P883" t="s">
        <v>1325</v>
      </c>
      <c r="R883" t="str">
        <f>TEXT(Tabela8[[#This Row],[Data]],"dddd")</f>
        <v>quinta-feira</v>
      </c>
      <c r="S883" t="str" cm="1">
        <f t="array" ref="S8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4" spans="1:19" x14ac:dyDescent="0.3">
      <c r="A884">
        <v>594596</v>
      </c>
      <c r="B884" t="s">
        <v>24</v>
      </c>
      <c r="C884" t="s">
        <v>130</v>
      </c>
      <c r="D884">
        <v>3028</v>
      </c>
      <c r="E884" t="s">
        <v>131</v>
      </c>
      <c r="F884" t="s">
        <v>28</v>
      </c>
      <c r="G884" s="3">
        <v>45645</v>
      </c>
      <c r="H884" s="9">
        <v>0.58333333333333337</v>
      </c>
      <c r="I884" t="s">
        <v>505</v>
      </c>
      <c r="J884">
        <v>486</v>
      </c>
      <c r="K884" t="s">
        <v>21</v>
      </c>
      <c r="L884" t="s">
        <v>513</v>
      </c>
      <c r="M884">
        <v>3</v>
      </c>
      <c r="N884" t="s">
        <v>1330</v>
      </c>
      <c r="O884" t="s">
        <v>1324</v>
      </c>
      <c r="P884" t="s">
        <v>1325</v>
      </c>
      <c r="R884" t="str">
        <f>TEXT(Tabela8[[#This Row],[Data]],"dddd")</f>
        <v>quinta-feira</v>
      </c>
      <c r="S884" t="str" cm="1">
        <f t="array" ref="S8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5" spans="1:19" x14ac:dyDescent="0.3">
      <c r="A885">
        <v>477008</v>
      </c>
      <c r="B885" t="s">
        <v>24</v>
      </c>
      <c r="C885" t="s">
        <v>130</v>
      </c>
      <c r="D885">
        <v>3028</v>
      </c>
      <c r="E885" t="s">
        <v>131</v>
      </c>
      <c r="F885" t="s">
        <v>28</v>
      </c>
      <c r="G885" s="3">
        <v>45645</v>
      </c>
      <c r="H885" s="9">
        <v>0.58333333333333337</v>
      </c>
      <c r="I885" t="s">
        <v>50</v>
      </c>
      <c r="J885">
        <v>772</v>
      </c>
      <c r="K885" t="s">
        <v>51</v>
      </c>
      <c r="L885" t="s">
        <v>19</v>
      </c>
      <c r="M885">
        <v>3</v>
      </c>
      <c r="N885" t="s">
        <v>1330</v>
      </c>
      <c r="O885" t="s">
        <v>1324</v>
      </c>
      <c r="P885" t="s">
        <v>1325</v>
      </c>
      <c r="R885" t="str">
        <f>TEXT(Tabela8[[#This Row],[Data]],"dddd")</f>
        <v>quinta-feira</v>
      </c>
      <c r="S885" t="str" cm="1">
        <f t="array" ref="S8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6" spans="1:19" x14ac:dyDescent="0.3">
      <c r="A886">
        <v>477027</v>
      </c>
      <c r="B886" t="s">
        <v>24</v>
      </c>
      <c r="C886" t="s">
        <v>130</v>
      </c>
      <c r="D886">
        <v>3028</v>
      </c>
      <c r="E886" t="s">
        <v>131</v>
      </c>
      <c r="F886" t="s">
        <v>28</v>
      </c>
      <c r="G886" s="3">
        <v>45645</v>
      </c>
      <c r="H886" s="9">
        <v>0.625</v>
      </c>
      <c r="I886" t="s">
        <v>100</v>
      </c>
      <c r="J886">
        <v>1542</v>
      </c>
      <c r="K886" t="s">
        <v>112</v>
      </c>
      <c r="L886" t="s">
        <v>19</v>
      </c>
      <c r="M886">
        <v>3</v>
      </c>
      <c r="N886" t="s">
        <v>1330</v>
      </c>
      <c r="O886" t="s">
        <v>1324</v>
      </c>
      <c r="P886" t="s">
        <v>1325</v>
      </c>
      <c r="R886" t="str">
        <f>TEXT(Tabela8[[#This Row],[Data]],"dddd")</f>
        <v>quinta-feira</v>
      </c>
      <c r="S886" t="str" cm="1">
        <f t="array" ref="S8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7" spans="1:19" x14ac:dyDescent="0.3">
      <c r="A887">
        <v>477060</v>
      </c>
      <c r="B887" t="s">
        <v>24</v>
      </c>
      <c r="C887" t="s">
        <v>130</v>
      </c>
      <c r="D887">
        <v>3028</v>
      </c>
      <c r="E887" t="s">
        <v>131</v>
      </c>
      <c r="F887" t="s">
        <v>28</v>
      </c>
      <c r="G887" s="3">
        <v>45645</v>
      </c>
      <c r="H887" s="9">
        <v>0.66666666666666663</v>
      </c>
      <c r="I887" t="s">
        <v>468</v>
      </c>
      <c r="J887">
        <v>599</v>
      </c>
      <c r="K887" t="s">
        <v>384</v>
      </c>
      <c r="L887" t="s">
        <v>19</v>
      </c>
      <c r="M887">
        <v>3</v>
      </c>
      <c r="N887" t="s">
        <v>1330</v>
      </c>
      <c r="O887" t="s">
        <v>1324</v>
      </c>
      <c r="P887" t="s">
        <v>1325</v>
      </c>
      <c r="R887" t="str">
        <f>TEXT(Tabela8[[#This Row],[Data]],"dddd")</f>
        <v>quinta-feira</v>
      </c>
      <c r="S887" t="str" cm="1">
        <f t="array" ref="S8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8" spans="1:19" x14ac:dyDescent="0.3">
      <c r="A888">
        <v>477074</v>
      </c>
      <c r="B888" t="s">
        <v>24</v>
      </c>
      <c r="C888" t="s">
        <v>130</v>
      </c>
      <c r="D888">
        <v>3028</v>
      </c>
      <c r="E888" t="s">
        <v>131</v>
      </c>
      <c r="F888" t="s">
        <v>28</v>
      </c>
      <c r="G888" s="3">
        <v>45645</v>
      </c>
      <c r="H888" s="9">
        <v>0.70833333333333337</v>
      </c>
      <c r="I888" t="s">
        <v>100</v>
      </c>
      <c r="J888">
        <v>1542</v>
      </c>
      <c r="K888" t="s">
        <v>112</v>
      </c>
      <c r="L888" t="s">
        <v>19</v>
      </c>
      <c r="M888">
        <v>3</v>
      </c>
      <c r="N888" t="s">
        <v>1330</v>
      </c>
      <c r="O888" t="s">
        <v>1324</v>
      </c>
      <c r="P888" t="s">
        <v>1325</v>
      </c>
      <c r="R888" t="str">
        <f>TEXT(Tabela8[[#This Row],[Data]],"dddd")</f>
        <v>quinta-feira</v>
      </c>
      <c r="S888" t="str" cm="1">
        <f t="array" ref="S8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9" spans="1:19" x14ac:dyDescent="0.3">
      <c r="A889">
        <v>577794</v>
      </c>
      <c r="B889" t="s">
        <v>24</v>
      </c>
      <c r="C889" t="s">
        <v>465</v>
      </c>
      <c r="D889">
        <v>3632</v>
      </c>
      <c r="E889" t="s">
        <v>466</v>
      </c>
      <c r="F889" t="s">
        <v>28</v>
      </c>
      <c r="G889" s="3">
        <v>45645</v>
      </c>
      <c r="H889" s="9">
        <v>0.33333333333333331</v>
      </c>
      <c r="I889" t="s">
        <v>457</v>
      </c>
      <c r="J889">
        <v>2735</v>
      </c>
      <c r="K889" t="s">
        <v>126</v>
      </c>
      <c r="L889" t="s">
        <v>19</v>
      </c>
      <c r="M889">
        <v>3</v>
      </c>
      <c r="N889" t="s">
        <v>1330</v>
      </c>
      <c r="O889" t="s">
        <v>1324</v>
      </c>
      <c r="P889" t="s">
        <v>1325</v>
      </c>
      <c r="R889" t="str">
        <f>TEXT(Tabela8[[#This Row],[Data]],"dddd")</f>
        <v>quinta-feira</v>
      </c>
      <c r="S889" t="str" cm="1">
        <f t="array" ref="S8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0" spans="1:19" x14ac:dyDescent="0.3">
      <c r="A890">
        <v>577794</v>
      </c>
      <c r="B890" t="s">
        <v>24</v>
      </c>
      <c r="C890" t="s">
        <v>465</v>
      </c>
      <c r="D890">
        <v>3632</v>
      </c>
      <c r="E890" t="s">
        <v>466</v>
      </c>
      <c r="F890" t="s">
        <v>28</v>
      </c>
      <c r="G890" s="3">
        <v>45645</v>
      </c>
      <c r="H890" s="9">
        <v>0.33333333333333331</v>
      </c>
      <c r="I890" t="s">
        <v>457</v>
      </c>
      <c r="J890">
        <v>2735</v>
      </c>
      <c r="K890" t="s">
        <v>126</v>
      </c>
      <c r="L890" t="s">
        <v>19</v>
      </c>
      <c r="M890">
        <v>3</v>
      </c>
      <c r="N890" t="s">
        <v>1330</v>
      </c>
      <c r="O890" t="s">
        <v>1324</v>
      </c>
      <c r="P890" t="s">
        <v>1325</v>
      </c>
      <c r="R890" t="str">
        <f>TEXT(Tabela8[[#This Row],[Data]],"dddd")</f>
        <v>quinta-feira</v>
      </c>
      <c r="S890" t="str" cm="1">
        <f t="array" ref="S8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1" spans="1:19" x14ac:dyDescent="0.3">
      <c r="A891">
        <v>577794</v>
      </c>
      <c r="B891" t="s">
        <v>24</v>
      </c>
      <c r="C891" t="s">
        <v>465</v>
      </c>
      <c r="D891">
        <v>3632</v>
      </c>
      <c r="E891" t="s">
        <v>466</v>
      </c>
      <c r="F891" t="s">
        <v>28</v>
      </c>
      <c r="G891" s="3">
        <v>45645</v>
      </c>
      <c r="H891" s="9">
        <v>0.33333333333333331</v>
      </c>
      <c r="I891" t="s">
        <v>457</v>
      </c>
      <c r="J891">
        <v>2735</v>
      </c>
      <c r="K891" t="s">
        <v>126</v>
      </c>
      <c r="L891" t="s">
        <v>19</v>
      </c>
      <c r="M891">
        <v>3</v>
      </c>
      <c r="N891" t="s">
        <v>1330</v>
      </c>
      <c r="O891" t="s">
        <v>1324</v>
      </c>
      <c r="P891" t="s">
        <v>1325</v>
      </c>
      <c r="R891" t="str">
        <f>TEXT(Tabela8[[#This Row],[Data]],"dddd")</f>
        <v>quinta-feira</v>
      </c>
      <c r="S891" t="str" cm="1">
        <f t="array" ref="S8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2" spans="1:19" x14ac:dyDescent="0.3">
      <c r="A892">
        <v>565349</v>
      </c>
      <c r="B892" t="s">
        <v>24</v>
      </c>
      <c r="C892" t="s">
        <v>502</v>
      </c>
      <c r="D892">
        <v>3671</v>
      </c>
      <c r="E892" t="s">
        <v>503</v>
      </c>
      <c r="F892" t="s">
        <v>28</v>
      </c>
      <c r="G892" s="3">
        <v>45645</v>
      </c>
      <c r="H892" s="9">
        <v>0.54166666666666663</v>
      </c>
      <c r="I892" t="s">
        <v>41</v>
      </c>
      <c r="J892">
        <v>572</v>
      </c>
      <c r="K892" t="s">
        <v>93</v>
      </c>
      <c r="L892" t="s">
        <v>19</v>
      </c>
      <c r="M892">
        <v>3</v>
      </c>
      <c r="N892" t="s">
        <v>1330</v>
      </c>
      <c r="O892" t="s">
        <v>1324</v>
      </c>
      <c r="P892" t="s">
        <v>1325</v>
      </c>
      <c r="R892" t="str">
        <f>TEXT(Tabela8[[#This Row],[Data]],"dddd")</f>
        <v>quinta-feira</v>
      </c>
      <c r="S892" t="str" cm="1">
        <f t="array" ref="S8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3" spans="1:19" x14ac:dyDescent="0.3">
      <c r="A893">
        <v>491652</v>
      </c>
      <c r="B893" t="s">
        <v>24</v>
      </c>
      <c r="C893" t="s">
        <v>502</v>
      </c>
      <c r="D893">
        <v>3671</v>
      </c>
      <c r="E893" t="s">
        <v>503</v>
      </c>
      <c r="F893" t="s">
        <v>28</v>
      </c>
      <c r="G893" s="3">
        <v>45645</v>
      </c>
      <c r="H893" s="9">
        <v>0.58333333333333337</v>
      </c>
      <c r="I893" t="s">
        <v>84</v>
      </c>
      <c r="J893">
        <v>1839</v>
      </c>
      <c r="K893" t="s">
        <v>42</v>
      </c>
      <c r="L893" t="s">
        <v>19</v>
      </c>
      <c r="M893">
        <v>3</v>
      </c>
      <c r="N893" t="s">
        <v>1330</v>
      </c>
      <c r="O893" t="s">
        <v>1324</v>
      </c>
      <c r="P893" t="s">
        <v>1325</v>
      </c>
      <c r="R893" t="str">
        <f>TEXT(Tabela8[[#This Row],[Data]],"dddd")</f>
        <v>quinta-feira</v>
      </c>
      <c r="S893" t="str" cm="1">
        <f t="array" ref="S8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4" spans="1:19" x14ac:dyDescent="0.3">
      <c r="A894">
        <v>565349</v>
      </c>
      <c r="B894" t="s">
        <v>24</v>
      </c>
      <c r="C894" t="s">
        <v>502</v>
      </c>
      <c r="D894">
        <v>3671</v>
      </c>
      <c r="E894" t="s">
        <v>503</v>
      </c>
      <c r="F894" t="s">
        <v>28</v>
      </c>
      <c r="G894" s="3">
        <v>45645</v>
      </c>
      <c r="H894" s="9">
        <v>0.54166666666666663</v>
      </c>
      <c r="I894" t="s">
        <v>41</v>
      </c>
      <c r="J894">
        <v>572</v>
      </c>
      <c r="K894" t="s">
        <v>93</v>
      </c>
      <c r="L894" t="s">
        <v>19</v>
      </c>
      <c r="M894">
        <v>3</v>
      </c>
      <c r="N894" t="s">
        <v>1330</v>
      </c>
      <c r="O894" t="s">
        <v>1324</v>
      </c>
      <c r="P894" t="s">
        <v>1325</v>
      </c>
      <c r="R894" t="str">
        <f>TEXT(Tabela8[[#This Row],[Data]],"dddd")</f>
        <v>quinta-feira</v>
      </c>
      <c r="S894" t="str" cm="1">
        <f t="array" ref="S8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5" spans="1:19" x14ac:dyDescent="0.3">
      <c r="A895">
        <v>491652</v>
      </c>
      <c r="B895" t="s">
        <v>24</v>
      </c>
      <c r="C895" t="s">
        <v>502</v>
      </c>
      <c r="D895">
        <v>3671</v>
      </c>
      <c r="E895" t="s">
        <v>503</v>
      </c>
      <c r="F895" t="s">
        <v>28</v>
      </c>
      <c r="G895" s="3">
        <v>45645</v>
      </c>
      <c r="H895" s="9">
        <v>0.58333333333333337</v>
      </c>
      <c r="I895" t="s">
        <v>84</v>
      </c>
      <c r="J895">
        <v>1839</v>
      </c>
      <c r="K895" t="s">
        <v>42</v>
      </c>
      <c r="L895" t="s">
        <v>19</v>
      </c>
      <c r="M895">
        <v>3</v>
      </c>
      <c r="N895" t="s">
        <v>1330</v>
      </c>
      <c r="O895" t="s">
        <v>1324</v>
      </c>
      <c r="P895" t="s">
        <v>1325</v>
      </c>
      <c r="R895" t="str">
        <f>TEXT(Tabela8[[#This Row],[Data]],"dddd")</f>
        <v>quinta-feira</v>
      </c>
      <c r="S895" t="str" cm="1">
        <f t="array" ref="S8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6" spans="1:19" x14ac:dyDescent="0.3">
      <c r="A896">
        <v>565349</v>
      </c>
      <c r="B896" t="s">
        <v>24</v>
      </c>
      <c r="C896" t="s">
        <v>502</v>
      </c>
      <c r="D896">
        <v>3671</v>
      </c>
      <c r="E896" t="s">
        <v>503</v>
      </c>
      <c r="F896" t="s">
        <v>28</v>
      </c>
      <c r="G896" s="3">
        <v>45645</v>
      </c>
      <c r="H896" s="9">
        <v>0.54166666666666663</v>
      </c>
      <c r="I896" t="s">
        <v>41</v>
      </c>
      <c r="J896">
        <v>572</v>
      </c>
      <c r="K896" t="s">
        <v>93</v>
      </c>
      <c r="L896" t="s">
        <v>19</v>
      </c>
      <c r="M896">
        <v>3</v>
      </c>
      <c r="N896" t="s">
        <v>1330</v>
      </c>
      <c r="O896" t="s">
        <v>1324</v>
      </c>
      <c r="P896" t="s">
        <v>1325</v>
      </c>
      <c r="R896" t="str">
        <f>TEXT(Tabela8[[#This Row],[Data]],"dddd")</f>
        <v>quinta-feira</v>
      </c>
      <c r="S896" t="str" cm="1">
        <f t="array" ref="S8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7" spans="1:19" x14ac:dyDescent="0.3">
      <c r="A897">
        <v>491652</v>
      </c>
      <c r="B897" t="s">
        <v>24</v>
      </c>
      <c r="C897" t="s">
        <v>502</v>
      </c>
      <c r="D897">
        <v>3671</v>
      </c>
      <c r="E897" t="s">
        <v>503</v>
      </c>
      <c r="F897" t="s">
        <v>28</v>
      </c>
      <c r="G897" s="3">
        <v>45645</v>
      </c>
      <c r="H897" s="9">
        <v>0.58333333333333337</v>
      </c>
      <c r="I897" t="s">
        <v>84</v>
      </c>
      <c r="J897">
        <v>1839</v>
      </c>
      <c r="K897" t="s">
        <v>42</v>
      </c>
      <c r="L897" t="s">
        <v>19</v>
      </c>
      <c r="M897">
        <v>3</v>
      </c>
      <c r="N897" t="s">
        <v>1330</v>
      </c>
      <c r="O897" t="s">
        <v>1324</v>
      </c>
      <c r="P897" t="s">
        <v>1325</v>
      </c>
      <c r="R897" t="str">
        <f>TEXT(Tabela8[[#This Row],[Data]],"dddd")</f>
        <v>quinta-feira</v>
      </c>
      <c r="S897" t="str" cm="1">
        <f t="array" ref="S8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8" spans="1:19" x14ac:dyDescent="0.3">
      <c r="A898">
        <v>606968</v>
      </c>
      <c r="B898" t="s">
        <v>17</v>
      </c>
      <c r="C898" t="s">
        <v>1399</v>
      </c>
      <c r="D898">
        <v>3836</v>
      </c>
      <c r="E898" t="s">
        <v>752</v>
      </c>
      <c r="F898" t="s">
        <v>28</v>
      </c>
      <c r="G898" s="3">
        <v>45645</v>
      </c>
      <c r="H898" s="9">
        <v>0.41666666666666669</v>
      </c>
      <c r="I898" t="s">
        <v>476</v>
      </c>
      <c r="J898">
        <v>1364</v>
      </c>
      <c r="K898" t="s">
        <v>60</v>
      </c>
      <c r="L898" t="s">
        <v>19</v>
      </c>
      <c r="M898">
        <v>4</v>
      </c>
      <c r="N898" t="s">
        <v>1330</v>
      </c>
      <c r="O898" t="s">
        <v>1324</v>
      </c>
      <c r="P898" t="s">
        <v>1325</v>
      </c>
      <c r="R898" t="str">
        <f>TEXT(Tabela8[[#This Row],[Data]],"dddd")</f>
        <v>quinta-feira</v>
      </c>
      <c r="S898" t="str" cm="1">
        <f t="array" ref="S8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9" spans="1:19" x14ac:dyDescent="0.3">
      <c r="A899">
        <v>606969</v>
      </c>
      <c r="B899" t="s">
        <v>17</v>
      </c>
      <c r="C899" t="s">
        <v>1399</v>
      </c>
      <c r="D899">
        <v>3836</v>
      </c>
      <c r="E899" t="s">
        <v>752</v>
      </c>
      <c r="F899" t="s">
        <v>28</v>
      </c>
      <c r="G899" s="3">
        <v>45645</v>
      </c>
      <c r="H899" s="9">
        <v>0.45833333333333331</v>
      </c>
      <c r="I899" t="s">
        <v>59</v>
      </c>
      <c r="J899">
        <v>1735</v>
      </c>
      <c r="K899" t="s">
        <v>33</v>
      </c>
      <c r="L899" t="s">
        <v>19</v>
      </c>
      <c r="M899">
        <v>5</v>
      </c>
      <c r="N899" t="s">
        <v>1330</v>
      </c>
      <c r="O899" t="s">
        <v>1324</v>
      </c>
      <c r="P899" t="s">
        <v>1325</v>
      </c>
      <c r="R899" t="str">
        <f>TEXT(Tabela8[[#This Row],[Data]],"dddd")</f>
        <v>quinta-feira</v>
      </c>
      <c r="S899" t="str" cm="1">
        <f t="array" ref="S8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0" spans="1:19" x14ac:dyDescent="0.3">
      <c r="A900">
        <v>606968</v>
      </c>
      <c r="B900" t="s">
        <v>17</v>
      </c>
      <c r="C900" t="s">
        <v>1399</v>
      </c>
      <c r="D900">
        <v>3836</v>
      </c>
      <c r="E900" t="s">
        <v>752</v>
      </c>
      <c r="F900" t="s">
        <v>28</v>
      </c>
      <c r="G900" s="3">
        <v>45645</v>
      </c>
      <c r="H900" s="9">
        <v>0.41666666666666669</v>
      </c>
      <c r="I900" t="s">
        <v>476</v>
      </c>
      <c r="J900">
        <v>1364</v>
      </c>
      <c r="K900" t="s">
        <v>60</v>
      </c>
      <c r="L900" t="s">
        <v>19</v>
      </c>
      <c r="M900">
        <v>6</v>
      </c>
      <c r="N900" t="s">
        <v>1330</v>
      </c>
      <c r="O900" t="s">
        <v>1324</v>
      </c>
      <c r="P900" t="s">
        <v>1325</v>
      </c>
      <c r="R900" t="str">
        <f>TEXT(Tabela8[[#This Row],[Data]],"dddd")</f>
        <v>quinta-feira</v>
      </c>
      <c r="S900" t="str" cm="1">
        <f t="array" ref="S9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1" spans="1:19" x14ac:dyDescent="0.3">
      <c r="A901">
        <v>606969</v>
      </c>
      <c r="B901" t="s">
        <v>17</v>
      </c>
      <c r="C901" t="s">
        <v>1399</v>
      </c>
      <c r="D901">
        <v>3836</v>
      </c>
      <c r="E901" t="s">
        <v>752</v>
      </c>
      <c r="F901" t="s">
        <v>28</v>
      </c>
      <c r="G901" s="3">
        <v>45645</v>
      </c>
      <c r="H901" s="9">
        <v>0.45833333333333331</v>
      </c>
      <c r="I901" t="s">
        <v>59</v>
      </c>
      <c r="J901">
        <v>1735</v>
      </c>
      <c r="K901" t="s">
        <v>33</v>
      </c>
      <c r="L901" t="s">
        <v>19</v>
      </c>
      <c r="M901">
        <v>7</v>
      </c>
      <c r="N901" t="s">
        <v>1330</v>
      </c>
      <c r="O901" t="s">
        <v>1324</v>
      </c>
      <c r="P901" t="s">
        <v>1325</v>
      </c>
      <c r="R901" t="str">
        <f>TEXT(Tabela8[[#This Row],[Data]],"dddd")</f>
        <v>quinta-feira</v>
      </c>
      <c r="S901" t="str" cm="1">
        <f t="array" ref="S9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2" spans="1:19" x14ac:dyDescent="0.3">
      <c r="A902">
        <v>484516</v>
      </c>
      <c r="B902" t="s">
        <v>17</v>
      </c>
      <c r="C902" t="s">
        <v>123</v>
      </c>
      <c r="D902">
        <v>3570</v>
      </c>
      <c r="E902" t="s">
        <v>124</v>
      </c>
      <c r="F902" t="s">
        <v>28</v>
      </c>
      <c r="G902" s="3">
        <v>45646</v>
      </c>
      <c r="H902" s="9">
        <v>0.54166666666666663</v>
      </c>
      <c r="I902" t="s">
        <v>57</v>
      </c>
      <c r="J902">
        <v>1815</v>
      </c>
      <c r="K902" t="s">
        <v>86</v>
      </c>
      <c r="L902" t="s">
        <v>19</v>
      </c>
      <c r="M902">
        <v>3</v>
      </c>
      <c r="N902" t="s">
        <v>1330</v>
      </c>
      <c r="O902" t="s">
        <v>1324</v>
      </c>
      <c r="P902" t="s">
        <v>1325</v>
      </c>
      <c r="R902" t="str">
        <f>TEXT(Tabela8[[#This Row],[Data]],"dddd")</f>
        <v>sexta-feira</v>
      </c>
      <c r="S902" t="str" cm="1">
        <f t="array" ref="S9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3" spans="1:19" x14ac:dyDescent="0.3">
      <c r="A903">
        <v>581107</v>
      </c>
      <c r="B903" t="s">
        <v>17</v>
      </c>
      <c r="C903" t="s">
        <v>123</v>
      </c>
      <c r="D903">
        <v>3570</v>
      </c>
      <c r="E903" t="s">
        <v>124</v>
      </c>
      <c r="F903" t="s">
        <v>28</v>
      </c>
      <c r="G903" s="3">
        <v>45646</v>
      </c>
      <c r="H903" s="9">
        <v>0.58333333333333337</v>
      </c>
      <c r="I903" t="s">
        <v>34</v>
      </c>
      <c r="J903">
        <v>1644</v>
      </c>
      <c r="K903" t="s">
        <v>63</v>
      </c>
      <c r="L903" t="s">
        <v>19</v>
      </c>
      <c r="M903">
        <v>3</v>
      </c>
      <c r="N903" t="s">
        <v>1330</v>
      </c>
      <c r="O903" t="s">
        <v>1324</v>
      </c>
      <c r="P903" t="s">
        <v>1325</v>
      </c>
      <c r="R903" t="str">
        <f>TEXT(Tabela8[[#This Row],[Data]],"dddd")</f>
        <v>sexta-feira</v>
      </c>
      <c r="S903" t="str" cm="1">
        <f t="array" ref="S9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4" spans="1:19" x14ac:dyDescent="0.3">
      <c r="A904">
        <v>484516</v>
      </c>
      <c r="B904" t="s">
        <v>17</v>
      </c>
      <c r="C904" t="s">
        <v>123</v>
      </c>
      <c r="D904">
        <v>3570</v>
      </c>
      <c r="E904" t="s">
        <v>124</v>
      </c>
      <c r="F904" t="s">
        <v>28</v>
      </c>
      <c r="G904" s="3">
        <v>45646</v>
      </c>
      <c r="H904" s="9">
        <v>0.54166666666666663</v>
      </c>
      <c r="I904" t="s">
        <v>57</v>
      </c>
      <c r="J904">
        <v>1815</v>
      </c>
      <c r="K904" t="s">
        <v>86</v>
      </c>
      <c r="L904" t="s">
        <v>19</v>
      </c>
      <c r="M904">
        <v>3</v>
      </c>
      <c r="N904" t="s">
        <v>1330</v>
      </c>
      <c r="O904" t="s">
        <v>1324</v>
      </c>
      <c r="P904" t="s">
        <v>1325</v>
      </c>
      <c r="R904" t="str">
        <f>TEXT(Tabela8[[#This Row],[Data]],"dddd")</f>
        <v>sexta-feira</v>
      </c>
      <c r="S904" t="str" cm="1">
        <f t="array" ref="S9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5" spans="1:19" x14ac:dyDescent="0.3">
      <c r="A905">
        <v>581107</v>
      </c>
      <c r="B905" t="s">
        <v>17</v>
      </c>
      <c r="C905" t="s">
        <v>123</v>
      </c>
      <c r="D905">
        <v>3570</v>
      </c>
      <c r="E905" t="s">
        <v>124</v>
      </c>
      <c r="F905" t="s">
        <v>28</v>
      </c>
      <c r="G905" s="3">
        <v>45646</v>
      </c>
      <c r="H905" s="9">
        <v>0.58333333333333337</v>
      </c>
      <c r="I905" t="s">
        <v>34</v>
      </c>
      <c r="J905">
        <v>1644</v>
      </c>
      <c r="K905" t="s">
        <v>63</v>
      </c>
      <c r="L905" t="s">
        <v>19</v>
      </c>
      <c r="M905">
        <v>3</v>
      </c>
      <c r="N905" t="s">
        <v>1330</v>
      </c>
      <c r="O905" t="s">
        <v>1324</v>
      </c>
      <c r="P905" t="s">
        <v>1325</v>
      </c>
      <c r="R905" t="str">
        <f>TEXT(Tabela8[[#This Row],[Data]],"dddd")</f>
        <v>sexta-feira</v>
      </c>
      <c r="S905" t="str" cm="1">
        <f t="array" ref="S9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6" spans="1:19" x14ac:dyDescent="0.3">
      <c r="A906">
        <v>484516</v>
      </c>
      <c r="B906" t="s">
        <v>17</v>
      </c>
      <c r="C906" t="s">
        <v>123</v>
      </c>
      <c r="D906">
        <v>3570</v>
      </c>
      <c r="E906" t="s">
        <v>124</v>
      </c>
      <c r="F906" t="s">
        <v>28</v>
      </c>
      <c r="G906" s="3">
        <v>45646</v>
      </c>
      <c r="H906" s="9">
        <v>0.54166666666666663</v>
      </c>
      <c r="I906" t="s">
        <v>57</v>
      </c>
      <c r="J906">
        <v>1815</v>
      </c>
      <c r="K906" t="s">
        <v>86</v>
      </c>
      <c r="L906" t="s">
        <v>19</v>
      </c>
      <c r="M906">
        <v>3</v>
      </c>
      <c r="N906" t="s">
        <v>1330</v>
      </c>
      <c r="O906" t="s">
        <v>1324</v>
      </c>
      <c r="P906" t="s">
        <v>1325</v>
      </c>
      <c r="R906" t="str">
        <f>TEXT(Tabela8[[#This Row],[Data]],"dddd")</f>
        <v>sexta-feira</v>
      </c>
      <c r="S906" t="str" cm="1">
        <f t="array" ref="S9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7" spans="1:19" x14ac:dyDescent="0.3">
      <c r="A907">
        <v>581107</v>
      </c>
      <c r="B907" t="s">
        <v>17</v>
      </c>
      <c r="C907" t="s">
        <v>123</v>
      </c>
      <c r="D907">
        <v>3570</v>
      </c>
      <c r="E907" t="s">
        <v>124</v>
      </c>
      <c r="F907" t="s">
        <v>28</v>
      </c>
      <c r="G907" s="3">
        <v>45646</v>
      </c>
      <c r="H907" s="9">
        <v>0.58333333333333337</v>
      </c>
      <c r="I907" t="s">
        <v>34</v>
      </c>
      <c r="J907">
        <v>1644</v>
      </c>
      <c r="K907" t="s">
        <v>63</v>
      </c>
      <c r="L907" t="s">
        <v>19</v>
      </c>
      <c r="M907">
        <v>3</v>
      </c>
      <c r="N907" t="s">
        <v>1330</v>
      </c>
      <c r="O907" t="s">
        <v>1324</v>
      </c>
      <c r="P907" t="s">
        <v>1325</v>
      </c>
      <c r="R907" t="str">
        <f>TEXT(Tabela8[[#This Row],[Data]],"dddd")</f>
        <v>sexta-feira</v>
      </c>
      <c r="S907" t="str" cm="1">
        <f t="array" ref="S9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8" spans="1:19" x14ac:dyDescent="0.3">
      <c r="A908">
        <v>591784</v>
      </c>
      <c r="B908" t="s">
        <v>24</v>
      </c>
      <c r="C908" t="s">
        <v>98</v>
      </c>
      <c r="D908">
        <v>3672</v>
      </c>
      <c r="E908" t="s">
        <v>99</v>
      </c>
      <c r="F908" t="s">
        <v>28</v>
      </c>
      <c r="G908" s="3">
        <v>45646</v>
      </c>
      <c r="H908" s="9">
        <v>0.375</v>
      </c>
      <c r="I908" t="s">
        <v>468</v>
      </c>
      <c r="J908">
        <v>1839</v>
      </c>
      <c r="K908" t="s">
        <v>42</v>
      </c>
      <c r="L908" t="s">
        <v>19</v>
      </c>
      <c r="M908">
        <v>3</v>
      </c>
      <c r="N908" t="s">
        <v>1330</v>
      </c>
      <c r="O908" t="s">
        <v>1324</v>
      </c>
      <c r="P908" t="s">
        <v>1325</v>
      </c>
      <c r="R908" t="str">
        <f>TEXT(Tabela8[[#This Row],[Data]],"dddd")</f>
        <v>sexta-feira</v>
      </c>
      <c r="S908" t="str" cm="1">
        <f t="array" ref="S9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9" spans="1:19" x14ac:dyDescent="0.3">
      <c r="A909">
        <v>591784</v>
      </c>
      <c r="B909" t="s">
        <v>24</v>
      </c>
      <c r="C909" t="s">
        <v>98</v>
      </c>
      <c r="D909">
        <v>3672</v>
      </c>
      <c r="E909" t="s">
        <v>99</v>
      </c>
      <c r="F909" t="s">
        <v>28</v>
      </c>
      <c r="G909" s="3">
        <v>45646</v>
      </c>
      <c r="H909" s="9">
        <v>0.375</v>
      </c>
      <c r="I909" t="s">
        <v>468</v>
      </c>
      <c r="J909">
        <v>1839</v>
      </c>
      <c r="K909" t="s">
        <v>42</v>
      </c>
      <c r="L909" t="s">
        <v>19</v>
      </c>
      <c r="M909">
        <v>3</v>
      </c>
      <c r="N909" t="s">
        <v>1330</v>
      </c>
      <c r="O909" t="s">
        <v>1324</v>
      </c>
      <c r="P909" t="s">
        <v>1325</v>
      </c>
      <c r="R909" t="str">
        <f>TEXT(Tabela8[[#This Row],[Data]],"dddd")</f>
        <v>sexta-feira</v>
      </c>
      <c r="S909" t="str" cm="1">
        <f t="array" ref="S9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0" spans="1:19" x14ac:dyDescent="0.3">
      <c r="A910">
        <v>591784</v>
      </c>
      <c r="B910" t="s">
        <v>24</v>
      </c>
      <c r="C910" t="s">
        <v>98</v>
      </c>
      <c r="D910">
        <v>3672</v>
      </c>
      <c r="E910" t="s">
        <v>99</v>
      </c>
      <c r="F910" t="s">
        <v>28</v>
      </c>
      <c r="G910" s="3">
        <v>45646</v>
      </c>
      <c r="H910" s="9">
        <v>0.375</v>
      </c>
      <c r="I910" t="s">
        <v>468</v>
      </c>
      <c r="J910">
        <v>1839</v>
      </c>
      <c r="K910" t="s">
        <v>42</v>
      </c>
      <c r="L910" t="s">
        <v>19</v>
      </c>
      <c r="M910">
        <v>3</v>
      </c>
      <c r="N910" t="s">
        <v>1330</v>
      </c>
      <c r="O910" t="s">
        <v>1324</v>
      </c>
      <c r="P910" t="s">
        <v>1325</v>
      </c>
      <c r="R910" t="str">
        <f>TEXT(Tabela8[[#This Row],[Data]],"dddd")</f>
        <v>sexta-feira</v>
      </c>
      <c r="S910" t="str" cm="1">
        <f t="array" ref="S9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1" spans="1:19" x14ac:dyDescent="0.3">
      <c r="A911">
        <v>591800</v>
      </c>
      <c r="B911" t="s">
        <v>24</v>
      </c>
      <c r="C911" t="s">
        <v>117</v>
      </c>
      <c r="D911">
        <v>3188</v>
      </c>
      <c r="E911" t="s">
        <v>118</v>
      </c>
      <c r="F911" t="s">
        <v>28</v>
      </c>
      <c r="G911" s="3">
        <v>45646</v>
      </c>
      <c r="H911" s="9">
        <v>0.58333333333333337</v>
      </c>
      <c r="I911" t="s">
        <v>89</v>
      </c>
      <c r="J911">
        <v>2057</v>
      </c>
      <c r="K911" t="s">
        <v>90</v>
      </c>
      <c r="L911" t="s">
        <v>19</v>
      </c>
      <c r="M911">
        <v>3</v>
      </c>
      <c r="N911" t="s">
        <v>1330</v>
      </c>
      <c r="O911" t="s">
        <v>1324</v>
      </c>
      <c r="P911" t="s">
        <v>1325</v>
      </c>
      <c r="R911" t="str">
        <f>TEXT(Tabela8[[#This Row],[Data]],"dddd")</f>
        <v>sexta-feira</v>
      </c>
      <c r="S911" t="str" cm="1">
        <f t="array" ref="S9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2" spans="1:19" x14ac:dyDescent="0.3">
      <c r="A912">
        <v>591807</v>
      </c>
      <c r="B912" t="s">
        <v>24</v>
      </c>
      <c r="C912" t="s">
        <v>117</v>
      </c>
      <c r="D912">
        <v>3188</v>
      </c>
      <c r="E912" t="s">
        <v>118</v>
      </c>
      <c r="F912" t="s">
        <v>28</v>
      </c>
      <c r="G912" s="3">
        <v>45646</v>
      </c>
      <c r="H912" s="9">
        <v>0.625</v>
      </c>
      <c r="I912" t="s">
        <v>505</v>
      </c>
      <c r="J912">
        <v>2260</v>
      </c>
      <c r="K912" t="s">
        <v>36</v>
      </c>
      <c r="L912" t="s">
        <v>19</v>
      </c>
      <c r="M912">
        <v>3</v>
      </c>
      <c r="N912" t="s">
        <v>1330</v>
      </c>
      <c r="O912" t="s">
        <v>1324</v>
      </c>
      <c r="P912" t="s">
        <v>1325</v>
      </c>
      <c r="R912" t="str">
        <f>TEXT(Tabela8[[#This Row],[Data]],"dddd")</f>
        <v>sexta-feira</v>
      </c>
      <c r="S912" t="str" cm="1">
        <f t="array" ref="S9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3" spans="1:19" x14ac:dyDescent="0.3">
      <c r="A913">
        <v>591805</v>
      </c>
      <c r="B913" t="s">
        <v>24</v>
      </c>
      <c r="C913" t="s">
        <v>117</v>
      </c>
      <c r="D913">
        <v>3188</v>
      </c>
      <c r="E913" t="s">
        <v>118</v>
      </c>
      <c r="F913" t="s">
        <v>28</v>
      </c>
      <c r="G913" s="3">
        <v>45646</v>
      </c>
      <c r="H913" s="9">
        <v>0.66666666666666663</v>
      </c>
      <c r="I913" t="s">
        <v>505</v>
      </c>
      <c r="J913">
        <v>2260</v>
      </c>
      <c r="K913" t="s">
        <v>36</v>
      </c>
      <c r="L913" t="s">
        <v>19</v>
      </c>
      <c r="M913">
        <v>3</v>
      </c>
      <c r="N913" t="s">
        <v>1330</v>
      </c>
      <c r="O913" t="s">
        <v>1324</v>
      </c>
      <c r="P913" t="s">
        <v>1325</v>
      </c>
      <c r="R913" t="str">
        <f>TEXT(Tabela8[[#This Row],[Data]],"dddd")</f>
        <v>sexta-feira</v>
      </c>
      <c r="S913" t="str" cm="1">
        <f t="array" ref="S9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4" spans="1:19" x14ac:dyDescent="0.3">
      <c r="A914">
        <v>591800</v>
      </c>
      <c r="B914" t="s">
        <v>24</v>
      </c>
      <c r="C914" t="s">
        <v>117</v>
      </c>
      <c r="D914">
        <v>3188</v>
      </c>
      <c r="E914" t="s">
        <v>118</v>
      </c>
      <c r="F914" t="s">
        <v>28</v>
      </c>
      <c r="G914" s="3">
        <v>45646</v>
      </c>
      <c r="H914" s="9">
        <v>0.58333333333333337</v>
      </c>
      <c r="I914" t="s">
        <v>89</v>
      </c>
      <c r="J914">
        <v>2057</v>
      </c>
      <c r="K914" t="s">
        <v>90</v>
      </c>
      <c r="L914" t="s">
        <v>19</v>
      </c>
      <c r="M914">
        <v>3</v>
      </c>
      <c r="N914" t="s">
        <v>1330</v>
      </c>
      <c r="O914" t="s">
        <v>1324</v>
      </c>
      <c r="P914" t="s">
        <v>1325</v>
      </c>
      <c r="R914" t="str">
        <f>TEXT(Tabela8[[#This Row],[Data]],"dddd")</f>
        <v>sexta-feira</v>
      </c>
      <c r="S914" t="str" cm="1">
        <f t="array" ref="S9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5" spans="1:19" x14ac:dyDescent="0.3">
      <c r="A915">
        <v>591807</v>
      </c>
      <c r="B915" t="s">
        <v>24</v>
      </c>
      <c r="C915" t="s">
        <v>117</v>
      </c>
      <c r="D915">
        <v>3188</v>
      </c>
      <c r="E915" t="s">
        <v>118</v>
      </c>
      <c r="F915" t="s">
        <v>28</v>
      </c>
      <c r="G915" s="3">
        <v>45646</v>
      </c>
      <c r="H915" s="9">
        <v>0.625</v>
      </c>
      <c r="I915" t="s">
        <v>505</v>
      </c>
      <c r="J915">
        <v>2260</v>
      </c>
      <c r="K915" t="s">
        <v>36</v>
      </c>
      <c r="L915" t="s">
        <v>19</v>
      </c>
      <c r="M915">
        <v>3</v>
      </c>
      <c r="N915" t="s">
        <v>1330</v>
      </c>
      <c r="O915" t="s">
        <v>1324</v>
      </c>
      <c r="P915" t="s">
        <v>1325</v>
      </c>
      <c r="R915" t="str">
        <f>TEXT(Tabela8[[#This Row],[Data]],"dddd")</f>
        <v>sexta-feira</v>
      </c>
      <c r="S915" t="str" cm="1">
        <f t="array" ref="S9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6" spans="1:19" x14ac:dyDescent="0.3">
      <c r="A916">
        <v>591805</v>
      </c>
      <c r="B916" t="s">
        <v>24</v>
      </c>
      <c r="C916" t="s">
        <v>117</v>
      </c>
      <c r="D916">
        <v>3188</v>
      </c>
      <c r="E916" t="s">
        <v>118</v>
      </c>
      <c r="F916" t="s">
        <v>28</v>
      </c>
      <c r="G916" s="3">
        <v>45646</v>
      </c>
      <c r="H916" s="9">
        <v>0.66666666666666663</v>
      </c>
      <c r="I916" t="s">
        <v>505</v>
      </c>
      <c r="J916">
        <v>2260</v>
      </c>
      <c r="K916" t="s">
        <v>36</v>
      </c>
      <c r="L916" t="s">
        <v>19</v>
      </c>
      <c r="M916">
        <v>3</v>
      </c>
      <c r="N916" t="s">
        <v>1330</v>
      </c>
      <c r="O916" t="s">
        <v>1324</v>
      </c>
      <c r="P916" t="s">
        <v>1325</v>
      </c>
      <c r="R916" t="str">
        <f>TEXT(Tabela8[[#This Row],[Data]],"dddd")</f>
        <v>sexta-feira</v>
      </c>
      <c r="S916" t="str" cm="1">
        <f t="array" ref="S9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7" spans="1:19" x14ac:dyDescent="0.3">
      <c r="A917">
        <v>591800</v>
      </c>
      <c r="B917" t="s">
        <v>24</v>
      </c>
      <c r="C917" t="s">
        <v>117</v>
      </c>
      <c r="D917">
        <v>3188</v>
      </c>
      <c r="E917" t="s">
        <v>118</v>
      </c>
      <c r="F917" t="s">
        <v>28</v>
      </c>
      <c r="G917" s="3">
        <v>45646</v>
      </c>
      <c r="H917" s="9">
        <v>0.58333333333333337</v>
      </c>
      <c r="I917" t="s">
        <v>89</v>
      </c>
      <c r="J917">
        <v>2057</v>
      </c>
      <c r="K917" t="s">
        <v>90</v>
      </c>
      <c r="L917" t="s">
        <v>19</v>
      </c>
      <c r="M917">
        <v>3</v>
      </c>
      <c r="N917" t="s">
        <v>1330</v>
      </c>
      <c r="O917" t="s">
        <v>1324</v>
      </c>
      <c r="P917" t="s">
        <v>1325</v>
      </c>
      <c r="R917" t="str">
        <f>TEXT(Tabela8[[#This Row],[Data]],"dddd")</f>
        <v>sexta-feira</v>
      </c>
      <c r="S917" t="str" cm="1">
        <f t="array" ref="S9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8" spans="1:19" x14ac:dyDescent="0.3">
      <c r="A918">
        <v>591807</v>
      </c>
      <c r="B918" t="s">
        <v>24</v>
      </c>
      <c r="C918" t="s">
        <v>117</v>
      </c>
      <c r="D918">
        <v>3188</v>
      </c>
      <c r="E918" t="s">
        <v>118</v>
      </c>
      <c r="F918" t="s">
        <v>28</v>
      </c>
      <c r="G918" s="3">
        <v>45646</v>
      </c>
      <c r="H918" s="9">
        <v>0.625</v>
      </c>
      <c r="I918" t="s">
        <v>505</v>
      </c>
      <c r="J918">
        <v>2260</v>
      </c>
      <c r="K918" t="s">
        <v>36</v>
      </c>
      <c r="L918" t="s">
        <v>19</v>
      </c>
      <c r="M918">
        <v>3</v>
      </c>
      <c r="N918" t="s">
        <v>1330</v>
      </c>
      <c r="O918" t="s">
        <v>1324</v>
      </c>
      <c r="P918" t="s">
        <v>1325</v>
      </c>
      <c r="R918" t="str">
        <f>TEXT(Tabela8[[#This Row],[Data]],"dddd")</f>
        <v>sexta-feira</v>
      </c>
      <c r="S918" t="str" cm="1">
        <f t="array" ref="S9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9" spans="1:19" x14ac:dyDescent="0.3">
      <c r="A919">
        <v>591805</v>
      </c>
      <c r="B919" t="s">
        <v>24</v>
      </c>
      <c r="C919" t="s">
        <v>117</v>
      </c>
      <c r="D919">
        <v>3188</v>
      </c>
      <c r="E919" t="s">
        <v>118</v>
      </c>
      <c r="F919" t="s">
        <v>28</v>
      </c>
      <c r="G919" s="3">
        <v>45646</v>
      </c>
      <c r="H919" s="9">
        <v>0.66666666666666663</v>
      </c>
      <c r="I919" t="s">
        <v>505</v>
      </c>
      <c r="J919">
        <v>2260</v>
      </c>
      <c r="K919" t="s">
        <v>36</v>
      </c>
      <c r="L919" t="s">
        <v>19</v>
      </c>
      <c r="M919">
        <v>3</v>
      </c>
      <c r="N919" t="s">
        <v>1330</v>
      </c>
      <c r="O919" t="s">
        <v>1324</v>
      </c>
      <c r="P919" t="s">
        <v>1325</v>
      </c>
      <c r="R919" t="str">
        <f>TEXT(Tabela8[[#This Row],[Data]],"dddd")</f>
        <v>sexta-feira</v>
      </c>
      <c r="S919" t="str" cm="1">
        <f t="array" ref="S9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0" spans="1:19" x14ac:dyDescent="0.3">
      <c r="A920">
        <v>512663</v>
      </c>
      <c r="B920" t="s">
        <v>24</v>
      </c>
      <c r="C920" t="s">
        <v>117</v>
      </c>
      <c r="D920">
        <v>3188</v>
      </c>
      <c r="E920" t="s">
        <v>118</v>
      </c>
      <c r="F920" t="s">
        <v>28</v>
      </c>
      <c r="G920" s="3">
        <v>45646</v>
      </c>
      <c r="H920" s="9">
        <v>0.54166666666666663</v>
      </c>
      <c r="I920" t="s">
        <v>29</v>
      </c>
      <c r="J920">
        <v>884</v>
      </c>
      <c r="K920" t="s">
        <v>30</v>
      </c>
      <c r="L920" t="s">
        <v>19</v>
      </c>
      <c r="M920">
        <v>3</v>
      </c>
      <c r="N920" t="s">
        <v>1330</v>
      </c>
      <c r="O920" t="s">
        <v>1324</v>
      </c>
      <c r="P920" t="s">
        <v>1325</v>
      </c>
      <c r="R920" t="str">
        <f>TEXT(Tabela8[[#This Row],[Data]],"dddd")</f>
        <v>sexta-feira</v>
      </c>
      <c r="S920" t="str" cm="1">
        <f t="array" ref="S9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1" spans="1:19" x14ac:dyDescent="0.3">
      <c r="A921">
        <v>512663</v>
      </c>
      <c r="B921" t="s">
        <v>24</v>
      </c>
      <c r="C921" t="s">
        <v>117</v>
      </c>
      <c r="D921">
        <v>3188</v>
      </c>
      <c r="E921" t="s">
        <v>118</v>
      </c>
      <c r="F921" t="s">
        <v>28</v>
      </c>
      <c r="G921" s="3">
        <v>45646</v>
      </c>
      <c r="H921" s="9">
        <v>0.54166666666666663</v>
      </c>
      <c r="I921" t="s">
        <v>29</v>
      </c>
      <c r="J921">
        <v>884</v>
      </c>
      <c r="K921" t="s">
        <v>30</v>
      </c>
      <c r="L921" t="s">
        <v>19</v>
      </c>
      <c r="M921">
        <v>3</v>
      </c>
      <c r="N921" t="s">
        <v>1330</v>
      </c>
      <c r="O921" t="s">
        <v>1324</v>
      </c>
      <c r="P921" t="s">
        <v>1325</v>
      </c>
      <c r="R921" t="str">
        <f>TEXT(Tabela8[[#This Row],[Data]],"dddd")</f>
        <v>sexta-feira</v>
      </c>
      <c r="S921" t="str" cm="1">
        <f t="array" ref="S9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2" spans="1:19" x14ac:dyDescent="0.3">
      <c r="A922">
        <v>512663</v>
      </c>
      <c r="B922" t="s">
        <v>24</v>
      </c>
      <c r="C922" t="s">
        <v>117</v>
      </c>
      <c r="D922">
        <v>3188</v>
      </c>
      <c r="E922" t="s">
        <v>118</v>
      </c>
      <c r="F922" t="s">
        <v>28</v>
      </c>
      <c r="G922" s="3">
        <v>45646</v>
      </c>
      <c r="H922" s="9">
        <v>0.54166666666666663</v>
      </c>
      <c r="I922" t="s">
        <v>29</v>
      </c>
      <c r="J922">
        <v>884</v>
      </c>
      <c r="K922" t="s">
        <v>30</v>
      </c>
      <c r="L922" t="s">
        <v>19</v>
      </c>
      <c r="M922">
        <v>3</v>
      </c>
      <c r="N922" t="s">
        <v>1330</v>
      </c>
      <c r="O922" t="s">
        <v>1324</v>
      </c>
      <c r="P922" t="s">
        <v>1325</v>
      </c>
      <c r="R922" t="str">
        <f>TEXT(Tabela8[[#This Row],[Data]],"dddd")</f>
        <v>sexta-feira</v>
      </c>
      <c r="S922" t="str" cm="1">
        <f t="array" ref="S9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3" spans="1:19" x14ac:dyDescent="0.3">
      <c r="A923">
        <v>601107</v>
      </c>
      <c r="B923" t="s">
        <v>24</v>
      </c>
      <c r="C923" t="s">
        <v>1310</v>
      </c>
      <c r="D923">
        <v>3352</v>
      </c>
      <c r="E923" t="s">
        <v>632</v>
      </c>
      <c r="F923" t="s">
        <v>28</v>
      </c>
      <c r="G923" s="3">
        <v>45646</v>
      </c>
      <c r="H923" s="9">
        <v>0.58333333333333337</v>
      </c>
      <c r="I923" t="s">
        <v>505</v>
      </c>
      <c r="J923">
        <v>2812</v>
      </c>
      <c r="K923" t="s">
        <v>1296</v>
      </c>
      <c r="L923" t="s">
        <v>19</v>
      </c>
      <c r="M923">
        <v>3</v>
      </c>
      <c r="N923" t="s">
        <v>1330</v>
      </c>
      <c r="O923" t="s">
        <v>1324</v>
      </c>
      <c r="P923" t="s">
        <v>1325</v>
      </c>
      <c r="R923" t="str">
        <f>TEXT(Tabela8[[#This Row],[Data]],"dddd")</f>
        <v>sexta-feira</v>
      </c>
      <c r="S923" t="str" cm="1">
        <f t="array" ref="S9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4" spans="1:19" x14ac:dyDescent="0.3">
      <c r="A924">
        <v>601107</v>
      </c>
      <c r="B924" t="s">
        <v>24</v>
      </c>
      <c r="C924" t="s">
        <v>1310</v>
      </c>
      <c r="D924">
        <v>3352</v>
      </c>
      <c r="E924" t="s">
        <v>632</v>
      </c>
      <c r="F924" t="s">
        <v>28</v>
      </c>
      <c r="G924" s="3">
        <v>45646</v>
      </c>
      <c r="H924" s="9">
        <v>0.58333333333333337</v>
      </c>
      <c r="I924" t="s">
        <v>505</v>
      </c>
      <c r="J924">
        <v>2812</v>
      </c>
      <c r="K924" t="s">
        <v>1296</v>
      </c>
      <c r="L924" t="s">
        <v>19</v>
      </c>
      <c r="M924">
        <v>3</v>
      </c>
      <c r="N924" t="s">
        <v>1330</v>
      </c>
      <c r="O924" t="s">
        <v>1324</v>
      </c>
      <c r="P924" t="s">
        <v>1325</v>
      </c>
      <c r="R924" t="str">
        <f>TEXT(Tabela8[[#This Row],[Data]],"dddd")</f>
        <v>sexta-feira</v>
      </c>
      <c r="S924" t="str" cm="1">
        <f t="array" ref="S9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5" spans="1:19" x14ac:dyDescent="0.3">
      <c r="A925">
        <v>601107</v>
      </c>
      <c r="B925" t="s">
        <v>24</v>
      </c>
      <c r="C925" t="s">
        <v>1310</v>
      </c>
      <c r="D925">
        <v>3352</v>
      </c>
      <c r="E925" t="s">
        <v>632</v>
      </c>
      <c r="F925" t="s">
        <v>28</v>
      </c>
      <c r="G925" s="3">
        <v>45646</v>
      </c>
      <c r="H925" s="9">
        <v>0.58333333333333337</v>
      </c>
      <c r="I925" t="s">
        <v>505</v>
      </c>
      <c r="J925">
        <v>2812</v>
      </c>
      <c r="K925" t="s">
        <v>1296</v>
      </c>
      <c r="L925" t="s">
        <v>19</v>
      </c>
      <c r="M925">
        <v>3</v>
      </c>
      <c r="N925" t="s">
        <v>1330</v>
      </c>
      <c r="O925" t="s">
        <v>1324</v>
      </c>
      <c r="P925" t="s">
        <v>1325</v>
      </c>
      <c r="R925" t="str">
        <f>TEXT(Tabela8[[#This Row],[Data]],"dddd")</f>
        <v>sexta-feira</v>
      </c>
      <c r="S925" t="str" cm="1">
        <f t="array" ref="S9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6" spans="1:19" x14ac:dyDescent="0.3">
      <c r="A926">
        <v>591792</v>
      </c>
      <c r="B926" t="s">
        <v>24</v>
      </c>
      <c r="C926" t="s">
        <v>134</v>
      </c>
      <c r="D926">
        <v>3945</v>
      </c>
      <c r="E926" t="s">
        <v>135</v>
      </c>
      <c r="F926" t="s">
        <v>28</v>
      </c>
      <c r="G926" s="3">
        <v>45646</v>
      </c>
      <c r="H926" s="9">
        <v>0.66666666666666663</v>
      </c>
      <c r="I926" t="s">
        <v>89</v>
      </c>
      <c r="J926">
        <v>2057</v>
      </c>
      <c r="K926" t="s">
        <v>90</v>
      </c>
      <c r="L926" t="s">
        <v>19</v>
      </c>
      <c r="M926">
        <v>3</v>
      </c>
      <c r="N926" t="s">
        <v>1330</v>
      </c>
      <c r="O926" t="s">
        <v>1324</v>
      </c>
      <c r="P926" t="s">
        <v>1325</v>
      </c>
      <c r="R926" t="str">
        <f>TEXT(Tabela8[[#This Row],[Data]],"dddd")</f>
        <v>sexta-feira</v>
      </c>
      <c r="S926" t="str" cm="1">
        <f t="array" ref="S9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7" spans="1:19" x14ac:dyDescent="0.3">
      <c r="A927">
        <v>591792</v>
      </c>
      <c r="B927" t="s">
        <v>24</v>
      </c>
      <c r="C927" t="s">
        <v>134</v>
      </c>
      <c r="D927">
        <v>3945</v>
      </c>
      <c r="E927" t="s">
        <v>135</v>
      </c>
      <c r="F927" t="s">
        <v>28</v>
      </c>
      <c r="G927" s="3">
        <v>45646</v>
      </c>
      <c r="H927" s="9">
        <v>0.66666666666666663</v>
      </c>
      <c r="I927" t="s">
        <v>89</v>
      </c>
      <c r="J927">
        <v>2057</v>
      </c>
      <c r="K927" t="s">
        <v>90</v>
      </c>
      <c r="L927" t="s">
        <v>19</v>
      </c>
      <c r="M927">
        <v>3</v>
      </c>
      <c r="N927" t="s">
        <v>1330</v>
      </c>
      <c r="O927" t="s">
        <v>1324</v>
      </c>
      <c r="P927" t="s">
        <v>1325</v>
      </c>
      <c r="R927" t="str">
        <f>TEXT(Tabela8[[#This Row],[Data]],"dddd")</f>
        <v>sexta-feira</v>
      </c>
      <c r="S927" t="str" cm="1">
        <f t="array" ref="S9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8" spans="1:19" x14ac:dyDescent="0.3">
      <c r="A928">
        <v>591792</v>
      </c>
      <c r="B928" t="s">
        <v>24</v>
      </c>
      <c r="C928" t="s">
        <v>134</v>
      </c>
      <c r="D928">
        <v>3945</v>
      </c>
      <c r="E928" t="s">
        <v>135</v>
      </c>
      <c r="F928" t="s">
        <v>28</v>
      </c>
      <c r="G928" s="3">
        <v>45646</v>
      </c>
      <c r="H928" s="9">
        <v>0.66666666666666663</v>
      </c>
      <c r="I928" t="s">
        <v>89</v>
      </c>
      <c r="J928">
        <v>2057</v>
      </c>
      <c r="K928" t="s">
        <v>90</v>
      </c>
      <c r="L928" t="s">
        <v>19</v>
      </c>
      <c r="M928">
        <v>3</v>
      </c>
      <c r="N928" t="s">
        <v>1330</v>
      </c>
      <c r="O928" t="s">
        <v>1324</v>
      </c>
      <c r="P928" t="s">
        <v>1325</v>
      </c>
      <c r="R928" t="str">
        <f>TEXT(Tabela8[[#This Row],[Data]],"dddd")</f>
        <v>sexta-feira</v>
      </c>
      <c r="S928" t="str" cm="1">
        <f t="array" ref="S9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9" spans="1:19" x14ac:dyDescent="0.3">
      <c r="A929">
        <v>588168</v>
      </c>
      <c r="B929" t="s">
        <v>24</v>
      </c>
      <c r="C929" t="s">
        <v>26</v>
      </c>
      <c r="D929">
        <v>3433</v>
      </c>
      <c r="E929" t="s">
        <v>27</v>
      </c>
      <c r="F929" t="s">
        <v>28</v>
      </c>
      <c r="G929" s="3">
        <v>45646</v>
      </c>
      <c r="H929" s="9">
        <v>0.33333333333333331</v>
      </c>
      <c r="I929" t="s">
        <v>41</v>
      </c>
      <c r="J929">
        <v>572</v>
      </c>
      <c r="K929" t="s">
        <v>93</v>
      </c>
      <c r="L929" t="s">
        <v>19</v>
      </c>
      <c r="M929">
        <v>3</v>
      </c>
      <c r="N929" t="s">
        <v>1330</v>
      </c>
      <c r="O929" t="s">
        <v>1324</v>
      </c>
      <c r="P929" t="s">
        <v>1325</v>
      </c>
      <c r="R929" t="str">
        <f>TEXT(Tabela8[[#This Row],[Data]],"dddd")</f>
        <v>sexta-feira</v>
      </c>
      <c r="S929" t="str" cm="1">
        <f t="array" ref="S9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0" spans="1:19" x14ac:dyDescent="0.3">
      <c r="A930">
        <v>588168</v>
      </c>
      <c r="B930" t="s">
        <v>24</v>
      </c>
      <c r="C930" t="s">
        <v>26</v>
      </c>
      <c r="D930">
        <v>3433</v>
      </c>
      <c r="E930" t="s">
        <v>27</v>
      </c>
      <c r="F930" t="s">
        <v>28</v>
      </c>
      <c r="G930" s="3">
        <v>45646</v>
      </c>
      <c r="H930" s="9">
        <v>0.33333333333333331</v>
      </c>
      <c r="I930" t="s">
        <v>41</v>
      </c>
      <c r="J930">
        <v>572</v>
      </c>
      <c r="K930" t="s">
        <v>93</v>
      </c>
      <c r="L930" t="s">
        <v>19</v>
      </c>
      <c r="M930">
        <v>3</v>
      </c>
      <c r="N930" t="s">
        <v>1330</v>
      </c>
      <c r="O930" t="s">
        <v>1324</v>
      </c>
      <c r="P930" t="s">
        <v>1325</v>
      </c>
      <c r="R930" t="str">
        <f>TEXT(Tabela8[[#This Row],[Data]],"dddd")</f>
        <v>sexta-feira</v>
      </c>
      <c r="S930" t="str" cm="1">
        <f t="array" ref="S9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1" spans="1:19" x14ac:dyDescent="0.3">
      <c r="A931">
        <v>588168</v>
      </c>
      <c r="B931" t="s">
        <v>24</v>
      </c>
      <c r="C931" t="s">
        <v>26</v>
      </c>
      <c r="D931">
        <v>3433</v>
      </c>
      <c r="E931" t="s">
        <v>27</v>
      </c>
      <c r="F931" t="s">
        <v>28</v>
      </c>
      <c r="G931" s="3">
        <v>45646</v>
      </c>
      <c r="H931" s="9">
        <v>0.33333333333333331</v>
      </c>
      <c r="I931" t="s">
        <v>41</v>
      </c>
      <c r="J931">
        <v>572</v>
      </c>
      <c r="K931" t="s">
        <v>93</v>
      </c>
      <c r="L931" t="s">
        <v>19</v>
      </c>
      <c r="M931">
        <v>3</v>
      </c>
      <c r="N931" t="s">
        <v>1330</v>
      </c>
      <c r="O931" t="s">
        <v>1324</v>
      </c>
      <c r="P931" t="s">
        <v>1325</v>
      </c>
      <c r="R931" t="str">
        <f>TEXT(Tabela8[[#This Row],[Data]],"dddd")</f>
        <v>sexta-feira</v>
      </c>
      <c r="S931" t="str" cm="1">
        <f t="array" ref="S9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2" spans="1:19" x14ac:dyDescent="0.3">
      <c r="A932">
        <v>477104</v>
      </c>
      <c r="B932" t="s">
        <v>24</v>
      </c>
      <c r="C932" t="s">
        <v>26</v>
      </c>
      <c r="D932">
        <v>3433</v>
      </c>
      <c r="E932" t="s">
        <v>27</v>
      </c>
      <c r="F932" t="s">
        <v>28</v>
      </c>
      <c r="G932" s="3">
        <v>45646</v>
      </c>
      <c r="H932" s="9">
        <v>0.29166666666666669</v>
      </c>
      <c r="I932" t="s">
        <v>29</v>
      </c>
      <c r="J932">
        <v>884</v>
      </c>
      <c r="K932" t="s">
        <v>30</v>
      </c>
      <c r="L932" t="s">
        <v>19</v>
      </c>
      <c r="M932">
        <v>3</v>
      </c>
      <c r="N932" t="s">
        <v>1330</v>
      </c>
      <c r="O932" t="s">
        <v>1324</v>
      </c>
      <c r="P932" t="s">
        <v>1325</v>
      </c>
      <c r="R932" t="str">
        <f>TEXT(Tabela8[[#This Row],[Data]],"dddd")</f>
        <v>sexta-feira</v>
      </c>
      <c r="S932" t="str" cm="1">
        <f t="array" ref="S9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3" spans="1:19" x14ac:dyDescent="0.3">
      <c r="A933">
        <v>477104</v>
      </c>
      <c r="B933" t="s">
        <v>24</v>
      </c>
      <c r="C933" t="s">
        <v>26</v>
      </c>
      <c r="D933">
        <v>3433</v>
      </c>
      <c r="E933" t="s">
        <v>27</v>
      </c>
      <c r="F933" t="s">
        <v>28</v>
      </c>
      <c r="G933" s="3">
        <v>45646</v>
      </c>
      <c r="H933" s="9">
        <v>0.29166666666666669</v>
      </c>
      <c r="I933" t="s">
        <v>29</v>
      </c>
      <c r="J933">
        <v>884</v>
      </c>
      <c r="K933" t="s">
        <v>30</v>
      </c>
      <c r="L933" t="s">
        <v>19</v>
      </c>
      <c r="M933">
        <v>3</v>
      </c>
      <c r="N933" t="s">
        <v>1330</v>
      </c>
      <c r="O933" t="s">
        <v>1324</v>
      </c>
      <c r="P933" t="s">
        <v>1325</v>
      </c>
      <c r="R933" t="str">
        <f>TEXT(Tabela8[[#This Row],[Data]],"dddd")</f>
        <v>sexta-feira</v>
      </c>
      <c r="S933" t="str" cm="1">
        <f t="array" ref="S9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4" spans="1:19" x14ac:dyDescent="0.3">
      <c r="A934">
        <v>477104</v>
      </c>
      <c r="B934" t="s">
        <v>24</v>
      </c>
      <c r="C934" t="s">
        <v>26</v>
      </c>
      <c r="D934">
        <v>3433</v>
      </c>
      <c r="E934" t="s">
        <v>27</v>
      </c>
      <c r="F934" t="s">
        <v>28</v>
      </c>
      <c r="G934" s="3">
        <v>45646</v>
      </c>
      <c r="H934" s="9">
        <v>0.29166666666666669</v>
      </c>
      <c r="I934" t="s">
        <v>29</v>
      </c>
      <c r="J934">
        <v>884</v>
      </c>
      <c r="K934" t="s">
        <v>30</v>
      </c>
      <c r="L934" t="s">
        <v>19</v>
      </c>
      <c r="M934">
        <v>3</v>
      </c>
      <c r="N934" t="s">
        <v>1330</v>
      </c>
      <c r="O934" t="s">
        <v>1324</v>
      </c>
      <c r="P934" t="s">
        <v>1325</v>
      </c>
      <c r="R934" t="str">
        <f>TEXT(Tabela8[[#This Row],[Data]],"dddd")</f>
        <v>sexta-feira</v>
      </c>
      <c r="S934" t="str" cm="1">
        <f t="array" ref="S9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5" spans="1:19" x14ac:dyDescent="0.3">
      <c r="A935">
        <v>574775</v>
      </c>
      <c r="B935" t="s">
        <v>24</v>
      </c>
      <c r="C935" t="s">
        <v>106</v>
      </c>
      <c r="D935">
        <v>3378</v>
      </c>
      <c r="E935" t="s">
        <v>107</v>
      </c>
      <c r="F935" t="s">
        <v>28</v>
      </c>
      <c r="G935" s="3">
        <v>45646</v>
      </c>
      <c r="H935" s="9">
        <v>0.41666666666666669</v>
      </c>
      <c r="I935" t="s">
        <v>89</v>
      </c>
      <c r="J935">
        <v>2057</v>
      </c>
      <c r="K935" t="s">
        <v>90</v>
      </c>
      <c r="L935" t="s">
        <v>19</v>
      </c>
      <c r="M935">
        <v>3</v>
      </c>
      <c r="N935" t="s">
        <v>1330</v>
      </c>
      <c r="O935" t="s">
        <v>1324</v>
      </c>
      <c r="P935" t="s">
        <v>1325</v>
      </c>
      <c r="R935" t="str">
        <f>TEXT(Tabela8[[#This Row],[Data]],"dddd")</f>
        <v>sexta-feira</v>
      </c>
      <c r="S935" t="str" cm="1">
        <f t="array" ref="S9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6" spans="1:19" x14ac:dyDescent="0.3">
      <c r="A936">
        <v>574775</v>
      </c>
      <c r="B936" t="s">
        <v>24</v>
      </c>
      <c r="C936" t="s">
        <v>106</v>
      </c>
      <c r="D936">
        <v>3378</v>
      </c>
      <c r="E936" t="s">
        <v>107</v>
      </c>
      <c r="F936" t="s">
        <v>28</v>
      </c>
      <c r="G936" s="3">
        <v>45646</v>
      </c>
      <c r="H936" s="9">
        <v>0.41666666666666669</v>
      </c>
      <c r="I936" t="s">
        <v>89</v>
      </c>
      <c r="J936">
        <v>2057</v>
      </c>
      <c r="K936" t="s">
        <v>90</v>
      </c>
      <c r="L936" t="s">
        <v>19</v>
      </c>
      <c r="M936">
        <v>3</v>
      </c>
      <c r="N936" t="s">
        <v>1330</v>
      </c>
      <c r="O936" t="s">
        <v>1324</v>
      </c>
      <c r="P936" t="s">
        <v>1325</v>
      </c>
      <c r="R936" t="str">
        <f>TEXT(Tabela8[[#This Row],[Data]],"dddd")</f>
        <v>sexta-feira</v>
      </c>
      <c r="S936" t="str" cm="1">
        <f t="array" ref="S9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7" spans="1:19" x14ac:dyDescent="0.3">
      <c r="A937">
        <v>574775</v>
      </c>
      <c r="B937" t="s">
        <v>24</v>
      </c>
      <c r="C937" t="s">
        <v>106</v>
      </c>
      <c r="D937">
        <v>3378</v>
      </c>
      <c r="E937" t="s">
        <v>107</v>
      </c>
      <c r="F937" t="s">
        <v>28</v>
      </c>
      <c r="G937" s="3">
        <v>45646</v>
      </c>
      <c r="H937" s="9">
        <v>0.41666666666666669</v>
      </c>
      <c r="I937" t="s">
        <v>89</v>
      </c>
      <c r="J937">
        <v>2057</v>
      </c>
      <c r="K937" t="s">
        <v>90</v>
      </c>
      <c r="L937" t="s">
        <v>19</v>
      </c>
      <c r="M937">
        <v>3</v>
      </c>
      <c r="N937" t="s">
        <v>1330</v>
      </c>
      <c r="O937" t="s">
        <v>1324</v>
      </c>
      <c r="P937" t="s">
        <v>1325</v>
      </c>
      <c r="R937" t="str">
        <f>TEXT(Tabela8[[#This Row],[Data]],"dddd")</f>
        <v>sexta-feira</v>
      </c>
      <c r="S937" t="str" cm="1">
        <f t="array" ref="S9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8" spans="1:19" x14ac:dyDescent="0.3">
      <c r="A938">
        <v>601212</v>
      </c>
      <c r="B938" t="s">
        <v>24</v>
      </c>
      <c r="C938" t="s">
        <v>1381</v>
      </c>
      <c r="D938">
        <v>4173</v>
      </c>
      <c r="E938" t="s">
        <v>1382</v>
      </c>
      <c r="F938" t="s">
        <v>69</v>
      </c>
      <c r="G938" s="3">
        <v>45646</v>
      </c>
      <c r="H938" s="9">
        <v>0.58333333333333337</v>
      </c>
      <c r="I938" t="s">
        <v>1383</v>
      </c>
      <c r="J938">
        <v>1806</v>
      </c>
      <c r="K938" t="s">
        <v>38</v>
      </c>
      <c r="L938" t="s">
        <v>19</v>
      </c>
      <c r="M938">
        <v>3</v>
      </c>
      <c r="N938" t="s">
        <v>1330</v>
      </c>
      <c r="O938" t="s">
        <v>1324</v>
      </c>
      <c r="P938" t="s">
        <v>1325</v>
      </c>
      <c r="R938" t="str">
        <f>TEXT(Tabela8[[#This Row],[Data]],"dddd")</f>
        <v>sexta-feira</v>
      </c>
      <c r="S938" t="str" cm="1">
        <f t="array" ref="S9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39" spans="1:19" x14ac:dyDescent="0.3">
      <c r="A939">
        <v>601212</v>
      </c>
      <c r="B939" t="s">
        <v>24</v>
      </c>
      <c r="C939" t="s">
        <v>1381</v>
      </c>
      <c r="D939">
        <v>4173</v>
      </c>
      <c r="E939" t="s">
        <v>1382</v>
      </c>
      <c r="F939" t="s">
        <v>69</v>
      </c>
      <c r="G939" s="3">
        <v>45646</v>
      </c>
      <c r="H939" s="9">
        <v>0.58333333333333337</v>
      </c>
      <c r="I939" t="s">
        <v>1383</v>
      </c>
      <c r="J939">
        <v>1806</v>
      </c>
      <c r="K939" t="s">
        <v>38</v>
      </c>
      <c r="L939" t="s">
        <v>19</v>
      </c>
      <c r="M939">
        <v>3</v>
      </c>
      <c r="N939" t="s">
        <v>1330</v>
      </c>
      <c r="O939" t="s">
        <v>1324</v>
      </c>
      <c r="P939" t="s">
        <v>1325</v>
      </c>
      <c r="R939" t="str">
        <f>TEXT(Tabela8[[#This Row],[Data]],"dddd")</f>
        <v>sexta-feira</v>
      </c>
      <c r="S939" t="str" cm="1">
        <f t="array" ref="S9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0" spans="1:19" x14ac:dyDescent="0.3">
      <c r="A940">
        <v>601212</v>
      </c>
      <c r="B940" t="s">
        <v>24</v>
      </c>
      <c r="C940" t="s">
        <v>1381</v>
      </c>
      <c r="D940">
        <v>4173</v>
      </c>
      <c r="E940" t="s">
        <v>1382</v>
      </c>
      <c r="F940" t="s">
        <v>69</v>
      </c>
      <c r="G940" s="3">
        <v>45646</v>
      </c>
      <c r="H940" s="9">
        <v>0.58333333333333337</v>
      </c>
      <c r="I940" t="s">
        <v>1383</v>
      </c>
      <c r="J940">
        <v>1806</v>
      </c>
      <c r="K940" t="s">
        <v>38</v>
      </c>
      <c r="L940" t="s">
        <v>19</v>
      </c>
      <c r="M940">
        <v>3</v>
      </c>
      <c r="N940" t="s">
        <v>1330</v>
      </c>
      <c r="O940" t="s">
        <v>1324</v>
      </c>
      <c r="P940" t="s">
        <v>1325</v>
      </c>
      <c r="R940" t="str">
        <f>TEXT(Tabela8[[#This Row],[Data]],"dddd")</f>
        <v>sexta-feira</v>
      </c>
      <c r="S940" t="str" cm="1">
        <f t="array" ref="S9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1" spans="1:19" x14ac:dyDescent="0.3">
      <c r="A941">
        <v>601212</v>
      </c>
      <c r="B941" t="s">
        <v>24</v>
      </c>
      <c r="C941" t="s">
        <v>1381</v>
      </c>
      <c r="D941">
        <v>4173</v>
      </c>
      <c r="E941" t="s">
        <v>1382</v>
      </c>
      <c r="F941" t="s">
        <v>69</v>
      </c>
      <c r="G941" s="3">
        <v>45646</v>
      </c>
      <c r="H941" s="9">
        <v>0.58333333333333337</v>
      </c>
      <c r="I941" t="s">
        <v>1383</v>
      </c>
      <c r="J941">
        <v>1806</v>
      </c>
      <c r="K941" t="s">
        <v>38</v>
      </c>
      <c r="L941" t="s">
        <v>19</v>
      </c>
      <c r="M941">
        <v>3</v>
      </c>
      <c r="N941" t="s">
        <v>1330</v>
      </c>
      <c r="O941" t="s">
        <v>1324</v>
      </c>
      <c r="P941" t="s">
        <v>1325</v>
      </c>
      <c r="R941" t="str">
        <f>TEXT(Tabela8[[#This Row],[Data]],"dddd")</f>
        <v>sexta-feira</v>
      </c>
      <c r="S941" t="str" cm="1">
        <f t="array" ref="S9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2" spans="1:19" x14ac:dyDescent="0.3">
      <c r="A942">
        <v>601212</v>
      </c>
      <c r="B942" t="s">
        <v>24</v>
      </c>
      <c r="C942" t="s">
        <v>1381</v>
      </c>
      <c r="D942">
        <v>4173</v>
      </c>
      <c r="E942" t="s">
        <v>1382</v>
      </c>
      <c r="F942" t="s">
        <v>69</v>
      </c>
      <c r="G942" s="3">
        <v>45646</v>
      </c>
      <c r="H942" s="9">
        <v>0.58333333333333337</v>
      </c>
      <c r="I942" t="s">
        <v>1383</v>
      </c>
      <c r="J942">
        <v>1806</v>
      </c>
      <c r="K942" t="s">
        <v>38</v>
      </c>
      <c r="L942" t="s">
        <v>19</v>
      </c>
      <c r="M942">
        <v>3</v>
      </c>
      <c r="N942" t="s">
        <v>1330</v>
      </c>
      <c r="O942" t="s">
        <v>1324</v>
      </c>
      <c r="P942" t="s">
        <v>1325</v>
      </c>
      <c r="R942" t="str">
        <f>TEXT(Tabela8[[#This Row],[Data]],"dddd")</f>
        <v>sexta-feira</v>
      </c>
      <c r="S942" t="str" cm="1">
        <f t="array" ref="S9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3" spans="1:19" x14ac:dyDescent="0.3">
      <c r="A943">
        <v>601212</v>
      </c>
      <c r="B943" t="s">
        <v>24</v>
      </c>
      <c r="C943" t="s">
        <v>1381</v>
      </c>
      <c r="D943">
        <v>4173</v>
      </c>
      <c r="E943" t="s">
        <v>1382</v>
      </c>
      <c r="F943" t="s">
        <v>69</v>
      </c>
      <c r="G943" s="3">
        <v>45646</v>
      </c>
      <c r="H943" s="9">
        <v>0.58333333333333337</v>
      </c>
      <c r="I943" t="s">
        <v>1383</v>
      </c>
      <c r="J943">
        <v>1806</v>
      </c>
      <c r="K943" t="s">
        <v>38</v>
      </c>
      <c r="L943" t="s">
        <v>19</v>
      </c>
      <c r="M943">
        <v>3</v>
      </c>
      <c r="N943" t="s">
        <v>1330</v>
      </c>
      <c r="O943" t="s">
        <v>1324</v>
      </c>
      <c r="P943" t="s">
        <v>1325</v>
      </c>
      <c r="R943" t="str">
        <f>TEXT(Tabela8[[#This Row],[Data]],"dddd")</f>
        <v>sexta-feira</v>
      </c>
      <c r="S943" t="str" cm="1">
        <f t="array" ref="S9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4" spans="1:19" x14ac:dyDescent="0.3">
      <c r="A944">
        <v>565376</v>
      </c>
      <c r="B944" t="s">
        <v>24</v>
      </c>
      <c r="C944" t="s">
        <v>110</v>
      </c>
      <c r="D944">
        <v>3664</v>
      </c>
      <c r="E944" t="s">
        <v>111</v>
      </c>
      <c r="F944" t="s">
        <v>28</v>
      </c>
      <c r="G944" s="3">
        <v>45646</v>
      </c>
      <c r="H944" s="9">
        <v>0.45833333333333331</v>
      </c>
      <c r="I944" t="s">
        <v>82</v>
      </c>
      <c r="J944">
        <v>1180</v>
      </c>
      <c r="K944" t="s">
        <v>83</v>
      </c>
      <c r="L944" t="s">
        <v>19</v>
      </c>
      <c r="M944">
        <v>3</v>
      </c>
      <c r="N944" t="s">
        <v>1330</v>
      </c>
      <c r="O944" t="s">
        <v>1324</v>
      </c>
      <c r="P944" t="s">
        <v>1325</v>
      </c>
      <c r="R944" t="str">
        <f>TEXT(Tabela8[[#This Row],[Data]],"dddd")</f>
        <v>sexta-feira</v>
      </c>
      <c r="S944" t="str" cm="1">
        <f t="array" ref="S9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5" spans="1:19" x14ac:dyDescent="0.3">
      <c r="A945">
        <v>565376</v>
      </c>
      <c r="B945" t="s">
        <v>24</v>
      </c>
      <c r="C945" t="s">
        <v>110</v>
      </c>
      <c r="D945">
        <v>3664</v>
      </c>
      <c r="E945" t="s">
        <v>111</v>
      </c>
      <c r="F945" t="s">
        <v>28</v>
      </c>
      <c r="G945" s="3">
        <v>45646</v>
      </c>
      <c r="H945" s="9">
        <v>0.45833333333333331</v>
      </c>
      <c r="I945" t="s">
        <v>82</v>
      </c>
      <c r="J945">
        <v>1180</v>
      </c>
      <c r="K945" t="s">
        <v>83</v>
      </c>
      <c r="L945" t="s">
        <v>19</v>
      </c>
      <c r="M945">
        <v>3</v>
      </c>
      <c r="N945" t="s">
        <v>1330</v>
      </c>
      <c r="O945" t="s">
        <v>1324</v>
      </c>
      <c r="P945" t="s">
        <v>1325</v>
      </c>
      <c r="R945" t="str">
        <f>TEXT(Tabela8[[#This Row],[Data]],"dddd")</f>
        <v>sexta-feira</v>
      </c>
      <c r="S945" t="str" cm="1">
        <f t="array" ref="S9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6" spans="1:19" x14ac:dyDescent="0.3">
      <c r="A946">
        <v>565376</v>
      </c>
      <c r="B946" t="s">
        <v>24</v>
      </c>
      <c r="C946" t="s">
        <v>110</v>
      </c>
      <c r="D946">
        <v>3664</v>
      </c>
      <c r="E946" t="s">
        <v>111</v>
      </c>
      <c r="F946" t="s">
        <v>28</v>
      </c>
      <c r="G946" s="3">
        <v>45646</v>
      </c>
      <c r="H946" s="9">
        <v>0.45833333333333331</v>
      </c>
      <c r="I946" t="s">
        <v>82</v>
      </c>
      <c r="J946">
        <v>1180</v>
      </c>
      <c r="K946" t="s">
        <v>83</v>
      </c>
      <c r="L946" t="s">
        <v>19</v>
      </c>
      <c r="M946">
        <v>3</v>
      </c>
      <c r="N946" t="s">
        <v>1330</v>
      </c>
      <c r="O946" t="s">
        <v>1324</v>
      </c>
      <c r="P946" t="s">
        <v>1325</v>
      </c>
      <c r="R946" t="str">
        <f>TEXT(Tabela8[[#This Row],[Data]],"dddd")</f>
        <v>sexta-feira</v>
      </c>
      <c r="S946" t="str" cm="1">
        <f t="array" ref="S9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7" spans="1:19" x14ac:dyDescent="0.3">
      <c r="A947">
        <v>565321</v>
      </c>
      <c r="B947" t="s">
        <v>17</v>
      </c>
      <c r="C947" t="s">
        <v>1249</v>
      </c>
      <c r="D947">
        <v>3923</v>
      </c>
      <c r="E947" t="s">
        <v>105</v>
      </c>
      <c r="F947" t="s">
        <v>28</v>
      </c>
      <c r="G947" s="3">
        <v>45646</v>
      </c>
      <c r="H947" s="9">
        <v>0.41666666666666669</v>
      </c>
      <c r="I947" t="s">
        <v>34</v>
      </c>
      <c r="J947">
        <v>1672</v>
      </c>
      <c r="K947" t="s">
        <v>80</v>
      </c>
      <c r="L947" t="s">
        <v>19</v>
      </c>
      <c r="M947">
        <v>3</v>
      </c>
      <c r="N947" t="s">
        <v>1330</v>
      </c>
      <c r="O947" t="s">
        <v>1324</v>
      </c>
      <c r="P947" t="s">
        <v>1325</v>
      </c>
      <c r="R947" t="str">
        <f>TEXT(Tabela8[[#This Row],[Data]],"dddd")</f>
        <v>sexta-feira</v>
      </c>
      <c r="S947" t="str" cm="1">
        <f t="array" ref="S9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8" spans="1:19" x14ac:dyDescent="0.3">
      <c r="A948">
        <v>565321</v>
      </c>
      <c r="B948" t="s">
        <v>17</v>
      </c>
      <c r="C948" t="s">
        <v>1249</v>
      </c>
      <c r="D948">
        <v>3923</v>
      </c>
      <c r="E948" t="s">
        <v>105</v>
      </c>
      <c r="F948" t="s">
        <v>28</v>
      </c>
      <c r="G948" s="3">
        <v>45646</v>
      </c>
      <c r="H948" s="9">
        <v>0.41666666666666669</v>
      </c>
      <c r="I948" t="s">
        <v>34</v>
      </c>
      <c r="J948">
        <v>1672</v>
      </c>
      <c r="K948" t="s">
        <v>80</v>
      </c>
      <c r="L948" t="s">
        <v>19</v>
      </c>
      <c r="M948">
        <v>3</v>
      </c>
      <c r="N948" t="s">
        <v>1330</v>
      </c>
      <c r="O948" t="s">
        <v>1324</v>
      </c>
      <c r="P948" t="s">
        <v>1325</v>
      </c>
      <c r="R948" t="str">
        <f>TEXT(Tabela8[[#This Row],[Data]],"dddd")</f>
        <v>sexta-feira</v>
      </c>
      <c r="S948" t="str" cm="1">
        <f t="array" ref="S9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9" spans="1:19" x14ac:dyDescent="0.3">
      <c r="A949">
        <v>565321</v>
      </c>
      <c r="B949" t="s">
        <v>17</v>
      </c>
      <c r="C949" t="s">
        <v>1249</v>
      </c>
      <c r="D949">
        <v>3923</v>
      </c>
      <c r="E949" t="s">
        <v>105</v>
      </c>
      <c r="F949" t="s">
        <v>28</v>
      </c>
      <c r="G949" s="3">
        <v>45646</v>
      </c>
      <c r="H949" s="9">
        <v>0.41666666666666669</v>
      </c>
      <c r="I949" t="s">
        <v>34</v>
      </c>
      <c r="J949">
        <v>1672</v>
      </c>
      <c r="K949" t="s">
        <v>80</v>
      </c>
      <c r="L949" t="s">
        <v>19</v>
      </c>
      <c r="M949">
        <v>3</v>
      </c>
      <c r="N949" t="s">
        <v>1330</v>
      </c>
      <c r="O949" t="s">
        <v>1324</v>
      </c>
      <c r="P949" t="s">
        <v>1325</v>
      </c>
      <c r="R949" t="str">
        <f>TEXT(Tabela8[[#This Row],[Data]],"dddd")</f>
        <v>sexta-feira</v>
      </c>
      <c r="S949" t="str" cm="1">
        <f t="array" ref="S9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0" spans="1:19" x14ac:dyDescent="0.3">
      <c r="A950">
        <v>565322</v>
      </c>
      <c r="B950" t="s">
        <v>17</v>
      </c>
      <c r="C950" t="s">
        <v>1249</v>
      </c>
      <c r="D950">
        <v>3923</v>
      </c>
      <c r="E950" t="s">
        <v>105</v>
      </c>
      <c r="F950" t="s">
        <v>28</v>
      </c>
      <c r="G950" s="3">
        <v>45646</v>
      </c>
      <c r="H950" s="9">
        <v>0.45833333333333331</v>
      </c>
      <c r="I950" t="s">
        <v>1294</v>
      </c>
      <c r="J950">
        <v>1644</v>
      </c>
      <c r="K950" t="s">
        <v>63</v>
      </c>
      <c r="L950" t="s">
        <v>19</v>
      </c>
      <c r="M950">
        <v>3</v>
      </c>
      <c r="N950" t="s">
        <v>1330</v>
      </c>
      <c r="O950" t="s">
        <v>1324</v>
      </c>
      <c r="P950" t="s">
        <v>1325</v>
      </c>
      <c r="R950" t="str">
        <f>TEXT(Tabela8[[#This Row],[Data]],"dddd")</f>
        <v>sexta-feira</v>
      </c>
      <c r="S950" t="str" cm="1">
        <f t="array" ref="S9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1" spans="1:19" x14ac:dyDescent="0.3">
      <c r="A951">
        <v>565322</v>
      </c>
      <c r="B951" t="s">
        <v>17</v>
      </c>
      <c r="C951" t="s">
        <v>1249</v>
      </c>
      <c r="D951">
        <v>3923</v>
      </c>
      <c r="E951" t="s">
        <v>105</v>
      </c>
      <c r="F951" t="s">
        <v>28</v>
      </c>
      <c r="G951" s="3">
        <v>45646</v>
      </c>
      <c r="H951" s="9">
        <v>0.45833333333333331</v>
      </c>
      <c r="I951" t="s">
        <v>1294</v>
      </c>
      <c r="J951">
        <v>1644</v>
      </c>
      <c r="K951" t="s">
        <v>63</v>
      </c>
      <c r="L951" t="s">
        <v>19</v>
      </c>
      <c r="M951">
        <v>3</v>
      </c>
      <c r="N951" t="s">
        <v>1330</v>
      </c>
      <c r="O951" t="s">
        <v>1324</v>
      </c>
      <c r="P951" t="s">
        <v>1325</v>
      </c>
      <c r="R951" t="str">
        <f>TEXT(Tabela8[[#This Row],[Data]],"dddd")</f>
        <v>sexta-feira</v>
      </c>
      <c r="S951" t="str" cm="1">
        <f t="array" ref="S9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2" spans="1:19" x14ac:dyDescent="0.3">
      <c r="A952">
        <v>565322</v>
      </c>
      <c r="B952" t="s">
        <v>17</v>
      </c>
      <c r="C952" t="s">
        <v>1249</v>
      </c>
      <c r="D952">
        <v>3923</v>
      </c>
      <c r="E952" t="s">
        <v>105</v>
      </c>
      <c r="F952" t="s">
        <v>28</v>
      </c>
      <c r="G952" s="3">
        <v>45646</v>
      </c>
      <c r="H952" s="9">
        <v>0.45833333333333331</v>
      </c>
      <c r="I952" t="s">
        <v>1294</v>
      </c>
      <c r="J952">
        <v>1644</v>
      </c>
      <c r="K952" t="s">
        <v>63</v>
      </c>
      <c r="L952" t="s">
        <v>19</v>
      </c>
      <c r="M952">
        <v>3</v>
      </c>
      <c r="N952" t="s">
        <v>1330</v>
      </c>
      <c r="O952" t="s">
        <v>1324</v>
      </c>
      <c r="P952" t="s">
        <v>1325</v>
      </c>
      <c r="R952" t="str">
        <f>TEXT(Tabela8[[#This Row],[Data]],"dddd")</f>
        <v>sexta-feira</v>
      </c>
      <c r="S952" t="str" cm="1">
        <f t="array" ref="S9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3" spans="1:19" x14ac:dyDescent="0.3">
      <c r="A953">
        <v>581174</v>
      </c>
      <c r="B953" t="s">
        <v>17</v>
      </c>
      <c r="C953" t="s">
        <v>67</v>
      </c>
      <c r="D953">
        <v>3967</v>
      </c>
      <c r="E953" t="s">
        <v>68</v>
      </c>
      <c r="F953" t="s">
        <v>69</v>
      </c>
      <c r="G953" s="3">
        <v>45646</v>
      </c>
      <c r="H953" s="9">
        <v>0.33333333333333331</v>
      </c>
      <c r="I953" t="s">
        <v>31</v>
      </c>
      <c r="J953">
        <v>2751</v>
      </c>
      <c r="K953" t="s">
        <v>70</v>
      </c>
      <c r="L953" t="s">
        <v>19</v>
      </c>
      <c r="N953" t="s">
        <v>1330</v>
      </c>
      <c r="O953" t="s">
        <v>1324</v>
      </c>
      <c r="P953" t="s">
        <v>1325</v>
      </c>
      <c r="R953" t="str">
        <f>TEXT(Tabela8[[#This Row],[Data]],"dddd")</f>
        <v>sexta-feira</v>
      </c>
      <c r="S953" t="str" cm="1">
        <f t="array" ref="S9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4" spans="1:19" x14ac:dyDescent="0.3">
      <c r="A954">
        <v>581174</v>
      </c>
      <c r="B954" t="s">
        <v>17</v>
      </c>
      <c r="C954" t="s">
        <v>67</v>
      </c>
      <c r="D954">
        <v>3967</v>
      </c>
      <c r="E954" t="s">
        <v>68</v>
      </c>
      <c r="F954" t="s">
        <v>69</v>
      </c>
      <c r="G954" s="3">
        <v>45646</v>
      </c>
      <c r="H954" s="9">
        <v>0.33333333333333331</v>
      </c>
      <c r="I954" t="s">
        <v>31</v>
      </c>
      <c r="J954">
        <v>2751</v>
      </c>
      <c r="K954" t="s">
        <v>70</v>
      </c>
      <c r="L954" t="s">
        <v>19</v>
      </c>
      <c r="M954">
        <v>3</v>
      </c>
      <c r="N954" t="s">
        <v>1330</v>
      </c>
      <c r="O954" t="s">
        <v>1324</v>
      </c>
      <c r="P954" t="s">
        <v>1325</v>
      </c>
      <c r="R954" t="str">
        <f>TEXT(Tabela8[[#This Row],[Data]],"dddd")</f>
        <v>sexta-feira</v>
      </c>
      <c r="S954" t="str" cm="1">
        <f t="array" ref="S9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5" spans="1:19" x14ac:dyDescent="0.3">
      <c r="A955">
        <v>581174</v>
      </c>
      <c r="B955" t="s">
        <v>17</v>
      </c>
      <c r="C955" t="s">
        <v>67</v>
      </c>
      <c r="D955">
        <v>3967</v>
      </c>
      <c r="E955" t="s">
        <v>68</v>
      </c>
      <c r="F955" t="s">
        <v>69</v>
      </c>
      <c r="G955" s="3">
        <v>45646</v>
      </c>
      <c r="H955" s="9">
        <v>0.33333333333333331</v>
      </c>
      <c r="I955" t="s">
        <v>31</v>
      </c>
      <c r="J955">
        <v>2751</v>
      </c>
      <c r="K955" t="s">
        <v>70</v>
      </c>
      <c r="L955" t="s">
        <v>19</v>
      </c>
      <c r="M955">
        <v>3</v>
      </c>
      <c r="N955" t="s">
        <v>1330</v>
      </c>
      <c r="O955" t="s">
        <v>1324</v>
      </c>
      <c r="P955" t="s">
        <v>1325</v>
      </c>
      <c r="R955" t="str">
        <f>TEXT(Tabela8[[#This Row],[Data]],"dddd")</f>
        <v>sexta-feira</v>
      </c>
      <c r="S955" t="str" cm="1">
        <f t="array" ref="S9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6" spans="1:19" x14ac:dyDescent="0.3">
      <c r="A956">
        <v>581174</v>
      </c>
      <c r="B956" t="s">
        <v>17</v>
      </c>
      <c r="C956" t="s">
        <v>67</v>
      </c>
      <c r="D956">
        <v>3967</v>
      </c>
      <c r="E956" t="s">
        <v>68</v>
      </c>
      <c r="F956" t="s">
        <v>69</v>
      </c>
      <c r="G956" s="3">
        <v>45646</v>
      </c>
      <c r="H956" s="9">
        <v>0.33333333333333331</v>
      </c>
      <c r="I956" t="s">
        <v>31</v>
      </c>
      <c r="J956">
        <v>2751</v>
      </c>
      <c r="K956" t="s">
        <v>70</v>
      </c>
      <c r="L956" t="s">
        <v>19</v>
      </c>
      <c r="N956" t="s">
        <v>1330</v>
      </c>
      <c r="O956" t="s">
        <v>1324</v>
      </c>
      <c r="P956" t="s">
        <v>1325</v>
      </c>
      <c r="R956" t="str">
        <f>TEXT(Tabela8[[#This Row],[Data]],"dddd")</f>
        <v>sexta-feira</v>
      </c>
      <c r="S956" t="str" cm="1">
        <f t="array" ref="S9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7" spans="1:19" x14ac:dyDescent="0.3">
      <c r="A957">
        <v>581174</v>
      </c>
      <c r="B957" t="s">
        <v>17</v>
      </c>
      <c r="C957" t="s">
        <v>67</v>
      </c>
      <c r="D957">
        <v>3967</v>
      </c>
      <c r="E957" t="s">
        <v>68</v>
      </c>
      <c r="F957" t="s">
        <v>69</v>
      </c>
      <c r="G957" s="3">
        <v>45646</v>
      </c>
      <c r="H957" s="9">
        <v>0.33333333333333331</v>
      </c>
      <c r="I957" t="s">
        <v>31</v>
      </c>
      <c r="J957">
        <v>2751</v>
      </c>
      <c r="K957" t="s">
        <v>70</v>
      </c>
      <c r="L957" t="s">
        <v>19</v>
      </c>
      <c r="M957">
        <v>3</v>
      </c>
      <c r="N957" t="s">
        <v>1330</v>
      </c>
      <c r="O957" t="s">
        <v>1324</v>
      </c>
      <c r="P957" t="s">
        <v>1325</v>
      </c>
      <c r="R957" t="str">
        <f>TEXT(Tabela8[[#This Row],[Data]],"dddd")</f>
        <v>sexta-feira</v>
      </c>
      <c r="S957" t="str" cm="1">
        <f t="array" ref="S9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8" spans="1:19" x14ac:dyDescent="0.3">
      <c r="A958">
        <v>581174</v>
      </c>
      <c r="B958" t="s">
        <v>17</v>
      </c>
      <c r="C958" t="s">
        <v>67</v>
      </c>
      <c r="D958">
        <v>3967</v>
      </c>
      <c r="E958" t="s">
        <v>68</v>
      </c>
      <c r="F958" t="s">
        <v>69</v>
      </c>
      <c r="G958" s="3">
        <v>45646</v>
      </c>
      <c r="H958" s="9">
        <v>0.33333333333333331</v>
      </c>
      <c r="I958" t="s">
        <v>31</v>
      </c>
      <c r="J958">
        <v>2751</v>
      </c>
      <c r="K958" t="s">
        <v>70</v>
      </c>
      <c r="L958" t="s">
        <v>19</v>
      </c>
      <c r="M958">
        <v>3</v>
      </c>
      <c r="N958" t="s">
        <v>1330</v>
      </c>
      <c r="O958" t="s">
        <v>1324</v>
      </c>
      <c r="P958" t="s">
        <v>1325</v>
      </c>
      <c r="R958" t="str">
        <f>TEXT(Tabela8[[#This Row],[Data]],"dddd")</f>
        <v>sexta-feira</v>
      </c>
      <c r="S958" t="str" cm="1">
        <f t="array" ref="S9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9" spans="1:19" x14ac:dyDescent="0.3">
      <c r="A959">
        <v>597813</v>
      </c>
      <c r="B959" t="s">
        <v>17</v>
      </c>
      <c r="C959" t="s">
        <v>1366</v>
      </c>
      <c r="D959">
        <v>4157</v>
      </c>
      <c r="E959" t="s">
        <v>1367</v>
      </c>
      <c r="F959" t="s">
        <v>69</v>
      </c>
      <c r="G959" s="3">
        <v>45646</v>
      </c>
      <c r="H959" s="9">
        <v>0.625</v>
      </c>
      <c r="I959" t="s">
        <v>23</v>
      </c>
      <c r="J959">
        <v>1644</v>
      </c>
      <c r="K959" t="s">
        <v>63</v>
      </c>
      <c r="L959" t="s">
        <v>19</v>
      </c>
      <c r="M959">
        <v>3</v>
      </c>
      <c r="N959" t="s">
        <v>1330</v>
      </c>
      <c r="O959" t="s">
        <v>1324</v>
      </c>
      <c r="P959" t="s">
        <v>1325</v>
      </c>
      <c r="R959" t="str">
        <f>TEXT(Tabela8[[#This Row],[Data]],"dddd")</f>
        <v>sexta-feira</v>
      </c>
      <c r="S959" t="str" cm="1">
        <f t="array" ref="S9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0" spans="1:19" x14ac:dyDescent="0.3">
      <c r="A960">
        <v>597813</v>
      </c>
      <c r="B960" t="s">
        <v>17</v>
      </c>
      <c r="C960" t="s">
        <v>1366</v>
      </c>
      <c r="D960">
        <v>4157</v>
      </c>
      <c r="E960" t="s">
        <v>1367</v>
      </c>
      <c r="F960" t="s">
        <v>69</v>
      </c>
      <c r="G960" s="3">
        <v>45646</v>
      </c>
      <c r="H960" s="9">
        <v>0.625</v>
      </c>
      <c r="I960" t="s">
        <v>23</v>
      </c>
      <c r="J960">
        <v>1644</v>
      </c>
      <c r="K960" t="s">
        <v>63</v>
      </c>
      <c r="L960" t="s">
        <v>19</v>
      </c>
      <c r="M960">
        <v>3</v>
      </c>
      <c r="N960" t="s">
        <v>1330</v>
      </c>
      <c r="O960" t="s">
        <v>1324</v>
      </c>
      <c r="P960" t="s">
        <v>1325</v>
      </c>
      <c r="R960" t="str">
        <f>TEXT(Tabela8[[#This Row],[Data]],"dddd")</f>
        <v>sexta-feira</v>
      </c>
      <c r="S960" t="str" cm="1">
        <f t="array" ref="S9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1" spans="1:19" x14ac:dyDescent="0.3">
      <c r="A961">
        <v>597813</v>
      </c>
      <c r="B961" t="s">
        <v>17</v>
      </c>
      <c r="C961" t="s">
        <v>1366</v>
      </c>
      <c r="D961">
        <v>4157</v>
      </c>
      <c r="E961" t="s">
        <v>1367</v>
      </c>
      <c r="F961" t="s">
        <v>69</v>
      </c>
      <c r="G961" s="3">
        <v>45646</v>
      </c>
      <c r="H961" s="9">
        <v>0.625</v>
      </c>
      <c r="I961" t="s">
        <v>23</v>
      </c>
      <c r="J961">
        <v>1644</v>
      </c>
      <c r="K961" t="s">
        <v>63</v>
      </c>
      <c r="L961" t="s">
        <v>19</v>
      </c>
      <c r="M961">
        <v>3</v>
      </c>
      <c r="N961" t="s">
        <v>1330</v>
      </c>
      <c r="O961" t="s">
        <v>1324</v>
      </c>
      <c r="P961" t="s">
        <v>1325</v>
      </c>
      <c r="R961" t="str">
        <f>TEXT(Tabela8[[#This Row],[Data]],"dddd")</f>
        <v>sexta-feira</v>
      </c>
      <c r="S961" t="str" cm="1">
        <f t="array" ref="S9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2" spans="1:19" x14ac:dyDescent="0.3">
      <c r="A962">
        <v>597813</v>
      </c>
      <c r="B962" t="s">
        <v>17</v>
      </c>
      <c r="C962" t="s">
        <v>1366</v>
      </c>
      <c r="D962">
        <v>4157</v>
      </c>
      <c r="E962" t="s">
        <v>1367</v>
      </c>
      <c r="F962" t="s">
        <v>69</v>
      </c>
      <c r="G962" s="3">
        <v>45646</v>
      </c>
      <c r="H962" s="9">
        <v>0.625</v>
      </c>
      <c r="I962" t="s">
        <v>23</v>
      </c>
      <c r="J962">
        <v>1644</v>
      </c>
      <c r="K962" t="s">
        <v>63</v>
      </c>
      <c r="L962" t="s">
        <v>19</v>
      </c>
      <c r="M962">
        <v>3</v>
      </c>
      <c r="N962" t="s">
        <v>1330</v>
      </c>
      <c r="O962" t="s">
        <v>1324</v>
      </c>
      <c r="P962" t="s">
        <v>1325</v>
      </c>
      <c r="R962" t="str">
        <f>TEXT(Tabela8[[#This Row],[Data]],"dddd")</f>
        <v>sexta-feira</v>
      </c>
      <c r="S962" t="str" cm="1">
        <f t="array" ref="S9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3" spans="1:19" x14ac:dyDescent="0.3">
      <c r="A963">
        <v>597813</v>
      </c>
      <c r="B963" t="s">
        <v>17</v>
      </c>
      <c r="C963" t="s">
        <v>1366</v>
      </c>
      <c r="D963">
        <v>4157</v>
      </c>
      <c r="E963" t="s">
        <v>1367</v>
      </c>
      <c r="F963" t="s">
        <v>69</v>
      </c>
      <c r="G963" s="3">
        <v>45646</v>
      </c>
      <c r="H963" s="9">
        <v>0.625</v>
      </c>
      <c r="I963" t="s">
        <v>23</v>
      </c>
      <c r="J963">
        <v>1644</v>
      </c>
      <c r="K963" t="s">
        <v>63</v>
      </c>
      <c r="L963" t="s">
        <v>19</v>
      </c>
      <c r="M963">
        <v>3</v>
      </c>
      <c r="N963" t="s">
        <v>1330</v>
      </c>
      <c r="O963" t="s">
        <v>1324</v>
      </c>
      <c r="P963" t="s">
        <v>1325</v>
      </c>
      <c r="R963" t="str">
        <f>TEXT(Tabela8[[#This Row],[Data]],"dddd")</f>
        <v>sexta-feira</v>
      </c>
      <c r="S963" t="str" cm="1">
        <f t="array" ref="S9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4" spans="1:19" x14ac:dyDescent="0.3">
      <c r="A964">
        <v>597813</v>
      </c>
      <c r="B964" t="s">
        <v>17</v>
      </c>
      <c r="C964" t="s">
        <v>1366</v>
      </c>
      <c r="D964">
        <v>4157</v>
      </c>
      <c r="E964" t="s">
        <v>1367</v>
      </c>
      <c r="F964" t="s">
        <v>69</v>
      </c>
      <c r="G964" s="3">
        <v>45646</v>
      </c>
      <c r="H964" s="9">
        <v>0.625</v>
      </c>
      <c r="I964" t="s">
        <v>23</v>
      </c>
      <c r="J964">
        <v>1644</v>
      </c>
      <c r="K964" t="s">
        <v>63</v>
      </c>
      <c r="L964" t="s">
        <v>19</v>
      </c>
      <c r="M964">
        <v>3</v>
      </c>
      <c r="N964" t="s">
        <v>1330</v>
      </c>
      <c r="O964" t="s">
        <v>1324</v>
      </c>
      <c r="P964" t="s">
        <v>1325</v>
      </c>
      <c r="R964" t="str">
        <f>TEXT(Tabela8[[#This Row],[Data]],"dddd")</f>
        <v>sexta-feira</v>
      </c>
      <c r="S964" t="str" cm="1">
        <f t="array" ref="S9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5" spans="1:19" x14ac:dyDescent="0.3">
      <c r="A965">
        <v>601228</v>
      </c>
      <c r="B965" t="s">
        <v>24</v>
      </c>
      <c r="C965" t="s">
        <v>138</v>
      </c>
      <c r="D965">
        <v>3737</v>
      </c>
      <c r="E965" t="s">
        <v>139</v>
      </c>
      <c r="F965" t="s">
        <v>28</v>
      </c>
      <c r="G965" s="3">
        <v>45646</v>
      </c>
      <c r="H965" s="9">
        <v>0.625</v>
      </c>
      <c r="I965" t="s">
        <v>100</v>
      </c>
      <c r="J965">
        <v>1542</v>
      </c>
      <c r="K965" t="s">
        <v>112</v>
      </c>
      <c r="L965" t="s">
        <v>19</v>
      </c>
      <c r="M965">
        <v>3</v>
      </c>
      <c r="N965" t="s">
        <v>1330</v>
      </c>
      <c r="O965" t="s">
        <v>1324</v>
      </c>
      <c r="P965" t="s">
        <v>1325</v>
      </c>
      <c r="R965" t="str">
        <f>TEXT(Tabela8[[#This Row],[Data]],"dddd")</f>
        <v>sexta-feira</v>
      </c>
      <c r="S965" t="str" cm="1">
        <f t="array" ref="S9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6" spans="1:19" x14ac:dyDescent="0.3">
      <c r="A966">
        <v>601228</v>
      </c>
      <c r="B966" t="s">
        <v>24</v>
      </c>
      <c r="C966" t="s">
        <v>138</v>
      </c>
      <c r="D966">
        <v>3737</v>
      </c>
      <c r="E966" t="s">
        <v>139</v>
      </c>
      <c r="F966" t="s">
        <v>28</v>
      </c>
      <c r="G966" s="3">
        <v>45646</v>
      </c>
      <c r="H966" s="9">
        <v>0.625</v>
      </c>
      <c r="I966" t="s">
        <v>100</v>
      </c>
      <c r="J966">
        <v>1542</v>
      </c>
      <c r="K966" t="s">
        <v>112</v>
      </c>
      <c r="L966" t="s">
        <v>19</v>
      </c>
      <c r="M966">
        <v>3</v>
      </c>
      <c r="N966" t="s">
        <v>1330</v>
      </c>
      <c r="O966" t="s">
        <v>1324</v>
      </c>
      <c r="P966" t="s">
        <v>1325</v>
      </c>
      <c r="R966" t="str">
        <f>TEXT(Tabela8[[#This Row],[Data]],"dddd")</f>
        <v>sexta-feira</v>
      </c>
      <c r="S966" t="str" cm="1">
        <f t="array" ref="S9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7" spans="1:19" x14ac:dyDescent="0.3">
      <c r="A967">
        <v>601228</v>
      </c>
      <c r="B967" t="s">
        <v>24</v>
      </c>
      <c r="C967" t="s">
        <v>138</v>
      </c>
      <c r="D967">
        <v>3737</v>
      </c>
      <c r="E967" t="s">
        <v>139</v>
      </c>
      <c r="F967" t="s">
        <v>28</v>
      </c>
      <c r="G967" s="3">
        <v>45646</v>
      </c>
      <c r="H967" s="9">
        <v>0.625</v>
      </c>
      <c r="I967" t="s">
        <v>100</v>
      </c>
      <c r="J967">
        <v>1542</v>
      </c>
      <c r="K967" t="s">
        <v>112</v>
      </c>
      <c r="L967" t="s">
        <v>19</v>
      </c>
      <c r="M967">
        <v>3</v>
      </c>
      <c r="N967" t="s">
        <v>1330</v>
      </c>
      <c r="O967" t="s">
        <v>1324</v>
      </c>
      <c r="P967" t="s">
        <v>1325</v>
      </c>
      <c r="R967" t="str">
        <f>TEXT(Tabela8[[#This Row],[Data]],"dddd")</f>
        <v>sexta-feira</v>
      </c>
      <c r="S967" t="str" cm="1">
        <f t="array" ref="S9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8" spans="1:19" x14ac:dyDescent="0.3">
      <c r="A968">
        <v>500278</v>
      </c>
      <c r="B968" t="s">
        <v>17</v>
      </c>
      <c r="C968" t="s">
        <v>53</v>
      </c>
      <c r="D968">
        <v>3443</v>
      </c>
      <c r="E968" t="s">
        <v>54</v>
      </c>
      <c r="F968" t="s">
        <v>28</v>
      </c>
      <c r="G968" s="3">
        <v>45646</v>
      </c>
      <c r="H968" s="9">
        <v>0.29166666666666669</v>
      </c>
      <c r="I968" t="s">
        <v>55</v>
      </c>
      <c r="J968">
        <v>1830</v>
      </c>
      <c r="K968" t="s">
        <v>56</v>
      </c>
      <c r="L968" t="s">
        <v>19</v>
      </c>
      <c r="M968">
        <v>3</v>
      </c>
      <c r="N968" t="s">
        <v>1330</v>
      </c>
      <c r="O968" t="s">
        <v>1324</v>
      </c>
      <c r="P968" t="s">
        <v>1325</v>
      </c>
      <c r="R968" t="str">
        <f>TEXT(Tabela8[[#This Row],[Data]],"dddd")</f>
        <v>sexta-feira</v>
      </c>
      <c r="S968" t="str" cm="1">
        <f t="array" ref="S9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9" spans="1:19" x14ac:dyDescent="0.3">
      <c r="A969">
        <v>500278</v>
      </c>
      <c r="B969" t="s">
        <v>17</v>
      </c>
      <c r="C969" t="s">
        <v>53</v>
      </c>
      <c r="D969">
        <v>3443</v>
      </c>
      <c r="E969" t="s">
        <v>54</v>
      </c>
      <c r="F969" t="s">
        <v>28</v>
      </c>
      <c r="G969" s="3">
        <v>45646</v>
      </c>
      <c r="H969" s="9">
        <v>0.29166666666666669</v>
      </c>
      <c r="I969" t="s">
        <v>55</v>
      </c>
      <c r="J969">
        <v>1830</v>
      </c>
      <c r="K969" t="s">
        <v>56</v>
      </c>
      <c r="L969" t="s">
        <v>19</v>
      </c>
      <c r="M969">
        <v>3</v>
      </c>
      <c r="N969" t="s">
        <v>1330</v>
      </c>
      <c r="O969" t="s">
        <v>1324</v>
      </c>
      <c r="P969" t="s">
        <v>1325</v>
      </c>
      <c r="R969" t="str">
        <f>TEXT(Tabela8[[#This Row],[Data]],"dddd")</f>
        <v>sexta-feira</v>
      </c>
      <c r="S969" t="str" cm="1">
        <f t="array" ref="S9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0" spans="1:19" x14ac:dyDescent="0.3">
      <c r="A970">
        <v>500278</v>
      </c>
      <c r="B970" t="s">
        <v>17</v>
      </c>
      <c r="C970" t="s">
        <v>53</v>
      </c>
      <c r="D970">
        <v>3443</v>
      </c>
      <c r="E970" t="s">
        <v>54</v>
      </c>
      <c r="F970" t="s">
        <v>28</v>
      </c>
      <c r="G970" s="3">
        <v>45646</v>
      </c>
      <c r="H970" s="9">
        <v>0.29166666666666669</v>
      </c>
      <c r="I970" t="s">
        <v>55</v>
      </c>
      <c r="J970">
        <v>1830</v>
      </c>
      <c r="K970" t="s">
        <v>56</v>
      </c>
      <c r="L970" t="s">
        <v>19</v>
      </c>
      <c r="M970">
        <v>3</v>
      </c>
      <c r="N970" t="s">
        <v>1330</v>
      </c>
      <c r="O970" t="s">
        <v>1324</v>
      </c>
      <c r="P970" t="s">
        <v>1325</v>
      </c>
      <c r="R970" t="str">
        <f>TEXT(Tabela8[[#This Row],[Data]],"dddd")</f>
        <v>sexta-feira</v>
      </c>
      <c r="S970" t="str" cm="1">
        <f t="array" ref="S9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1" spans="1:19" x14ac:dyDescent="0.3">
      <c r="A971">
        <v>561747</v>
      </c>
      <c r="B971" t="s">
        <v>17</v>
      </c>
      <c r="C971" t="s">
        <v>53</v>
      </c>
      <c r="D971">
        <v>3443</v>
      </c>
      <c r="E971" t="s">
        <v>54</v>
      </c>
      <c r="F971" t="s">
        <v>28</v>
      </c>
      <c r="G971" s="3">
        <v>45646</v>
      </c>
      <c r="H971" s="9">
        <v>0.33333333333333331</v>
      </c>
      <c r="I971" t="s">
        <v>23</v>
      </c>
      <c r="J971">
        <v>609</v>
      </c>
      <c r="K971" t="s">
        <v>44</v>
      </c>
      <c r="L971" t="s">
        <v>19</v>
      </c>
      <c r="M971">
        <v>3</v>
      </c>
      <c r="N971" t="s">
        <v>1330</v>
      </c>
      <c r="O971" t="s">
        <v>1324</v>
      </c>
      <c r="P971" t="s">
        <v>1325</v>
      </c>
      <c r="R971" t="str">
        <f>TEXT(Tabela8[[#This Row],[Data]],"dddd")</f>
        <v>sexta-feira</v>
      </c>
      <c r="S971" t="str" cm="1">
        <f t="array" ref="S9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2" spans="1:19" x14ac:dyDescent="0.3">
      <c r="A972">
        <v>585034</v>
      </c>
      <c r="B972" t="s">
        <v>17</v>
      </c>
      <c r="C972" t="s">
        <v>53</v>
      </c>
      <c r="D972">
        <v>3443</v>
      </c>
      <c r="E972" t="s">
        <v>54</v>
      </c>
      <c r="F972" t="s">
        <v>28</v>
      </c>
      <c r="G972" s="3">
        <v>45646</v>
      </c>
      <c r="H972" s="9">
        <v>0.375</v>
      </c>
      <c r="I972" t="s">
        <v>75</v>
      </c>
      <c r="J972">
        <v>1643</v>
      </c>
      <c r="K972" t="s">
        <v>20</v>
      </c>
      <c r="L972" t="s">
        <v>72</v>
      </c>
      <c r="M972">
        <v>3</v>
      </c>
      <c r="N972" t="s">
        <v>1330</v>
      </c>
      <c r="O972" t="s">
        <v>1324</v>
      </c>
      <c r="P972" t="s">
        <v>1325</v>
      </c>
      <c r="R972" t="str">
        <f>TEXT(Tabela8[[#This Row],[Data]],"dddd")</f>
        <v>sexta-feira</v>
      </c>
      <c r="S972" t="str" cm="1">
        <f t="array" ref="S9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3" spans="1:19" x14ac:dyDescent="0.3">
      <c r="A973">
        <v>561747</v>
      </c>
      <c r="B973" t="s">
        <v>17</v>
      </c>
      <c r="C973" t="s">
        <v>53</v>
      </c>
      <c r="D973">
        <v>3443</v>
      </c>
      <c r="E973" t="s">
        <v>54</v>
      </c>
      <c r="F973" t="s">
        <v>28</v>
      </c>
      <c r="G973" s="3">
        <v>45646</v>
      </c>
      <c r="H973" s="9">
        <v>0.33333333333333331</v>
      </c>
      <c r="I973" t="s">
        <v>23</v>
      </c>
      <c r="J973">
        <v>609</v>
      </c>
      <c r="K973" t="s">
        <v>44</v>
      </c>
      <c r="L973" t="s">
        <v>19</v>
      </c>
      <c r="M973">
        <v>3</v>
      </c>
      <c r="N973" t="s">
        <v>1330</v>
      </c>
      <c r="O973" t="s">
        <v>1324</v>
      </c>
      <c r="P973" t="s">
        <v>1325</v>
      </c>
      <c r="R973" t="str">
        <f>TEXT(Tabela8[[#This Row],[Data]],"dddd")</f>
        <v>sexta-feira</v>
      </c>
      <c r="S973" t="str" cm="1">
        <f t="array" ref="S9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4" spans="1:19" x14ac:dyDescent="0.3">
      <c r="A974">
        <v>585034</v>
      </c>
      <c r="B974" t="s">
        <v>17</v>
      </c>
      <c r="C974" t="s">
        <v>53</v>
      </c>
      <c r="D974">
        <v>3443</v>
      </c>
      <c r="E974" t="s">
        <v>54</v>
      </c>
      <c r="F974" t="s">
        <v>28</v>
      </c>
      <c r="G974" s="3">
        <v>45646</v>
      </c>
      <c r="H974" s="9">
        <v>0.375</v>
      </c>
      <c r="I974" t="s">
        <v>75</v>
      </c>
      <c r="J974">
        <v>1643</v>
      </c>
      <c r="K974" t="s">
        <v>20</v>
      </c>
      <c r="L974" t="s">
        <v>72</v>
      </c>
      <c r="M974">
        <v>3</v>
      </c>
      <c r="N974" t="s">
        <v>1330</v>
      </c>
      <c r="O974" t="s">
        <v>1324</v>
      </c>
      <c r="P974" t="s">
        <v>1325</v>
      </c>
      <c r="R974" t="str">
        <f>TEXT(Tabela8[[#This Row],[Data]],"dddd")</f>
        <v>sexta-feira</v>
      </c>
      <c r="S974" t="str" cm="1">
        <f t="array" ref="S9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5" spans="1:19" x14ac:dyDescent="0.3">
      <c r="A975">
        <v>561747</v>
      </c>
      <c r="B975" t="s">
        <v>17</v>
      </c>
      <c r="C975" t="s">
        <v>53</v>
      </c>
      <c r="D975">
        <v>3443</v>
      </c>
      <c r="E975" t="s">
        <v>54</v>
      </c>
      <c r="F975" t="s">
        <v>28</v>
      </c>
      <c r="G975" s="3">
        <v>45646</v>
      </c>
      <c r="H975" s="9">
        <v>0.33333333333333331</v>
      </c>
      <c r="I975" t="s">
        <v>23</v>
      </c>
      <c r="J975">
        <v>609</v>
      </c>
      <c r="K975" t="s">
        <v>44</v>
      </c>
      <c r="L975" t="s">
        <v>19</v>
      </c>
      <c r="M975">
        <v>3</v>
      </c>
      <c r="N975" t="s">
        <v>1330</v>
      </c>
      <c r="O975" t="s">
        <v>1324</v>
      </c>
      <c r="P975" t="s">
        <v>1325</v>
      </c>
      <c r="R975" t="str">
        <f>TEXT(Tabela8[[#This Row],[Data]],"dddd")</f>
        <v>sexta-feira</v>
      </c>
      <c r="S975" t="str" cm="1">
        <f t="array" ref="S9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6" spans="1:19" x14ac:dyDescent="0.3">
      <c r="A976">
        <v>585034</v>
      </c>
      <c r="B976" t="s">
        <v>17</v>
      </c>
      <c r="C976" t="s">
        <v>53</v>
      </c>
      <c r="D976">
        <v>3443</v>
      </c>
      <c r="E976" t="s">
        <v>54</v>
      </c>
      <c r="F976" t="s">
        <v>28</v>
      </c>
      <c r="G976" s="3">
        <v>45646</v>
      </c>
      <c r="H976" s="9">
        <v>0.375</v>
      </c>
      <c r="I976" t="s">
        <v>75</v>
      </c>
      <c r="J976">
        <v>1643</v>
      </c>
      <c r="K976" t="s">
        <v>20</v>
      </c>
      <c r="L976" t="s">
        <v>72</v>
      </c>
      <c r="M976">
        <v>3</v>
      </c>
      <c r="N976" t="s">
        <v>1330</v>
      </c>
      <c r="O976" t="s">
        <v>1324</v>
      </c>
      <c r="P976" t="s">
        <v>1325</v>
      </c>
      <c r="R976" t="str">
        <f>TEXT(Tabela8[[#This Row],[Data]],"dddd")</f>
        <v>sexta-feira</v>
      </c>
      <c r="S976" t="str" cm="1">
        <f t="array" ref="S9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7" spans="1:19" x14ac:dyDescent="0.3">
      <c r="A977">
        <v>597768</v>
      </c>
      <c r="B977" t="s">
        <v>24</v>
      </c>
      <c r="C977" t="s">
        <v>1321</v>
      </c>
      <c r="D977">
        <v>4031</v>
      </c>
      <c r="E977" t="s">
        <v>677</v>
      </c>
      <c r="F977" t="s">
        <v>69</v>
      </c>
      <c r="G977" s="3">
        <v>45646</v>
      </c>
      <c r="H977" s="9">
        <v>0.54166666666666663</v>
      </c>
      <c r="I977" t="s">
        <v>82</v>
      </c>
      <c r="J977">
        <v>2812</v>
      </c>
      <c r="K977" t="s">
        <v>1296</v>
      </c>
      <c r="L977" t="s">
        <v>19</v>
      </c>
      <c r="M977">
        <v>3</v>
      </c>
      <c r="N977" t="s">
        <v>1330</v>
      </c>
      <c r="O977" t="s">
        <v>1324</v>
      </c>
      <c r="P977" t="s">
        <v>1325</v>
      </c>
      <c r="R977" t="str">
        <f>TEXT(Tabela8[[#This Row],[Data]],"dddd")</f>
        <v>sexta-feira</v>
      </c>
      <c r="S977" t="str" cm="1">
        <f t="array" ref="S9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8" spans="1:19" x14ac:dyDescent="0.3">
      <c r="A978">
        <v>597768</v>
      </c>
      <c r="B978" t="s">
        <v>24</v>
      </c>
      <c r="C978" t="s">
        <v>1321</v>
      </c>
      <c r="D978">
        <v>4031</v>
      </c>
      <c r="E978" t="s">
        <v>677</v>
      </c>
      <c r="F978" t="s">
        <v>69</v>
      </c>
      <c r="G978" s="3">
        <v>45646</v>
      </c>
      <c r="H978" s="9">
        <v>0.54166666666666663</v>
      </c>
      <c r="I978" t="s">
        <v>82</v>
      </c>
      <c r="J978">
        <v>2812</v>
      </c>
      <c r="K978" t="s">
        <v>1296</v>
      </c>
      <c r="L978" t="s">
        <v>19</v>
      </c>
      <c r="M978">
        <v>3</v>
      </c>
      <c r="N978" t="s">
        <v>1330</v>
      </c>
      <c r="O978" t="s">
        <v>1324</v>
      </c>
      <c r="P978" t="s">
        <v>1325</v>
      </c>
      <c r="R978" t="str">
        <f>TEXT(Tabela8[[#This Row],[Data]],"dddd")</f>
        <v>sexta-feira</v>
      </c>
      <c r="S978" t="str" cm="1">
        <f t="array" ref="S9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9" spans="1:19" x14ac:dyDescent="0.3">
      <c r="A979">
        <v>597768</v>
      </c>
      <c r="B979" t="s">
        <v>24</v>
      </c>
      <c r="C979" t="s">
        <v>1321</v>
      </c>
      <c r="D979">
        <v>4031</v>
      </c>
      <c r="E979" t="s">
        <v>677</v>
      </c>
      <c r="F979" t="s">
        <v>69</v>
      </c>
      <c r="G979" s="3">
        <v>45646</v>
      </c>
      <c r="H979" s="9">
        <v>0.54166666666666663</v>
      </c>
      <c r="I979" t="s">
        <v>82</v>
      </c>
      <c r="J979">
        <v>2812</v>
      </c>
      <c r="K979" t="s">
        <v>1296</v>
      </c>
      <c r="L979" t="s">
        <v>19</v>
      </c>
      <c r="M979">
        <v>3</v>
      </c>
      <c r="N979" t="s">
        <v>1330</v>
      </c>
      <c r="O979" t="s">
        <v>1324</v>
      </c>
      <c r="P979" t="s">
        <v>1325</v>
      </c>
      <c r="R979" t="str">
        <f>TEXT(Tabela8[[#This Row],[Data]],"dddd")</f>
        <v>sexta-feira</v>
      </c>
      <c r="S979" t="str" cm="1">
        <f t="array" ref="S9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0" spans="1:19" x14ac:dyDescent="0.3">
      <c r="A980">
        <v>597768</v>
      </c>
      <c r="B980" t="s">
        <v>24</v>
      </c>
      <c r="C980" t="s">
        <v>1321</v>
      </c>
      <c r="D980">
        <v>4031</v>
      </c>
      <c r="E980" t="s">
        <v>677</v>
      </c>
      <c r="F980" t="s">
        <v>69</v>
      </c>
      <c r="G980" s="3">
        <v>45646</v>
      </c>
      <c r="H980" s="9">
        <v>0.54166666666666663</v>
      </c>
      <c r="I980" t="s">
        <v>82</v>
      </c>
      <c r="J980">
        <v>2812</v>
      </c>
      <c r="K980" t="s">
        <v>1296</v>
      </c>
      <c r="L980" t="s">
        <v>19</v>
      </c>
      <c r="M980">
        <v>3</v>
      </c>
      <c r="N980" t="s">
        <v>1330</v>
      </c>
      <c r="O980" t="s">
        <v>1324</v>
      </c>
      <c r="P980" t="s">
        <v>1325</v>
      </c>
      <c r="R980" t="str">
        <f>TEXT(Tabela8[[#This Row],[Data]],"dddd")</f>
        <v>sexta-feira</v>
      </c>
      <c r="S980" t="str" cm="1">
        <f t="array" ref="S9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1" spans="1:19" x14ac:dyDescent="0.3">
      <c r="A981">
        <v>597768</v>
      </c>
      <c r="B981" t="s">
        <v>24</v>
      </c>
      <c r="C981" t="s">
        <v>1321</v>
      </c>
      <c r="D981">
        <v>4031</v>
      </c>
      <c r="E981" t="s">
        <v>677</v>
      </c>
      <c r="F981" t="s">
        <v>69</v>
      </c>
      <c r="G981" s="3">
        <v>45646</v>
      </c>
      <c r="H981" s="9">
        <v>0.54166666666666663</v>
      </c>
      <c r="I981" t="s">
        <v>82</v>
      </c>
      <c r="J981">
        <v>2812</v>
      </c>
      <c r="K981" t="s">
        <v>1296</v>
      </c>
      <c r="L981" t="s">
        <v>19</v>
      </c>
      <c r="M981">
        <v>3</v>
      </c>
      <c r="N981" t="s">
        <v>1330</v>
      </c>
      <c r="O981" t="s">
        <v>1324</v>
      </c>
      <c r="P981" t="s">
        <v>1325</v>
      </c>
      <c r="R981" t="str">
        <f>TEXT(Tabela8[[#This Row],[Data]],"dddd")</f>
        <v>sexta-feira</v>
      </c>
      <c r="S981" t="str" cm="1">
        <f t="array" ref="S9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2" spans="1:19" x14ac:dyDescent="0.3">
      <c r="A982">
        <v>597768</v>
      </c>
      <c r="B982" t="s">
        <v>24</v>
      </c>
      <c r="C982" t="s">
        <v>1321</v>
      </c>
      <c r="D982">
        <v>4031</v>
      </c>
      <c r="E982" t="s">
        <v>677</v>
      </c>
      <c r="F982" t="s">
        <v>69</v>
      </c>
      <c r="G982" s="3">
        <v>45646</v>
      </c>
      <c r="H982" s="9">
        <v>0.54166666666666663</v>
      </c>
      <c r="I982" t="s">
        <v>82</v>
      </c>
      <c r="J982">
        <v>2812</v>
      </c>
      <c r="K982" t="s">
        <v>1296</v>
      </c>
      <c r="L982" t="s">
        <v>19</v>
      </c>
      <c r="M982">
        <v>3</v>
      </c>
      <c r="N982" t="s">
        <v>1330</v>
      </c>
      <c r="O982" t="s">
        <v>1324</v>
      </c>
      <c r="P982" t="s">
        <v>1325</v>
      </c>
      <c r="R982" t="str">
        <f>TEXT(Tabela8[[#This Row],[Data]],"dddd")</f>
        <v>sexta-feira</v>
      </c>
      <c r="S982" t="str" cm="1">
        <f t="array" ref="S9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3" spans="1:19" x14ac:dyDescent="0.3">
      <c r="A983">
        <v>537665</v>
      </c>
      <c r="B983" t="s">
        <v>17</v>
      </c>
      <c r="C983" t="s">
        <v>61</v>
      </c>
      <c r="D983">
        <v>3894</v>
      </c>
      <c r="E983" t="s">
        <v>62</v>
      </c>
      <c r="F983" t="s">
        <v>28</v>
      </c>
      <c r="G983" s="3">
        <v>45646</v>
      </c>
      <c r="H983" s="9">
        <v>0.33333333333333331</v>
      </c>
      <c r="I983" t="s">
        <v>34</v>
      </c>
      <c r="J983">
        <v>1644</v>
      </c>
      <c r="K983" t="s">
        <v>63</v>
      </c>
      <c r="L983" t="s">
        <v>19</v>
      </c>
      <c r="M983">
        <v>3</v>
      </c>
      <c r="N983" t="s">
        <v>1330</v>
      </c>
      <c r="O983" t="s">
        <v>1324</v>
      </c>
      <c r="P983" t="s">
        <v>1325</v>
      </c>
      <c r="R983" t="str">
        <f>TEXT(Tabela8[[#This Row],[Data]],"dddd")</f>
        <v>sexta-feira</v>
      </c>
      <c r="S983" t="str" cm="1">
        <f t="array" ref="S9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4" spans="1:19" x14ac:dyDescent="0.3">
      <c r="A984">
        <v>565277</v>
      </c>
      <c r="B984" t="s">
        <v>17</v>
      </c>
      <c r="C984" t="s">
        <v>61</v>
      </c>
      <c r="D984">
        <v>3894</v>
      </c>
      <c r="E984" t="s">
        <v>62</v>
      </c>
      <c r="F984" t="s">
        <v>28</v>
      </c>
      <c r="G984" s="3">
        <v>45646</v>
      </c>
      <c r="H984" s="9">
        <v>0.375</v>
      </c>
      <c r="I984" t="s">
        <v>463</v>
      </c>
      <c r="J984">
        <v>486</v>
      </c>
      <c r="K984" t="s">
        <v>21</v>
      </c>
      <c r="L984" t="s">
        <v>19</v>
      </c>
      <c r="N984" t="s">
        <v>1330</v>
      </c>
      <c r="O984" t="s">
        <v>1324</v>
      </c>
      <c r="P984" t="s">
        <v>1325</v>
      </c>
      <c r="R984" t="str">
        <f>TEXT(Tabela8[[#This Row],[Data]],"dddd")</f>
        <v>sexta-feira</v>
      </c>
      <c r="S984" t="str" cm="1">
        <f t="array" ref="S9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5" spans="1:19" x14ac:dyDescent="0.3">
      <c r="A985">
        <v>587879</v>
      </c>
      <c r="B985" t="s">
        <v>17</v>
      </c>
      <c r="C985" t="s">
        <v>61</v>
      </c>
      <c r="D985">
        <v>3894</v>
      </c>
      <c r="E985" t="s">
        <v>62</v>
      </c>
      <c r="F985" t="s">
        <v>28</v>
      </c>
      <c r="G985" s="3">
        <v>45646</v>
      </c>
      <c r="H985" s="9">
        <v>0.375</v>
      </c>
      <c r="I985" t="s">
        <v>1299</v>
      </c>
      <c r="J985">
        <v>1364</v>
      </c>
      <c r="K985" t="s">
        <v>60</v>
      </c>
      <c r="L985" t="s">
        <v>19</v>
      </c>
      <c r="M985">
        <v>3</v>
      </c>
      <c r="N985" t="s">
        <v>1330</v>
      </c>
      <c r="O985" t="s">
        <v>1324</v>
      </c>
      <c r="P985" t="s">
        <v>1325</v>
      </c>
      <c r="R985" t="str">
        <f>TEXT(Tabela8[[#This Row],[Data]],"dddd")</f>
        <v>sexta-feira</v>
      </c>
      <c r="S985" t="str" cm="1">
        <f t="array" ref="S9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6" spans="1:19" x14ac:dyDescent="0.3">
      <c r="A986">
        <v>537665</v>
      </c>
      <c r="B986" t="s">
        <v>17</v>
      </c>
      <c r="C986" t="s">
        <v>61</v>
      </c>
      <c r="D986">
        <v>3894</v>
      </c>
      <c r="E986" t="s">
        <v>62</v>
      </c>
      <c r="F986" t="s">
        <v>28</v>
      </c>
      <c r="G986" s="3">
        <v>45646</v>
      </c>
      <c r="H986" s="9">
        <v>0.33333333333333331</v>
      </c>
      <c r="I986" t="s">
        <v>34</v>
      </c>
      <c r="J986">
        <v>1644</v>
      </c>
      <c r="K986" t="s">
        <v>63</v>
      </c>
      <c r="L986" t="s">
        <v>19</v>
      </c>
      <c r="M986">
        <v>3</v>
      </c>
      <c r="N986" t="s">
        <v>1330</v>
      </c>
      <c r="O986" t="s">
        <v>1324</v>
      </c>
      <c r="P986" t="s">
        <v>1325</v>
      </c>
      <c r="R986" t="str">
        <f>TEXT(Tabela8[[#This Row],[Data]],"dddd")</f>
        <v>sexta-feira</v>
      </c>
      <c r="S986" t="str" cm="1">
        <f t="array" ref="S9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7" spans="1:19" x14ac:dyDescent="0.3">
      <c r="A987">
        <v>565277</v>
      </c>
      <c r="B987" t="s">
        <v>17</v>
      </c>
      <c r="C987" t="s">
        <v>61</v>
      </c>
      <c r="D987">
        <v>3894</v>
      </c>
      <c r="E987" t="s">
        <v>62</v>
      </c>
      <c r="F987" t="s">
        <v>28</v>
      </c>
      <c r="G987" s="3">
        <v>45646</v>
      </c>
      <c r="H987" s="9">
        <v>0.375</v>
      </c>
      <c r="I987" t="s">
        <v>463</v>
      </c>
      <c r="J987">
        <v>486</v>
      </c>
      <c r="K987" t="s">
        <v>21</v>
      </c>
      <c r="L987" t="s">
        <v>19</v>
      </c>
      <c r="M987">
        <v>3</v>
      </c>
      <c r="N987" t="s">
        <v>1330</v>
      </c>
      <c r="O987" t="s">
        <v>1324</v>
      </c>
      <c r="P987" t="s">
        <v>1325</v>
      </c>
      <c r="R987" t="str">
        <f>TEXT(Tabela8[[#This Row],[Data]],"dddd")</f>
        <v>sexta-feira</v>
      </c>
      <c r="S987" t="str" cm="1">
        <f t="array" ref="S9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8" spans="1:19" x14ac:dyDescent="0.3">
      <c r="A988">
        <v>587879</v>
      </c>
      <c r="B988" t="s">
        <v>17</v>
      </c>
      <c r="C988" t="s">
        <v>61</v>
      </c>
      <c r="D988">
        <v>3894</v>
      </c>
      <c r="E988" t="s">
        <v>62</v>
      </c>
      <c r="F988" t="s">
        <v>28</v>
      </c>
      <c r="G988" s="3">
        <v>45646</v>
      </c>
      <c r="H988" s="9">
        <v>0.375</v>
      </c>
      <c r="I988" t="s">
        <v>1299</v>
      </c>
      <c r="J988">
        <v>1364</v>
      </c>
      <c r="K988" t="s">
        <v>60</v>
      </c>
      <c r="L988" t="s">
        <v>19</v>
      </c>
      <c r="M988">
        <v>3</v>
      </c>
      <c r="N988" t="s">
        <v>1330</v>
      </c>
      <c r="O988" t="s">
        <v>1324</v>
      </c>
      <c r="P988" t="s">
        <v>1325</v>
      </c>
      <c r="R988" t="str">
        <f>TEXT(Tabela8[[#This Row],[Data]],"dddd")</f>
        <v>sexta-feira</v>
      </c>
      <c r="S988" t="str" cm="1">
        <f t="array" ref="S9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9" spans="1:19" x14ac:dyDescent="0.3">
      <c r="A989">
        <v>537665</v>
      </c>
      <c r="B989" t="s">
        <v>17</v>
      </c>
      <c r="C989" t="s">
        <v>61</v>
      </c>
      <c r="D989">
        <v>3894</v>
      </c>
      <c r="E989" t="s">
        <v>62</v>
      </c>
      <c r="F989" t="s">
        <v>28</v>
      </c>
      <c r="G989" s="3">
        <v>45646</v>
      </c>
      <c r="H989" s="9">
        <v>0.33333333333333331</v>
      </c>
      <c r="I989" t="s">
        <v>34</v>
      </c>
      <c r="J989">
        <v>1644</v>
      </c>
      <c r="K989" t="s">
        <v>63</v>
      </c>
      <c r="L989" t="s">
        <v>19</v>
      </c>
      <c r="M989">
        <v>3</v>
      </c>
      <c r="N989" t="s">
        <v>1330</v>
      </c>
      <c r="O989" t="s">
        <v>1324</v>
      </c>
      <c r="P989" t="s">
        <v>1325</v>
      </c>
      <c r="R989" t="str">
        <f>TEXT(Tabela8[[#This Row],[Data]],"dddd")</f>
        <v>sexta-feira</v>
      </c>
      <c r="S989" t="str" cm="1">
        <f t="array" ref="S9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0" spans="1:19" x14ac:dyDescent="0.3">
      <c r="A990">
        <v>565277</v>
      </c>
      <c r="B990" t="s">
        <v>17</v>
      </c>
      <c r="C990" t="s">
        <v>61</v>
      </c>
      <c r="D990">
        <v>3894</v>
      </c>
      <c r="E990" t="s">
        <v>62</v>
      </c>
      <c r="F990" t="s">
        <v>28</v>
      </c>
      <c r="G990" s="3">
        <v>45646</v>
      </c>
      <c r="H990" s="9">
        <v>0.375</v>
      </c>
      <c r="I990" t="s">
        <v>463</v>
      </c>
      <c r="J990">
        <v>486</v>
      </c>
      <c r="K990" t="s">
        <v>21</v>
      </c>
      <c r="L990" t="s">
        <v>19</v>
      </c>
      <c r="M990">
        <v>3</v>
      </c>
      <c r="N990" t="s">
        <v>1330</v>
      </c>
      <c r="O990" t="s">
        <v>1324</v>
      </c>
      <c r="P990" t="s">
        <v>1325</v>
      </c>
      <c r="R990" t="str">
        <f>TEXT(Tabela8[[#This Row],[Data]],"dddd")</f>
        <v>sexta-feira</v>
      </c>
      <c r="S990" t="str" cm="1">
        <f t="array" ref="S9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1" spans="1:19" x14ac:dyDescent="0.3">
      <c r="A991">
        <v>587879</v>
      </c>
      <c r="B991" t="s">
        <v>17</v>
      </c>
      <c r="C991" t="s">
        <v>61</v>
      </c>
      <c r="D991">
        <v>3894</v>
      </c>
      <c r="E991" t="s">
        <v>62</v>
      </c>
      <c r="F991" t="s">
        <v>28</v>
      </c>
      <c r="G991" s="3">
        <v>45646</v>
      </c>
      <c r="H991" s="9">
        <v>0.375</v>
      </c>
      <c r="I991" t="s">
        <v>1299</v>
      </c>
      <c r="J991">
        <v>1364</v>
      </c>
      <c r="K991" t="s">
        <v>60</v>
      </c>
      <c r="L991" t="s">
        <v>19</v>
      </c>
      <c r="M991">
        <v>3</v>
      </c>
      <c r="N991" t="s">
        <v>1330</v>
      </c>
      <c r="O991" t="s">
        <v>1324</v>
      </c>
      <c r="P991" t="s">
        <v>1325</v>
      </c>
      <c r="R991" t="str">
        <f>TEXT(Tabela8[[#This Row],[Data]],"dddd")</f>
        <v>sexta-feira</v>
      </c>
      <c r="S991" t="str" cm="1">
        <f t="array" ref="S9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2" spans="1:19" x14ac:dyDescent="0.3">
      <c r="A992">
        <v>595130</v>
      </c>
      <c r="B992" t="s">
        <v>17</v>
      </c>
      <c r="C992" t="s">
        <v>1364</v>
      </c>
      <c r="D992">
        <v>4155</v>
      </c>
      <c r="E992" t="s">
        <v>1365</v>
      </c>
      <c r="F992" t="s">
        <v>69</v>
      </c>
      <c r="G992" s="3">
        <v>45646</v>
      </c>
      <c r="H992" s="9">
        <v>0.54166666666666663</v>
      </c>
      <c r="I992" t="s">
        <v>471</v>
      </c>
      <c r="J992">
        <v>2751</v>
      </c>
      <c r="K992" t="s">
        <v>70</v>
      </c>
      <c r="L992" t="s">
        <v>19</v>
      </c>
      <c r="M992">
        <v>3</v>
      </c>
      <c r="N992" t="s">
        <v>1330</v>
      </c>
      <c r="O992" t="s">
        <v>1324</v>
      </c>
      <c r="P992" t="s">
        <v>1325</v>
      </c>
      <c r="R992" t="str">
        <f>TEXT(Tabela8[[#This Row],[Data]],"dddd")</f>
        <v>sexta-feira</v>
      </c>
      <c r="S992" t="str" cm="1">
        <f t="array" ref="S9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3" spans="1:19" x14ac:dyDescent="0.3">
      <c r="A993">
        <v>595130</v>
      </c>
      <c r="B993" t="s">
        <v>17</v>
      </c>
      <c r="C993" t="s">
        <v>1364</v>
      </c>
      <c r="D993">
        <v>4155</v>
      </c>
      <c r="E993" t="s">
        <v>1365</v>
      </c>
      <c r="F993" t="s">
        <v>69</v>
      </c>
      <c r="G993" s="3">
        <v>45646</v>
      </c>
      <c r="H993" s="9">
        <v>0.54166666666666663</v>
      </c>
      <c r="I993" t="s">
        <v>471</v>
      </c>
      <c r="J993">
        <v>2751</v>
      </c>
      <c r="K993" t="s">
        <v>70</v>
      </c>
      <c r="L993" t="s">
        <v>19</v>
      </c>
      <c r="M993">
        <v>3</v>
      </c>
      <c r="N993" t="s">
        <v>1330</v>
      </c>
      <c r="O993" t="s">
        <v>1324</v>
      </c>
      <c r="P993" t="s">
        <v>1325</v>
      </c>
      <c r="R993" t="str">
        <f>TEXT(Tabela8[[#This Row],[Data]],"dddd")</f>
        <v>sexta-feira</v>
      </c>
      <c r="S993" t="str" cm="1">
        <f t="array" ref="S9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4" spans="1:19" x14ac:dyDescent="0.3">
      <c r="A994">
        <v>595130</v>
      </c>
      <c r="B994" t="s">
        <v>17</v>
      </c>
      <c r="C994" t="s">
        <v>1364</v>
      </c>
      <c r="D994">
        <v>4155</v>
      </c>
      <c r="E994" t="s">
        <v>1365</v>
      </c>
      <c r="F994" t="s">
        <v>69</v>
      </c>
      <c r="G994" s="3">
        <v>45646</v>
      </c>
      <c r="H994" s="9">
        <v>0.54166666666666663</v>
      </c>
      <c r="I994" t="s">
        <v>471</v>
      </c>
      <c r="J994">
        <v>2751</v>
      </c>
      <c r="K994" t="s">
        <v>70</v>
      </c>
      <c r="L994" t="s">
        <v>19</v>
      </c>
      <c r="M994">
        <v>3</v>
      </c>
      <c r="N994" t="s">
        <v>1330</v>
      </c>
      <c r="O994" t="s">
        <v>1324</v>
      </c>
      <c r="P994" t="s">
        <v>1325</v>
      </c>
      <c r="R994" t="str">
        <f>TEXT(Tabela8[[#This Row],[Data]],"dddd")</f>
        <v>sexta-feira</v>
      </c>
      <c r="S994" t="str" cm="1">
        <f t="array" ref="S9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5" spans="1:19" x14ac:dyDescent="0.3">
      <c r="A995">
        <v>595130</v>
      </c>
      <c r="B995" t="s">
        <v>17</v>
      </c>
      <c r="C995" t="s">
        <v>1364</v>
      </c>
      <c r="D995">
        <v>4155</v>
      </c>
      <c r="E995" t="s">
        <v>1365</v>
      </c>
      <c r="F995" t="s">
        <v>69</v>
      </c>
      <c r="G995" s="3">
        <v>45646</v>
      </c>
      <c r="H995" s="9">
        <v>0.54166666666666663</v>
      </c>
      <c r="I995" t="s">
        <v>471</v>
      </c>
      <c r="J995">
        <v>2751</v>
      </c>
      <c r="K995" t="s">
        <v>70</v>
      </c>
      <c r="L995" t="s">
        <v>19</v>
      </c>
      <c r="M995">
        <v>3</v>
      </c>
      <c r="N995" t="s">
        <v>1330</v>
      </c>
      <c r="O995" t="s">
        <v>1324</v>
      </c>
      <c r="P995" t="s">
        <v>1325</v>
      </c>
      <c r="R995" t="str">
        <f>TEXT(Tabela8[[#This Row],[Data]],"dddd")</f>
        <v>sexta-feira</v>
      </c>
      <c r="S995" t="str" cm="1">
        <f t="array" ref="S9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6" spans="1:19" x14ac:dyDescent="0.3">
      <c r="A996">
        <v>595130</v>
      </c>
      <c r="B996" t="s">
        <v>17</v>
      </c>
      <c r="C996" t="s">
        <v>1364</v>
      </c>
      <c r="D996">
        <v>4155</v>
      </c>
      <c r="E996" t="s">
        <v>1365</v>
      </c>
      <c r="F996" t="s">
        <v>69</v>
      </c>
      <c r="G996" s="3">
        <v>45646</v>
      </c>
      <c r="H996" s="9">
        <v>0.54166666666666663</v>
      </c>
      <c r="I996" t="s">
        <v>471</v>
      </c>
      <c r="J996">
        <v>2751</v>
      </c>
      <c r="K996" t="s">
        <v>70</v>
      </c>
      <c r="L996" t="s">
        <v>19</v>
      </c>
      <c r="M996">
        <v>3</v>
      </c>
      <c r="N996" t="s">
        <v>1330</v>
      </c>
      <c r="O996" t="s">
        <v>1324</v>
      </c>
      <c r="P996" t="s">
        <v>1325</v>
      </c>
      <c r="R996" t="str">
        <f>TEXT(Tabela8[[#This Row],[Data]],"dddd")</f>
        <v>sexta-feira</v>
      </c>
      <c r="S996" t="str" cm="1">
        <f t="array" ref="S9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7" spans="1:19" x14ac:dyDescent="0.3">
      <c r="A997">
        <v>595130</v>
      </c>
      <c r="B997" t="s">
        <v>17</v>
      </c>
      <c r="C997" t="s">
        <v>1364</v>
      </c>
      <c r="D997">
        <v>4155</v>
      </c>
      <c r="E997" t="s">
        <v>1365</v>
      </c>
      <c r="F997" t="s">
        <v>69</v>
      </c>
      <c r="G997" s="3">
        <v>45646</v>
      </c>
      <c r="H997" s="9">
        <v>0.54166666666666663</v>
      </c>
      <c r="I997" t="s">
        <v>471</v>
      </c>
      <c r="J997">
        <v>2751</v>
      </c>
      <c r="K997" t="s">
        <v>70</v>
      </c>
      <c r="L997" t="s">
        <v>19</v>
      </c>
      <c r="M997">
        <v>3</v>
      </c>
      <c r="N997" t="s">
        <v>1330</v>
      </c>
      <c r="O997" t="s">
        <v>1324</v>
      </c>
      <c r="P997" t="s">
        <v>1325</v>
      </c>
      <c r="R997" t="str">
        <f>TEXT(Tabela8[[#This Row],[Data]],"dddd")</f>
        <v>sexta-feira</v>
      </c>
      <c r="S997" t="str" cm="1">
        <f t="array" ref="S9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8" spans="1:19" x14ac:dyDescent="0.3">
      <c r="A998">
        <v>547378</v>
      </c>
      <c r="B998" t="s">
        <v>17</v>
      </c>
      <c r="C998" t="s">
        <v>132</v>
      </c>
      <c r="D998">
        <v>3931</v>
      </c>
      <c r="E998" t="s">
        <v>133</v>
      </c>
      <c r="F998" t="s">
        <v>28</v>
      </c>
      <c r="G998" s="3">
        <v>45646</v>
      </c>
      <c r="H998" s="9">
        <v>0.625</v>
      </c>
      <c r="I998" t="s">
        <v>57</v>
      </c>
      <c r="J998">
        <v>1815</v>
      </c>
      <c r="K998" t="s">
        <v>86</v>
      </c>
      <c r="L998" t="s">
        <v>19</v>
      </c>
      <c r="M998">
        <v>3</v>
      </c>
      <c r="N998" t="s">
        <v>1330</v>
      </c>
      <c r="O998" t="s">
        <v>1324</v>
      </c>
      <c r="P998" t="s">
        <v>1325</v>
      </c>
      <c r="R998" t="str">
        <f>TEXT(Tabela8[[#This Row],[Data]],"dddd")</f>
        <v>sexta-feira</v>
      </c>
      <c r="S998" t="str" cm="1">
        <f t="array" ref="S9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9" spans="1:19" x14ac:dyDescent="0.3">
      <c r="A999">
        <v>547378</v>
      </c>
      <c r="B999" t="s">
        <v>17</v>
      </c>
      <c r="C999" t="s">
        <v>132</v>
      </c>
      <c r="D999">
        <v>3931</v>
      </c>
      <c r="E999" t="s">
        <v>133</v>
      </c>
      <c r="F999" t="s">
        <v>28</v>
      </c>
      <c r="G999" s="3">
        <v>45646</v>
      </c>
      <c r="H999" s="9">
        <v>0.625</v>
      </c>
      <c r="I999" t="s">
        <v>57</v>
      </c>
      <c r="J999">
        <v>1815</v>
      </c>
      <c r="K999" t="s">
        <v>86</v>
      </c>
      <c r="L999" t="s">
        <v>19</v>
      </c>
      <c r="M999">
        <v>3</v>
      </c>
      <c r="N999" t="s">
        <v>1330</v>
      </c>
      <c r="O999" t="s">
        <v>1324</v>
      </c>
      <c r="P999" t="s">
        <v>1325</v>
      </c>
      <c r="R999" t="str">
        <f>TEXT(Tabela8[[#This Row],[Data]],"dddd")</f>
        <v>sexta-feira</v>
      </c>
      <c r="S999" t="str" cm="1">
        <f t="array" ref="S9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0" spans="1:19" x14ac:dyDescent="0.3">
      <c r="A1000">
        <v>547378</v>
      </c>
      <c r="B1000" t="s">
        <v>17</v>
      </c>
      <c r="C1000" t="s">
        <v>132</v>
      </c>
      <c r="D1000">
        <v>3931</v>
      </c>
      <c r="E1000" t="s">
        <v>133</v>
      </c>
      <c r="F1000" t="s">
        <v>28</v>
      </c>
      <c r="G1000" s="3">
        <v>45646</v>
      </c>
      <c r="H1000" s="9">
        <v>0.625</v>
      </c>
      <c r="I1000" t="s">
        <v>57</v>
      </c>
      <c r="J1000">
        <v>1815</v>
      </c>
      <c r="K1000" t="s">
        <v>86</v>
      </c>
      <c r="L1000" t="s">
        <v>19</v>
      </c>
      <c r="M1000">
        <v>3</v>
      </c>
      <c r="N1000" t="s">
        <v>1330</v>
      </c>
      <c r="O1000" t="s">
        <v>1324</v>
      </c>
      <c r="P1000" t="s">
        <v>1325</v>
      </c>
      <c r="R1000" t="str">
        <f>TEXT(Tabela8[[#This Row],[Data]],"dddd")</f>
        <v>sexta-feira</v>
      </c>
      <c r="S1000" t="str" cm="1">
        <f t="array" ref="S10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1" spans="1:19" x14ac:dyDescent="0.3">
      <c r="A1001">
        <v>477153</v>
      </c>
      <c r="B1001" t="s">
        <v>24</v>
      </c>
      <c r="C1001" t="s">
        <v>91</v>
      </c>
      <c r="D1001">
        <v>3431</v>
      </c>
      <c r="E1001" t="s">
        <v>92</v>
      </c>
      <c r="F1001" t="s">
        <v>28</v>
      </c>
      <c r="G1001" s="3">
        <v>45646</v>
      </c>
      <c r="H1001" s="9">
        <v>0.41666666666666669</v>
      </c>
      <c r="I1001" t="s">
        <v>50</v>
      </c>
      <c r="J1001">
        <v>772</v>
      </c>
      <c r="K1001" t="s">
        <v>51</v>
      </c>
      <c r="L1001" t="s">
        <v>19</v>
      </c>
      <c r="M1001">
        <v>3</v>
      </c>
      <c r="N1001" t="s">
        <v>1330</v>
      </c>
      <c r="O1001" t="s">
        <v>1324</v>
      </c>
      <c r="P1001" t="s">
        <v>1325</v>
      </c>
      <c r="R1001" t="str">
        <f>TEXT(Tabela8[[#This Row],[Data]],"dddd")</f>
        <v>sexta-feira</v>
      </c>
      <c r="S1001" t="str" cm="1">
        <f t="array" ref="S10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2" spans="1:19" x14ac:dyDescent="0.3">
      <c r="A1002">
        <v>477153</v>
      </c>
      <c r="B1002" t="s">
        <v>24</v>
      </c>
      <c r="C1002" t="s">
        <v>91</v>
      </c>
      <c r="D1002">
        <v>3431</v>
      </c>
      <c r="E1002" t="s">
        <v>92</v>
      </c>
      <c r="F1002" t="s">
        <v>28</v>
      </c>
      <c r="G1002" s="3">
        <v>45646</v>
      </c>
      <c r="H1002" s="9">
        <v>0.41666666666666669</v>
      </c>
      <c r="I1002" t="s">
        <v>50</v>
      </c>
      <c r="J1002">
        <v>772</v>
      </c>
      <c r="K1002" t="s">
        <v>51</v>
      </c>
      <c r="L1002" t="s">
        <v>19</v>
      </c>
      <c r="M1002">
        <v>3</v>
      </c>
      <c r="N1002" t="s">
        <v>1330</v>
      </c>
      <c r="O1002" t="s">
        <v>1324</v>
      </c>
      <c r="P1002" t="s">
        <v>1325</v>
      </c>
      <c r="R1002" t="str">
        <f>TEXT(Tabela8[[#This Row],[Data]],"dddd")</f>
        <v>sexta-feira</v>
      </c>
      <c r="S1002" t="str" cm="1">
        <f t="array" ref="S10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3" spans="1:19" x14ac:dyDescent="0.3">
      <c r="A1003">
        <v>477153</v>
      </c>
      <c r="B1003" t="s">
        <v>24</v>
      </c>
      <c r="C1003" t="s">
        <v>91</v>
      </c>
      <c r="D1003">
        <v>3431</v>
      </c>
      <c r="E1003" t="s">
        <v>92</v>
      </c>
      <c r="F1003" t="s">
        <v>28</v>
      </c>
      <c r="G1003" s="3">
        <v>45646</v>
      </c>
      <c r="H1003" s="9">
        <v>0.41666666666666669</v>
      </c>
      <c r="I1003" t="s">
        <v>50</v>
      </c>
      <c r="J1003">
        <v>772</v>
      </c>
      <c r="K1003" t="s">
        <v>51</v>
      </c>
      <c r="L1003" t="s">
        <v>19</v>
      </c>
      <c r="M1003">
        <v>3</v>
      </c>
      <c r="N1003" t="s">
        <v>1330</v>
      </c>
      <c r="O1003" t="s">
        <v>1324</v>
      </c>
      <c r="P1003" t="s">
        <v>1325</v>
      </c>
      <c r="R1003" t="str">
        <f>TEXT(Tabela8[[#This Row],[Data]],"dddd")</f>
        <v>sexta-feira</v>
      </c>
      <c r="S1003" t="str" cm="1">
        <f t="array" ref="S10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4" spans="1:19" x14ac:dyDescent="0.3">
      <c r="A1004">
        <v>477135</v>
      </c>
      <c r="B1004" t="s">
        <v>24</v>
      </c>
      <c r="C1004" t="s">
        <v>91</v>
      </c>
      <c r="D1004">
        <v>3431</v>
      </c>
      <c r="E1004" t="s">
        <v>92</v>
      </c>
      <c r="F1004" t="s">
        <v>28</v>
      </c>
      <c r="G1004" s="3">
        <v>45646</v>
      </c>
      <c r="H1004" s="9">
        <v>0.375</v>
      </c>
      <c r="I1004" t="s">
        <v>41</v>
      </c>
      <c r="J1004">
        <v>572</v>
      </c>
      <c r="K1004" t="s">
        <v>93</v>
      </c>
      <c r="L1004" t="s">
        <v>19</v>
      </c>
      <c r="M1004">
        <v>3</v>
      </c>
      <c r="N1004" t="s">
        <v>1330</v>
      </c>
      <c r="O1004" t="s">
        <v>1324</v>
      </c>
      <c r="P1004" t="s">
        <v>1325</v>
      </c>
      <c r="R1004" t="str">
        <f>TEXT(Tabela8[[#This Row],[Data]],"dddd")</f>
        <v>sexta-feira</v>
      </c>
      <c r="S1004" t="str" cm="1">
        <f t="array" ref="S10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5" spans="1:19" x14ac:dyDescent="0.3">
      <c r="A1005">
        <v>477135</v>
      </c>
      <c r="B1005" t="s">
        <v>24</v>
      </c>
      <c r="C1005" t="s">
        <v>91</v>
      </c>
      <c r="D1005">
        <v>3431</v>
      </c>
      <c r="E1005" t="s">
        <v>92</v>
      </c>
      <c r="F1005" t="s">
        <v>28</v>
      </c>
      <c r="G1005" s="3">
        <v>45646</v>
      </c>
      <c r="H1005" s="9">
        <v>0.375</v>
      </c>
      <c r="I1005" t="s">
        <v>41</v>
      </c>
      <c r="J1005">
        <v>572</v>
      </c>
      <c r="K1005" t="s">
        <v>93</v>
      </c>
      <c r="L1005" t="s">
        <v>19</v>
      </c>
      <c r="M1005">
        <v>3</v>
      </c>
      <c r="N1005" t="s">
        <v>1330</v>
      </c>
      <c r="O1005" t="s">
        <v>1324</v>
      </c>
      <c r="P1005" t="s">
        <v>1325</v>
      </c>
      <c r="R1005" t="str">
        <f>TEXT(Tabela8[[#This Row],[Data]],"dddd")</f>
        <v>sexta-feira</v>
      </c>
      <c r="S1005" t="str" cm="1">
        <f t="array" ref="S10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6" spans="1:19" x14ac:dyDescent="0.3">
      <c r="A1006">
        <v>477135</v>
      </c>
      <c r="B1006" t="s">
        <v>24</v>
      </c>
      <c r="C1006" t="s">
        <v>91</v>
      </c>
      <c r="D1006">
        <v>3431</v>
      </c>
      <c r="E1006" t="s">
        <v>92</v>
      </c>
      <c r="F1006" t="s">
        <v>28</v>
      </c>
      <c r="G1006" s="3">
        <v>45646</v>
      </c>
      <c r="H1006" s="9">
        <v>0.375</v>
      </c>
      <c r="I1006" t="s">
        <v>41</v>
      </c>
      <c r="J1006">
        <v>572</v>
      </c>
      <c r="K1006" t="s">
        <v>93</v>
      </c>
      <c r="L1006" t="s">
        <v>19</v>
      </c>
      <c r="M1006">
        <v>3</v>
      </c>
      <c r="N1006" t="s">
        <v>1330</v>
      </c>
      <c r="O1006" t="s">
        <v>1324</v>
      </c>
      <c r="P1006" t="s">
        <v>1325</v>
      </c>
      <c r="R1006" t="str">
        <f>TEXT(Tabela8[[#This Row],[Data]],"dddd")</f>
        <v>sexta-feira</v>
      </c>
      <c r="S1006" t="str" cm="1">
        <f t="array" ref="S10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7" spans="1:19" x14ac:dyDescent="0.3">
      <c r="A1007">
        <v>547013</v>
      </c>
      <c r="B1007" t="s">
        <v>24</v>
      </c>
      <c r="C1007" t="s">
        <v>91</v>
      </c>
      <c r="D1007">
        <v>3431</v>
      </c>
      <c r="E1007" t="s">
        <v>92</v>
      </c>
      <c r="F1007" t="s">
        <v>28</v>
      </c>
      <c r="G1007" s="3">
        <v>45646</v>
      </c>
      <c r="H1007" s="9">
        <v>0.45833333333333331</v>
      </c>
      <c r="I1007" t="s">
        <v>29</v>
      </c>
      <c r="J1007">
        <v>884</v>
      </c>
      <c r="K1007" t="s">
        <v>30</v>
      </c>
      <c r="L1007" t="s">
        <v>19</v>
      </c>
      <c r="M1007">
        <v>3</v>
      </c>
      <c r="N1007" t="s">
        <v>1330</v>
      </c>
      <c r="O1007" t="s">
        <v>1324</v>
      </c>
      <c r="P1007" t="s">
        <v>1325</v>
      </c>
      <c r="R1007" t="str">
        <f>TEXT(Tabela8[[#This Row],[Data]],"dddd")</f>
        <v>sexta-feira</v>
      </c>
      <c r="S1007" t="str" cm="1">
        <f t="array" ref="S10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8" spans="1:19" x14ac:dyDescent="0.3">
      <c r="A1008">
        <v>547013</v>
      </c>
      <c r="B1008" t="s">
        <v>24</v>
      </c>
      <c r="C1008" t="s">
        <v>91</v>
      </c>
      <c r="D1008">
        <v>3431</v>
      </c>
      <c r="E1008" t="s">
        <v>92</v>
      </c>
      <c r="F1008" t="s">
        <v>28</v>
      </c>
      <c r="G1008" s="3">
        <v>45646</v>
      </c>
      <c r="H1008" s="9">
        <v>0.45833333333333331</v>
      </c>
      <c r="I1008" t="s">
        <v>29</v>
      </c>
      <c r="J1008">
        <v>884</v>
      </c>
      <c r="K1008" t="s">
        <v>30</v>
      </c>
      <c r="L1008" t="s">
        <v>19</v>
      </c>
      <c r="M1008">
        <v>3</v>
      </c>
      <c r="N1008" t="s">
        <v>1330</v>
      </c>
      <c r="O1008" t="s">
        <v>1324</v>
      </c>
      <c r="P1008" t="s">
        <v>1325</v>
      </c>
      <c r="R1008" t="str">
        <f>TEXT(Tabela8[[#This Row],[Data]],"dddd")</f>
        <v>sexta-feira</v>
      </c>
      <c r="S1008" t="str" cm="1">
        <f t="array" ref="S10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9" spans="1:19" x14ac:dyDescent="0.3">
      <c r="A1009">
        <v>547013</v>
      </c>
      <c r="B1009" t="s">
        <v>24</v>
      </c>
      <c r="C1009" t="s">
        <v>91</v>
      </c>
      <c r="D1009">
        <v>3431</v>
      </c>
      <c r="E1009" t="s">
        <v>92</v>
      </c>
      <c r="F1009" t="s">
        <v>28</v>
      </c>
      <c r="G1009" s="3">
        <v>45646</v>
      </c>
      <c r="H1009" s="9">
        <v>0.45833333333333331</v>
      </c>
      <c r="I1009" t="s">
        <v>29</v>
      </c>
      <c r="J1009">
        <v>884</v>
      </c>
      <c r="K1009" t="s">
        <v>30</v>
      </c>
      <c r="L1009" t="s">
        <v>19</v>
      </c>
      <c r="M1009">
        <v>3</v>
      </c>
      <c r="N1009" t="s">
        <v>1330</v>
      </c>
      <c r="O1009" t="s">
        <v>1324</v>
      </c>
      <c r="P1009" t="s">
        <v>1325</v>
      </c>
      <c r="R1009" t="str">
        <f>TEXT(Tabela8[[#This Row],[Data]],"dddd")</f>
        <v>sexta-feira</v>
      </c>
      <c r="S1009" t="str" cm="1">
        <f t="array" ref="S10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0" spans="1:19" x14ac:dyDescent="0.3">
      <c r="A1010">
        <v>577933</v>
      </c>
      <c r="B1010" t="s">
        <v>24</v>
      </c>
      <c r="C1010" t="s">
        <v>39</v>
      </c>
      <c r="D1010">
        <v>4069</v>
      </c>
      <c r="E1010" t="s">
        <v>40</v>
      </c>
      <c r="F1010" t="s">
        <v>28</v>
      </c>
      <c r="G1010" s="3">
        <v>45646</v>
      </c>
      <c r="H1010" s="9">
        <v>0.29166666666666669</v>
      </c>
      <c r="I1010" t="s">
        <v>41</v>
      </c>
      <c r="J1010">
        <v>1839</v>
      </c>
      <c r="K1010" t="s">
        <v>42</v>
      </c>
      <c r="L1010" t="s">
        <v>19</v>
      </c>
      <c r="M1010">
        <v>3</v>
      </c>
      <c r="N1010" t="s">
        <v>1330</v>
      </c>
      <c r="O1010" t="s">
        <v>1324</v>
      </c>
      <c r="P1010" t="s">
        <v>1325</v>
      </c>
      <c r="R1010" t="str">
        <f>TEXT(Tabela8[[#This Row],[Data]],"dddd")</f>
        <v>sexta-feira</v>
      </c>
      <c r="S1010" t="str" cm="1">
        <f t="array" ref="S10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1" spans="1:19" x14ac:dyDescent="0.3">
      <c r="A1011">
        <v>577933</v>
      </c>
      <c r="B1011" t="s">
        <v>24</v>
      </c>
      <c r="C1011" t="s">
        <v>39</v>
      </c>
      <c r="D1011">
        <v>4069</v>
      </c>
      <c r="E1011" t="s">
        <v>40</v>
      </c>
      <c r="F1011" t="s">
        <v>28</v>
      </c>
      <c r="G1011" s="3">
        <v>45646</v>
      </c>
      <c r="H1011" s="9">
        <v>0.29166666666666669</v>
      </c>
      <c r="I1011" t="s">
        <v>41</v>
      </c>
      <c r="J1011">
        <v>1839</v>
      </c>
      <c r="K1011" t="s">
        <v>42</v>
      </c>
      <c r="L1011" t="s">
        <v>19</v>
      </c>
      <c r="M1011">
        <v>3</v>
      </c>
      <c r="N1011" t="s">
        <v>1330</v>
      </c>
      <c r="O1011" t="s">
        <v>1324</v>
      </c>
      <c r="P1011" t="s">
        <v>1325</v>
      </c>
      <c r="R1011" t="str">
        <f>TEXT(Tabela8[[#This Row],[Data]],"dddd")</f>
        <v>sexta-feira</v>
      </c>
      <c r="S1011" t="str" cm="1">
        <f t="array" ref="S10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2" spans="1:19" x14ac:dyDescent="0.3">
      <c r="A1012">
        <v>577933</v>
      </c>
      <c r="B1012" t="s">
        <v>24</v>
      </c>
      <c r="C1012" t="s">
        <v>39</v>
      </c>
      <c r="D1012">
        <v>4069</v>
      </c>
      <c r="E1012" t="s">
        <v>40</v>
      </c>
      <c r="F1012" t="s">
        <v>28</v>
      </c>
      <c r="G1012" s="3">
        <v>45646</v>
      </c>
      <c r="H1012" s="9">
        <v>0.29166666666666669</v>
      </c>
      <c r="I1012" t="s">
        <v>41</v>
      </c>
      <c r="J1012">
        <v>1839</v>
      </c>
      <c r="K1012" t="s">
        <v>42</v>
      </c>
      <c r="L1012" t="s">
        <v>19</v>
      </c>
      <c r="M1012">
        <v>3</v>
      </c>
      <c r="N1012" t="s">
        <v>1330</v>
      </c>
      <c r="O1012" t="s">
        <v>1324</v>
      </c>
      <c r="P1012" t="s">
        <v>1325</v>
      </c>
      <c r="R1012" t="str">
        <f>TEXT(Tabela8[[#This Row],[Data]],"dddd")</f>
        <v>sexta-feira</v>
      </c>
      <c r="S1012" t="str" cm="1">
        <f t="array" ref="S10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3" spans="1:19" x14ac:dyDescent="0.3">
      <c r="A1013">
        <v>515674</v>
      </c>
      <c r="B1013" t="s">
        <v>24</v>
      </c>
      <c r="C1013" t="s">
        <v>87</v>
      </c>
      <c r="D1013">
        <v>3598</v>
      </c>
      <c r="E1013" t="s">
        <v>88</v>
      </c>
      <c r="F1013" t="s">
        <v>28</v>
      </c>
      <c r="G1013" s="3">
        <v>45646</v>
      </c>
      <c r="H1013" s="9">
        <v>0.33333333333333331</v>
      </c>
      <c r="I1013" t="s">
        <v>89</v>
      </c>
      <c r="J1013">
        <v>2057</v>
      </c>
      <c r="K1013" t="s">
        <v>90</v>
      </c>
      <c r="L1013" t="s">
        <v>19</v>
      </c>
      <c r="N1013" t="s">
        <v>1330</v>
      </c>
      <c r="O1013" t="s">
        <v>1324</v>
      </c>
      <c r="P1013" t="s">
        <v>1325</v>
      </c>
      <c r="R1013" t="str">
        <f>TEXT(Tabela8[[#This Row],[Data]],"dddd")</f>
        <v>sexta-feira</v>
      </c>
      <c r="S1013" t="str" cm="1">
        <f t="array" ref="S10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4" spans="1:19" x14ac:dyDescent="0.3">
      <c r="A1014">
        <v>515674</v>
      </c>
      <c r="B1014" t="s">
        <v>24</v>
      </c>
      <c r="C1014" t="s">
        <v>87</v>
      </c>
      <c r="D1014">
        <v>3598</v>
      </c>
      <c r="E1014" t="s">
        <v>88</v>
      </c>
      <c r="F1014" t="s">
        <v>28</v>
      </c>
      <c r="G1014" s="3">
        <v>45646</v>
      </c>
      <c r="H1014" s="9">
        <v>0.33333333333333331</v>
      </c>
      <c r="I1014" t="s">
        <v>89</v>
      </c>
      <c r="J1014">
        <v>2057</v>
      </c>
      <c r="K1014" t="s">
        <v>90</v>
      </c>
      <c r="L1014" t="s">
        <v>19</v>
      </c>
      <c r="M1014">
        <v>3</v>
      </c>
      <c r="N1014" t="s">
        <v>1330</v>
      </c>
      <c r="O1014" t="s">
        <v>1324</v>
      </c>
      <c r="P1014" t="s">
        <v>1325</v>
      </c>
      <c r="R1014" t="str">
        <f>TEXT(Tabela8[[#This Row],[Data]],"dddd")</f>
        <v>sexta-feira</v>
      </c>
      <c r="S1014" t="str" cm="1">
        <f t="array" ref="S10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5" spans="1:19" x14ac:dyDescent="0.3">
      <c r="A1015">
        <v>515674</v>
      </c>
      <c r="B1015" t="s">
        <v>24</v>
      </c>
      <c r="C1015" t="s">
        <v>87</v>
      </c>
      <c r="D1015">
        <v>3598</v>
      </c>
      <c r="E1015" t="s">
        <v>88</v>
      </c>
      <c r="F1015" t="s">
        <v>28</v>
      </c>
      <c r="G1015" s="3">
        <v>45646</v>
      </c>
      <c r="H1015" s="9">
        <v>0.33333333333333331</v>
      </c>
      <c r="I1015" t="s">
        <v>89</v>
      </c>
      <c r="J1015">
        <v>2057</v>
      </c>
      <c r="K1015" t="s">
        <v>90</v>
      </c>
      <c r="L1015" t="s">
        <v>19</v>
      </c>
      <c r="M1015">
        <v>3</v>
      </c>
      <c r="N1015" t="s">
        <v>1330</v>
      </c>
      <c r="O1015" t="s">
        <v>1324</v>
      </c>
      <c r="P1015" t="s">
        <v>1325</v>
      </c>
      <c r="R1015" t="str">
        <f>TEXT(Tabela8[[#This Row],[Data]],"dddd")</f>
        <v>sexta-feira</v>
      </c>
      <c r="S1015" t="str" cm="1">
        <f t="array" ref="S10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6" spans="1:19" x14ac:dyDescent="0.3">
      <c r="A1016">
        <v>515675</v>
      </c>
      <c r="B1016" t="s">
        <v>24</v>
      </c>
      <c r="C1016" t="s">
        <v>87</v>
      </c>
      <c r="D1016">
        <v>3598</v>
      </c>
      <c r="E1016" t="s">
        <v>88</v>
      </c>
      <c r="F1016" t="s">
        <v>28</v>
      </c>
      <c r="G1016" s="3">
        <v>45646</v>
      </c>
      <c r="H1016" s="9">
        <v>0.375</v>
      </c>
      <c r="I1016" t="s">
        <v>29</v>
      </c>
      <c r="J1016">
        <v>884</v>
      </c>
      <c r="K1016" t="s">
        <v>30</v>
      </c>
      <c r="L1016" t="s">
        <v>19</v>
      </c>
      <c r="N1016" t="s">
        <v>1330</v>
      </c>
      <c r="O1016" t="s">
        <v>1324</v>
      </c>
      <c r="P1016" t="s">
        <v>1325</v>
      </c>
      <c r="R1016" t="str">
        <f>TEXT(Tabela8[[#This Row],[Data]],"dddd")</f>
        <v>sexta-feira</v>
      </c>
      <c r="S1016" t="str" cm="1">
        <f t="array" ref="S10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7" spans="1:19" x14ac:dyDescent="0.3">
      <c r="A1017">
        <v>515675</v>
      </c>
      <c r="B1017" t="s">
        <v>24</v>
      </c>
      <c r="C1017" t="s">
        <v>87</v>
      </c>
      <c r="D1017">
        <v>3598</v>
      </c>
      <c r="E1017" t="s">
        <v>88</v>
      </c>
      <c r="F1017" t="s">
        <v>28</v>
      </c>
      <c r="G1017" s="3">
        <v>45646</v>
      </c>
      <c r="H1017" s="9">
        <v>0.375</v>
      </c>
      <c r="I1017" t="s">
        <v>29</v>
      </c>
      <c r="J1017">
        <v>884</v>
      </c>
      <c r="K1017" t="s">
        <v>30</v>
      </c>
      <c r="L1017" t="s">
        <v>19</v>
      </c>
      <c r="M1017">
        <v>3</v>
      </c>
      <c r="N1017" t="s">
        <v>1330</v>
      </c>
      <c r="O1017" t="s">
        <v>1324</v>
      </c>
      <c r="P1017" t="s">
        <v>1325</v>
      </c>
      <c r="R1017" t="str">
        <f>TEXT(Tabela8[[#This Row],[Data]],"dddd")</f>
        <v>sexta-feira</v>
      </c>
      <c r="S1017" t="str" cm="1">
        <f t="array" ref="S10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8" spans="1:19" x14ac:dyDescent="0.3">
      <c r="A1018">
        <v>515675</v>
      </c>
      <c r="B1018" t="s">
        <v>24</v>
      </c>
      <c r="C1018" t="s">
        <v>87</v>
      </c>
      <c r="D1018">
        <v>3598</v>
      </c>
      <c r="E1018" t="s">
        <v>88</v>
      </c>
      <c r="F1018" t="s">
        <v>28</v>
      </c>
      <c r="G1018" s="3">
        <v>45646</v>
      </c>
      <c r="H1018" s="9">
        <v>0.375</v>
      </c>
      <c r="I1018" t="s">
        <v>29</v>
      </c>
      <c r="J1018">
        <v>884</v>
      </c>
      <c r="K1018" t="s">
        <v>30</v>
      </c>
      <c r="L1018" t="s">
        <v>19</v>
      </c>
      <c r="M1018">
        <v>3</v>
      </c>
      <c r="N1018" t="s">
        <v>1330</v>
      </c>
      <c r="O1018" t="s">
        <v>1324</v>
      </c>
      <c r="P1018" t="s">
        <v>1325</v>
      </c>
      <c r="R1018" t="str">
        <f>TEXT(Tabela8[[#This Row],[Data]],"dddd")</f>
        <v>sexta-feira</v>
      </c>
      <c r="S1018" t="str" cm="1">
        <f t="array" ref="S10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9" spans="1:19" x14ac:dyDescent="0.3">
      <c r="A1019">
        <v>506459</v>
      </c>
      <c r="B1019" t="s">
        <v>17</v>
      </c>
      <c r="C1019" t="s">
        <v>127</v>
      </c>
      <c r="D1019">
        <v>3712</v>
      </c>
      <c r="E1019" t="s">
        <v>128</v>
      </c>
      <c r="F1019" t="s">
        <v>28</v>
      </c>
      <c r="G1019" s="3">
        <v>45646</v>
      </c>
      <c r="H1019" s="9">
        <v>0.58333333333333337</v>
      </c>
      <c r="I1019" t="s">
        <v>75</v>
      </c>
      <c r="J1019">
        <v>1364</v>
      </c>
      <c r="K1019" t="s">
        <v>60</v>
      </c>
      <c r="L1019" t="s">
        <v>19</v>
      </c>
      <c r="M1019">
        <v>3</v>
      </c>
      <c r="N1019" t="s">
        <v>1330</v>
      </c>
      <c r="O1019" t="s">
        <v>1324</v>
      </c>
      <c r="P1019" t="s">
        <v>1325</v>
      </c>
      <c r="R1019" t="str">
        <f>TEXT(Tabela8[[#This Row],[Data]],"dddd")</f>
        <v>sexta-feira</v>
      </c>
      <c r="S1019" t="str" cm="1">
        <f t="array" ref="S10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0" spans="1:19" x14ac:dyDescent="0.3">
      <c r="A1020">
        <v>506460</v>
      </c>
      <c r="B1020" t="s">
        <v>17</v>
      </c>
      <c r="C1020" t="s">
        <v>127</v>
      </c>
      <c r="D1020">
        <v>3712</v>
      </c>
      <c r="E1020" t="s">
        <v>128</v>
      </c>
      <c r="F1020" t="s">
        <v>28</v>
      </c>
      <c r="G1020" s="3">
        <v>45646</v>
      </c>
      <c r="H1020" s="9">
        <v>0.625</v>
      </c>
      <c r="I1020" t="s">
        <v>75</v>
      </c>
      <c r="J1020">
        <v>1364</v>
      </c>
      <c r="K1020" t="s">
        <v>60</v>
      </c>
      <c r="L1020" t="s">
        <v>19</v>
      </c>
      <c r="M1020">
        <v>3</v>
      </c>
      <c r="N1020" t="s">
        <v>1330</v>
      </c>
      <c r="O1020" t="s">
        <v>1324</v>
      </c>
      <c r="P1020" t="s">
        <v>1325</v>
      </c>
      <c r="R1020" t="str">
        <f>TEXT(Tabela8[[#This Row],[Data]],"dddd")</f>
        <v>sexta-feira</v>
      </c>
      <c r="S1020" t="str" cm="1">
        <f t="array" ref="S10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1" spans="1:19" x14ac:dyDescent="0.3">
      <c r="A1021">
        <v>506459</v>
      </c>
      <c r="B1021" t="s">
        <v>17</v>
      </c>
      <c r="C1021" t="s">
        <v>127</v>
      </c>
      <c r="D1021">
        <v>3712</v>
      </c>
      <c r="E1021" t="s">
        <v>128</v>
      </c>
      <c r="F1021" t="s">
        <v>28</v>
      </c>
      <c r="G1021" s="3">
        <v>45646</v>
      </c>
      <c r="H1021" s="9">
        <v>0.58333333333333337</v>
      </c>
      <c r="I1021" t="s">
        <v>75</v>
      </c>
      <c r="J1021">
        <v>1364</v>
      </c>
      <c r="K1021" t="s">
        <v>60</v>
      </c>
      <c r="L1021" t="s">
        <v>19</v>
      </c>
      <c r="M1021">
        <v>3</v>
      </c>
      <c r="N1021" t="s">
        <v>1330</v>
      </c>
      <c r="O1021" t="s">
        <v>1324</v>
      </c>
      <c r="P1021" t="s">
        <v>1325</v>
      </c>
      <c r="R1021" t="str">
        <f>TEXT(Tabela8[[#This Row],[Data]],"dddd")</f>
        <v>sexta-feira</v>
      </c>
      <c r="S1021" t="str" cm="1">
        <f t="array" ref="S10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2" spans="1:19" x14ac:dyDescent="0.3">
      <c r="A1022">
        <v>506460</v>
      </c>
      <c r="B1022" t="s">
        <v>17</v>
      </c>
      <c r="C1022" t="s">
        <v>127</v>
      </c>
      <c r="D1022">
        <v>3712</v>
      </c>
      <c r="E1022" t="s">
        <v>128</v>
      </c>
      <c r="F1022" t="s">
        <v>28</v>
      </c>
      <c r="G1022" s="3">
        <v>45646</v>
      </c>
      <c r="H1022" s="9">
        <v>0.625</v>
      </c>
      <c r="I1022" t="s">
        <v>75</v>
      </c>
      <c r="J1022">
        <v>1364</v>
      </c>
      <c r="K1022" t="s">
        <v>60</v>
      </c>
      <c r="L1022" t="s">
        <v>19</v>
      </c>
      <c r="M1022">
        <v>3</v>
      </c>
      <c r="N1022" t="s">
        <v>1330</v>
      </c>
      <c r="O1022" t="s">
        <v>1324</v>
      </c>
      <c r="P1022" t="s">
        <v>1325</v>
      </c>
      <c r="R1022" t="str">
        <f>TEXT(Tabela8[[#This Row],[Data]],"dddd")</f>
        <v>sexta-feira</v>
      </c>
      <c r="S1022" t="str" cm="1">
        <f t="array" ref="S10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3" spans="1:19" x14ac:dyDescent="0.3">
      <c r="A1023">
        <v>506459</v>
      </c>
      <c r="B1023" t="s">
        <v>17</v>
      </c>
      <c r="C1023" t="s">
        <v>127</v>
      </c>
      <c r="D1023">
        <v>3712</v>
      </c>
      <c r="E1023" t="s">
        <v>128</v>
      </c>
      <c r="F1023" t="s">
        <v>28</v>
      </c>
      <c r="G1023" s="3">
        <v>45646</v>
      </c>
      <c r="H1023" s="9">
        <v>0.58333333333333337</v>
      </c>
      <c r="I1023" t="s">
        <v>75</v>
      </c>
      <c r="J1023">
        <v>1364</v>
      </c>
      <c r="K1023" t="s">
        <v>60</v>
      </c>
      <c r="L1023" t="s">
        <v>19</v>
      </c>
      <c r="M1023">
        <v>3</v>
      </c>
      <c r="N1023" t="s">
        <v>1330</v>
      </c>
      <c r="O1023" t="s">
        <v>1324</v>
      </c>
      <c r="P1023" t="s">
        <v>1325</v>
      </c>
      <c r="R1023" t="str">
        <f>TEXT(Tabela8[[#This Row],[Data]],"dddd")</f>
        <v>sexta-feira</v>
      </c>
      <c r="S1023" t="str" cm="1">
        <f t="array" ref="S10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4" spans="1:19" x14ac:dyDescent="0.3">
      <c r="A1024">
        <v>506460</v>
      </c>
      <c r="B1024" t="s">
        <v>17</v>
      </c>
      <c r="C1024" t="s">
        <v>127</v>
      </c>
      <c r="D1024">
        <v>3712</v>
      </c>
      <c r="E1024" t="s">
        <v>128</v>
      </c>
      <c r="F1024" t="s">
        <v>28</v>
      </c>
      <c r="G1024" s="3">
        <v>45646</v>
      </c>
      <c r="H1024" s="9">
        <v>0.625</v>
      </c>
      <c r="I1024" t="s">
        <v>75</v>
      </c>
      <c r="J1024">
        <v>1364</v>
      </c>
      <c r="K1024" t="s">
        <v>60</v>
      </c>
      <c r="L1024" t="s">
        <v>19</v>
      </c>
      <c r="M1024">
        <v>3</v>
      </c>
      <c r="N1024" t="s">
        <v>1330</v>
      </c>
      <c r="O1024" t="s">
        <v>1324</v>
      </c>
      <c r="P1024" t="s">
        <v>1325</v>
      </c>
      <c r="R1024" t="str">
        <f>TEXT(Tabela8[[#This Row],[Data]],"dddd")</f>
        <v>sexta-feira</v>
      </c>
      <c r="S1024" t="str" cm="1">
        <f t="array" ref="S10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5" spans="1:19" x14ac:dyDescent="0.3">
      <c r="A1025">
        <v>568528</v>
      </c>
      <c r="B1025" t="s">
        <v>24</v>
      </c>
      <c r="C1025" t="s">
        <v>65</v>
      </c>
      <c r="D1025">
        <v>3651</v>
      </c>
      <c r="E1025" t="s">
        <v>66</v>
      </c>
      <c r="F1025" t="s">
        <v>28</v>
      </c>
      <c r="G1025" s="3">
        <v>45646</v>
      </c>
      <c r="H1025" s="9">
        <v>0.375</v>
      </c>
      <c r="I1025" t="s">
        <v>50</v>
      </c>
      <c r="J1025">
        <v>772</v>
      </c>
      <c r="K1025" t="s">
        <v>51</v>
      </c>
      <c r="L1025" t="s">
        <v>19</v>
      </c>
      <c r="M1025">
        <v>3</v>
      </c>
      <c r="N1025" t="s">
        <v>1330</v>
      </c>
      <c r="O1025" t="s">
        <v>1324</v>
      </c>
      <c r="P1025" t="s">
        <v>1325</v>
      </c>
      <c r="R1025" t="str">
        <f>TEXT(Tabela8[[#This Row],[Data]],"dddd")</f>
        <v>sexta-feira</v>
      </c>
      <c r="S1025" t="str" cm="1">
        <f t="array" ref="S10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6" spans="1:19" x14ac:dyDescent="0.3">
      <c r="A1026">
        <v>568528</v>
      </c>
      <c r="B1026" t="s">
        <v>24</v>
      </c>
      <c r="C1026" t="s">
        <v>65</v>
      </c>
      <c r="D1026">
        <v>3651</v>
      </c>
      <c r="E1026" t="s">
        <v>66</v>
      </c>
      <c r="F1026" t="s">
        <v>28</v>
      </c>
      <c r="G1026" s="3">
        <v>45646</v>
      </c>
      <c r="H1026" s="9">
        <v>0.375</v>
      </c>
      <c r="I1026" t="s">
        <v>50</v>
      </c>
      <c r="J1026">
        <v>772</v>
      </c>
      <c r="K1026" t="s">
        <v>51</v>
      </c>
      <c r="L1026" t="s">
        <v>19</v>
      </c>
      <c r="M1026">
        <v>3</v>
      </c>
      <c r="N1026" t="s">
        <v>1330</v>
      </c>
      <c r="O1026" t="s">
        <v>1324</v>
      </c>
      <c r="P1026" t="s">
        <v>1325</v>
      </c>
      <c r="R1026" t="str">
        <f>TEXT(Tabela8[[#This Row],[Data]],"dddd")</f>
        <v>sexta-feira</v>
      </c>
      <c r="S1026" t="str" cm="1">
        <f t="array" ref="S10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7" spans="1:19" x14ac:dyDescent="0.3">
      <c r="A1027">
        <v>568528</v>
      </c>
      <c r="B1027" t="s">
        <v>24</v>
      </c>
      <c r="C1027" t="s">
        <v>65</v>
      </c>
      <c r="D1027">
        <v>3651</v>
      </c>
      <c r="E1027" t="s">
        <v>66</v>
      </c>
      <c r="F1027" t="s">
        <v>28</v>
      </c>
      <c r="G1027" s="3">
        <v>45646</v>
      </c>
      <c r="H1027" s="9">
        <v>0.375</v>
      </c>
      <c r="I1027" t="s">
        <v>50</v>
      </c>
      <c r="J1027">
        <v>772</v>
      </c>
      <c r="K1027" t="s">
        <v>51</v>
      </c>
      <c r="L1027" t="s">
        <v>19</v>
      </c>
      <c r="M1027">
        <v>3</v>
      </c>
      <c r="N1027" t="s">
        <v>1330</v>
      </c>
      <c r="O1027" t="s">
        <v>1324</v>
      </c>
      <c r="P1027" t="s">
        <v>1325</v>
      </c>
      <c r="R1027" t="str">
        <f>TEXT(Tabela8[[#This Row],[Data]],"dddd")</f>
        <v>sexta-feira</v>
      </c>
      <c r="S1027" t="str" cm="1">
        <f t="array" ref="S10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8" spans="1:19" x14ac:dyDescent="0.3">
      <c r="A1028">
        <v>550571</v>
      </c>
      <c r="B1028" t="s">
        <v>24</v>
      </c>
      <c r="C1028" t="s">
        <v>65</v>
      </c>
      <c r="D1028">
        <v>3651</v>
      </c>
      <c r="E1028" t="s">
        <v>66</v>
      </c>
      <c r="F1028" t="s">
        <v>28</v>
      </c>
      <c r="G1028" s="3">
        <v>45646</v>
      </c>
      <c r="H1028" s="9">
        <v>0.41666666666666669</v>
      </c>
      <c r="I1028" t="s">
        <v>82</v>
      </c>
      <c r="J1028">
        <v>1180</v>
      </c>
      <c r="K1028" t="s">
        <v>83</v>
      </c>
      <c r="L1028" t="s">
        <v>19</v>
      </c>
      <c r="M1028">
        <v>3</v>
      </c>
      <c r="N1028" t="s">
        <v>1330</v>
      </c>
      <c r="O1028" t="s">
        <v>1324</v>
      </c>
      <c r="P1028" t="s">
        <v>1325</v>
      </c>
      <c r="R1028" t="str">
        <f>TEXT(Tabela8[[#This Row],[Data]],"dddd")</f>
        <v>sexta-feira</v>
      </c>
      <c r="S1028" t="str" cm="1">
        <f t="array" ref="S10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9" spans="1:19" x14ac:dyDescent="0.3">
      <c r="A1029">
        <v>550571</v>
      </c>
      <c r="B1029" t="s">
        <v>24</v>
      </c>
      <c r="C1029" t="s">
        <v>65</v>
      </c>
      <c r="D1029">
        <v>3651</v>
      </c>
      <c r="E1029" t="s">
        <v>66</v>
      </c>
      <c r="F1029" t="s">
        <v>28</v>
      </c>
      <c r="G1029" s="3">
        <v>45646</v>
      </c>
      <c r="H1029" s="9">
        <v>0.41666666666666669</v>
      </c>
      <c r="I1029" t="s">
        <v>82</v>
      </c>
      <c r="J1029">
        <v>1180</v>
      </c>
      <c r="K1029" t="s">
        <v>83</v>
      </c>
      <c r="L1029" t="s">
        <v>19</v>
      </c>
      <c r="M1029">
        <v>3</v>
      </c>
      <c r="N1029" t="s">
        <v>1330</v>
      </c>
      <c r="O1029" t="s">
        <v>1324</v>
      </c>
      <c r="P1029" t="s">
        <v>1325</v>
      </c>
      <c r="R1029" t="str">
        <f>TEXT(Tabela8[[#This Row],[Data]],"dddd")</f>
        <v>sexta-feira</v>
      </c>
      <c r="S1029" t="str" cm="1">
        <f t="array" ref="S10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0" spans="1:19" x14ac:dyDescent="0.3">
      <c r="A1030">
        <v>550571</v>
      </c>
      <c r="B1030" t="s">
        <v>24</v>
      </c>
      <c r="C1030" t="s">
        <v>65</v>
      </c>
      <c r="D1030">
        <v>3651</v>
      </c>
      <c r="E1030" t="s">
        <v>66</v>
      </c>
      <c r="F1030" t="s">
        <v>28</v>
      </c>
      <c r="G1030" s="3">
        <v>45646</v>
      </c>
      <c r="H1030" s="9">
        <v>0.41666666666666669</v>
      </c>
      <c r="I1030" t="s">
        <v>82</v>
      </c>
      <c r="J1030">
        <v>1180</v>
      </c>
      <c r="K1030" t="s">
        <v>83</v>
      </c>
      <c r="L1030" t="s">
        <v>19</v>
      </c>
      <c r="M1030">
        <v>3</v>
      </c>
      <c r="N1030" t="s">
        <v>1330</v>
      </c>
      <c r="O1030" t="s">
        <v>1324</v>
      </c>
      <c r="P1030" t="s">
        <v>1325</v>
      </c>
      <c r="R1030" t="str">
        <f>TEXT(Tabela8[[#This Row],[Data]],"dddd")</f>
        <v>sexta-feira</v>
      </c>
      <c r="S1030" t="str" cm="1">
        <f t="array" ref="S10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1" spans="1:19" x14ac:dyDescent="0.3">
      <c r="A1031">
        <v>550292</v>
      </c>
      <c r="B1031" t="s">
        <v>24</v>
      </c>
      <c r="C1031" t="s">
        <v>65</v>
      </c>
      <c r="D1031">
        <v>3651</v>
      </c>
      <c r="E1031" t="s">
        <v>66</v>
      </c>
      <c r="F1031" t="s">
        <v>28</v>
      </c>
      <c r="G1031" s="3">
        <v>45646</v>
      </c>
      <c r="H1031" s="9">
        <v>0.33333333333333331</v>
      </c>
      <c r="I1031" t="s">
        <v>29</v>
      </c>
      <c r="J1031">
        <v>884</v>
      </c>
      <c r="K1031" t="s">
        <v>30</v>
      </c>
      <c r="L1031" t="s">
        <v>19</v>
      </c>
      <c r="M1031">
        <v>3</v>
      </c>
      <c r="N1031" t="s">
        <v>1330</v>
      </c>
      <c r="O1031" t="s">
        <v>1324</v>
      </c>
      <c r="P1031" t="s">
        <v>1325</v>
      </c>
      <c r="R1031" t="str">
        <f>TEXT(Tabela8[[#This Row],[Data]],"dddd")</f>
        <v>sexta-feira</v>
      </c>
      <c r="S1031" t="str" cm="1">
        <f t="array" ref="S10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2" spans="1:19" x14ac:dyDescent="0.3">
      <c r="A1032">
        <v>550292</v>
      </c>
      <c r="B1032" t="s">
        <v>24</v>
      </c>
      <c r="C1032" t="s">
        <v>65</v>
      </c>
      <c r="D1032">
        <v>3651</v>
      </c>
      <c r="E1032" t="s">
        <v>66</v>
      </c>
      <c r="F1032" t="s">
        <v>28</v>
      </c>
      <c r="G1032" s="3">
        <v>45646</v>
      </c>
      <c r="H1032" s="9">
        <v>0.33333333333333331</v>
      </c>
      <c r="I1032" t="s">
        <v>29</v>
      </c>
      <c r="J1032">
        <v>884</v>
      </c>
      <c r="K1032" t="s">
        <v>30</v>
      </c>
      <c r="L1032" t="s">
        <v>19</v>
      </c>
      <c r="M1032">
        <v>3</v>
      </c>
      <c r="N1032" t="s">
        <v>1330</v>
      </c>
      <c r="O1032" t="s">
        <v>1324</v>
      </c>
      <c r="P1032" t="s">
        <v>1325</v>
      </c>
      <c r="R1032" t="str">
        <f>TEXT(Tabela8[[#This Row],[Data]],"dddd")</f>
        <v>sexta-feira</v>
      </c>
      <c r="S1032" t="str" cm="1">
        <f t="array" ref="S10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3" spans="1:19" x14ac:dyDescent="0.3">
      <c r="A1033">
        <v>550292</v>
      </c>
      <c r="B1033" t="s">
        <v>24</v>
      </c>
      <c r="C1033" t="s">
        <v>65</v>
      </c>
      <c r="D1033">
        <v>3651</v>
      </c>
      <c r="E1033" t="s">
        <v>66</v>
      </c>
      <c r="F1033" t="s">
        <v>28</v>
      </c>
      <c r="G1033" s="3">
        <v>45646</v>
      </c>
      <c r="H1033" s="9">
        <v>0.33333333333333331</v>
      </c>
      <c r="I1033" t="s">
        <v>29</v>
      </c>
      <c r="J1033">
        <v>884</v>
      </c>
      <c r="K1033" t="s">
        <v>30</v>
      </c>
      <c r="L1033" t="s">
        <v>19</v>
      </c>
      <c r="M1033">
        <v>3</v>
      </c>
      <c r="N1033" t="s">
        <v>1330</v>
      </c>
      <c r="O1033" t="s">
        <v>1324</v>
      </c>
      <c r="P1033" t="s">
        <v>1325</v>
      </c>
      <c r="R1033" t="str">
        <f>TEXT(Tabela8[[#This Row],[Data]],"dddd")</f>
        <v>sexta-feira</v>
      </c>
      <c r="S1033" t="str" cm="1">
        <f t="array" ref="S10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4" spans="1:19" x14ac:dyDescent="0.3">
      <c r="A1034">
        <v>506649</v>
      </c>
      <c r="B1034" t="s">
        <v>24</v>
      </c>
      <c r="C1034" t="s">
        <v>1320</v>
      </c>
      <c r="D1034">
        <v>3428</v>
      </c>
      <c r="E1034" t="s">
        <v>725</v>
      </c>
      <c r="F1034" t="s">
        <v>28</v>
      </c>
      <c r="G1034" s="3">
        <v>45646</v>
      </c>
      <c r="H1034" s="9">
        <v>0.375</v>
      </c>
      <c r="I1034" t="s">
        <v>89</v>
      </c>
      <c r="J1034">
        <v>2057</v>
      </c>
      <c r="K1034" t="s">
        <v>90</v>
      </c>
      <c r="L1034" t="s">
        <v>19</v>
      </c>
      <c r="M1034">
        <v>3</v>
      </c>
      <c r="N1034" t="s">
        <v>1330</v>
      </c>
      <c r="O1034" t="s">
        <v>1324</v>
      </c>
      <c r="P1034" t="s">
        <v>1325</v>
      </c>
      <c r="R1034" t="str">
        <f>TEXT(Tabela8[[#This Row],[Data]],"dddd")</f>
        <v>sexta-feira</v>
      </c>
      <c r="S1034" t="str" cm="1">
        <f t="array" ref="S10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5" spans="1:19" x14ac:dyDescent="0.3">
      <c r="A1035">
        <v>506649</v>
      </c>
      <c r="B1035" t="s">
        <v>24</v>
      </c>
      <c r="C1035" t="s">
        <v>1320</v>
      </c>
      <c r="D1035">
        <v>3428</v>
      </c>
      <c r="E1035" t="s">
        <v>725</v>
      </c>
      <c r="F1035" t="s">
        <v>28</v>
      </c>
      <c r="G1035" s="3">
        <v>45646</v>
      </c>
      <c r="H1035" s="9">
        <v>0.375</v>
      </c>
      <c r="I1035" t="s">
        <v>89</v>
      </c>
      <c r="J1035">
        <v>2057</v>
      </c>
      <c r="K1035" t="s">
        <v>90</v>
      </c>
      <c r="L1035" t="s">
        <v>19</v>
      </c>
      <c r="M1035">
        <v>3</v>
      </c>
      <c r="N1035" t="s">
        <v>1330</v>
      </c>
      <c r="O1035" t="s">
        <v>1324</v>
      </c>
      <c r="P1035" t="s">
        <v>1325</v>
      </c>
      <c r="R1035" t="str">
        <f>TEXT(Tabela8[[#This Row],[Data]],"dddd")</f>
        <v>sexta-feira</v>
      </c>
      <c r="S1035" t="str" cm="1">
        <f t="array" ref="S10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6" spans="1:19" x14ac:dyDescent="0.3">
      <c r="A1036">
        <v>506649</v>
      </c>
      <c r="B1036" t="s">
        <v>24</v>
      </c>
      <c r="C1036" t="s">
        <v>1320</v>
      </c>
      <c r="D1036">
        <v>3428</v>
      </c>
      <c r="E1036" t="s">
        <v>725</v>
      </c>
      <c r="F1036" t="s">
        <v>28</v>
      </c>
      <c r="G1036" s="3">
        <v>45646</v>
      </c>
      <c r="H1036" s="9">
        <v>0.375</v>
      </c>
      <c r="I1036" t="s">
        <v>89</v>
      </c>
      <c r="J1036">
        <v>2057</v>
      </c>
      <c r="K1036" t="s">
        <v>90</v>
      </c>
      <c r="L1036" t="s">
        <v>19</v>
      </c>
      <c r="M1036">
        <v>3</v>
      </c>
      <c r="N1036" t="s">
        <v>1330</v>
      </c>
      <c r="O1036" t="s">
        <v>1324</v>
      </c>
      <c r="P1036" t="s">
        <v>1325</v>
      </c>
      <c r="R1036" t="str">
        <f>TEXT(Tabela8[[#This Row],[Data]],"dddd")</f>
        <v>sexta-feira</v>
      </c>
      <c r="S1036" t="str" cm="1">
        <f t="array" ref="S10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7" spans="1:19" x14ac:dyDescent="0.3">
      <c r="A1037">
        <v>558808</v>
      </c>
      <c r="B1037" t="s">
        <v>24</v>
      </c>
      <c r="C1037" t="s">
        <v>1320</v>
      </c>
      <c r="D1037">
        <v>3428</v>
      </c>
      <c r="E1037" t="s">
        <v>725</v>
      </c>
      <c r="F1037" t="s">
        <v>28</v>
      </c>
      <c r="G1037" s="3">
        <v>45646</v>
      </c>
      <c r="H1037" s="9">
        <v>0.41666666666666669</v>
      </c>
      <c r="I1037" t="s">
        <v>29</v>
      </c>
      <c r="J1037">
        <v>884</v>
      </c>
      <c r="K1037" t="s">
        <v>30</v>
      </c>
      <c r="L1037" t="s">
        <v>19</v>
      </c>
      <c r="M1037">
        <v>3</v>
      </c>
      <c r="N1037" t="s">
        <v>1330</v>
      </c>
      <c r="O1037" t="s">
        <v>1324</v>
      </c>
      <c r="P1037" t="s">
        <v>1325</v>
      </c>
      <c r="R1037" t="str">
        <f>TEXT(Tabela8[[#This Row],[Data]],"dddd")</f>
        <v>sexta-feira</v>
      </c>
      <c r="S1037" t="str" cm="1">
        <f t="array" ref="S10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8" spans="1:19" x14ac:dyDescent="0.3">
      <c r="A1038">
        <v>558808</v>
      </c>
      <c r="B1038" t="s">
        <v>24</v>
      </c>
      <c r="C1038" t="s">
        <v>1320</v>
      </c>
      <c r="D1038">
        <v>3428</v>
      </c>
      <c r="E1038" t="s">
        <v>725</v>
      </c>
      <c r="F1038" t="s">
        <v>28</v>
      </c>
      <c r="G1038" s="3">
        <v>45646</v>
      </c>
      <c r="H1038" s="9">
        <v>0.41666666666666669</v>
      </c>
      <c r="I1038" t="s">
        <v>29</v>
      </c>
      <c r="J1038">
        <v>884</v>
      </c>
      <c r="K1038" t="s">
        <v>30</v>
      </c>
      <c r="L1038" t="s">
        <v>19</v>
      </c>
      <c r="M1038">
        <v>3</v>
      </c>
      <c r="N1038" t="s">
        <v>1330</v>
      </c>
      <c r="O1038" t="s">
        <v>1324</v>
      </c>
      <c r="P1038" t="s">
        <v>1325</v>
      </c>
      <c r="R1038" t="str">
        <f>TEXT(Tabela8[[#This Row],[Data]],"dddd")</f>
        <v>sexta-feira</v>
      </c>
      <c r="S1038" t="str" cm="1">
        <f t="array" ref="S10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9" spans="1:19" x14ac:dyDescent="0.3">
      <c r="A1039">
        <v>558808</v>
      </c>
      <c r="B1039" t="s">
        <v>24</v>
      </c>
      <c r="C1039" t="s">
        <v>1320</v>
      </c>
      <c r="D1039">
        <v>3428</v>
      </c>
      <c r="E1039" t="s">
        <v>725</v>
      </c>
      <c r="F1039" t="s">
        <v>28</v>
      </c>
      <c r="G1039" s="3">
        <v>45646</v>
      </c>
      <c r="H1039" s="9">
        <v>0.41666666666666669</v>
      </c>
      <c r="I1039" t="s">
        <v>29</v>
      </c>
      <c r="J1039">
        <v>884</v>
      </c>
      <c r="K1039" t="s">
        <v>30</v>
      </c>
      <c r="L1039" t="s">
        <v>19</v>
      </c>
      <c r="M1039">
        <v>3</v>
      </c>
      <c r="N1039" t="s">
        <v>1330</v>
      </c>
      <c r="O1039" t="s">
        <v>1324</v>
      </c>
      <c r="P1039" t="s">
        <v>1325</v>
      </c>
      <c r="R1039" t="str">
        <f>TEXT(Tabela8[[#This Row],[Data]],"dddd")</f>
        <v>sexta-feira</v>
      </c>
      <c r="S1039" t="str" cm="1">
        <f t="array" ref="S10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40" spans="1:19" x14ac:dyDescent="0.3">
      <c r="A1040">
        <v>564864</v>
      </c>
      <c r="B1040" t="s">
        <v>24</v>
      </c>
      <c r="C1040" t="s">
        <v>77</v>
      </c>
      <c r="D1040">
        <v>3497</v>
      </c>
      <c r="E1040" t="s">
        <v>78</v>
      </c>
      <c r="F1040" t="s">
        <v>28</v>
      </c>
      <c r="G1040" s="3">
        <v>45646</v>
      </c>
      <c r="H1040" s="9">
        <v>0.33333333333333331</v>
      </c>
      <c r="I1040" t="s">
        <v>50</v>
      </c>
      <c r="J1040">
        <v>772</v>
      </c>
      <c r="K1040" t="s">
        <v>51</v>
      </c>
      <c r="L1040" t="s">
        <v>19</v>
      </c>
      <c r="M1040">
        <v>3</v>
      </c>
      <c r="N1040" t="s">
        <v>1330</v>
      </c>
      <c r="O1040" t="s">
        <v>1324</v>
      </c>
      <c r="P1040" t="s">
        <v>1325</v>
      </c>
      <c r="R1040" t="str">
        <f>TEXT(Tabela8[[#This Row],[Data]],"dddd")</f>
        <v>sexta-feira</v>
      </c>
      <c r="S1040" t="str" cm="1">
        <f t="array" ref="S10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1" spans="1:19" x14ac:dyDescent="0.3">
      <c r="A1041">
        <v>564864</v>
      </c>
      <c r="B1041" t="s">
        <v>24</v>
      </c>
      <c r="C1041" t="s">
        <v>77</v>
      </c>
      <c r="D1041">
        <v>3497</v>
      </c>
      <c r="E1041" t="s">
        <v>78</v>
      </c>
      <c r="F1041" t="s">
        <v>28</v>
      </c>
      <c r="G1041" s="3">
        <v>45646</v>
      </c>
      <c r="H1041" s="9">
        <v>0.33333333333333331</v>
      </c>
      <c r="I1041" t="s">
        <v>50</v>
      </c>
      <c r="J1041">
        <v>772</v>
      </c>
      <c r="K1041" t="s">
        <v>51</v>
      </c>
      <c r="L1041" t="s">
        <v>19</v>
      </c>
      <c r="M1041">
        <v>3</v>
      </c>
      <c r="N1041" t="s">
        <v>1330</v>
      </c>
      <c r="O1041" t="s">
        <v>1324</v>
      </c>
      <c r="P1041" t="s">
        <v>1325</v>
      </c>
      <c r="R1041" t="str">
        <f>TEXT(Tabela8[[#This Row],[Data]],"dddd")</f>
        <v>sexta-feira</v>
      </c>
      <c r="S1041" t="str" cm="1">
        <f t="array" ref="S10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2" spans="1:19" x14ac:dyDescent="0.3">
      <c r="A1042">
        <v>564864</v>
      </c>
      <c r="B1042" t="s">
        <v>24</v>
      </c>
      <c r="C1042" t="s">
        <v>77</v>
      </c>
      <c r="D1042">
        <v>3497</v>
      </c>
      <c r="E1042" t="s">
        <v>78</v>
      </c>
      <c r="F1042" t="s">
        <v>28</v>
      </c>
      <c r="G1042" s="3">
        <v>45646</v>
      </c>
      <c r="H1042" s="9">
        <v>0.33333333333333331</v>
      </c>
      <c r="I1042" t="s">
        <v>50</v>
      </c>
      <c r="J1042">
        <v>772</v>
      </c>
      <c r="K1042" t="s">
        <v>51</v>
      </c>
      <c r="L1042" t="s">
        <v>19</v>
      </c>
      <c r="M1042">
        <v>3</v>
      </c>
      <c r="N1042" t="s">
        <v>1330</v>
      </c>
      <c r="O1042" t="s">
        <v>1324</v>
      </c>
      <c r="P1042" t="s">
        <v>1325</v>
      </c>
      <c r="R1042" t="str">
        <f>TEXT(Tabela8[[#This Row],[Data]],"dddd")</f>
        <v>sexta-feira</v>
      </c>
      <c r="S1042" t="str" cm="1">
        <f t="array" ref="S10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3" spans="1:19" x14ac:dyDescent="0.3">
      <c r="A1043">
        <v>483743</v>
      </c>
      <c r="B1043" t="s">
        <v>24</v>
      </c>
      <c r="C1043" t="s">
        <v>77</v>
      </c>
      <c r="D1043">
        <v>3497</v>
      </c>
      <c r="E1043" t="s">
        <v>78</v>
      </c>
      <c r="F1043" t="s">
        <v>28</v>
      </c>
      <c r="G1043" s="3">
        <v>45646</v>
      </c>
      <c r="H1043" s="9">
        <v>0.375</v>
      </c>
      <c r="I1043" t="s">
        <v>82</v>
      </c>
      <c r="J1043">
        <v>1180</v>
      </c>
      <c r="K1043" t="s">
        <v>83</v>
      </c>
      <c r="L1043" t="s">
        <v>19</v>
      </c>
      <c r="M1043">
        <v>3</v>
      </c>
      <c r="N1043" t="s">
        <v>1330</v>
      </c>
      <c r="O1043" t="s">
        <v>1324</v>
      </c>
      <c r="P1043" t="s">
        <v>1325</v>
      </c>
      <c r="R1043" t="str">
        <f>TEXT(Tabela8[[#This Row],[Data]],"dddd")</f>
        <v>sexta-feira</v>
      </c>
      <c r="S1043" t="str" cm="1">
        <f t="array" ref="S10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4" spans="1:19" x14ac:dyDescent="0.3">
      <c r="A1044">
        <v>588037</v>
      </c>
      <c r="B1044" t="s">
        <v>24</v>
      </c>
      <c r="C1044" t="s">
        <v>77</v>
      </c>
      <c r="D1044">
        <v>3497</v>
      </c>
      <c r="E1044" t="s">
        <v>78</v>
      </c>
      <c r="F1044" t="s">
        <v>28</v>
      </c>
      <c r="G1044" s="3">
        <v>45646</v>
      </c>
      <c r="H1044" s="9">
        <v>0.41666666666666669</v>
      </c>
      <c r="I1044" t="s">
        <v>41</v>
      </c>
      <c r="J1044">
        <v>572</v>
      </c>
      <c r="K1044" t="s">
        <v>93</v>
      </c>
      <c r="L1044" t="s">
        <v>19</v>
      </c>
      <c r="M1044">
        <v>3</v>
      </c>
      <c r="N1044" t="s">
        <v>1330</v>
      </c>
      <c r="O1044" t="s">
        <v>1324</v>
      </c>
      <c r="P1044" t="s">
        <v>1325</v>
      </c>
      <c r="R1044" t="str">
        <f>TEXT(Tabela8[[#This Row],[Data]],"dddd")</f>
        <v>sexta-feira</v>
      </c>
      <c r="S1044" t="str" cm="1">
        <f t="array" ref="S10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5" spans="1:19" x14ac:dyDescent="0.3">
      <c r="A1045">
        <v>483743</v>
      </c>
      <c r="B1045" t="s">
        <v>24</v>
      </c>
      <c r="C1045" t="s">
        <v>77</v>
      </c>
      <c r="D1045">
        <v>3497</v>
      </c>
      <c r="E1045" t="s">
        <v>78</v>
      </c>
      <c r="F1045" t="s">
        <v>28</v>
      </c>
      <c r="G1045" s="3">
        <v>45646</v>
      </c>
      <c r="H1045" s="9">
        <v>0.375</v>
      </c>
      <c r="I1045" t="s">
        <v>82</v>
      </c>
      <c r="J1045">
        <v>1180</v>
      </c>
      <c r="K1045" t="s">
        <v>83</v>
      </c>
      <c r="L1045" t="s">
        <v>19</v>
      </c>
      <c r="M1045">
        <v>3</v>
      </c>
      <c r="N1045" t="s">
        <v>1330</v>
      </c>
      <c r="O1045" t="s">
        <v>1324</v>
      </c>
      <c r="P1045" t="s">
        <v>1325</v>
      </c>
      <c r="R1045" t="str">
        <f>TEXT(Tabela8[[#This Row],[Data]],"dddd")</f>
        <v>sexta-feira</v>
      </c>
      <c r="S1045" t="str" cm="1">
        <f t="array" ref="S10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6" spans="1:19" x14ac:dyDescent="0.3">
      <c r="A1046">
        <v>588037</v>
      </c>
      <c r="B1046" t="s">
        <v>24</v>
      </c>
      <c r="C1046" t="s">
        <v>77</v>
      </c>
      <c r="D1046">
        <v>3497</v>
      </c>
      <c r="E1046" t="s">
        <v>78</v>
      </c>
      <c r="F1046" t="s">
        <v>28</v>
      </c>
      <c r="G1046" s="3">
        <v>45646</v>
      </c>
      <c r="H1046" s="9">
        <v>0.41666666666666669</v>
      </c>
      <c r="I1046" t="s">
        <v>41</v>
      </c>
      <c r="J1046">
        <v>572</v>
      </c>
      <c r="K1046" t="s">
        <v>93</v>
      </c>
      <c r="L1046" t="s">
        <v>19</v>
      </c>
      <c r="M1046">
        <v>3</v>
      </c>
      <c r="N1046" t="s">
        <v>1330</v>
      </c>
      <c r="O1046" t="s">
        <v>1324</v>
      </c>
      <c r="P1046" t="s">
        <v>1325</v>
      </c>
      <c r="R1046" t="str">
        <f>TEXT(Tabela8[[#This Row],[Data]],"dddd")</f>
        <v>sexta-feira</v>
      </c>
      <c r="S1046" t="str" cm="1">
        <f t="array" ref="S10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7" spans="1:19" x14ac:dyDescent="0.3">
      <c r="A1047">
        <v>483743</v>
      </c>
      <c r="B1047" t="s">
        <v>24</v>
      </c>
      <c r="C1047" t="s">
        <v>77</v>
      </c>
      <c r="D1047">
        <v>3497</v>
      </c>
      <c r="E1047" t="s">
        <v>78</v>
      </c>
      <c r="F1047" t="s">
        <v>28</v>
      </c>
      <c r="G1047" s="3">
        <v>45646</v>
      </c>
      <c r="H1047" s="9">
        <v>0.375</v>
      </c>
      <c r="I1047" t="s">
        <v>82</v>
      </c>
      <c r="J1047">
        <v>1180</v>
      </c>
      <c r="K1047" t="s">
        <v>83</v>
      </c>
      <c r="L1047" t="s">
        <v>19</v>
      </c>
      <c r="M1047">
        <v>3</v>
      </c>
      <c r="N1047" t="s">
        <v>1330</v>
      </c>
      <c r="O1047" t="s">
        <v>1324</v>
      </c>
      <c r="P1047" t="s">
        <v>1325</v>
      </c>
      <c r="R1047" t="str">
        <f>TEXT(Tabela8[[#This Row],[Data]],"dddd")</f>
        <v>sexta-feira</v>
      </c>
      <c r="S1047" t="str" cm="1">
        <f t="array" ref="S10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8" spans="1:19" x14ac:dyDescent="0.3">
      <c r="A1048">
        <v>588037</v>
      </c>
      <c r="B1048" t="s">
        <v>24</v>
      </c>
      <c r="C1048" t="s">
        <v>77</v>
      </c>
      <c r="D1048">
        <v>3497</v>
      </c>
      <c r="E1048" t="s">
        <v>78</v>
      </c>
      <c r="F1048" t="s">
        <v>28</v>
      </c>
      <c r="G1048" s="3">
        <v>45646</v>
      </c>
      <c r="H1048" s="9">
        <v>0.41666666666666669</v>
      </c>
      <c r="I1048" t="s">
        <v>41</v>
      </c>
      <c r="J1048">
        <v>572</v>
      </c>
      <c r="K1048" t="s">
        <v>93</v>
      </c>
      <c r="L1048" t="s">
        <v>19</v>
      </c>
      <c r="M1048">
        <v>3</v>
      </c>
      <c r="N1048" t="s">
        <v>1330</v>
      </c>
      <c r="O1048" t="s">
        <v>1324</v>
      </c>
      <c r="P1048" t="s">
        <v>1325</v>
      </c>
      <c r="R1048" t="str">
        <f>TEXT(Tabela8[[#This Row],[Data]],"dddd")</f>
        <v>sexta-feira</v>
      </c>
      <c r="S1048" t="str" cm="1">
        <f t="array" ref="S10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9" spans="1:19" x14ac:dyDescent="0.3">
      <c r="A1049">
        <v>603944</v>
      </c>
      <c r="B1049" t="s">
        <v>17</v>
      </c>
      <c r="C1049" t="s">
        <v>1275</v>
      </c>
      <c r="D1049">
        <v>3952</v>
      </c>
      <c r="E1049" t="s">
        <v>731</v>
      </c>
      <c r="F1049" t="s">
        <v>28</v>
      </c>
      <c r="G1049" s="3">
        <v>45646</v>
      </c>
      <c r="H1049" s="9">
        <v>0.5</v>
      </c>
      <c r="I1049" t="s">
        <v>59</v>
      </c>
      <c r="J1049">
        <v>1735</v>
      </c>
      <c r="K1049" t="s">
        <v>33</v>
      </c>
      <c r="L1049" t="s">
        <v>19</v>
      </c>
      <c r="M1049">
        <v>3</v>
      </c>
      <c r="N1049" t="s">
        <v>1330</v>
      </c>
      <c r="O1049" t="s">
        <v>1324</v>
      </c>
      <c r="P1049" t="s">
        <v>1325</v>
      </c>
      <c r="R1049" t="str">
        <f>TEXT(Tabela8[[#This Row],[Data]],"dddd")</f>
        <v>sexta-feira</v>
      </c>
      <c r="S1049" t="str" cm="1">
        <f t="array" ref="S10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0" spans="1:19" x14ac:dyDescent="0.3">
      <c r="A1050">
        <v>603944</v>
      </c>
      <c r="B1050" t="s">
        <v>17</v>
      </c>
      <c r="C1050" t="s">
        <v>1275</v>
      </c>
      <c r="D1050">
        <v>3952</v>
      </c>
      <c r="E1050" t="s">
        <v>731</v>
      </c>
      <c r="F1050" t="s">
        <v>28</v>
      </c>
      <c r="G1050" s="3">
        <v>45646</v>
      </c>
      <c r="H1050" s="9">
        <v>0.5</v>
      </c>
      <c r="I1050" t="s">
        <v>59</v>
      </c>
      <c r="J1050">
        <v>1735</v>
      </c>
      <c r="K1050" t="s">
        <v>33</v>
      </c>
      <c r="L1050" t="s">
        <v>19</v>
      </c>
      <c r="M1050">
        <v>3</v>
      </c>
      <c r="N1050" t="s">
        <v>1330</v>
      </c>
      <c r="O1050" t="s">
        <v>1324</v>
      </c>
      <c r="P1050" t="s">
        <v>1325</v>
      </c>
      <c r="R1050" t="str">
        <f>TEXT(Tabela8[[#This Row],[Data]],"dddd")</f>
        <v>sexta-feira</v>
      </c>
      <c r="S1050" t="str" cm="1">
        <f t="array" ref="S10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1" spans="1:19" x14ac:dyDescent="0.3">
      <c r="A1051">
        <v>603944</v>
      </c>
      <c r="B1051" t="s">
        <v>17</v>
      </c>
      <c r="C1051" t="s">
        <v>1275</v>
      </c>
      <c r="D1051">
        <v>3952</v>
      </c>
      <c r="E1051" t="s">
        <v>731</v>
      </c>
      <c r="F1051" t="s">
        <v>28</v>
      </c>
      <c r="G1051" s="3">
        <v>45646</v>
      </c>
      <c r="H1051" s="9">
        <v>0.5</v>
      </c>
      <c r="I1051" t="s">
        <v>59</v>
      </c>
      <c r="J1051">
        <v>1735</v>
      </c>
      <c r="K1051" t="s">
        <v>33</v>
      </c>
      <c r="L1051" t="s">
        <v>19</v>
      </c>
      <c r="M1051">
        <v>3</v>
      </c>
      <c r="N1051" t="s">
        <v>1330</v>
      </c>
      <c r="O1051" t="s">
        <v>1324</v>
      </c>
      <c r="P1051" t="s">
        <v>1325</v>
      </c>
      <c r="R1051" t="str">
        <f>TEXT(Tabela8[[#This Row],[Data]],"dddd")</f>
        <v>sexta-feira</v>
      </c>
      <c r="S1051" t="str" cm="1">
        <f t="array" ref="S10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2" spans="1:19" x14ac:dyDescent="0.3">
      <c r="A1052">
        <v>477214</v>
      </c>
      <c r="B1052" t="s">
        <v>24</v>
      </c>
      <c r="C1052" t="s">
        <v>130</v>
      </c>
      <c r="D1052">
        <v>3028</v>
      </c>
      <c r="E1052" t="s">
        <v>131</v>
      </c>
      <c r="F1052" t="s">
        <v>28</v>
      </c>
      <c r="G1052" s="3">
        <v>45646</v>
      </c>
      <c r="H1052" s="9">
        <v>0.625</v>
      </c>
      <c r="I1052" t="s">
        <v>29</v>
      </c>
      <c r="J1052">
        <v>884</v>
      </c>
      <c r="K1052" t="s">
        <v>30</v>
      </c>
      <c r="L1052" t="s">
        <v>19</v>
      </c>
      <c r="M1052">
        <v>3</v>
      </c>
      <c r="N1052" t="s">
        <v>1330</v>
      </c>
      <c r="O1052" t="s">
        <v>1324</v>
      </c>
      <c r="P1052" t="s">
        <v>1325</v>
      </c>
      <c r="R1052" t="str">
        <f>TEXT(Tabela8[[#This Row],[Data]],"dddd")</f>
        <v>sexta-feira</v>
      </c>
      <c r="S1052" t="str" cm="1">
        <f t="array" ref="S10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3" spans="1:19" x14ac:dyDescent="0.3">
      <c r="A1053">
        <v>477214</v>
      </c>
      <c r="B1053" t="s">
        <v>24</v>
      </c>
      <c r="C1053" t="s">
        <v>130</v>
      </c>
      <c r="D1053">
        <v>3028</v>
      </c>
      <c r="E1053" t="s">
        <v>131</v>
      </c>
      <c r="F1053" t="s">
        <v>28</v>
      </c>
      <c r="G1053" s="3">
        <v>45646</v>
      </c>
      <c r="H1053" s="9">
        <v>0.625</v>
      </c>
      <c r="I1053" t="s">
        <v>29</v>
      </c>
      <c r="J1053">
        <v>884</v>
      </c>
      <c r="K1053" t="s">
        <v>30</v>
      </c>
      <c r="L1053" t="s">
        <v>19</v>
      </c>
      <c r="M1053">
        <v>3</v>
      </c>
      <c r="N1053" t="s">
        <v>1330</v>
      </c>
      <c r="O1053" t="s">
        <v>1324</v>
      </c>
      <c r="P1053" t="s">
        <v>1325</v>
      </c>
      <c r="R1053" t="str">
        <f>TEXT(Tabela8[[#This Row],[Data]],"dddd")</f>
        <v>sexta-feira</v>
      </c>
      <c r="S1053" t="str" cm="1">
        <f t="array" ref="S10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4" spans="1:19" x14ac:dyDescent="0.3">
      <c r="A1054">
        <v>477214</v>
      </c>
      <c r="B1054" t="s">
        <v>24</v>
      </c>
      <c r="C1054" t="s">
        <v>130</v>
      </c>
      <c r="D1054">
        <v>3028</v>
      </c>
      <c r="E1054" t="s">
        <v>131</v>
      </c>
      <c r="F1054" t="s">
        <v>28</v>
      </c>
      <c r="G1054" s="3">
        <v>45646</v>
      </c>
      <c r="H1054" s="9">
        <v>0.625</v>
      </c>
      <c r="I1054" t="s">
        <v>29</v>
      </c>
      <c r="J1054">
        <v>884</v>
      </c>
      <c r="K1054" t="s">
        <v>30</v>
      </c>
      <c r="L1054" t="s">
        <v>19</v>
      </c>
      <c r="M1054">
        <v>3</v>
      </c>
      <c r="N1054" t="s">
        <v>1330</v>
      </c>
      <c r="O1054" t="s">
        <v>1324</v>
      </c>
      <c r="P1054" t="s">
        <v>1325</v>
      </c>
      <c r="R1054" t="str">
        <f>TEXT(Tabela8[[#This Row],[Data]],"dddd")</f>
        <v>sexta-feira</v>
      </c>
      <c r="S1054" t="str" cm="1">
        <f t="array" ref="S10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5" spans="1:19" x14ac:dyDescent="0.3">
      <c r="A1055">
        <v>497620</v>
      </c>
      <c r="B1055" t="s">
        <v>17</v>
      </c>
      <c r="C1055" t="s">
        <v>496</v>
      </c>
      <c r="D1055">
        <v>3723</v>
      </c>
      <c r="E1055" t="s">
        <v>497</v>
      </c>
      <c r="F1055" t="s">
        <v>28</v>
      </c>
      <c r="G1055" s="3">
        <v>45646</v>
      </c>
      <c r="H1055" s="9">
        <v>0.75</v>
      </c>
      <c r="I1055" t="s">
        <v>454</v>
      </c>
      <c r="J1055">
        <v>1644</v>
      </c>
      <c r="K1055" t="s">
        <v>63</v>
      </c>
      <c r="L1055" t="s">
        <v>19</v>
      </c>
      <c r="M1055">
        <v>3</v>
      </c>
      <c r="N1055" t="s">
        <v>1330</v>
      </c>
      <c r="O1055" t="s">
        <v>1324</v>
      </c>
      <c r="P1055" t="s">
        <v>1325</v>
      </c>
      <c r="R1055" t="str">
        <f>TEXT(Tabela8[[#This Row],[Data]],"dddd")</f>
        <v>sexta-feira</v>
      </c>
      <c r="S1055" t="str" cm="1">
        <f t="array" ref="S10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6" spans="1:19" x14ac:dyDescent="0.3">
      <c r="A1056">
        <v>497620</v>
      </c>
      <c r="B1056" t="s">
        <v>17</v>
      </c>
      <c r="C1056" t="s">
        <v>496</v>
      </c>
      <c r="D1056">
        <v>3723</v>
      </c>
      <c r="E1056" t="s">
        <v>497</v>
      </c>
      <c r="F1056" t="s">
        <v>28</v>
      </c>
      <c r="G1056" s="3">
        <v>45646</v>
      </c>
      <c r="H1056" s="9">
        <v>0.75</v>
      </c>
      <c r="I1056" t="s">
        <v>454</v>
      </c>
      <c r="J1056">
        <v>1644</v>
      </c>
      <c r="K1056" t="s">
        <v>63</v>
      </c>
      <c r="L1056" t="s">
        <v>19</v>
      </c>
      <c r="M1056">
        <v>3</v>
      </c>
      <c r="N1056" t="s">
        <v>1330</v>
      </c>
      <c r="O1056" t="s">
        <v>1324</v>
      </c>
      <c r="P1056" t="s">
        <v>1325</v>
      </c>
      <c r="R1056" t="str">
        <f>TEXT(Tabela8[[#This Row],[Data]],"dddd")</f>
        <v>sexta-feira</v>
      </c>
      <c r="S1056" t="str" cm="1">
        <f t="array" ref="S10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7" spans="1:19" x14ac:dyDescent="0.3">
      <c r="A1057">
        <v>497620</v>
      </c>
      <c r="B1057" t="s">
        <v>17</v>
      </c>
      <c r="C1057" t="s">
        <v>496</v>
      </c>
      <c r="D1057">
        <v>3723</v>
      </c>
      <c r="E1057" t="s">
        <v>497</v>
      </c>
      <c r="F1057" t="s">
        <v>28</v>
      </c>
      <c r="G1057" s="3">
        <v>45646</v>
      </c>
      <c r="H1057" s="9">
        <v>0.75</v>
      </c>
      <c r="I1057" t="s">
        <v>454</v>
      </c>
      <c r="J1057">
        <v>1644</v>
      </c>
      <c r="K1057" t="s">
        <v>63</v>
      </c>
      <c r="L1057" t="s">
        <v>19</v>
      </c>
      <c r="M1057">
        <v>3</v>
      </c>
      <c r="N1057" t="s">
        <v>1330</v>
      </c>
      <c r="O1057" t="s">
        <v>1324</v>
      </c>
      <c r="P1057" t="s">
        <v>1325</v>
      </c>
      <c r="R1057" t="str">
        <f>TEXT(Tabela8[[#This Row],[Data]],"dddd")</f>
        <v>sexta-feira</v>
      </c>
      <c r="S1057" t="str" cm="1">
        <f t="array" ref="S10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8" spans="1:19" x14ac:dyDescent="0.3">
      <c r="A1058">
        <v>604242</v>
      </c>
      <c r="B1058" t="s">
        <v>17</v>
      </c>
      <c r="C1058" t="s">
        <v>45</v>
      </c>
      <c r="D1058">
        <v>3319</v>
      </c>
      <c r="E1058" t="s">
        <v>46</v>
      </c>
      <c r="F1058" t="s">
        <v>28</v>
      </c>
      <c r="G1058" s="3">
        <v>45646</v>
      </c>
      <c r="H1058" s="9">
        <v>0.66666666666666663</v>
      </c>
      <c r="I1058" t="s">
        <v>471</v>
      </c>
      <c r="J1058">
        <v>2751</v>
      </c>
      <c r="K1058" t="s">
        <v>70</v>
      </c>
      <c r="L1058" t="s">
        <v>19</v>
      </c>
      <c r="M1058">
        <v>3</v>
      </c>
      <c r="N1058" t="s">
        <v>1330</v>
      </c>
      <c r="O1058" t="s">
        <v>1324</v>
      </c>
      <c r="P1058" t="s">
        <v>1325</v>
      </c>
      <c r="R1058" t="str">
        <f>TEXT(Tabela8[[#This Row],[Data]],"dddd")</f>
        <v>sexta-feira</v>
      </c>
      <c r="S1058" t="str" cm="1">
        <f t="array" ref="S10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9" spans="1:19" x14ac:dyDescent="0.3">
      <c r="A1059">
        <v>604242</v>
      </c>
      <c r="B1059" t="s">
        <v>17</v>
      </c>
      <c r="C1059" t="s">
        <v>45</v>
      </c>
      <c r="D1059">
        <v>3319</v>
      </c>
      <c r="E1059" t="s">
        <v>46</v>
      </c>
      <c r="F1059" t="s">
        <v>28</v>
      </c>
      <c r="G1059" s="3">
        <v>45646</v>
      </c>
      <c r="H1059" s="9">
        <v>0.66666666666666663</v>
      </c>
      <c r="I1059" t="s">
        <v>471</v>
      </c>
      <c r="J1059">
        <v>2751</v>
      </c>
      <c r="K1059" t="s">
        <v>70</v>
      </c>
      <c r="L1059" t="s">
        <v>19</v>
      </c>
      <c r="M1059">
        <v>3</v>
      </c>
      <c r="N1059" t="s">
        <v>1330</v>
      </c>
      <c r="O1059" t="s">
        <v>1324</v>
      </c>
      <c r="P1059" t="s">
        <v>1325</v>
      </c>
      <c r="R1059" t="str">
        <f>TEXT(Tabela8[[#This Row],[Data]],"dddd")</f>
        <v>sexta-feira</v>
      </c>
      <c r="S1059" t="str" cm="1">
        <f t="array" ref="S10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0" spans="1:19" x14ac:dyDescent="0.3">
      <c r="A1060">
        <v>604242</v>
      </c>
      <c r="B1060" t="s">
        <v>17</v>
      </c>
      <c r="C1060" t="s">
        <v>45</v>
      </c>
      <c r="D1060">
        <v>3319</v>
      </c>
      <c r="E1060" t="s">
        <v>46</v>
      </c>
      <c r="F1060" t="s">
        <v>28</v>
      </c>
      <c r="G1060" s="3">
        <v>45646</v>
      </c>
      <c r="H1060" s="9">
        <v>0.66666666666666663</v>
      </c>
      <c r="I1060" t="s">
        <v>471</v>
      </c>
      <c r="J1060">
        <v>2751</v>
      </c>
      <c r="K1060" t="s">
        <v>70</v>
      </c>
      <c r="L1060" t="s">
        <v>19</v>
      </c>
      <c r="M1060">
        <v>3</v>
      </c>
      <c r="N1060" t="s">
        <v>1330</v>
      </c>
      <c r="O1060" t="s">
        <v>1324</v>
      </c>
      <c r="P1060" t="s">
        <v>1325</v>
      </c>
      <c r="R1060" t="str">
        <f>TEXT(Tabela8[[#This Row],[Data]],"dddd")</f>
        <v>sexta-feira</v>
      </c>
      <c r="S1060" t="str" cm="1">
        <f t="array" ref="S10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1" spans="1:19" x14ac:dyDescent="0.3">
      <c r="A1061">
        <v>587982</v>
      </c>
      <c r="B1061" t="s">
        <v>24</v>
      </c>
      <c r="C1061" t="s">
        <v>45</v>
      </c>
      <c r="D1061">
        <v>3319</v>
      </c>
      <c r="E1061" t="s">
        <v>46</v>
      </c>
      <c r="F1061" t="s">
        <v>28</v>
      </c>
      <c r="G1061" s="3">
        <v>45646</v>
      </c>
      <c r="H1061" s="9">
        <v>0.54166666666666663</v>
      </c>
      <c r="I1061" t="s">
        <v>29</v>
      </c>
      <c r="J1061">
        <v>884</v>
      </c>
      <c r="K1061" t="s">
        <v>30</v>
      </c>
      <c r="L1061" t="s">
        <v>19</v>
      </c>
      <c r="M1061">
        <v>3</v>
      </c>
      <c r="N1061" t="s">
        <v>1330</v>
      </c>
      <c r="O1061" t="s">
        <v>1324</v>
      </c>
      <c r="P1061" t="s">
        <v>1325</v>
      </c>
      <c r="R1061" t="str">
        <f>TEXT(Tabela8[[#This Row],[Data]],"dddd")</f>
        <v>sexta-feira</v>
      </c>
      <c r="S1061" t="str" cm="1">
        <f t="array" ref="S10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2" spans="1:19" x14ac:dyDescent="0.3">
      <c r="A1062">
        <v>587982</v>
      </c>
      <c r="B1062" t="s">
        <v>24</v>
      </c>
      <c r="C1062" t="s">
        <v>45</v>
      </c>
      <c r="D1062">
        <v>3319</v>
      </c>
      <c r="E1062" t="s">
        <v>46</v>
      </c>
      <c r="F1062" t="s">
        <v>28</v>
      </c>
      <c r="G1062" s="3">
        <v>45646</v>
      </c>
      <c r="H1062" s="9">
        <v>0.54166666666666663</v>
      </c>
      <c r="I1062" t="s">
        <v>29</v>
      </c>
      <c r="J1062">
        <v>884</v>
      </c>
      <c r="K1062" t="s">
        <v>30</v>
      </c>
      <c r="L1062" t="s">
        <v>19</v>
      </c>
      <c r="M1062">
        <v>3</v>
      </c>
      <c r="N1062" t="s">
        <v>1330</v>
      </c>
      <c r="O1062" t="s">
        <v>1324</v>
      </c>
      <c r="P1062" t="s">
        <v>1325</v>
      </c>
      <c r="R1062" t="str">
        <f>TEXT(Tabela8[[#This Row],[Data]],"dddd")</f>
        <v>sexta-feira</v>
      </c>
      <c r="S1062" t="str" cm="1">
        <f t="array" ref="S10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3" spans="1:19" x14ac:dyDescent="0.3">
      <c r="A1063">
        <v>587982</v>
      </c>
      <c r="B1063" t="s">
        <v>24</v>
      </c>
      <c r="C1063" t="s">
        <v>45</v>
      </c>
      <c r="D1063">
        <v>3319</v>
      </c>
      <c r="E1063" t="s">
        <v>46</v>
      </c>
      <c r="F1063" t="s">
        <v>28</v>
      </c>
      <c r="G1063" s="3">
        <v>45646</v>
      </c>
      <c r="H1063" s="9">
        <v>0.54166666666666663</v>
      </c>
      <c r="I1063" t="s">
        <v>29</v>
      </c>
      <c r="J1063">
        <v>884</v>
      </c>
      <c r="K1063" t="s">
        <v>30</v>
      </c>
      <c r="L1063" t="s">
        <v>19</v>
      </c>
      <c r="M1063">
        <v>3</v>
      </c>
      <c r="N1063" t="s">
        <v>1330</v>
      </c>
      <c r="O1063" t="s">
        <v>1324</v>
      </c>
      <c r="P1063" t="s">
        <v>1325</v>
      </c>
      <c r="R1063" t="str">
        <f>TEXT(Tabela8[[#This Row],[Data]],"dddd")</f>
        <v>sexta-feira</v>
      </c>
      <c r="S1063" t="str" cm="1">
        <f t="array" ref="S10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4" spans="1:19" x14ac:dyDescent="0.3">
      <c r="A1064">
        <v>581112</v>
      </c>
      <c r="B1064" t="s">
        <v>24</v>
      </c>
      <c r="C1064" t="s">
        <v>136</v>
      </c>
      <c r="D1064">
        <v>3496</v>
      </c>
      <c r="E1064" t="s">
        <v>137</v>
      </c>
      <c r="F1064" t="s">
        <v>28</v>
      </c>
      <c r="G1064" s="3">
        <v>45646</v>
      </c>
      <c r="H1064" s="9">
        <v>0.70833333333333337</v>
      </c>
      <c r="I1064" t="s">
        <v>97</v>
      </c>
      <c r="J1064">
        <v>2735</v>
      </c>
      <c r="K1064" t="s">
        <v>126</v>
      </c>
      <c r="L1064" t="s">
        <v>19</v>
      </c>
      <c r="M1064">
        <v>3</v>
      </c>
      <c r="N1064" t="s">
        <v>1330</v>
      </c>
      <c r="O1064" t="s">
        <v>1324</v>
      </c>
      <c r="P1064" t="s">
        <v>1325</v>
      </c>
      <c r="R1064" t="str">
        <f>TEXT(Tabela8[[#This Row],[Data]],"dddd")</f>
        <v>sexta-feira</v>
      </c>
      <c r="S1064" t="str" cm="1">
        <f t="array" ref="S10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5" spans="1:19" x14ac:dyDescent="0.3">
      <c r="A1065">
        <v>581112</v>
      </c>
      <c r="B1065" t="s">
        <v>24</v>
      </c>
      <c r="C1065" t="s">
        <v>136</v>
      </c>
      <c r="D1065">
        <v>3496</v>
      </c>
      <c r="E1065" t="s">
        <v>137</v>
      </c>
      <c r="F1065" t="s">
        <v>28</v>
      </c>
      <c r="G1065" s="3">
        <v>45646</v>
      </c>
      <c r="H1065" s="9">
        <v>0.70833333333333337</v>
      </c>
      <c r="I1065" t="s">
        <v>97</v>
      </c>
      <c r="J1065">
        <v>2735</v>
      </c>
      <c r="K1065" t="s">
        <v>126</v>
      </c>
      <c r="L1065" t="s">
        <v>19</v>
      </c>
      <c r="M1065">
        <v>3</v>
      </c>
      <c r="N1065" t="s">
        <v>1330</v>
      </c>
      <c r="O1065" t="s">
        <v>1324</v>
      </c>
      <c r="P1065" t="s">
        <v>1325</v>
      </c>
      <c r="R1065" t="str">
        <f>TEXT(Tabela8[[#This Row],[Data]],"dddd")</f>
        <v>sexta-feira</v>
      </c>
      <c r="S1065" t="str" cm="1">
        <f t="array" ref="S10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6" spans="1:19" x14ac:dyDescent="0.3">
      <c r="A1066">
        <v>581112</v>
      </c>
      <c r="B1066" t="s">
        <v>24</v>
      </c>
      <c r="C1066" t="s">
        <v>136</v>
      </c>
      <c r="D1066">
        <v>3496</v>
      </c>
      <c r="E1066" t="s">
        <v>137</v>
      </c>
      <c r="F1066" t="s">
        <v>28</v>
      </c>
      <c r="G1066" s="3">
        <v>45646</v>
      </c>
      <c r="H1066" s="9">
        <v>0.70833333333333337</v>
      </c>
      <c r="I1066" t="s">
        <v>97</v>
      </c>
      <c r="J1066">
        <v>2735</v>
      </c>
      <c r="K1066" t="s">
        <v>126</v>
      </c>
      <c r="L1066" t="s">
        <v>19</v>
      </c>
      <c r="M1066">
        <v>3</v>
      </c>
      <c r="N1066" t="s">
        <v>1330</v>
      </c>
      <c r="O1066" t="s">
        <v>1324</v>
      </c>
      <c r="P1066" t="s">
        <v>1325</v>
      </c>
      <c r="R1066" t="str">
        <f>TEXT(Tabela8[[#This Row],[Data]],"dddd")</f>
        <v>sexta-feira</v>
      </c>
      <c r="S1066" t="str" cm="1">
        <f t="array" ref="S10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7" spans="1:19" x14ac:dyDescent="0.3">
      <c r="A1067">
        <v>577748</v>
      </c>
      <c r="B1067" t="s">
        <v>24</v>
      </c>
      <c r="C1067" t="s">
        <v>136</v>
      </c>
      <c r="D1067">
        <v>3496</v>
      </c>
      <c r="E1067" t="s">
        <v>137</v>
      </c>
      <c r="F1067" t="s">
        <v>28</v>
      </c>
      <c r="G1067" s="3">
        <v>45646</v>
      </c>
      <c r="H1067" s="9">
        <v>0.66666666666666663</v>
      </c>
      <c r="I1067" t="s">
        <v>29</v>
      </c>
      <c r="J1067">
        <v>884</v>
      </c>
      <c r="K1067" t="s">
        <v>30</v>
      </c>
      <c r="L1067" t="s">
        <v>19</v>
      </c>
      <c r="M1067">
        <v>3</v>
      </c>
      <c r="N1067" t="s">
        <v>1330</v>
      </c>
      <c r="O1067" t="s">
        <v>1324</v>
      </c>
      <c r="P1067" t="s">
        <v>1325</v>
      </c>
      <c r="R1067" t="str">
        <f>TEXT(Tabela8[[#This Row],[Data]],"dddd")</f>
        <v>sexta-feira</v>
      </c>
      <c r="S1067" t="str" cm="1">
        <f t="array" ref="S10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8" spans="1:19" x14ac:dyDescent="0.3">
      <c r="A1068">
        <v>577748</v>
      </c>
      <c r="B1068" t="s">
        <v>24</v>
      </c>
      <c r="C1068" t="s">
        <v>136</v>
      </c>
      <c r="D1068">
        <v>3496</v>
      </c>
      <c r="E1068" t="s">
        <v>137</v>
      </c>
      <c r="F1068" t="s">
        <v>28</v>
      </c>
      <c r="G1068" s="3">
        <v>45646</v>
      </c>
      <c r="H1068" s="9">
        <v>0.66666666666666663</v>
      </c>
      <c r="I1068" t="s">
        <v>29</v>
      </c>
      <c r="J1068">
        <v>884</v>
      </c>
      <c r="K1068" t="s">
        <v>30</v>
      </c>
      <c r="L1068" t="s">
        <v>19</v>
      </c>
      <c r="M1068">
        <v>3</v>
      </c>
      <c r="N1068" t="s">
        <v>1330</v>
      </c>
      <c r="O1068" t="s">
        <v>1324</v>
      </c>
      <c r="P1068" t="s">
        <v>1325</v>
      </c>
      <c r="R1068" t="str">
        <f>TEXT(Tabela8[[#This Row],[Data]],"dddd")</f>
        <v>sexta-feira</v>
      </c>
      <c r="S1068" t="str" cm="1">
        <f t="array" ref="S10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9" spans="1:19" x14ac:dyDescent="0.3">
      <c r="A1069">
        <v>577748</v>
      </c>
      <c r="B1069" t="s">
        <v>24</v>
      </c>
      <c r="C1069" t="s">
        <v>136</v>
      </c>
      <c r="D1069">
        <v>3496</v>
      </c>
      <c r="E1069" t="s">
        <v>137</v>
      </c>
      <c r="F1069" t="s">
        <v>28</v>
      </c>
      <c r="G1069" s="3">
        <v>45646</v>
      </c>
      <c r="H1069" s="9">
        <v>0.66666666666666663</v>
      </c>
      <c r="I1069" t="s">
        <v>29</v>
      </c>
      <c r="J1069">
        <v>884</v>
      </c>
      <c r="K1069" t="s">
        <v>30</v>
      </c>
      <c r="L1069" t="s">
        <v>19</v>
      </c>
      <c r="M1069">
        <v>3</v>
      </c>
      <c r="N1069" t="s">
        <v>1330</v>
      </c>
      <c r="O1069" t="s">
        <v>1324</v>
      </c>
      <c r="P1069" t="s">
        <v>1325</v>
      </c>
      <c r="R1069" t="str">
        <f>TEXT(Tabela8[[#This Row],[Data]],"dddd")</f>
        <v>sexta-feira</v>
      </c>
      <c r="S1069" t="str" cm="1">
        <f t="array" ref="S10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70" spans="1:19" x14ac:dyDescent="0.3">
      <c r="A1070">
        <v>476188</v>
      </c>
      <c r="B1070" t="s">
        <v>17</v>
      </c>
      <c r="C1070" t="s">
        <v>119</v>
      </c>
      <c r="D1070">
        <v>3555</v>
      </c>
      <c r="E1070" t="s">
        <v>120</v>
      </c>
      <c r="F1070" t="s">
        <v>28</v>
      </c>
      <c r="G1070" s="3">
        <v>45646</v>
      </c>
      <c r="H1070" s="9">
        <v>0.54166666666666663</v>
      </c>
      <c r="I1070" t="s">
        <v>55</v>
      </c>
      <c r="J1070">
        <v>1830</v>
      </c>
      <c r="K1070" t="s">
        <v>56</v>
      </c>
      <c r="L1070" t="s">
        <v>19</v>
      </c>
      <c r="M1070">
        <v>3</v>
      </c>
      <c r="N1070" t="s">
        <v>1330</v>
      </c>
      <c r="O1070" t="s">
        <v>1324</v>
      </c>
      <c r="P1070" t="s">
        <v>1325</v>
      </c>
      <c r="R1070" t="str">
        <f>TEXT(Tabela8[[#This Row],[Data]],"dddd")</f>
        <v>sexta-feira</v>
      </c>
      <c r="S1070" t="str" cm="1">
        <f t="array" ref="S10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1" spans="1:19" x14ac:dyDescent="0.3">
      <c r="A1071">
        <v>476188</v>
      </c>
      <c r="B1071" t="s">
        <v>17</v>
      </c>
      <c r="C1071" t="s">
        <v>119</v>
      </c>
      <c r="D1071">
        <v>3555</v>
      </c>
      <c r="E1071" t="s">
        <v>120</v>
      </c>
      <c r="F1071" t="s">
        <v>28</v>
      </c>
      <c r="G1071" s="3">
        <v>45646</v>
      </c>
      <c r="H1071" s="9">
        <v>0.54166666666666663</v>
      </c>
      <c r="I1071" t="s">
        <v>55</v>
      </c>
      <c r="J1071">
        <v>1830</v>
      </c>
      <c r="K1071" t="s">
        <v>56</v>
      </c>
      <c r="L1071" t="s">
        <v>19</v>
      </c>
      <c r="M1071">
        <v>3</v>
      </c>
      <c r="N1071" t="s">
        <v>1330</v>
      </c>
      <c r="O1071" t="s">
        <v>1324</v>
      </c>
      <c r="P1071" t="s">
        <v>1325</v>
      </c>
      <c r="R1071" t="str">
        <f>TEXT(Tabela8[[#This Row],[Data]],"dddd")</f>
        <v>sexta-feira</v>
      </c>
      <c r="S1071" t="str" cm="1">
        <f t="array" ref="S10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2" spans="1:19" x14ac:dyDescent="0.3">
      <c r="A1072">
        <v>476188</v>
      </c>
      <c r="B1072" t="s">
        <v>17</v>
      </c>
      <c r="C1072" t="s">
        <v>119</v>
      </c>
      <c r="D1072">
        <v>3555</v>
      </c>
      <c r="E1072" t="s">
        <v>120</v>
      </c>
      <c r="F1072" t="s">
        <v>28</v>
      </c>
      <c r="G1072" s="3">
        <v>45646</v>
      </c>
      <c r="H1072" s="9">
        <v>0.54166666666666663</v>
      </c>
      <c r="I1072" t="s">
        <v>55</v>
      </c>
      <c r="J1072">
        <v>1830</v>
      </c>
      <c r="K1072" t="s">
        <v>56</v>
      </c>
      <c r="L1072" t="s">
        <v>19</v>
      </c>
      <c r="M1072">
        <v>3</v>
      </c>
      <c r="N1072" t="s">
        <v>1330</v>
      </c>
      <c r="O1072" t="s">
        <v>1324</v>
      </c>
      <c r="P1072" t="s">
        <v>1325</v>
      </c>
      <c r="R1072" t="str">
        <f>TEXT(Tabela8[[#This Row],[Data]],"dddd")</f>
        <v>sexta-feira</v>
      </c>
      <c r="S1072" t="str" cm="1">
        <f t="array" ref="S10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3" spans="1:19" x14ac:dyDescent="0.3">
      <c r="A1073">
        <v>581046</v>
      </c>
      <c r="B1073" t="s">
        <v>17</v>
      </c>
      <c r="C1073" t="s">
        <v>119</v>
      </c>
      <c r="D1073">
        <v>3555</v>
      </c>
      <c r="E1073" t="s">
        <v>120</v>
      </c>
      <c r="F1073" t="s">
        <v>28</v>
      </c>
      <c r="G1073" s="3">
        <v>45646</v>
      </c>
      <c r="H1073" s="9">
        <v>0.58333333333333337</v>
      </c>
      <c r="I1073" t="s">
        <v>71</v>
      </c>
      <c r="J1073">
        <v>2751</v>
      </c>
      <c r="K1073" t="s">
        <v>70</v>
      </c>
      <c r="L1073" t="s">
        <v>19</v>
      </c>
      <c r="M1073">
        <v>3</v>
      </c>
      <c r="N1073" t="s">
        <v>1330</v>
      </c>
      <c r="O1073" t="s">
        <v>1324</v>
      </c>
      <c r="P1073" t="s">
        <v>1325</v>
      </c>
      <c r="R1073" t="str">
        <f>TEXT(Tabela8[[#This Row],[Data]],"dddd")</f>
        <v>sexta-feira</v>
      </c>
      <c r="S1073" t="str" cm="1">
        <f t="array" ref="S10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4" spans="1:19" x14ac:dyDescent="0.3">
      <c r="A1074">
        <v>581046</v>
      </c>
      <c r="B1074" t="s">
        <v>17</v>
      </c>
      <c r="C1074" t="s">
        <v>119</v>
      </c>
      <c r="D1074">
        <v>3555</v>
      </c>
      <c r="E1074" t="s">
        <v>120</v>
      </c>
      <c r="F1074" t="s">
        <v>28</v>
      </c>
      <c r="G1074" s="3">
        <v>45646</v>
      </c>
      <c r="H1074" s="9">
        <v>0.58333333333333337</v>
      </c>
      <c r="I1074" t="s">
        <v>71</v>
      </c>
      <c r="J1074">
        <v>2751</v>
      </c>
      <c r="K1074" t="s">
        <v>70</v>
      </c>
      <c r="L1074" t="s">
        <v>19</v>
      </c>
      <c r="M1074">
        <v>3</v>
      </c>
      <c r="N1074" t="s">
        <v>1330</v>
      </c>
      <c r="O1074" t="s">
        <v>1324</v>
      </c>
      <c r="P1074" t="s">
        <v>1325</v>
      </c>
      <c r="R1074" t="str">
        <f>TEXT(Tabela8[[#This Row],[Data]],"dddd")</f>
        <v>sexta-feira</v>
      </c>
      <c r="S1074" t="str" cm="1">
        <f t="array" ref="S10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5" spans="1:19" x14ac:dyDescent="0.3">
      <c r="A1075">
        <v>581046</v>
      </c>
      <c r="B1075" t="s">
        <v>17</v>
      </c>
      <c r="C1075" t="s">
        <v>119</v>
      </c>
      <c r="D1075">
        <v>3555</v>
      </c>
      <c r="E1075" t="s">
        <v>120</v>
      </c>
      <c r="F1075" t="s">
        <v>28</v>
      </c>
      <c r="G1075" s="3">
        <v>45646</v>
      </c>
      <c r="H1075" s="9">
        <v>0.58333333333333337</v>
      </c>
      <c r="I1075" t="s">
        <v>71</v>
      </c>
      <c r="J1075">
        <v>2751</v>
      </c>
      <c r="K1075" t="s">
        <v>70</v>
      </c>
      <c r="L1075" t="s">
        <v>19</v>
      </c>
      <c r="M1075">
        <v>3</v>
      </c>
      <c r="N1075" t="s">
        <v>1330</v>
      </c>
      <c r="O1075" t="s">
        <v>1324</v>
      </c>
      <c r="P1075" t="s">
        <v>1325</v>
      </c>
      <c r="R1075" t="str">
        <f>TEXT(Tabela8[[#This Row],[Data]],"dddd")</f>
        <v>sexta-feira</v>
      </c>
      <c r="S1075" t="str" cm="1">
        <f t="array" ref="S10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6" spans="1:19" x14ac:dyDescent="0.3">
      <c r="A1076">
        <v>604156</v>
      </c>
      <c r="B1076" t="s">
        <v>17</v>
      </c>
      <c r="C1076" t="s">
        <v>1263</v>
      </c>
      <c r="D1076">
        <v>3829</v>
      </c>
      <c r="E1076" t="s">
        <v>759</v>
      </c>
      <c r="F1076" t="s">
        <v>28</v>
      </c>
      <c r="G1076" s="3">
        <v>45646</v>
      </c>
      <c r="H1076" s="9">
        <v>0.70833333333333337</v>
      </c>
      <c r="I1076" t="s">
        <v>464</v>
      </c>
      <c r="J1076">
        <v>609</v>
      </c>
      <c r="K1076" t="s">
        <v>44</v>
      </c>
      <c r="L1076" t="s">
        <v>19</v>
      </c>
      <c r="M1076">
        <v>3</v>
      </c>
      <c r="N1076" t="s">
        <v>1330</v>
      </c>
      <c r="O1076" t="s">
        <v>1324</v>
      </c>
      <c r="P1076" t="s">
        <v>1325</v>
      </c>
      <c r="R1076" t="str">
        <f>TEXT(Tabela8[[#This Row],[Data]],"dddd")</f>
        <v>sexta-feira</v>
      </c>
      <c r="S1076" t="str" cm="1">
        <f t="array" ref="S10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7" spans="1:19" x14ac:dyDescent="0.3">
      <c r="A1077">
        <v>604156</v>
      </c>
      <c r="B1077" t="s">
        <v>17</v>
      </c>
      <c r="C1077" t="s">
        <v>1263</v>
      </c>
      <c r="D1077">
        <v>3829</v>
      </c>
      <c r="E1077" t="s">
        <v>759</v>
      </c>
      <c r="F1077" t="s">
        <v>28</v>
      </c>
      <c r="G1077" s="3">
        <v>45646</v>
      </c>
      <c r="H1077" s="9">
        <v>0.70833333333333337</v>
      </c>
      <c r="I1077" t="s">
        <v>464</v>
      </c>
      <c r="J1077">
        <v>609</v>
      </c>
      <c r="K1077" t="s">
        <v>44</v>
      </c>
      <c r="L1077" t="s">
        <v>19</v>
      </c>
      <c r="M1077">
        <v>3</v>
      </c>
      <c r="N1077" t="s">
        <v>1330</v>
      </c>
      <c r="O1077" t="s">
        <v>1324</v>
      </c>
      <c r="P1077" t="s">
        <v>1325</v>
      </c>
      <c r="R1077" t="str">
        <f>TEXT(Tabela8[[#This Row],[Data]],"dddd")</f>
        <v>sexta-feira</v>
      </c>
      <c r="S1077" t="str" cm="1">
        <f t="array" ref="S10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8" spans="1:19" x14ac:dyDescent="0.3">
      <c r="A1078">
        <v>604156</v>
      </c>
      <c r="B1078" t="s">
        <v>17</v>
      </c>
      <c r="C1078" t="s">
        <v>1263</v>
      </c>
      <c r="D1078">
        <v>3829</v>
      </c>
      <c r="E1078" t="s">
        <v>759</v>
      </c>
      <c r="F1078" t="s">
        <v>28</v>
      </c>
      <c r="G1078" s="3">
        <v>45646</v>
      </c>
      <c r="H1078" s="9">
        <v>0.70833333333333337</v>
      </c>
      <c r="I1078" t="s">
        <v>464</v>
      </c>
      <c r="J1078">
        <v>609</v>
      </c>
      <c r="K1078" t="s">
        <v>44</v>
      </c>
      <c r="L1078" t="s">
        <v>19</v>
      </c>
      <c r="M1078">
        <v>3</v>
      </c>
      <c r="N1078" t="s">
        <v>1330</v>
      </c>
      <c r="O1078" t="s">
        <v>1324</v>
      </c>
      <c r="P1078" t="s">
        <v>1325</v>
      </c>
      <c r="R1078" t="str">
        <f>TEXT(Tabela8[[#This Row],[Data]],"dddd")</f>
        <v>sexta-feira</v>
      </c>
      <c r="S1078" t="str" cm="1">
        <f t="array" ref="S10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9" spans="1:19" x14ac:dyDescent="0.3">
      <c r="A1079">
        <v>603942</v>
      </c>
      <c r="B1079" t="s">
        <v>17</v>
      </c>
      <c r="C1079" t="s">
        <v>1275</v>
      </c>
      <c r="D1079">
        <v>3952</v>
      </c>
      <c r="E1079" t="s">
        <v>731</v>
      </c>
      <c r="F1079" t="s">
        <v>28</v>
      </c>
      <c r="G1079" s="3">
        <v>45647</v>
      </c>
      <c r="H1079" s="9">
        <v>0.45833333333333331</v>
      </c>
      <c r="I1079" t="s">
        <v>471</v>
      </c>
      <c r="J1079">
        <v>772</v>
      </c>
      <c r="K1079" t="s">
        <v>51</v>
      </c>
      <c r="L1079" t="s">
        <v>19</v>
      </c>
      <c r="M1079">
        <v>3</v>
      </c>
      <c r="N1079" t="s">
        <v>1330</v>
      </c>
      <c r="O1079" t="s">
        <v>1324</v>
      </c>
      <c r="P1079" t="s">
        <v>1325</v>
      </c>
      <c r="R1079" t="str">
        <f>TEXT(Tabela8[[#This Row],[Data]],"dddd")</f>
        <v>sábado</v>
      </c>
      <c r="S1079" t="str" cm="1">
        <f t="array" ref="S10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0" spans="1:19" x14ac:dyDescent="0.3">
      <c r="A1080">
        <v>603942</v>
      </c>
      <c r="B1080" t="s">
        <v>17</v>
      </c>
      <c r="C1080" t="s">
        <v>1275</v>
      </c>
      <c r="D1080">
        <v>3952</v>
      </c>
      <c r="E1080" t="s">
        <v>731</v>
      </c>
      <c r="F1080" t="s">
        <v>28</v>
      </c>
      <c r="G1080" s="3">
        <v>45647</v>
      </c>
      <c r="H1080" s="9">
        <v>0.45833333333333331</v>
      </c>
      <c r="I1080" t="s">
        <v>471</v>
      </c>
      <c r="J1080">
        <v>772</v>
      </c>
      <c r="K1080" t="s">
        <v>51</v>
      </c>
      <c r="L1080" t="s">
        <v>19</v>
      </c>
      <c r="M1080">
        <v>3</v>
      </c>
      <c r="N1080" t="s">
        <v>1330</v>
      </c>
      <c r="O1080" t="s">
        <v>1324</v>
      </c>
      <c r="P1080" t="s">
        <v>1325</v>
      </c>
      <c r="R1080" t="str">
        <f>TEXT(Tabela8[[#This Row],[Data]],"dddd")</f>
        <v>sábado</v>
      </c>
      <c r="S1080" t="str" cm="1">
        <f t="array" ref="S10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1" spans="1:19" x14ac:dyDescent="0.3">
      <c r="A1081">
        <v>603942</v>
      </c>
      <c r="B1081" t="s">
        <v>17</v>
      </c>
      <c r="C1081" t="s">
        <v>1275</v>
      </c>
      <c r="D1081">
        <v>3952</v>
      </c>
      <c r="E1081" t="s">
        <v>731</v>
      </c>
      <c r="F1081" t="s">
        <v>28</v>
      </c>
      <c r="G1081" s="3">
        <v>45647</v>
      </c>
      <c r="H1081" s="9">
        <v>0.45833333333333331</v>
      </c>
      <c r="I1081" t="s">
        <v>471</v>
      </c>
      <c r="J1081">
        <v>772</v>
      </c>
      <c r="K1081" t="s">
        <v>51</v>
      </c>
      <c r="L1081" t="s">
        <v>19</v>
      </c>
      <c r="M1081">
        <v>3</v>
      </c>
      <c r="N1081" t="s">
        <v>1330</v>
      </c>
      <c r="O1081" t="s">
        <v>1324</v>
      </c>
      <c r="P1081" t="s">
        <v>1325</v>
      </c>
      <c r="R1081" t="str">
        <f>TEXT(Tabela8[[#This Row],[Data]],"dddd")</f>
        <v>sábado</v>
      </c>
      <c r="S1081" t="str" cm="1">
        <f t="array" ref="S10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2" spans="1:19" x14ac:dyDescent="0.3">
      <c r="A1082">
        <v>601033</v>
      </c>
      <c r="B1082" t="s">
        <v>17</v>
      </c>
      <c r="C1082" t="s">
        <v>45</v>
      </c>
      <c r="D1082">
        <v>3319</v>
      </c>
      <c r="E1082" t="s">
        <v>46</v>
      </c>
      <c r="F1082" t="s">
        <v>28</v>
      </c>
      <c r="G1082" s="3">
        <v>45647</v>
      </c>
      <c r="H1082" s="9">
        <v>0.375</v>
      </c>
      <c r="I1082" t="s">
        <v>462</v>
      </c>
      <c r="J1082">
        <v>2751</v>
      </c>
      <c r="K1082" t="s">
        <v>70</v>
      </c>
      <c r="L1082" t="s">
        <v>19</v>
      </c>
      <c r="M1082">
        <v>3</v>
      </c>
      <c r="N1082" t="s">
        <v>1330</v>
      </c>
      <c r="O1082" t="s">
        <v>1324</v>
      </c>
      <c r="P1082" t="s">
        <v>1325</v>
      </c>
      <c r="R1082" t="str">
        <f>TEXT(Tabela8[[#This Row],[Data]],"dddd")</f>
        <v>sábado</v>
      </c>
      <c r="S1082" t="str" cm="1">
        <f t="array" ref="S10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3" spans="1:19" x14ac:dyDescent="0.3">
      <c r="A1083">
        <v>601033</v>
      </c>
      <c r="B1083" t="s">
        <v>17</v>
      </c>
      <c r="C1083" t="s">
        <v>45</v>
      </c>
      <c r="D1083">
        <v>3319</v>
      </c>
      <c r="E1083" t="s">
        <v>46</v>
      </c>
      <c r="F1083" t="s">
        <v>28</v>
      </c>
      <c r="G1083" s="3">
        <v>45647</v>
      </c>
      <c r="H1083" s="9">
        <v>0.375</v>
      </c>
      <c r="I1083" t="s">
        <v>462</v>
      </c>
      <c r="J1083">
        <v>2751</v>
      </c>
      <c r="K1083" t="s">
        <v>70</v>
      </c>
      <c r="L1083" t="s">
        <v>19</v>
      </c>
      <c r="M1083">
        <v>3</v>
      </c>
      <c r="N1083" t="s">
        <v>1330</v>
      </c>
      <c r="O1083" t="s">
        <v>1324</v>
      </c>
      <c r="P1083" t="s">
        <v>1325</v>
      </c>
      <c r="R1083" t="str">
        <f>TEXT(Tabela8[[#This Row],[Data]],"dddd")</f>
        <v>sábado</v>
      </c>
      <c r="S1083" t="str" cm="1">
        <f t="array" ref="S10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4" spans="1:19" x14ac:dyDescent="0.3">
      <c r="A1084">
        <v>601033</v>
      </c>
      <c r="B1084" t="s">
        <v>17</v>
      </c>
      <c r="C1084" t="s">
        <v>45</v>
      </c>
      <c r="D1084">
        <v>3319</v>
      </c>
      <c r="E1084" t="s">
        <v>46</v>
      </c>
      <c r="F1084" t="s">
        <v>28</v>
      </c>
      <c r="G1084" s="3">
        <v>45647</v>
      </c>
      <c r="H1084" s="9">
        <v>0.375</v>
      </c>
      <c r="I1084" t="s">
        <v>462</v>
      </c>
      <c r="J1084">
        <v>2751</v>
      </c>
      <c r="K1084" t="s">
        <v>70</v>
      </c>
      <c r="L1084" t="s">
        <v>19</v>
      </c>
      <c r="M1084">
        <v>3</v>
      </c>
      <c r="N1084" t="s">
        <v>1330</v>
      </c>
      <c r="O1084" t="s">
        <v>1324</v>
      </c>
      <c r="P1084" t="s">
        <v>1325</v>
      </c>
      <c r="R1084" t="str">
        <f>TEXT(Tabela8[[#This Row],[Data]],"dddd")</f>
        <v>sábado</v>
      </c>
      <c r="S1084" t="str" cm="1">
        <f t="array" ref="S10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9D9-4326-4851-951D-7255EF9E54AE}">
  <sheetPr codeName="Planilha3"/>
  <dimension ref="A1:E10"/>
  <sheetViews>
    <sheetView workbookViewId="0">
      <selection activeCell="B6" sqref="B6"/>
    </sheetView>
  </sheetViews>
  <sheetFormatPr defaultRowHeight="14.4" x14ac:dyDescent="0.3"/>
  <cols>
    <col min="1" max="1" width="9" bestFit="1" customWidth="1"/>
    <col min="2" max="2" width="45.33203125" bestFit="1" customWidth="1"/>
    <col min="3" max="3" width="29.6640625" bestFit="1" customWidth="1"/>
    <col min="4" max="4" width="15" bestFit="1" customWidth="1"/>
    <col min="5" max="5" width="52.5546875" bestFit="1" customWidth="1"/>
  </cols>
  <sheetData>
    <row r="1" spans="1:5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3">
      <c r="A2" t="s">
        <v>1322</v>
      </c>
      <c r="B2" t="s">
        <v>147</v>
      </c>
      <c r="C2" t="s">
        <v>148</v>
      </c>
      <c r="D2" t="s">
        <v>149</v>
      </c>
      <c r="E2" t="s">
        <v>176</v>
      </c>
    </row>
    <row r="3" spans="1:5" x14ac:dyDescent="0.3">
      <c r="A3" t="s">
        <v>150</v>
      </c>
      <c r="B3" t="s">
        <v>151</v>
      </c>
      <c r="C3" t="s">
        <v>151</v>
      </c>
      <c r="D3" t="s">
        <v>28</v>
      </c>
      <c r="E3" t="s">
        <v>173</v>
      </c>
    </row>
    <row r="4" spans="1:5" x14ac:dyDescent="0.3">
      <c r="A4" t="s">
        <v>153</v>
      </c>
      <c r="B4" t="s">
        <v>154</v>
      </c>
      <c r="C4" t="s">
        <v>1342</v>
      </c>
      <c r="D4" t="s">
        <v>28</v>
      </c>
      <c r="E4" t="s">
        <v>156</v>
      </c>
    </row>
    <row r="5" spans="1:5" x14ac:dyDescent="0.3">
      <c r="A5" t="s">
        <v>157</v>
      </c>
      <c r="B5" t="s">
        <v>441</v>
      </c>
      <c r="C5" t="s">
        <v>441</v>
      </c>
      <c r="D5" t="s">
        <v>28</v>
      </c>
      <c r="E5" t="s">
        <v>174</v>
      </c>
    </row>
    <row r="6" spans="1:5" x14ac:dyDescent="0.3">
      <c r="A6" s="27">
        <v>50000055</v>
      </c>
      <c r="B6" t="s">
        <v>160</v>
      </c>
      <c r="C6" t="s">
        <v>160</v>
      </c>
      <c r="D6" t="s">
        <v>69</v>
      </c>
      <c r="E6" t="s">
        <v>161</v>
      </c>
    </row>
    <row r="7" spans="1:5" x14ac:dyDescent="0.3">
      <c r="A7" t="s">
        <v>1343</v>
      </c>
      <c r="B7" t="s">
        <v>162</v>
      </c>
      <c r="C7" t="s">
        <v>162</v>
      </c>
      <c r="D7" t="s">
        <v>69</v>
      </c>
      <c r="E7" t="s">
        <v>164</v>
      </c>
    </row>
    <row r="8" spans="1:5" x14ac:dyDescent="0.3">
      <c r="A8" t="s">
        <v>165</v>
      </c>
      <c r="B8" t="s">
        <v>166</v>
      </c>
      <c r="C8" t="s">
        <v>1326</v>
      </c>
      <c r="D8" t="s">
        <v>69</v>
      </c>
      <c r="E8" t="s">
        <v>167</v>
      </c>
    </row>
    <row r="9" spans="1:5" x14ac:dyDescent="0.3">
      <c r="A9" t="s">
        <v>172</v>
      </c>
      <c r="B9" t="s">
        <v>168</v>
      </c>
      <c r="C9" t="s">
        <v>1326</v>
      </c>
      <c r="D9" t="s">
        <v>69</v>
      </c>
      <c r="E9" t="s">
        <v>175</v>
      </c>
    </row>
    <row r="10" spans="1:5" x14ac:dyDescent="0.3">
      <c r="A10" t="s">
        <v>169</v>
      </c>
      <c r="B10" t="s">
        <v>170</v>
      </c>
      <c r="C10" t="s">
        <v>1326</v>
      </c>
      <c r="D10" t="s">
        <v>69</v>
      </c>
      <c r="E10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9D79-429B-4E68-B460-0DAED53D9AE5}">
  <sheetPr codeName="Planilha4"/>
  <dimension ref="A1:Q153"/>
  <sheetViews>
    <sheetView topLeftCell="A124" workbookViewId="0">
      <selection activeCell="C147" sqref="C147"/>
    </sheetView>
  </sheetViews>
  <sheetFormatPr defaultRowHeight="14.4" x14ac:dyDescent="0.3"/>
  <cols>
    <col min="1" max="1" width="5" bestFit="1" customWidth="1"/>
    <col min="2" max="2" width="18.5546875" bestFit="1" customWidth="1"/>
    <col min="3" max="3" width="51.33203125" bestFit="1" customWidth="1"/>
    <col min="4" max="4" width="14" bestFit="1" customWidth="1"/>
    <col min="5" max="5" width="11.5546875" bestFit="1" customWidth="1"/>
    <col min="6" max="6" width="10.5546875" bestFit="1" customWidth="1"/>
    <col min="7" max="7" width="14" bestFit="1" customWidth="1"/>
    <col min="8" max="8" width="7" bestFit="1" customWidth="1"/>
    <col min="9" max="9" width="15.109375" bestFit="1" customWidth="1"/>
    <col min="10" max="10" width="22.33203125" bestFit="1" customWidth="1"/>
    <col min="11" max="11" width="10.44140625" bestFit="1" customWidth="1"/>
    <col min="12" max="12" width="13" bestFit="1" customWidth="1"/>
    <col min="13" max="13" width="8.33203125" bestFit="1" customWidth="1"/>
  </cols>
  <sheetData>
    <row r="1" spans="1:17" x14ac:dyDescent="0.3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144</v>
      </c>
      <c r="K1" t="s">
        <v>186</v>
      </c>
      <c r="L1" t="s">
        <v>763</v>
      </c>
      <c r="M1" t="s">
        <v>1331</v>
      </c>
      <c r="Q1" t="s">
        <v>600</v>
      </c>
    </row>
    <row r="2" spans="1:17" x14ac:dyDescent="0.3">
      <c r="A2">
        <v>845</v>
      </c>
      <c r="B2" t="s">
        <v>187</v>
      </c>
      <c r="C2" t="s">
        <v>188</v>
      </c>
      <c r="D2" t="s">
        <v>189</v>
      </c>
      <c r="E2" t="s">
        <v>190</v>
      </c>
      <c r="F2">
        <v>12404</v>
      </c>
      <c r="G2" t="s">
        <v>191</v>
      </c>
      <c r="H2">
        <v>223810</v>
      </c>
      <c r="I2" t="s">
        <v>192</v>
      </c>
      <c r="J2" t="s">
        <v>155</v>
      </c>
      <c r="K2">
        <v>1</v>
      </c>
      <c r="M2" t="s">
        <v>1332</v>
      </c>
    </row>
    <row r="3" spans="1:17" x14ac:dyDescent="0.3">
      <c r="A3">
        <v>572</v>
      </c>
      <c r="B3" t="s">
        <v>193</v>
      </c>
      <c r="C3" t="s">
        <v>194</v>
      </c>
      <c r="D3" t="s">
        <v>195</v>
      </c>
      <c r="E3" t="s">
        <v>196</v>
      </c>
      <c r="F3">
        <v>14477</v>
      </c>
      <c r="G3" t="s">
        <v>191</v>
      </c>
      <c r="H3">
        <v>251510</v>
      </c>
      <c r="I3" t="s">
        <v>197</v>
      </c>
      <c r="J3" t="s">
        <v>152</v>
      </c>
      <c r="K3">
        <v>1</v>
      </c>
      <c r="L3" t="s">
        <v>764</v>
      </c>
      <c r="M3" t="s">
        <v>1332</v>
      </c>
    </row>
    <row r="4" spans="1:17" x14ac:dyDescent="0.3">
      <c r="A4">
        <v>572</v>
      </c>
      <c r="B4" s="12" t="s">
        <v>1343</v>
      </c>
      <c r="C4" t="s">
        <v>93</v>
      </c>
      <c r="D4" t="s">
        <v>195</v>
      </c>
      <c r="E4" t="s">
        <v>196</v>
      </c>
      <c r="F4">
        <v>14477</v>
      </c>
      <c r="G4" t="s">
        <v>191</v>
      </c>
      <c r="H4">
        <v>251510</v>
      </c>
      <c r="I4" t="s">
        <v>198</v>
      </c>
      <c r="J4" t="s">
        <v>152</v>
      </c>
      <c r="K4">
        <v>1</v>
      </c>
      <c r="L4" t="s">
        <v>764</v>
      </c>
      <c r="M4" t="s">
        <v>1333</v>
      </c>
    </row>
    <row r="5" spans="1:17" x14ac:dyDescent="0.3">
      <c r="A5">
        <v>572</v>
      </c>
      <c r="B5" t="s">
        <v>150</v>
      </c>
      <c r="C5" t="s">
        <v>93</v>
      </c>
      <c r="D5" t="s">
        <v>195</v>
      </c>
      <c r="E5" t="s">
        <v>196</v>
      </c>
      <c r="F5">
        <v>14477</v>
      </c>
      <c r="G5" t="s">
        <v>191</v>
      </c>
      <c r="H5">
        <v>251510</v>
      </c>
      <c r="I5" t="s">
        <v>199</v>
      </c>
      <c r="J5" t="s">
        <v>152</v>
      </c>
      <c r="K5">
        <v>1</v>
      </c>
      <c r="L5" t="s">
        <v>764</v>
      </c>
      <c r="M5" t="s">
        <v>1333</v>
      </c>
    </row>
    <row r="6" spans="1:17" x14ac:dyDescent="0.3">
      <c r="A6">
        <v>2458</v>
      </c>
      <c r="B6" t="s">
        <v>187</v>
      </c>
      <c r="C6" t="s">
        <v>200</v>
      </c>
      <c r="D6" t="s">
        <v>201</v>
      </c>
      <c r="E6" t="s">
        <v>190</v>
      </c>
      <c r="F6">
        <v>13240</v>
      </c>
      <c r="G6" t="s">
        <v>191</v>
      </c>
      <c r="H6">
        <v>223810</v>
      </c>
      <c r="I6" t="s">
        <v>202</v>
      </c>
      <c r="J6" t="s">
        <v>155</v>
      </c>
      <c r="K6">
        <v>1</v>
      </c>
      <c r="M6" t="s">
        <v>1332</v>
      </c>
    </row>
    <row r="7" spans="1:17" x14ac:dyDescent="0.3">
      <c r="A7">
        <v>2158</v>
      </c>
      <c r="B7" t="s">
        <v>187</v>
      </c>
      <c r="C7" t="s">
        <v>115</v>
      </c>
      <c r="D7" t="s">
        <v>203</v>
      </c>
      <c r="E7" t="s">
        <v>190</v>
      </c>
      <c r="F7">
        <v>13510</v>
      </c>
      <c r="G7" t="s">
        <v>191</v>
      </c>
      <c r="H7">
        <v>223810</v>
      </c>
      <c r="I7" t="s">
        <v>204</v>
      </c>
      <c r="J7" t="s">
        <v>155</v>
      </c>
      <c r="K7">
        <v>1</v>
      </c>
      <c r="M7" t="s">
        <v>1332</v>
      </c>
    </row>
    <row r="8" spans="1:17" x14ac:dyDescent="0.3">
      <c r="A8">
        <v>2158</v>
      </c>
      <c r="B8" t="s">
        <v>153</v>
      </c>
      <c r="C8" t="s">
        <v>115</v>
      </c>
      <c r="D8" t="s">
        <v>203</v>
      </c>
      <c r="E8" t="s">
        <v>190</v>
      </c>
      <c r="F8">
        <v>13510</v>
      </c>
      <c r="G8" t="s">
        <v>191</v>
      </c>
      <c r="H8">
        <v>223810</v>
      </c>
      <c r="I8" t="s">
        <v>205</v>
      </c>
      <c r="J8" t="s">
        <v>155</v>
      </c>
      <c r="K8">
        <v>1</v>
      </c>
      <c r="M8" t="s">
        <v>1333</v>
      </c>
    </row>
    <row r="9" spans="1:17" x14ac:dyDescent="0.3">
      <c r="A9">
        <v>451</v>
      </c>
      <c r="B9" t="s">
        <v>206</v>
      </c>
      <c r="C9" t="s">
        <v>207</v>
      </c>
      <c r="D9" t="s">
        <v>208</v>
      </c>
      <c r="E9" t="s">
        <v>209</v>
      </c>
      <c r="F9">
        <v>21278</v>
      </c>
      <c r="G9" t="s">
        <v>191</v>
      </c>
      <c r="H9">
        <v>223905</v>
      </c>
      <c r="I9" t="s">
        <v>210</v>
      </c>
      <c r="J9" t="s">
        <v>158</v>
      </c>
      <c r="K9">
        <v>1</v>
      </c>
      <c r="M9" t="s">
        <v>1332</v>
      </c>
    </row>
    <row r="10" spans="1:17" x14ac:dyDescent="0.3">
      <c r="A10">
        <v>499</v>
      </c>
      <c r="B10" t="s">
        <v>187</v>
      </c>
      <c r="C10" t="s">
        <v>211</v>
      </c>
      <c r="D10" t="s">
        <v>212</v>
      </c>
      <c r="E10" t="s">
        <v>190</v>
      </c>
      <c r="F10">
        <v>12527</v>
      </c>
      <c r="G10" t="s">
        <v>191</v>
      </c>
      <c r="H10">
        <v>223810</v>
      </c>
      <c r="I10" t="s">
        <v>213</v>
      </c>
      <c r="J10" t="s">
        <v>155</v>
      </c>
      <c r="K10">
        <v>1</v>
      </c>
      <c r="L10" t="s">
        <v>765</v>
      </c>
      <c r="M10" t="s">
        <v>1332</v>
      </c>
    </row>
    <row r="11" spans="1:17" x14ac:dyDescent="0.3">
      <c r="A11">
        <v>499</v>
      </c>
      <c r="B11" t="s">
        <v>153</v>
      </c>
      <c r="C11" t="s">
        <v>211</v>
      </c>
      <c r="D11" t="s">
        <v>212</v>
      </c>
      <c r="E11" t="s">
        <v>190</v>
      </c>
      <c r="F11">
        <v>12527</v>
      </c>
      <c r="G11" t="s">
        <v>191</v>
      </c>
      <c r="H11">
        <v>223810</v>
      </c>
      <c r="I11" t="s">
        <v>214</v>
      </c>
      <c r="J11" t="s">
        <v>155</v>
      </c>
      <c r="K11">
        <v>1</v>
      </c>
      <c r="L11" t="s">
        <v>765</v>
      </c>
      <c r="M11" t="s">
        <v>1333</v>
      </c>
    </row>
    <row r="12" spans="1:17" x14ac:dyDescent="0.3">
      <c r="A12">
        <v>1672</v>
      </c>
      <c r="B12" t="s">
        <v>187</v>
      </c>
      <c r="C12" t="s">
        <v>80</v>
      </c>
      <c r="D12" t="s">
        <v>215</v>
      </c>
      <c r="E12" t="s">
        <v>190</v>
      </c>
      <c r="F12">
        <v>7793</v>
      </c>
      <c r="G12" t="s">
        <v>191</v>
      </c>
      <c r="H12">
        <v>223810</v>
      </c>
      <c r="I12" t="s">
        <v>216</v>
      </c>
      <c r="J12" t="s">
        <v>155</v>
      </c>
      <c r="K12">
        <v>1</v>
      </c>
      <c r="L12" t="s">
        <v>766</v>
      </c>
      <c r="M12" t="s">
        <v>1332</v>
      </c>
    </row>
    <row r="13" spans="1:17" x14ac:dyDescent="0.3">
      <c r="A13">
        <v>1672</v>
      </c>
      <c r="B13" t="s">
        <v>153</v>
      </c>
      <c r="C13" t="s">
        <v>80</v>
      </c>
      <c r="D13" t="s">
        <v>215</v>
      </c>
      <c r="E13" t="s">
        <v>190</v>
      </c>
      <c r="F13">
        <v>7793</v>
      </c>
      <c r="G13" t="s">
        <v>191</v>
      </c>
      <c r="H13">
        <v>223810</v>
      </c>
      <c r="I13" t="s">
        <v>217</v>
      </c>
      <c r="J13" t="s">
        <v>155</v>
      </c>
      <c r="K13">
        <v>1</v>
      </c>
      <c r="L13" t="s">
        <v>766</v>
      </c>
      <c r="M13" t="s">
        <v>1333</v>
      </c>
    </row>
    <row r="14" spans="1:17" x14ac:dyDescent="0.3">
      <c r="A14">
        <v>1383</v>
      </c>
      <c r="B14" t="s">
        <v>193</v>
      </c>
      <c r="C14" t="s">
        <v>218</v>
      </c>
      <c r="D14" t="s">
        <v>219</v>
      </c>
      <c r="E14" t="s">
        <v>196</v>
      </c>
      <c r="F14">
        <v>15752</v>
      </c>
      <c r="G14" t="s">
        <v>191</v>
      </c>
      <c r="H14">
        <v>251510</v>
      </c>
      <c r="I14" t="s">
        <v>220</v>
      </c>
      <c r="J14" t="s">
        <v>152</v>
      </c>
      <c r="K14">
        <v>1</v>
      </c>
      <c r="L14" t="s">
        <v>767</v>
      </c>
      <c r="M14" t="s">
        <v>1332</v>
      </c>
    </row>
    <row r="15" spans="1:17" x14ac:dyDescent="0.3">
      <c r="A15">
        <v>1383</v>
      </c>
      <c r="B15" s="12" t="s">
        <v>1343</v>
      </c>
      <c r="C15" t="s">
        <v>218</v>
      </c>
      <c r="D15" t="s">
        <v>219</v>
      </c>
      <c r="E15" t="s">
        <v>196</v>
      </c>
      <c r="F15">
        <v>15752</v>
      </c>
      <c r="G15" t="s">
        <v>191</v>
      </c>
      <c r="H15">
        <v>251510</v>
      </c>
      <c r="I15" t="s">
        <v>221</v>
      </c>
      <c r="J15" t="s">
        <v>152</v>
      </c>
      <c r="K15">
        <v>1</v>
      </c>
      <c r="L15" t="s">
        <v>767</v>
      </c>
      <c r="M15" t="s">
        <v>1333</v>
      </c>
    </row>
    <row r="16" spans="1:17" x14ac:dyDescent="0.3">
      <c r="A16">
        <v>1383</v>
      </c>
      <c r="B16" t="s">
        <v>150</v>
      </c>
      <c r="C16" t="s">
        <v>218</v>
      </c>
      <c r="D16" t="s">
        <v>219</v>
      </c>
      <c r="E16" t="s">
        <v>196</v>
      </c>
      <c r="F16">
        <v>15752</v>
      </c>
      <c r="G16" t="s">
        <v>191</v>
      </c>
      <c r="H16">
        <v>251510</v>
      </c>
      <c r="I16" t="s">
        <v>222</v>
      </c>
      <c r="J16" t="s">
        <v>152</v>
      </c>
      <c r="K16">
        <v>1</v>
      </c>
      <c r="L16" t="s">
        <v>767</v>
      </c>
      <c r="M16" t="s">
        <v>1333</v>
      </c>
    </row>
    <row r="17" spans="1:13" x14ac:dyDescent="0.3">
      <c r="A17">
        <v>2660</v>
      </c>
      <c r="B17" t="s">
        <v>223</v>
      </c>
      <c r="C17" t="s">
        <v>102</v>
      </c>
      <c r="D17" t="s">
        <v>224</v>
      </c>
      <c r="E17" t="s">
        <v>209</v>
      </c>
      <c r="F17">
        <v>15096</v>
      </c>
      <c r="G17" t="s">
        <v>191</v>
      </c>
      <c r="H17">
        <v>223915</v>
      </c>
      <c r="I17" t="s">
        <v>225</v>
      </c>
      <c r="J17" t="s">
        <v>49</v>
      </c>
      <c r="K17">
        <v>1</v>
      </c>
      <c r="M17" t="s">
        <v>1332</v>
      </c>
    </row>
    <row r="18" spans="1:13" x14ac:dyDescent="0.3">
      <c r="A18">
        <v>606</v>
      </c>
      <c r="B18" t="s">
        <v>193</v>
      </c>
      <c r="C18" t="s">
        <v>226</v>
      </c>
      <c r="D18" t="s">
        <v>227</v>
      </c>
      <c r="E18" t="s">
        <v>196</v>
      </c>
      <c r="F18">
        <v>15646</v>
      </c>
      <c r="G18" t="s">
        <v>191</v>
      </c>
      <c r="H18">
        <v>251510</v>
      </c>
      <c r="I18" t="s">
        <v>228</v>
      </c>
      <c r="J18" t="s">
        <v>152</v>
      </c>
      <c r="K18">
        <v>1</v>
      </c>
      <c r="L18" t="s">
        <v>768</v>
      </c>
      <c r="M18" t="s">
        <v>1332</v>
      </c>
    </row>
    <row r="19" spans="1:13" x14ac:dyDescent="0.3">
      <c r="A19">
        <v>606</v>
      </c>
      <c r="B19" t="s">
        <v>1344</v>
      </c>
      <c r="C19" t="s">
        <v>226</v>
      </c>
      <c r="D19" t="s">
        <v>227</v>
      </c>
      <c r="E19" t="s">
        <v>196</v>
      </c>
      <c r="F19">
        <v>15646</v>
      </c>
      <c r="G19" t="s">
        <v>191</v>
      </c>
      <c r="H19">
        <v>251510</v>
      </c>
      <c r="I19" t="s">
        <v>229</v>
      </c>
      <c r="J19" t="s">
        <v>152</v>
      </c>
      <c r="K19">
        <v>1</v>
      </c>
      <c r="L19" t="s">
        <v>768</v>
      </c>
      <c r="M19" t="s">
        <v>1333</v>
      </c>
    </row>
    <row r="20" spans="1:13" x14ac:dyDescent="0.3">
      <c r="A20">
        <v>606</v>
      </c>
      <c r="B20" s="12" t="s">
        <v>1343</v>
      </c>
      <c r="C20" t="s">
        <v>226</v>
      </c>
      <c r="D20" t="s">
        <v>227</v>
      </c>
      <c r="E20" t="s">
        <v>196</v>
      </c>
      <c r="F20">
        <v>15646</v>
      </c>
      <c r="G20" t="s">
        <v>191</v>
      </c>
      <c r="H20">
        <v>251510</v>
      </c>
      <c r="I20" t="s">
        <v>230</v>
      </c>
      <c r="J20" t="s">
        <v>152</v>
      </c>
      <c r="K20">
        <v>1</v>
      </c>
      <c r="L20" t="s">
        <v>768</v>
      </c>
      <c r="M20" t="s">
        <v>1333</v>
      </c>
    </row>
    <row r="21" spans="1:13" x14ac:dyDescent="0.3">
      <c r="A21">
        <v>606</v>
      </c>
      <c r="B21" t="s">
        <v>150</v>
      </c>
      <c r="C21" t="s">
        <v>226</v>
      </c>
      <c r="D21" t="s">
        <v>227</v>
      </c>
      <c r="E21" t="s">
        <v>196</v>
      </c>
      <c r="F21">
        <v>15646</v>
      </c>
      <c r="G21" t="s">
        <v>191</v>
      </c>
      <c r="H21">
        <v>251510</v>
      </c>
      <c r="I21" t="s">
        <v>231</v>
      </c>
      <c r="J21" t="s">
        <v>152</v>
      </c>
      <c r="K21">
        <v>1</v>
      </c>
      <c r="L21" t="s">
        <v>768</v>
      </c>
      <c r="M21" t="s">
        <v>1333</v>
      </c>
    </row>
    <row r="22" spans="1:13" x14ac:dyDescent="0.3">
      <c r="A22">
        <v>606</v>
      </c>
      <c r="B22" t="s">
        <v>232</v>
      </c>
      <c r="C22" t="s">
        <v>226</v>
      </c>
      <c r="D22" t="s">
        <v>227</v>
      </c>
      <c r="E22" t="s">
        <v>196</v>
      </c>
      <c r="F22">
        <v>15646</v>
      </c>
      <c r="G22" t="s">
        <v>191</v>
      </c>
      <c r="H22">
        <v>251510</v>
      </c>
      <c r="I22" t="s">
        <v>233</v>
      </c>
      <c r="J22" t="s">
        <v>234</v>
      </c>
      <c r="K22">
        <v>1</v>
      </c>
      <c r="L22" t="s">
        <v>768</v>
      </c>
      <c r="M22" t="s">
        <v>1332</v>
      </c>
    </row>
    <row r="23" spans="1:13" x14ac:dyDescent="0.3">
      <c r="A23">
        <v>2623</v>
      </c>
      <c r="B23" t="s">
        <v>193</v>
      </c>
      <c r="C23" t="s">
        <v>235</v>
      </c>
      <c r="D23" t="s">
        <v>236</v>
      </c>
      <c r="E23" t="s">
        <v>196</v>
      </c>
      <c r="F23">
        <v>16613</v>
      </c>
      <c r="G23" t="s">
        <v>191</v>
      </c>
      <c r="H23">
        <v>251510</v>
      </c>
      <c r="I23" t="s">
        <v>237</v>
      </c>
      <c r="J23" t="s">
        <v>152</v>
      </c>
      <c r="K23">
        <v>1</v>
      </c>
      <c r="M23" t="s">
        <v>1332</v>
      </c>
    </row>
    <row r="24" spans="1:13" x14ac:dyDescent="0.3">
      <c r="A24">
        <v>2623</v>
      </c>
      <c r="B24" s="12" t="s">
        <v>1343</v>
      </c>
      <c r="C24" t="s">
        <v>235</v>
      </c>
      <c r="D24" t="s">
        <v>236</v>
      </c>
      <c r="E24" t="s">
        <v>196</v>
      </c>
      <c r="F24">
        <v>16613</v>
      </c>
      <c r="G24" t="s">
        <v>191</v>
      </c>
      <c r="H24">
        <v>251510</v>
      </c>
      <c r="I24" t="s">
        <v>238</v>
      </c>
      <c r="J24" t="s">
        <v>152</v>
      </c>
      <c r="K24">
        <v>1</v>
      </c>
      <c r="M24" t="s">
        <v>1333</v>
      </c>
    </row>
    <row r="25" spans="1:13" x14ac:dyDescent="0.3">
      <c r="A25">
        <v>2623</v>
      </c>
      <c r="B25" t="s">
        <v>150</v>
      </c>
      <c r="C25" t="s">
        <v>235</v>
      </c>
      <c r="D25" t="s">
        <v>236</v>
      </c>
      <c r="E25" t="s">
        <v>196</v>
      </c>
      <c r="F25">
        <v>16613</v>
      </c>
      <c r="G25" t="s">
        <v>191</v>
      </c>
      <c r="H25">
        <v>251510</v>
      </c>
      <c r="I25" t="s">
        <v>239</v>
      </c>
      <c r="J25" t="s">
        <v>152</v>
      </c>
      <c r="K25">
        <v>1</v>
      </c>
      <c r="M25" t="s">
        <v>1333</v>
      </c>
    </row>
    <row r="26" spans="1:13" x14ac:dyDescent="0.3">
      <c r="A26">
        <v>1837</v>
      </c>
      <c r="B26" t="s">
        <v>193</v>
      </c>
      <c r="C26" t="s">
        <v>114</v>
      </c>
      <c r="D26" t="s">
        <v>240</v>
      </c>
      <c r="E26" t="s">
        <v>196</v>
      </c>
      <c r="F26">
        <v>13387</v>
      </c>
      <c r="G26" t="s">
        <v>191</v>
      </c>
      <c r="H26">
        <v>251510</v>
      </c>
      <c r="I26" t="s">
        <v>241</v>
      </c>
      <c r="J26" t="s">
        <v>152</v>
      </c>
      <c r="K26">
        <v>1</v>
      </c>
      <c r="M26" t="s">
        <v>1332</v>
      </c>
    </row>
    <row r="27" spans="1:13" x14ac:dyDescent="0.3">
      <c r="A27">
        <v>1837</v>
      </c>
      <c r="B27" s="12" t="s">
        <v>1343</v>
      </c>
      <c r="C27" t="s">
        <v>114</v>
      </c>
      <c r="D27" t="s">
        <v>240</v>
      </c>
      <c r="E27" t="s">
        <v>196</v>
      </c>
      <c r="F27">
        <v>13387</v>
      </c>
      <c r="G27" t="s">
        <v>191</v>
      </c>
      <c r="H27">
        <v>251510</v>
      </c>
      <c r="I27" t="s">
        <v>242</v>
      </c>
      <c r="J27" t="s">
        <v>152</v>
      </c>
      <c r="K27">
        <v>1</v>
      </c>
      <c r="M27" t="s">
        <v>1333</v>
      </c>
    </row>
    <row r="28" spans="1:13" x14ac:dyDescent="0.3">
      <c r="A28">
        <v>1837</v>
      </c>
      <c r="B28" t="s">
        <v>150</v>
      </c>
      <c r="C28" t="s">
        <v>114</v>
      </c>
      <c r="D28" t="s">
        <v>240</v>
      </c>
      <c r="E28" t="s">
        <v>196</v>
      </c>
      <c r="F28">
        <v>13387</v>
      </c>
      <c r="G28" t="s">
        <v>191</v>
      </c>
      <c r="H28">
        <v>251510</v>
      </c>
      <c r="I28" t="s">
        <v>243</v>
      </c>
      <c r="J28" t="s">
        <v>152</v>
      </c>
      <c r="K28">
        <v>1</v>
      </c>
      <c r="M28" t="s">
        <v>1333</v>
      </c>
    </row>
    <row r="29" spans="1:13" x14ac:dyDescent="0.3">
      <c r="A29">
        <v>486</v>
      </c>
      <c r="B29" t="s">
        <v>193</v>
      </c>
      <c r="C29" t="s">
        <v>21</v>
      </c>
      <c r="D29" t="s">
        <v>244</v>
      </c>
      <c r="E29" t="s">
        <v>196</v>
      </c>
      <c r="F29">
        <v>13718</v>
      </c>
      <c r="G29" t="s">
        <v>191</v>
      </c>
      <c r="H29">
        <v>251510</v>
      </c>
      <c r="I29" t="s">
        <v>245</v>
      </c>
      <c r="J29" t="s">
        <v>152</v>
      </c>
      <c r="K29">
        <v>1</v>
      </c>
      <c r="L29" t="s">
        <v>769</v>
      </c>
      <c r="M29" t="s">
        <v>1332</v>
      </c>
    </row>
    <row r="30" spans="1:13" x14ac:dyDescent="0.3">
      <c r="A30">
        <v>486</v>
      </c>
      <c r="B30" s="12" t="s">
        <v>1343</v>
      </c>
      <c r="C30" t="s">
        <v>21</v>
      </c>
      <c r="D30" t="s">
        <v>244</v>
      </c>
      <c r="E30" t="s">
        <v>196</v>
      </c>
      <c r="F30">
        <v>13718</v>
      </c>
      <c r="G30" t="s">
        <v>191</v>
      </c>
      <c r="H30">
        <v>251510</v>
      </c>
      <c r="I30" t="s">
        <v>246</v>
      </c>
      <c r="J30" t="s">
        <v>152</v>
      </c>
      <c r="K30">
        <v>1</v>
      </c>
      <c r="L30" t="s">
        <v>769</v>
      </c>
      <c r="M30" t="s">
        <v>1333</v>
      </c>
    </row>
    <row r="31" spans="1:13" x14ac:dyDescent="0.3">
      <c r="A31">
        <v>486</v>
      </c>
      <c r="B31" t="s">
        <v>150</v>
      </c>
      <c r="C31" t="s">
        <v>21</v>
      </c>
      <c r="D31" t="s">
        <v>244</v>
      </c>
      <c r="E31" t="s">
        <v>196</v>
      </c>
      <c r="F31">
        <v>13718</v>
      </c>
      <c r="G31" t="s">
        <v>191</v>
      </c>
      <c r="H31">
        <v>251510</v>
      </c>
      <c r="I31" t="s">
        <v>247</v>
      </c>
      <c r="J31" t="s">
        <v>152</v>
      </c>
      <c r="K31">
        <v>1</v>
      </c>
      <c r="L31" t="s">
        <v>769</v>
      </c>
      <c r="M31" t="s">
        <v>1333</v>
      </c>
    </row>
    <row r="32" spans="1:13" x14ac:dyDescent="0.3">
      <c r="A32">
        <v>1643</v>
      </c>
      <c r="B32" t="s">
        <v>193</v>
      </c>
      <c r="C32" t="s">
        <v>20</v>
      </c>
      <c r="D32" t="s">
        <v>248</v>
      </c>
      <c r="E32" t="s">
        <v>196</v>
      </c>
      <c r="F32">
        <v>18209</v>
      </c>
      <c r="G32" t="s">
        <v>191</v>
      </c>
      <c r="H32">
        <v>251510</v>
      </c>
      <c r="I32" t="s">
        <v>249</v>
      </c>
      <c r="J32" t="s">
        <v>152</v>
      </c>
      <c r="K32">
        <v>1</v>
      </c>
      <c r="M32" t="s">
        <v>1332</v>
      </c>
    </row>
    <row r="33" spans="1:13" x14ac:dyDescent="0.3">
      <c r="A33">
        <v>1584</v>
      </c>
      <c r="B33" t="s">
        <v>187</v>
      </c>
      <c r="C33" t="s">
        <v>47</v>
      </c>
      <c r="D33" t="s">
        <v>250</v>
      </c>
      <c r="E33" t="s">
        <v>190</v>
      </c>
      <c r="F33">
        <v>12757</v>
      </c>
      <c r="G33" t="s">
        <v>191</v>
      </c>
      <c r="H33">
        <v>223810</v>
      </c>
      <c r="I33" t="s">
        <v>251</v>
      </c>
      <c r="J33" t="s">
        <v>155</v>
      </c>
      <c r="K33">
        <v>1</v>
      </c>
      <c r="L33" t="s">
        <v>770</v>
      </c>
      <c r="M33" t="s">
        <v>1332</v>
      </c>
    </row>
    <row r="34" spans="1:13" x14ac:dyDescent="0.3">
      <c r="A34">
        <v>1584</v>
      </c>
      <c r="B34" t="s">
        <v>153</v>
      </c>
      <c r="C34" t="s">
        <v>47</v>
      </c>
      <c r="D34" t="s">
        <v>250</v>
      </c>
      <c r="E34" t="s">
        <v>190</v>
      </c>
      <c r="F34">
        <v>12757</v>
      </c>
      <c r="G34" t="s">
        <v>191</v>
      </c>
      <c r="H34">
        <v>223810</v>
      </c>
      <c r="I34" t="s">
        <v>252</v>
      </c>
      <c r="J34" t="s">
        <v>155</v>
      </c>
      <c r="K34">
        <v>1</v>
      </c>
      <c r="L34" t="s">
        <v>770</v>
      </c>
      <c r="M34" t="s">
        <v>1333</v>
      </c>
    </row>
    <row r="35" spans="1:13" x14ac:dyDescent="0.3">
      <c r="A35">
        <v>1607</v>
      </c>
      <c r="B35" t="s">
        <v>253</v>
      </c>
      <c r="C35" t="s">
        <v>18</v>
      </c>
      <c r="D35" t="s">
        <v>254</v>
      </c>
      <c r="E35" t="s">
        <v>209</v>
      </c>
      <c r="F35">
        <v>362723</v>
      </c>
      <c r="G35" t="s">
        <v>191</v>
      </c>
      <c r="H35">
        <v>223605</v>
      </c>
      <c r="I35" t="s">
        <v>255</v>
      </c>
      <c r="J35" t="s">
        <v>256</v>
      </c>
      <c r="K35">
        <v>1</v>
      </c>
      <c r="M35" t="s">
        <v>1332</v>
      </c>
    </row>
    <row r="36" spans="1:13" x14ac:dyDescent="0.3">
      <c r="A36">
        <v>61</v>
      </c>
      <c r="B36" t="s">
        <v>193</v>
      </c>
      <c r="C36" t="s">
        <v>94</v>
      </c>
      <c r="D36" t="s">
        <v>257</v>
      </c>
      <c r="E36" t="s">
        <v>196</v>
      </c>
      <c r="F36">
        <v>11606</v>
      </c>
      <c r="G36" t="s">
        <v>191</v>
      </c>
      <c r="H36">
        <v>251510</v>
      </c>
      <c r="I36" t="s">
        <v>258</v>
      </c>
      <c r="J36" t="s">
        <v>152</v>
      </c>
      <c r="K36">
        <v>1</v>
      </c>
      <c r="M36" t="s">
        <v>1332</v>
      </c>
    </row>
    <row r="37" spans="1:13" x14ac:dyDescent="0.3">
      <c r="A37">
        <v>61</v>
      </c>
      <c r="B37" t="s">
        <v>232</v>
      </c>
      <c r="C37" t="s">
        <v>94</v>
      </c>
      <c r="D37" t="s">
        <v>257</v>
      </c>
      <c r="E37" t="s">
        <v>196</v>
      </c>
      <c r="F37">
        <v>11606</v>
      </c>
      <c r="G37" t="s">
        <v>191</v>
      </c>
      <c r="H37">
        <v>251510</v>
      </c>
      <c r="I37" t="s">
        <v>259</v>
      </c>
      <c r="J37" t="s">
        <v>234</v>
      </c>
      <c r="K37">
        <v>1</v>
      </c>
      <c r="M37" t="s">
        <v>1332</v>
      </c>
    </row>
    <row r="38" spans="1:13" x14ac:dyDescent="0.3">
      <c r="A38">
        <v>1973</v>
      </c>
      <c r="B38" t="s">
        <v>187</v>
      </c>
      <c r="C38" t="s">
        <v>25</v>
      </c>
      <c r="D38" t="s">
        <v>260</v>
      </c>
      <c r="E38" t="s">
        <v>190</v>
      </c>
      <c r="F38">
        <v>9240</v>
      </c>
      <c r="G38" t="s">
        <v>191</v>
      </c>
      <c r="H38">
        <v>223810</v>
      </c>
      <c r="I38" t="s">
        <v>261</v>
      </c>
      <c r="J38" t="s">
        <v>155</v>
      </c>
      <c r="K38">
        <v>1</v>
      </c>
      <c r="L38" t="s">
        <v>771</v>
      </c>
      <c r="M38" t="s">
        <v>1332</v>
      </c>
    </row>
    <row r="39" spans="1:13" x14ac:dyDescent="0.3">
      <c r="A39">
        <v>1973</v>
      </c>
      <c r="B39" t="s">
        <v>153</v>
      </c>
      <c r="C39" t="s">
        <v>25</v>
      </c>
      <c r="D39" t="s">
        <v>260</v>
      </c>
      <c r="E39" t="s">
        <v>190</v>
      </c>
      <c r="F39">
        <v>9240</v>
      </c>
      <c r="G39" t="s">
        <v>191</v>
      </c>
      <c r="H39">
        <v>223810</v>
      </c>
      <c r="I39" t="s">
        <v>262</v>
      </c>
      <c r="J39" t="s">
        <v>155</v>
      </c>
      <c r="K39">
        <v>1</v>
      </c>
      <c r="L39" t="s">
        <v>771</v>
      </c>
      <c r="M39" t="s">
        <v>1333</v>
      </c>
    </row>
    <row r="40" spans="1:13" x14ac:dyDescent="0.3">
      <c r="A40">
        <v>2372</v>
      </c>
      <c r="B40" t="s">
        <v>193</v>
      </c>
      <c r="C40" t="s">
        <v>73</v>
      </c>
      <c r="D40" t="s">
        <v>263</v>
      </c>
      <c r="E40" t="s">
        <v>196</v>
      </c>
      <c r="F40">
        <v>15030</v>
      </c>
      <c r="G40" t="s">
        <v>191</v>
      </c>
      <c r="H40">
        <v>251510</v>
      </c>
      <c r="I40" t="s">
        <v>264</v>
      </c>
      <c r="J40" t="s">
        <v>152</v>
      </c>
      <c r="K40">
        <v>1</v>
      </c>
      <c r="M40" t="s">
        <v>1332</v>
      </c>
    </row>
    <row r="41" spans="1:13" x14ac:dyDescent="0.3">
      <c r="A41">
        <v>1735</v>
      </c>
      <c r="B41" t="s">
        <v>193</v>
      </c>
      <c r="C41" t="s">
        <v>33</v>
      </c>
      <c r="D41" t="s">
        <v>265</v>
      </c>
      <c r="E41" t="s">
        <v>196</v>
      </c>
      <c r="F41">
        <v>17591</v>
      </c>
      <c r="G41" t="s">
        <v>191</v>
      </c>
      <c r="H41">
        <v>251510</v>
      </c>
      <c r="I41" t="s">
        <v>266</v>
      </c>
      <c r="J41" t="s">
        <v>152</v>
      </c>
      <c r="K41">
        <v>1</v>
      </c>
      <c r="L41" t="s">
        <v>772</v>
      </c>
      <c r="M41" t="s">
        <v>1332</v>
      </c>
    </row>
    <row r="42" spans="1:13" x14ac:dyDescent="0.3">
      <c r="A42">
        <v>1735</v>
      </c>
      <c r="B42" s="12" t="s">
        <v>1343</v>
      </c>
      <c r="C42" t="s">
        <v>33</v>
      </c>
      <c r="D42" t="s">
        <v>265</v>
      </c>
      <c r="E42" t="s">
        <v>196</v>
      </c>
      <c r="F42">
        <v>17591</v>
      </c>
      <c r="G42" t="s">
        <v>191</v>
      </c>
      <c r="H42">
        <v>251510</v>
      </c>
      <c r="I42" t="s">
        <v>267</v>
      </c>
      <c r="J42" t="s">
        <v>152</v>
      </c>
      <c r="K42">
        <v>1</v>
      </c>
      <c r="L42" t="s">
        <v>772</v>
      </c>
      <c r="M42" t="s">
        <v>1333</v>
      </c>
    </row>
    <row r="43" spans="1:13" x14ac:dyDescent="0.3">
      <c r="A43">
        <v>1735</v>
      </c>
      <c r="B43" t="s">
        <v>150</v>
      </c>
      <c r="C43" t="s">
        <v>33</v>
      </c>
      <c r="D43" t="s">
        <v>265</v>
      </c>
      <c r="E43" t="s">
        <v>196</v>
      </c>
      <c r="F43">
        <v>17591</v>
      </c>
      <c r="G43" t="s">
        <v>191</v>
      </c>
      <c r="H43">
        <v>251510</v>
      </c>
      <c r="I43" t="s">
        <v>268</v>
      </c>
      <c r="J43" t="s">
        <v>152</v>
      </c>
      <c r="K43">
        <v>1</v>
      </c>
      <c r="L43" t="s">
        <v>772</v>
      </c>
      <c r="M43" t="s">
        <v>1333</v>
      </c>
    </row>
    <row r="44" spans="1:13" x14ac:dyDescent="0.3">
      <c r="A44">
        <v>2285</v>
      </c>
      <c r="B44" t="s">
        <v>193</v>
      </c>
      <c r="C44" t="s">
        <v>269</v>
      </c>
      <c r="D44" t="s">
        <v>270</v>
      </c>
      <c r="E44" t="s">
        <v>196</v>
      </c>
      <c r="F44">
        <v>18517</v>
      </c>
      <c r="G44" t="s">
        <v>191</v>
      </c>
      <c r="H44">
        <v>251510</v>
      </c>
      <c r="I44" t="s">
        <v>271</v>
      </c>
      <c r="J44" t="s">
        <v>152</v>
      </c>
      <c r="K44">
        <v>1</v>
      </c>
      <c r="M44" t="s">
        <v>1332</v>
      </c>
    </row>
    <row r="45" spans="1:13" x14ac:dyDescent="0.3">
      <c r="A45">
        <v>2285</v>
      </c>
      <c r="B45" t="s">
        <v>150</v>
      </c>
      <c r="C45" t="s">
        <v>269</v>
      </c>
      <c r="D45" t="s">
        <v>270</v>
      </c>
      <c r="E45" t="s">
        <v>196</v>
      </c>
      <c r="F45">
        <v>18517</v>
      </c>
      <c r="G45" t="s">
        <v>191</v>
      </c>
      <c r="H45">
        <v>251510</v>
      </c>
      <c r="I45" t="s">
        <v>272</v>
      </c>
      <c r="J45" t="s">
        <v>152</v>
      </c>
      <c r="K45">
        <v>1</v>
      </c>
      <c r="M45" t="s">
        <v>1333</v>
      </c>
    </row>
    <row r="46" spans="1:13" x14ac:dyDescent="0.3">
      <c r="A46">
        <v>2285</v>
      </c>
      <c r="B46" s="12" t="s">
        <v>1343</v>
      </c>
      <c r="C46" t="s">
        <v>269</v>
      </c>
      <c r="D46" t="s">
        <v>270</v>
      </c>
      <c r="E46" t="s">
        <v>196</v>
      </c>
      <c r="F46">
        <v>18517</v>
      </c>
      <c r="G46" t="s">
        <v>191</v>
      </c>
      <c r="H46">
        <v>251510</v>
      </c>
      <c r="I46" t="s">
        <v>273</v>
      </c>
      <c r="J46" t="s">
        <v>152</v>
      </c>
      <c r="K46">
        <v>1</v>
      </c>
      <c r="M46" t="s">
        <v>1333</v>
      </c>
    </row>
    <row r="47" spans="1:13" x14ac:dyDescent="0.3">
      <c r="A47">
        <v>2392</v>
      </c>
      <c r="B47" t="s">
        <v>206</v>
      </c>
      <c r="C47" t="s">
        <v>22</v>
      </c>
      <c r="D47" t="s">
        <v>274</v>
      </c>
      <c r="E47" t="s">
        <v>209</v>
      </c>
      <c r="F47">
        <v>25340</v>
      </c>
      <c r="G47" t="s">
        <v>191</v>
      </c>
      <c r="H47">
        <v>223905</v>
      </c>
      <c r="I47" t="s">
        <v>275</v>
      </c>
      <c r="J47" t="s">
        <v>158</v>
      </c>
      <c r="K47">
        <v>1</v>
      </c>
      <c r="M47" t="s">
        <v>1332</v>
      </c>
    </row>
    <row r="48" spans="1:13" x14ac:dyDescent="0.3">
      <c r="A48">
        <v>2057</v>
      </c>
      <c r="B48" t="s">
        <v>193</v>
      </c>
      <c r="C48" t="s">
        <v>90</v>
      </c>
      <c r="D48" t="s">
        <v>276</v>
      </c>
      <c r="E48" t="s">
        <v>196</v>
      </c>
      <c r="F48">
        <v>16170</v>
      </c>
      <c r="G48" t="s">
        <v>191</v>
      </c>
      <c r="H48">
        <v>251510</v>
      </c>
      <c r="I48" t="s">
        <v>277</v>
      </c>
      <c r="J48" t="s">
        <v>152</v>
      </c>
      <c r="K48">
        <v>1</v>
      </c>
      <c r="L48" t="s">
        <v>773</v>
      </c>
      <c r="M48" t="s">
        <v>1332</v>
      </c>
    </row>
    <row r="49" spans="1:13" x14ac:dyDescent="0.3">
      <c r="A49">
        <v>2057</v>
      </c>
      <c r="B49" t="s">
        <v>1344</v>
      </c>
      <c r="C49" t="s">
        <v>90</v>
      </c>
      <c r="D49" t="s">
        <v>276</v>
      </c>
      <c r="E49" t="s">
        <v>196</v>
      </c>
      <c r="F49">
        <v>16170</v>
      </c>
      <c r="G49" t="s">
        <v>191</v>
      </c>
      <c r="H49">
        <v>251510</v>
      </c>
      <c r="I49" t="s">
        <v>278</v>
      </c>
      <c r="J49" t="s">
        <v>152</v>
      </c>
      <c r="K49">
        <v>1</v>
      </c>
      <c r="L49" t="s">
        <v>773</v>
      </c>
      <c r="M49" t="s">
        <v>1333</v>
      </c>
    </row>
    <row r="50" spans="1:13" x14ac:dyDescent="0.3">
      <c r="A50">
        <v>2057</v>
      </c>
      <c r="B50" s="12" t="s">
        <v>1343</v>
      </c>
      <c r="C50" t="s">
        <v>90</v>
      </c>
      <c r="D50" t="s">
        <v>276</v>
      </c>
      <c r="E50" t="s">
        <v>196</v>
      </c>
      <c r="F50">
        <v>16170</v>
      </c>
      <c r="G50" t="s">
        <v>191</v>
      </c>
      <c r="H50">
        <v>251510</v>
      </c>
      <c r="I50" t="s">
        <v>279</v>
      </c>
      <c r="J50" t="s">
        <v>152</v>
      </c>
      <c r="K50">
        <v>1</v>
      </c>
      <c r="L50" t="s">
        <v>773</v>
      </c>
      <c r="M50" t="s">
        <v>1333</v>
      </c>
    </row>
    <row r="51" spans="1:13" x14ac:dyDescent="0.3">
      <c r="A51">
        <v>2057</v>
      </c>
      <c r="B51" t="s">
        <v>150</v>
      </c>
      <c r="C51" t="s">
        <v>90</v>
      </c>
      <c r="D51" t="s">
        <v>276</v>
      </c>
      <c r="E51" t="s">
        <v>196</v>
      </c>
      <c r="F51">
        <v>16170</v>
      </c>
      <c r="G51" t="s">
        <v>191</v>
      </c>
      <c r="H51">
        <v>251510</v>
      </c>
      <c r="I51" t="s">
        <v>280</v>
      </c>
      <c r="J51" t="s">
        <v>152</v>
      </c>
      <c r="K51">
        <v>1</v>
      </c>
      <c r="L51" t="s">
        <v>773</v>
      </c>
      <c r="M51" t="s">
        <v>1333</v>
      </c>
    </row>
    <row r="52" spans="1:13" x14ac:dyDescent="0.3">
      <c r="A52">
        <v>25</v>
      </c>
      <c r="B52" s="12" t="s">
        <v>1343</v>
      </c>
      <c r="C52" t="s">
        <v>281</v>
      </c>
      <c r="D52" t="s">
        <v>282</v>
      </c>
      <c r="E52" t="s">
        <v>196</v>
      </c>
      <c r="F52">
        <v>5773</v>
      </c>
      <c r="G52" t="s">
        <v>191</v>
      </c>
      <c r="H52">
        <v>251510</v>
      </c>
      <c r="I52" t="s">
        <v>283</v>
      </c>
      <c r="J52" t="s">
        <v>152</v>
      </c>
      <c r="K52">
        <v>1</v>
      </c>
      <c r="L52" t="s">
        <v>774</v>
      </c>
      <c r="M52" t="s">
        <v>1333</v>
      </c>
    </row>
    <row r="53" spans="1:13" x14ac:dyDescent="0.3">
      <c r="A53">
        <v>25</v>
      </c>
      <c r="B53" t="s">
        <v>150</v>
      </c>
      <c r="C53" t="s">
        <v>281</v>
      </c>
      <c r="D53" t="s">
        <v>282</v>
      </c>
      <c r="E53" t="s">
        <v>196</v>
      </c>
      <c r="F53">
        <v>5773</v>
      </c>
      <c r="G53" t="s">
        <v>191</v>
      </c>
      <c r="H53">
        <v>251510</v>
      </c>
      <c r="I53" t="s">
        <v>284</v>
      </c>
      <c r="J53" t="s">
        <v>152</v>
      </c>
      <c r="K53">
        <v>1</v>
      </c>
      <c r="L53" t="s">
        <v>774</v>
      </c>
      <c r="M53" t="s">
        <v>1333</v>
      </c>
    </row>
    <row r="54" spans="1:13" x14ac:dyDescent="0.3">
      <c r="A54">
        <v>25</v>
      </c>
      <c r="B54" t="s">
        <v>193</v>
      </c>
      <c r="C54" t="s">
        <v>285</v>
      </c>
      <c r="D54" t="s">
        <v>282</v>
      </c>
      <c r="E54" t="s">
        <v>196</v>
      </c>
      <c r="F54">
        <v>5773</v>
      </c>
      <c r="G54" t="s">
        <v>191</v>
      </c>
      <c r="H54">
        <v>251510</v>
      </c>
      <c r="I54" t="s">
        <v>286</v>
      </c>
      <c r="J54" t="s">
        <v>152</v>
      </c>
      <c r="K54">
        <v>1</v>
      </c>
      <c r="L54" t="s">
        <v>774</v>
      </c>
      <c r="M54" t="s">
        <v>1332</v>
      </c>
    </row>
    <row r="55" spans="1:13" x14ac:dyDescent="0.3">
      <c r="A55">
        <v>25</v>
      </c>
      <c r="B55" t="s">
        <v>232</v>
      </c>
      <c r="C55" t="s">
        <v>285</v>
      </c>
      <c r="D55" t="s">
        <v>282</v>
      </c>
      <c r="E55" t="s">
        <v>196</v>
      </c>
      <c r="F55">
        <v>5773</v>
      </c>
      <c r="G55" t="s">
        <v>191</v>
      </c>
      <c r="H55">
        <v>251510</v>
      </c>
      <c r="I55" t="s">
        <v>287</v>
      </c>
      <c r="J55" t="s">
        <v>234</v>
      </c>
      <c r="K55">
        <v>1</v>
      </c>
      <c r="L55" t="s">
        <v>774</v>
      </c>
      <c r="M55" t="s">
        <v>1332</v>
      </c>
    </row>
    <row r="56" spans="1:13" x14ac:dyDescent="0.3">
      <c r="A56">
        <v>1729</v>
      </c>
      <c r="B56" t="s">
        <v>187</v>
      </c>
      <c r="C56" t="s">
        <v>288</v>
      </c>
      <c r="D56" t="s">
        <v>289</v>
      </c>
      <c r="E56" t="s">
        <v>190</v>
      </c>
      <c r="F56">
        <v>13152</v>
      </c>
      <c r="G56" t="s">
        <v>191</v>
      </c>
      <c r="H56">
        <v>223810</v>
      </c>
      <c r="I56" t="s">
        <v>290</v>
      </c>
      <c r="J56" t="s">
        <v>155</v>
      </c>
      <c r="K56">
        <v>1</v>
      </c>
      <c r="M56" t="s">
        <v>1332</v>
      </c>
    </row>
    <row r="57" spans="1:13" x14ac:dyDescent="0.3">
      <c r="A57">
        <v>1729</v>
      </c>
      <c r="B57" t="s">
        <v>153</v>
      </c>
      <c r="C57" t="s">
        <v>288</v>
      </c>
      <c r="D57" t="s">
        <v>289</v>
      </c>
      <c r="E57" t="s">
        <v>190</v>
      </c>
      <c r="F57">
        <v>13152</v>
      </c>
      <c r="G57" t="s">
        <v>191</v>
      </c>
      <c r="H57">
        <v>223810</v>
      </c>
      <c r="I57" t="s">
        <v>291</v>
      </c>
      <c r="J57" t="s">
        <v>155</v>
      </c>
      <c r="K57">
        <v>1</v>
      </c>
      <c r="M57" t="s">
        <v>1333</v>
      </c>
    </row>
    <row r="58" spans="1:13" x14ac:dyDescent="0.3">
      <c r="A58">
        <v>884</v>
      </c>
      <c r="B58" t="s">
        <v>206</v>
      </c>
      <c r="C58" t="s">
        <v>30</v>
      </c>
      <c r="D58" t="s">
        <v>292</v>
      </c>
      <c r="E58" t="s">
        <v>209</v>
      </c>
      <c r="F58">
        <v>12101</v>
      </c>
      <c r="G58" t="s">
        <v>191</v>
      </c>
      <c r="H58">
        <v>223905</v>
      </c>
      <c r="I58" t="s">
        <v>293</v>
      </c>
      <c r="J58" t="s">
        <v>158</v>
      </c>
      <c r="K58">
        <v>1</v>
      </c>
      <c r="L58" t="s">
        <v>775</v>
      </c>
      <c r="M58" t="s">
        <v>1332</v>
      </c>
    </row>
    <row r="59" spans="1:13" x14ac:dyDescent="0.3">
      <c r="A59">
        <v>884</v>
      </c>
      <c r="B59" t="s">
        <v>157</v>
      </c>
      <c r="C59" t="s">
        <v>30</v>
      </c>
      <c r="D59" t="s">
        <v>292</v>
      </c>
      <c r="E59" t="s">
        <v>209</v>
      </c>
      <c r="F59">
        <v>12101</v>
      </c>
      <c r="G59" t="s">
        <v>191</v>
      </c>
      <c r="H59">
        <v>223905</v>
      </c>
      <c r="I59" t="s">
        <v>294</v>
      </c>
      <c r="J59" t="s">
        <v>158</v>
      </c>
      <c r="K59">
        <v>1</v>
      </c>
      <c r="L59" t="s">
        <v>775</v>
      </c>
      <c r="M59" t="s">
        <v>1333</v>
      </c>
    </row>
    <row r="60" spans="1:13" x14ac:dyDescent="0.3">
      <c r="A60">
        <v>884</v>
      </c>
      <c r="B60" t="s">
        <v>159</v>
      </c>
      <c r="C60" t="s">
        <v>30</v>
      </c>
      <c r="D60" t="s">
        <v>292</v>
      </c>
      <c r="E60" t="s">
        <v>209</v>
      </c>
      <c r="F60">
        <v>12101</v>
      </c>
      <c r="G60" t="s">
        <v>191</v>
      </c>
      <c r="H60">
        <v>223905</v>
      </c>
      <c r="I60" t="s">
        <v>295</v>
      </c>
      <c r="J60" t="s">
        <v>158</v>
      </c>
      <c r="K60">
        <v>1</v>
      </c>
      <c r="L60" t="s">
        <v>775</v>
      </c>
      <c r="M60" t="s">
        <v>1333</v>
      </c>
    </row>
    <row r="61" spans="1:13" x14ac:dyDescent="0.3">
      <c r="A61">
        <v>2657</v>
      </c>
      <c r="B61" t="s">
        <v>296</v>
      </c>
      <c r="C61" t="s">
        <v>297</v>
      </c>
      <c r="D61" t="s">
        <v>298</v>
      </c>
      <c r="E61" t="s">
        <v>299</v>
      </c>
      <c r="F61">
        <v>242</v>
      </c>
      <c r="G61" t="s">
        <v>191</v>
      </c>
      <c r="H61">
        <v>226305</v>
      </c>
      <c r="I61" t="s">
        <v>300</v>
      </c>
      <c r="J61" t="s">
        <v>301</v>
      </c>
      <c r="K61">
        <v>1</v>
      </c>
      <c r="M61" t="s">
        <v>1332</v>
      </c>
    </row>
    <row r="62" spans="1:13" x14ac:dyDescent="0.3">
      <c r="A62">
        <v>1839</v>
      </c>
      <c r="B62" t="s">
        <v>193</v>
      </c>
      <c r="C62" t="s">
        <v>42</v>
      </c>
      <c r="D62" t="s">
        <v>302</v>
      </c>
      <c r="E62" t="s">
        <v>196</v>
      </c>
      <c r="F62">
        <v>15783</v>
      </c>
      <c r="G62" t="s">
        <v>191</v>
      </c>
      <c r="H62">
        <v>251510</v>
      </c>
      <c r="I62" t="s">
        <v>303</v>
      </c>
      <c r="J62" t="s">
        <v>152</v>
      </c>
      <c r="K62">
        <v>1</v>
      </c>
      <c r="L62" t="s">
        <v>776</v>
      </c>
      <c r="M62" t="s">
        <v>1332</v>
      </c>
    </row>
    <row r="63" spans="1:13" x14ac:dyDescent="0.3">
      <c r="A63">
        <v>1839</v>
      </c>
      <c r="B63" s="12" t="s">
        <v>1343</v>
      </c>
      <c r="C63" t="s">
        <v>42</v>
      </c>
      <c r="D63" t="s">
        <v>302</v>
      </c>
      <c r="E63" t="s">
        <v>196</v>
      </c>
      <c r="F63">
        <v>15783</v>
      </c>
      <c r="G63" t="s">
        <v>191</v>
      </c>
      <c r="H63">
        <v>251510</v>
      </c>
      <c r="I63" t="s">
        <v>304</v>
      </c>
      <c r="J63" t="s">
        <v>152</v>
      </c>
      <c r="K63">
        <v>1</v>
      </c>
      <c r="L63" t="s">
        <v>776</v>
      </c>
      <c r="M63" t="s">
        <v>1333</v>
      </c>
    </row>
    <row r="64" spans="1:13" x14ac:dyDescent="0.3">
      <c r="A64">
        <v>1839</v>
      </c>
      <c r="B64" t="s">
        <v>150</v>
      </c>
      <c r="C64" t="s">
        <v>42</v>
      </c>
      <c r="D64" t="s">
        <v>302</v>
      </c>
      <c r="E64" t="s">
        <v>196</v>
      </c>
      <c r="F64">
        <v>15783</v>
      </c>
      <c r="G64" t="s">
        <v>191</v>
      </c>
      <c r="H64">
        <v>251510</v>
      </c>
      <c r="I64" t="s">
        <v>305</v>
      </c>
      <c r="J64" t="s">
        <v>152</v>
      </c>
      <c r="K64">
        <v>1</v>
      </c>
      <c r="L64" t="s">
        <v>776</v>
      </c>
      <c r="M64" t="s">
        <v>1333</v>
      </c>
    </row>
    <row r="65" spans="1:13" x14ac:dyDescent="0.3">
      <c r="A65">
        <v>1815</v>
      </c>
      <c r="B65" t="s">
        <v>193</v>
      </c>
      <c r="C65" t="s">
        <v>86</v>
      </c>
      <c r="D65" t="s">
        <v>306</v>
      </c>
      <c r="E65" t="s">
        <v>196</v>
      </c>
      <c r="F65">
        <v>15754</v>
      </c>
      <c r="G65" t="s">
        <v>191</v>
      </c>
      <c r="H65">
        <v>251510</v>
      </c>
      <c r="I65" t="s">
        <v>307</v>
      </c>
      <c r="J65" t="s">
        <v>152</v>
      </c>
      <c r="K65">
        <v>1</v>
      </c>
      <c r="L65" t="s">
        <v>777</v>
      </c>
      <c r="M65" t="s">
        <v>1332</v>
      </c>
    </row>
    <row r="66" spans="1:13" x14ac:dyDescent="0.3">
      <c r="A66">
        <v>1815</v>
      </c>
      <c r="B66" s="12" t="s">
        <v>1343</v>
      </c>
      <c r="C66" t="s">
        <v>86</v>
      </c>
      <c r="D66" t="s">
        <v>306</v>
      </c>
      <c r="E66" t="s">
        <v>196</v>
      </c>
      <c r="F66">
        <v>15754</v>
      </c>
      <c r="G66" t="s">
        <v>191</v>
      </c>
      <c r="H66">
        <v>251510</v>
      </c>
      <c r="I66" t="s">
        <v>308</v>
      </c>
      <c r="J66" t="s">
        <v>152</v>
      </c>
      <c r="K66">
        <v>1</v>
      </c>
      <c r="L66" t="s">
        <v>777</v>
      </c>
      <c r="M66" t="s">
        <v>1333</v>
      </c>
    </row>
    <row r="67" spans="1:13" x14ac:dyDescent="0.3">
      <c r="A67">
        <v>1815</v>
      </c>
      <c r="B67" t="s">
        <v>150</v>
      </c>
      <c r="C67" t="s">
        <v>86</v>
      </c>
      <c r="D67" t="s">
        <v>306</v>
      </c>
      <c r="E67" t="s">
        <v>196</v>
      </c>
      <c r="F67">
        <v>15754</v>
      </c>
      <c r="G67" t="s">
        <v>191</v>
      </c>
      <c r="H67">
        <v>251510</v>
      </c>
      <c r="I67" t="s">
        <v>309</v>
      </c>
      <c r="J67" t="s">
        <v>152</v>
      </c>
      <c r="K67">
        <v>1</v>
      </c>
      <c r="L67" t="s">
        <v>777</v>
      </c>
      <c r="M67" t="s">
        <v>1333</v>
      </c>
    </row>
    <row r="68" spans="1:13" x14ac:dyDescent="0.3">
      <c r="A68">
        <v>1364</v>
      </c>
      <c r="B68" t="s">
        <v>193</v>
      </c>
      <c r="C68" t="s">
        <v>60</v>
      </c>
      <c r="D68" t="s">
        <v>310</v>
      </c>
      <c r="E68" t="s">
        <v>196</v>
      </c>
      <c r="F68">
        <v>16003</v>
      </c>
      <c r="G68" t="s">
        <v>191</v>
      </c>
      <c r="H68">
        <v>251510</v>
      </c>
      <c r="I68" t="s">
        <v>311</v>
      </c>
      <c r="J68" t="s">
        <v>152</v>
      </c>
      <c r="K68">
        <v>1</v>
      </c>
      <c r="M68" t="s">
        <v>1332</v>
      </c>
    </row>
    <row r="69" spans="1:13" x14ac:dyDescent="0.3">
      <c r="A69">
        <v>1364</v>
      </c>
      <c r="B69" s="12" t="s">
        <v>1343</v>
      </c>
      <c r="C69" t="s">
        <v>60</v>
      </c>
      <c r="D69" t="s">
        <v>310</v>
      </c>
      <c r="E69" t="s">
        <v>196</v>
      </c>
      <c r="F69">
        <v>16003</v>
      </c>
      <c r="G69" t="s">
        <v>191</v>
      </c>
      <c r="H69">
        <v>251510</v>
      </c>
      <c r="I69" t="s">
        <v>312</v>
      </c>
      <c r="J69" t="s">
        <v>152</v>
      </c>
      <c r="K69">
        <v>1</v>
      </c>
      <c r="M69" t="s">
        <v>1333</v>
      </c>
    </row>
    <row r="70" spans="1:13" x14ac:dyDescent="0.3">
      <c r="A70">
        <v>1364</v>
      </c>
      <c r="B70" t="s">
        <v>150</v>
      </c>
      <c r="C70" t="s">
        <v>60</v>
      </c>
      <c r="D70" t="s">
        <v>310</v>
      </c>
      <c r="E70" t="s">
        <v>196</v>
      </c>
      <c r="F70">
        <v>16003</v>
      </c>
      <c r="G70" t="s">
        <v>191</v>
      </c>
      <c r="H70">
        <v>251510</v>
      </c>
      <c r="I70" t="s">
        <v>313</v>
      </c>
      <c r="J70" t="s">
        <v>152</v>
      </c>
      <c r="K70">
        <v>1</v>
      </c>
      <c r="M70" t="s">
        <v>1333</v>
      </c>
    </row>
    <row r="71" spans="1:13" x14ac:dyDescent="0.3">
      <c r="A71">
        <v>1542</v>
      </c>
      <c r="B71" t="s">
        <v>193</v>
      </c>
      <c r="C71" t="s">
        <v>112</v>
      </c>
      <c r="D71" t="s">
        <v>314</v>
      </c>
      <c r="E71" t="s">
        <v>196</v>
      </c>
      <c r="F71">
        <v>17111</v>
      </c>
      <c r="G71" t="s">
        <v>191</v>
      </c>
      <c r="H71">
        <v>251510</v>
      </c>
      <c r="I71" t="s">
        <v>315</v>
      </c>
      <c r="J71" t="s">
        <v>152</v>
      </c>
      <c r="K71">
        <v>1</v>
      </c>
      <c r="L71" t="s">
        <v>778</v>
      </c>
      <c r="M71" t="s">
        <v>1332</v>
      </c>
    </row>
    <row r="72" spans="1:13" x14ac:dyDescent="0.3">
      <c r="A72">
        <v>1542</v>
      </c>
      <c r="B72" s="12" t="s">
        <v>1343</v>
      </c>
      <c r="C72" t="s">
        <v>112</v>
      </c>
      <c r="D72" t="s">
        <v>314</v>
      </c>
      <c r="E72" t="s">
        <v>196</v>
      </c>
      <c r="F72">
        <v>17111</v>
      </c>
      <c r="G72" t="s">
        <v>191</v>
      </c>
      <c r="H72">
        <v>251510</v>
      </c>
      <c r="I72" t="s">
        <v>316</v>
      </c>
      <c r="J72" t="s">
        <v>152</v>
      </c>
      <c r="K72">
        <v>1</v>
      </c>
      <c r="L72" t="s">
        <v>778</v>
      </c>
      <c r="M72" t="s">
        <v>1333</v>
      </c>
    </row>
    <row r="73" spans="1:13" x14ac:dyDescent="0.3">
      <c r="A73">
        <v>1542</v>
      </c>
      <c r="B73" t="s">
        <v>150</v>
      </c>
      <c r="C73" t="s">
        <v>112</v>
      </c>
      <c r="D73" t="s">
        <v>314</v>
      </c>
      <c r="E73" t="s">
        <v>196</v>
      </c>
      <c r="F73">
        <v>17111</v>
      </c>
      <c r="G73" t="s">
        <v>191</v>
      </c>
      <c r="H73">
        <v>251510</v>
      </c>
      <c r="I73" t="s">
        <v>317</v>
      </c>
      <c r="J73" t="s">
        <v>152</v>
      </c>
      <c r="K73">
        <v>1</v>
      </c>
      <c r="L73" t="s">
        <v>778</v>
      </c>
      <c r="M73" t="s">
        <v>1333</v>
      </c>
    </row>
    <row r="74" spans="1:13" x14ac:dyDescent="0.3">
      <c r="A74">
        <v>1641</v>
      </c>
      <c r="B74" t="s">
        <v>193</v>
      </c>
      <c r="C74" t="s">
        <v>121</v>
      </c>
      <c r="D74" t="s">
        <v>318</v>
      </c>
      <c r="E74" t="s">
        <v>196</v>
      </c>
      <c r="F74">
        <v>18045</v>
      </c>
      <c r="G74" t="s">
        <v>191</v>
      </c>
      <c r="H74">
        <v>251510</v>
      </c>
      <c r="I74" t="s">
        <v>319</v>
      </c>
      <c r="J74" t="s">
        <v>152</v>
      </c>
      <c r="K74">
        <v>1</v>
      </c>
      <c r="M74" t="s">
        <v>1332</v>
      </c>
    </row>
    <row r="75" spans="1:13" x14ac:dyDescent="0.3">
      <c r="A75">
        <v>1644</v>
      </c>
      <c r="B75" t="s">
        <v>193</v>
      </c>
      <c r="C75" t="s">
        <v>63</v>
      </c>
      <c r="D75" t="s">
        <v>320</v>
      </c>
      <c r="E75" t="s">
        <v>196</v>
      </c>
      <c r="F75">
        <v>18178</v>
      </c>
      <c r="G75" t="s">
        <v>191</v>
      </c>
      <c r="H75">
        <v>251510</v>
      </c>
      <c r="I75" t="s">
        <v>321</v>
      </c>
      <c r="J75" t="s">
        <v>152</v>
      </c>
      <c r="K75">
        <v>1</v>
      </c>
      <c r="L75" t="s">
        <v>779</v>
      </c>
      <c r="M75" t="s">
        <v>1332</v>
      </c>
    </row>
    <row r="76" spans="1:13" x14ac:dyDescent="0.3">
      <c r="A76">
        <v>1644</v>
      </c>
      <c r="B76" s="12" t="s">
        <v>1343</v>
      </c>
      <c r="C76" t="s">
        <v>63</v>
      </c>
      <c r="D76" t="s">
        <v>320</v>
      </c>
      <c r="E76" t="s">
        <v>196</v>
      </c>
      <c r="F76">
        <v>18178</v>
      </c>
      <c r="G76" t="s">
        <v>191</v>
      </c>
      <c r="H76">
        <v>251510</v>
      </c>
      <c r="I76" t="s">
        <v>322</v>
      </c>
      <c r="J76" t="s">
        <v>152</v>
      </c>
      <c r="K76">
        <v>1</v>
      </c>
      <c r="L76" t="s">
        <v>779</v>
      </c>
      <c r="M76" t="s">
        <v>1333</v>
      </c>
    </row>
    <row r="77" spans="1:13" x14ac:dyDescent="0.3">
      <c r="A77">
        <v>1644</v>
      </c>
      <c r="B77" t="s">
        <v>150</v>
      </c>
      <c r="C77" t="s">
        <v>63</v>
      </c>
      <c r="D77" t="s">
        <v>320</v>
      </c>
      <c r="E77" t="s">
        <v>196</v>
      </c>
      <c r="F77">
        <v>18178</v>
      </c>
      <c r="G77" t="s">
        <v>191</v>
      </c>
      <c r="H77">
        <v>251510</v>
      </c>
      <c r="I77" t="s">
        <v>323</v>
      </c>
      <c r="J77" t="s">
        <v>152</v>
      </c>
      <c r="K77">
        <v>1</v>
      </c>
      <c r="L77" t="s">
        <v>779</v>
      </c>
      <c r="M77" t="s">
        <v>1333</v>
      </c>
    </row>
    <row r="78" spans="1:13" x14ac:dyDescent="0.3">
      <c r="A78">
        <v>677</v>
      </c>
      <c r="B78" t="s">
        <v>296</v>
      </c>
      <c r="C78" t="s">
        <v>85</v>
      </c>
      <c r="D78" t="s">
        <v>324</v>
      </c>
      <c r="E78" t="s">
        <v>299</v>
      </c>
      <c r="F78">
        <v>256</v>
      </c>
      <c r="G78" t="s">
        <v>191</v>
      </c>
      <c r="H78">
        <v>226305</v>
      </c>
      <c r="I78" t="s">
        <v>325</v>
      </c>
      <c r="J78" t="s">
        <v>301</v>
      </c>
      <c r="K78">
        <v>1</v>
      </c>
      <c r="M78" t="s">
        <v>1332</v>
      </c>
    </row>
    <row r="79" spans="1:13" x14ac:dyDescent="0.3">
      <c r="A79">
        <v>881</v>
      </c>
      <c r="B79" t="s">
        <v>193</v>
      </c>
      <c r="C79" t="s">
        <v>326</v>
      </c>
      <c r="D79" t="s">
        <v>327</v>
      </c>
      <c r="E79" t="s">
        <v>196</v>
      </c>
      <c r="F79">
        <v>13541</v>
      </c>
      <c r="G79" t="s">
        <v>191</v>
      </c>
      <c r="H79">
        <v>251510</v>
      </c>
      <c r="I79" t="s">
        <v>328</v>
      </c>
      <c r="J79" t="s">
        <v>152</v>
      </c>
      <c r="K79">
        <v>1</v>
      </c>
      <c r="L79" t="s">
        <v>780</v>
      </c>
      <c r="M79" t="s">
        <v>1332</v>
      </c>
    </row>
    <row r="80" spans="1:13" x14ac:dyDescent="0.3">
      <c r="A80">
        <v>881</v>
      </c>
      <c r="B80" s="12" t="s">
        <v>1343</v>
      </c>
      <c r="C80" t="s">
        <v>326</v>
      </c>
      <c r="D80" t="s">
        <v>327</v>
      </c>
      <c r="E80" t="s">
        <v>196</v>
      </c>
      <c r="F80">
        <v>13541</v>
      </c>
      <c r="G80" t="s">
        <v>191</v>
      </c>
      <c r="H80">
        <v>251510</v>
      </c>
      <c r="I80" t="s">
        <v>329</v>
      </c>
      <c r="J80" t="s">
        <v>152</v>
      </c>
      <c r="K80">
        <v>1</v>
      </c>
      <c r="L80" t="s">
        <v>780</v>
      </c>
      <c r="M80" t="s">
        <v>1333</v>
      </c>
    </row>
    <row r="81" spans="1:13" x14ac:dyDescent="0.3">
      <c r="A81">
        <v>881</v>
      </c>
      <c r="B81" t="s">
        <v>150</v>
      </c>
      <c r="C81" t="s">
        <v>326</v>
      </c>
      <c r="D81" t="s">
        <v>327</v>
      </c>
      <c r="E81" t="s">
        <v>196</v>
      </c>
      <c r="F81">
        <v>13541</v>
      </c>
      <c r="G81" t="s">
        <v>191</v>
      </c>
      <c r="H81">
        <v>251510</v>
      </c>
      <c r="I81" t="s">
        <v>330</v>
      </c>
      <c r="J81" t="s">
        <v>152</v>
      </c>
      <c r="K81">
        <v>1</v>
      </c>
      <c r="L81" t="s">
        <v>780</v>
      </c>
      <c r="M81" t="s">
        <v>1333</v>
      </c>
    </row>
    <row r="82" spans="1:13" x14ac:dyDescent="0.3">
      <c r="A82">
        <v>881</v>
      </c>
      <c r="B82" t="s">
        <v>232</v>
      </c>
      <c r="C82" t="s">
        <v>326</v>
      </c>
      <c r="D82" t="s">
        <v>327</v>
      </c>
      <c r="E82" t="s">
        <v>196</v>
      </c>
      <c r="F82">
        <v>13541</v>
      </c>
      <c r="G82" t="s">
        <v>191</v>
      </c>
      <c r="H82">
        <v>251510</v>
      </c>
      <c r="I82" t="s">
        <v>331</v>
      </c>
      <c r="J82" t="s">
        <v>234</v>
      </c>
      <c r="K82">
        <v>1</v>
      </c>
      <c r="L82" t="s">
        <v>780</v>
      </c>
      <c r="M82" t="s">
        <v>1332</v>
      </c>
    </row>
    <row r="83" spans="1:13" x14ac:dyDescent="0.3">
      <c r="A83">
        <v>2367</v>
      </c>
      <c r="B83" t="s">
        <v>187</v>
      </c>
      <c r="C83" t="s">
        <v>58</v>
      </c>
      <c r="D83" t="s">
        <v>332</v>
      </c>
      <c r="E83" t="s">
        <v>190</v>
      </c>
      <c r="F83">
        <v>13537</v>
      </c>
      <c r="G83" t="s">
        <v>191</v>
      </c>
      <c r="H83">
        <v>223810</v>
      </c>
      <c r="I83" t="s">
        <v>333</v>
      </c>
      <c r="J83" t="s">
        <v>155</v>
      </c>
      <c r="K83">
        <v>1</v>
      </c>
      <c r="M83" t="s">
        <v>1332</v>
      </c>
    </row>
    <row r="84" spans="1:13" x14ac:dyDescent="0.3">
      <c r="A84">
        <v>1833</v>
      </c>
      <c r="B84" t="s">
        <v>193</v>
      </c>
      <c r="C84" t="s">
        <v>334</v>
      </c>
      <c r="D84" t="s">
        <v>335</v>
      </c>
      <c r="E84" t="s">
        <v>196</v>
      </c>
      <c r="F84">
        <v>18034</v>
      </c>
      <c r="G84" t="s">
        <v>191</v>
      </c>
      <c r="H84">
        <v>251510</v>
      </c>
      <c r="I84" t="s">
        <v>336</v>
      </c>
      <c r="J84" t="s">
        <v>152</v>
      </c>
      <c r="K84">
        <v>1</v>
      </c>
      <c r="L84" t="s">
        <v>781</v>
      </c>
      <c r="M84" t="s">
        <v>1332</v>
      </c>
    </row>
    <row r="85" spans="1:13" x14ac:dyDescent="0.3">
      <c r="A85">
        <v>1833</v>
      </c>
      <c r="B85" s="12" t="s">
        <v>1343</v>
      </c>
      <c r="C85" t="s">
        <v>334</v>
      </c>
      <c r="D85" t="s">
        <v>335</v>
      </c>
      <c r="E85" t="s">
        <v>196</v>
      </c>
      <c r="F85">
        <v>18034</v>
      </c>
      <c r="G85" t="s">
        <v>191</v>
      </c>
      <c r="H85">
        <v>251510</v>
      </c>
      <c r="I85" t="s">
        <v>337</v>
      </c>
      <c r="J85" t="s">
        <v>152</v>
      </c>
      <c r="K85">
        <v>1</v>
      </c>
      <c r="L85" t="s">
        <v>781</v>
      </c>
      <c r="M85" t="s">
        <v>1333</v>
      </c>
    </row>
    <row r="86" spans="1:13" x14ac:dyDescent="0.3">
      <c r="A86">
        <v>1833</v>
      </c>
      <c r="B86" t="s">
        <v>150</v>
      </c>
      <c r="C86" t="s">
        <v>334</v>
      </c>
      <c r="D86" t="s">
        <v>335</v>
      </c>
      <c r="E86" t="s">
        <v>196</v>
      </c>
      <c r="F86">
        <v>18034</v>
      </c>
      <c r="G86" t="s">
        <v>191</v>
      </c>
      <c r="H86">
        <v>251510</v>
      </c>
      <c r="I86" t="s">
        <v>338</v>
      </c>
      <c r="J86" t="s">
        <v>152</v>
      </c>
      <c r="K86">
        <v>1</v>
      </c>
      <c r="L86" t="s">
        <v>781</v>
      </c>
      <c r="M86" t="s">
        <v>1333</v>
      </c>
    </row>
    <row r="87" spans="1:13" x14ac:dyDescent="0.3">
      <c r="A87">
        <v>1860</v>
      </c>
      <c r="B87" t="s">
        <v>206</v>
      </c>
      <c r="C87" t="s">
        <v>37</v>
      </c>
      <c r="D87" t="s">
        <v>339</v>
      </c>
      <c r="E87" t="s">
        <v>209</v>
      </c>
      <c r="F87">
        <v>24621</v>
      </c>
      <c r="G87" t="s">
        <v>191</v>
      </c>
      <c r="H87">
        <v>223905</v>
      </c>
      <c r="I87" t="s">
        <v>340</v>
      </c>
      <c r="J87" t="s">
        <v>158</v>
      </c>
      <c r="K87">
        <v>1</v>
      </c>
      <c r="M87" t="s">
        <v>1332</v>
      </c>
    </row>
    <row r="88" spans="1:13" x14ac:dyDescent="0.3">
      <c r="A88">
        <v>1640</v>
      </c>
      <c r="B88" t="s">
        <v>193</v>
      </c>
      <c r="C88" t="s">
        <v>341</v>
      </c>
      <c r="D88" t="s">
        <v>342</v>
      </c>
      <c r="E88" t="s">
        <v>196</v>
      </c>
      <c r="F88">
        <v>18210</v>
      </c>
      <c r="G88" t="s">
        <v>191</v>
      </c>
      <c r="H88">
        <v>251510</v>
      </c>
      <c r="I88" t="s">
        <v>343</v>
      </c>
      <c r="J88" t="s">
        <v>152</v>
      </c>
      <c r="K88">
        <v>1</v>
      </c>
      <c r="M88" t="s">
        <v>1332</v>
      </c>
    </row>
    <row r="89" spans="1:13" x14ac:dyDescent="0.3">
      <c r="A89">
        <v>2686</v>
      </c>
      <c r="B89" t="s">
        <v>296</v>
      </c>
      <c r="C89" t="s">
        <v>113</v>
      </c>
      <c r="D89" t="s">
        <v>344</v>
      </c>
      <c r="E89" t="s">
        <v>299</v>
      </c>
      <c r="F89">
        <v>258</v>
      </c>
      <c r="G89" t="s">
        <v>191</v>
      </c>
      <c r="H89">
        <v>226305</v>
      </c>
      <c r="I89" t="s">
        <v>345</v>
      </c>
      <c r="J89" t="s">
        <v>301</v>
      </c>
      <c r="K89">
        <v>1</v>
      </c>
      <c r="M89" t="s">
        <v>1332</v>
      </c>
    </row>
    <row r="90" spans="1:13" x14ac:dyDescent="0.3">
      <c r="A90">
        <v>4</v>
      </c>
      <c r="B90" s="12" t="s">
        <v>1343</v>
      </c>
      <c r="C90" t="s">
        <v>346</v>
      </c>
      <c r="D90" t="s">
        <v>347</v>
      </c>
      <c r="E90" t="s">
        <v>196</v>
      </c>
      <c r="F90">
        <v>7893</v>
      </c>
      <c r="G90" t="s">
        <v>191</v>
      </c>
      <c r="H90">
        <v>251510</v>
      </c>
      <c r="I90" t="s">
        <v>348</v>
      </c>
      <c r="J90" t="s">
        <v>152</v>
      </c>
      <c r="K90">
        <v>1</v>
      </c>
      <c r="L90" t="s">
        <v>782</v>
      </c>
      <c r="M90" t="s">
        <v>1333</v>
      </c>
    </row>
    <row r="91" spans="1:13" x14ac:dyDescent="0.3">
      <c r="A91">
        <v>4</v>
      </c>
      <c r="B91" t="s">
        <v>150</v>
      </c>
      <c r="C91" t="s">
        <v>346</v>
      </c>
      <c r="D91" t="s">
        <v>347</v>
      </c>
      <c r="E91" t="s">
        <v>196</v>
      </c>
      <c r="F91">
        <v>7893</v>
      </c>
      <c r="G91" t="s">
        <v>191</v>
      </c>
      <c r="H91">
        <v>251510</v>
      </c>
      <c r="I91" t="s">
        <v>349</v>
      </c>
      <c r="J91" t="s">
        <v>152</v>
      </c>
      <c r="K91">
        <v>1</v>
      </c>
      <c r="L91" t="s">
        <v>782</v>
      </c>
      <c r="M91" t="s">
        <v>1333</v>
      </c>
    </row>
    <row r="92" spans="1:13" x14ac:dyDescent="0.3">
      <c r="A92">
        <v>4</v>
      </c>
      <c r="B92" t="s">
        <v>232</v>
      </c>
      <c r="C92" t="s">
        <v>346</v>
      </c>
      <c r="D92" t="s">
        <v>347</v>
      </c>
      <c r="E92" t="s">
        <v>196</v>
      </c>
      <c r="F92">
        <v>7893</v>
      </c>
      <c r="G92" t="s">
        <v>191</v>
      </c>
      <c r="H92">
        <v>251510</v>
      </c>
      <c r="I92" t="s">
        <v>350</v>
      </c>
      <c r="J92" t="s">
        <v>234</v>
      </c>
      <c r="K92">
        <v>1</v>
      </c>
      <c r="L92" t="s">
        <v>782</v>
      </c>
      <c r="M92" t="s">
        <v>1332</v>
      </c>
    </row>
    <row r="93" spans="1:13" x14ac:dyDescent="0.3">
      <c r="A93">
        <v>1361</v>
      </c>
      <c r="B93" t="s">
        <v>193</v>
      </c>
      <c r="C93" t="s">
        <v>35</v>
      </c>
      <c r="D93" t="s">
        <v>351</v>
      </c>
      <c r="E93" t="s">
        <v>196</v>
      </c>
      <c r="F93">
        <v>19098</v>
      </c>
      <c r="G93" t="s">
        <v>191</v>
      </c>
      <c r="H93">
        <v>251510</v>
      </c>
      <c r="I93" t="s">
        <v>352</v>
      </c>
      <c r="J93" t="s">
        <v>152</v>
      </c>
      <c r="K93">
        <v>1</v>
      </c>
      <c r="M93" t="s">
        <v>1332</v>
      </c>
    </row>
    <row r="94" spans="1:13" x14ac:dyDescent="0.3">
      <c r="A94">
        <v>1829</v>
      </c>
      <c r="B94" t="s">
        <v>253</v>
      </c>
      <c r="C94" t="s">
        <v>353</v>
      </c>
      <c r="D94" t="s">
        <v>354</v>
      </c>
      <c r="E94" t="s">
        <v>209</v>
      </c>
      <c r="F94">
        <v>341104</v>
      </c>
      <c r="G94" t="s">
        <v>191</v>
      </c>
      <c r="H94">
        <v>223605</v>
      </c>
      <c r="I94" t="s">
        <v>355</v>
      </c>
      <c r="J94" t="s">
        <v>256</v>
      </c>
      <c r="K94">
        <v>1</v>
      </c>
      <c r="M94" t="s">
        <v>1332</v>
      </c>
    </row>
    <row r="95" spans="1:13" x14ac:dyDescent="0.3">
      <c r="A95">
        <v>1806</v>
      </c>
      <c r="B95" t="s">
        <v>193</v>
      </c>
      <c r="C95" t="s">
        <v>38</v>
      </c>
      <c r="D95" t="s">
        <v>356</v>
      </c>
      <c r="E95" t="s">
        <v>196</v>
      </c>
      <c r="F95">
        <v>15770</v>
      </c>
      <c r="G95" t="s">
        <v>191</v>
      </c>
      <c r="H95">
        <v>251510</v>
      </c>
      <c r="I95" t="s">
        <v>357</v>
      </c>
      <c r="J95" t="s">
        <v>152</v>
      </c>
      <c r="K95">
        <v>1</v>
      </c>
      <c r="M95" t="s">
        <v>1332</v>
      </c>
    </row>
    <row r="96" spans="1:13" x14ac:dyDescent="0.3">
      <c r="A96">
        <v>1806</v>
      </c>
      <c r="B96" s="12" t="s">
        <v>1343</v>
      </c>
      <c r="C96" t="s">
        <v>38</v>
      </c>
      <c r="D96" t="s">
        <v>356</v>
      </c>
      <c r="E96" t="s">
        <v>196</v>
      </c>
      <c r="F96">
        <v>15770</v>
      </c>
      <c r="G96" t="s">
        <v>191</v>
      </c>
      <c r="H96">
        <v>251510</v>
      </c>
      <c r="I96" t="s">
        <v>358</v>
      </c>
      <c r="J96" t="s">
        <v>152</v>
      </c>
      <c r="K96">
        <v>1</v>
      </c>
      <c r="M96" t="s">
        <v>1333</v>
      </c>
    </row>
    <row r="97" spans="1:13" x14ac:dyDescent="0.3">
      <c r="A97">
        <v>1806</v>
      </c>
      <c r="B97" t="s">
        <v>150</v>
      </c>
      <c r="C97" t="s">
        <v>38</v>
      </c>
      <c r="D97" t="s">
        <v>356</v>
      </c>
      <c r="E97" t="s">
        <v>196</v>
      </c>
      <c r="F97">
        <v>15770</v>
      </c>
      <c r="G97" t="s">
        <v>191</v>
      </c>
      <c r="H97">
        <v>251510</v>
      </c>
      <c r="I97" t="s">
        <v>359</v>
      </c>
      <c r="J97" t="s">
        <v>152</v>
      </c>
      <c r="K97">
        <v>1</v>
      </c>
      <c r="M97" t="s">
        <v>1333</v>
      </c>
    </row>
    <row r="98" spans="1:13" x14ac:dyDescent="0.3">
      <c r="A98">
        <v>53</v>
      </c>
      <c r="B98" t="s">
        <v>223</v>
      </c>
      <c r="C98" t="s">
        <v>52</v>
      </c>
      <c r="D98" t="s">
        <v>360</v>
      </c>
      <c r="E98" t="s">
        <v>361</v>
      </c>
      <c r="F98">
        <v>15650</v>
      </c>
      <c r="G98" t="s">
        <v>191</v>
      </c>
      <c r="H98">
        <v>223915</v>
      </c>
      <c r="I98" t="s">
        <v>362</v>
      </c>
      <c r="J98" t="s">
        <v>49</v>
      </c>
      <c r="K98">
        <v>1</v>
      </c>
      <c r="M98" t="s">
        <v>1332</v>
      </c>
    </row>
    <row r="99" spans="1:13" x14ac:dyDescent="0.3">
      <c r="A99">
        <v>1974</v>
      </c>
      <c r="B99" t="s">
        <v>193</v>
      </c>
      <c r="C99" t="s">
        <v>363</v>
      </c>
      <c r="D99" t="s">
        <v>364</v>
      </c>
      <c r="E99" t="s">
        <v>196</v>
      </c>
      <c r="F99">
        <v>17170</v>
      </c>
      <c r="G99" t="s">
        <v>191</v>
      </c>
      <c r="H99">
        <v>251510</v>
      </c>
      <c r="I99" t="s">
        <v>365</v>
      </c>
      <c r="J99" t="s">
        <v>152</v>
      </c>
      <c r="K99">
        <v>1</v>
      </c>
      <c r="M99" t="s">
        <v>1332</v>
      </c>
    </row>
    <row r="100" spans="1:13" x14ac:dyDescent="0.3">
      <c r="A100">
        <v>2685</v>
      </c>
      <c r="B100" t="s">
        <v>253</v>
      </c>
      <c r="C100" t="s">
        <v>48</v>
      </c>
      <c r="D100" t="s">
        <v>366</v>
      </c>
      <c r="E100" t="s">
        <v>209</v>
      </c>
      <c r="F100">
        <v>396910</v>
      </c>
      <c r="G100" t="s">
        <v>191</v>
      </c>
      <c r="H100">
        <v>223605</v>
      </c>
      <c r="I100" t="s">
        <v>367</v>
      </c>
      <c r="J100" t="s">
        <v>256</v>
      </c>
      <c r="K100">
        <v>1</v>
      </c>
      <c r="M100" t="s">
        <v>1332</v>
      </c>
    </row>
    <row r="101" spans="1:13" x14ac:dyDescent="0.3">
      <c r="A101">
        <v>2685</v>
      </c>
      <c r="B101" t="s">
        <v>223</v>
      </c>
      <c r="C101" t="s">
        <v>48</v>
      </c>
      <c r="D101" t="s">
        <v>366</v>
      </c>
      <c r="E101" t="s">
        <v>209</v>
      </c>
      <c r="F101">
        <v>396910</v>
      </c>
      <c r="G101" t="s">
        <v>191</v>
      </c>
      <c r="H101">
        <v>223915</v>
      </c>
      <c r="I101" t="s">
        <v>368</v>
      </c>
      <c r="J101" t="s">
        <v>49</v>
      </c>
      <c r="K101">
        <v>1</v>
      </c>
      <c r="M101" t="s">
        <v>1332</v>
      </c>
    </row>
    <row r="102" spans="1:13" x14ac:dyDescent="0.3">
      <c r="A102">
        <v>1191</v>
      </c>
      <c r="B102" t="s">
        <v>193</v>
      </c>
      <c r="C102" t="s">
        <v>122</v>
      </c>
      <c r="D102" t="s">
        <v>369</v>
      </c>
      <c r="E102" t="s">
        <v>196</v>
      </c>
      <c r="F102">
        <v>16445</v>
      </c>
      <c r="G102" t="s">
        <v>191</v>
      </c>
      <c r="H102">
        <v>251510</v>
      </c>
      <c r="I102" t="s">
        <v>370</v>
      </c>
      <c r="J102" t="s">
        <v>152</v>
      </c>
      <c r="K102">
        <v>1</v>
      </c>
      <c r="L102" t="s">
        <v>783</v>
      </c>
      <c r="M102" t="s">
        <v>1332</v>
      </c>
    </row>
    <row r="103" spans="1:13" x14ac:dyDescent="0.3">
      <c r="A103">
        <v>1191</v>
      </c>
      <c r="B103" s="12" t="s">
        <v>1343</v>
      </c>
      <c r="C103" t="s">
        <v>122</v>
      </c>
      <c r="D103" t="s">
        <v>369</v>
      </c>
      <c r="E103" t="s">
        <v>196</v>
      </c>
      <c r="F103">
        <v>16445</v>
      </c>
      <c r="G103" t="s">
        <v>191</v>
      </c>
      <c r="H103">
        <v>251510</v>
      </c>
      <c r="I103" t="s">
        <v>371</v>
      </c>
      <c r="J103" t="s">
        <v>152</v>
      </c>
      <c r="K103">
        <v>1</v>
      </c>
      <c r="L103" t="s">
        <v>783</v>
      </c>
      <c r="M103" t="s">
        <v>1333</v>
      </c>
    </row>
    <row r="104" spans="1:13" x14ac:dyDescent="0.3">
      <c r="A104">
        <v>1191</v>
      </c>
      <c r="B104" t="s">
        <v>150</v>
      </c>
      <c r="C104" t="s">
        <v>122</v>
      </c>
      <c r="D104" t="s">
        <v>369</v>
      </c>
      <c r="E104" t="s">
        <v>196</v>
      </c>
      <c r="F104">
        <v>16445</v>
      </c>
      <c r="G104" t="s">
        <v>191</v>
      </c>
      <c r="H104">
        <v>251510</v>
      </c>
      <c r="I104" t="s">
        <v>372</v>
      </c>
      <c r="J104" t="s">
        <v>152</v>
      </c>
      <c r="K104">
        <v>1</v>
      </c>
      <c r="L104" t="s">
        <v>783</v>
      </c>
      <c r="M104" t="s">
        <v>1333</v>
      </c>
    </row>
    <row r="105" spans="1:13" x14ac:dyDescent="0.3">
      <c r="A105">
        <v>2352</v>
      </c>
      <c r="B105" t="s">
        <v>193</v>
      </c>
      <c r="C105" t="s">
        <v>76</v>
      </c>
      <c r="D105" t="s">
        <v>373</v>
      </c>
      <c r="E105" t="s">
        <v>196</v>
      </c>
      <c r="F105">
        <v>17395</v>
      </c>
      <c r="G105" t="s">
        <v>191</v>
      </c>
      <c r="H105">
        <v>251510</v>
      </c>
      <c r="I105" t="s">
        <v>374</v>
      </c>
      <c r="J105" t="s">
        <v>152</v>
      </c>
      <c r="K105">
        <v>1</v>
      </c>
      <c r="M105" t="s">
        <v>1332</v>
      </c>
    </row>
    <row r="106" spans="1:13" x14ac:dyDescent="0.3">
      <c r="A106">
        <v>2437</v>
      </c>
      <c r="B106" t="s">
        <v>187</v>
      </c>
      <c r="C106" t="s">
        <v>96</v>
      </c>
      <c r="D106" t="s">
        <v>375</v>
      </c>
      <c r="E106" t="s">
        <v>190</v>
      </c>
      <c r="F106">
        <v>13654</v>
      </c>
      <c r="G106" t="s">
        <v>191</v>
      </c>
      <c r="H106">
        <v>223810</v>
      </c>
      <c r="I106" t="s">
        <v>376</v>
      </c>
      <c r="J106" t="s">
        <v>155</v>
      </c>
      <c r="K106">
        <v>1</v>
      </c>
      <c r="M106" t="s">
        <v>1332</v>
      </c>
    </row>
    <row r="107" spans="1:13" x14ac:dyDescent="0.3">
      <c r="A107">
        <v>609</v>
      </c>
      <c r="B107" t="s">
        <v>193</v>
      </c>
      <c r="C107" t="s">
        <v>44</v>
      </c>
      <c r="D107" t="s">
        <v>377</v>
      </c>
      <c r="E107" t="s">
        <v>196</v>
      </c>
      <c r="F107">
        <v>15953</v>
      </c>
      <c r="G107" t="s">
        <v>191</v>
      </c>
      <c r="H107">
        <v>251510</v>
      </c>
      <c r="I107" t="s">
        <v>378</v>
      </c>
      <c r="J107" t="s">
        <v>152</v>
      </c>
      <c r="K107">
        <v>1</v>
      </c>
      <c r="L107" t="s">
        <v>784</v>
      </c>
      <c r="M107" t="s">
        <v>1332</v>
      </c>
    </row>
    <row r="108" spans="1:13" x14ac:dyDescent="0.3">
      <c r="A108">
        <v>609</v>
      </c>
      <c r="B108" s="12" t="s">
        <v>1343</v>
      </c>
      <c r="C108" t="s">
        <v>44</v>
      </c>
      <c r="D108" t="s">
        <v>377</v>
      </c>
      <c r="E108" t="s">
        <v>196</v>
      </c>
      <c r="F108">
        <v>15953</v>
      </c>
      <c r="G108" t="s">
        <v>191</v>
      </c>
      <c r="H108">
        <v>251510</v>
      </c>
      <c r="I108" t="s">
        <v>379</v>
      </c>
      <c r="J108" t="s">
        <v>152</v>
      </c>
      <c r="K108">
        <v>1</v>
      </c>
      <c r="L108" t="s">
        <v>784</v>
      </c>
      <c r="M108" t="s">
        <v>1333</v>
      </c>
    </row>
    <row r="109" spans="1:13" x14ac:dyDescent="0.3">
      <c r="A109">
        <v>609</v>
      </c>
      <c r="B109" t="s">
        <v>150</v>
      </c>
      <c r="C109" t="s">
        <v>44</v>
      </c>
      <c r="D109" t="s">
        <v>377</v>
      </c>
      <c r="E109" t="s">
        <v>196</v>
      </c>
      <c r="F109">
        <v>15953</v>
      </c>
      <c r="G109" t="s">
        <v>191</v>
      </c>
      <c r="H109">
        <v>251510</v>
      </c>
      <c r="I109" t="s">
        <v>380</v>
      </c>
      <c r="J109" t="s">
        <v>152</v>
      </c>
      <c r="K109">
        <v>1</v>
      </c>
      <c r="L109" t="s">
        <v>784</v>
      </c>
      <c r="M109" t="s">
        <v>1333</v>
      </c>
    </row>
    <row r="110" spans="1:13" x14ac:dyDescent="0.3">
      <c r="A110">
        <v>772</v>
      </c>
      <c r="B110" t="s">
        <v>187</v>
      </c>
      <c r="C110" t="s">
        <v>51</v>
      </c>
      <c r="D110" t="s">
        <v>381</v>
      </c>
      <c r="E110" t="s">
        <v>190</v>
      </c>
      <c r="F110">
        <v>11313</v>
      </c>
      <c r="G110" t="s">
        <v>191</v>
      </c>
      <c r="H110">
        <v>223810</v>
      </c>
      <c r="I110" t="s">
        <v>382</v>
      </c>
      <c r="J110" t="s">
        <v>155</v>
      </c>
      <c r="K110">
        <v>1</v>
      </c>
      <c r="L110" t="s">
        <v>785</v>
      </c>
      <c r="M110" t="s">
        <v>1332</v>
      </c>
    </row>
    <row r="111" spans="1:13" x14ac:dyDescent="0.3">
      <c r="A111">
        <v>772</v>
      </c>
      <c r="B111" t="s">
        <v>153</v>
      </c>
      <c r="C111" t="s">
        <v>51</v>
      </c>
      <c r="D111" t="s">
        <v>381</v>
      </c>
      <c r="E111" t="s">
        <v>190</v>
      </c>
      <c r="F111">
        <v>11313</v>
      </c>
      <c r="G111" t="s">
        <v>191</v>
      </c>
      <c r="H111">
        <v>223810</v>
      </c>
      <c r="I111" t="s">
        <v>383</v>
      </c>
      <c r="J111" t="s">
        <v>155</v>
      </c>
      <c r="K111">
        <v>1</v>
      </c>
      <c r="L111" t="s">
        <v>785</v>
      </c>
      <c r="M111" t="s">
        <v>1333</v>
      </c>
    </row>
    <row r="112" spans="1:13" x14ac:dyDescent="0.3">
      <c r="A112">
        <v>599</v>
      </c>
      <c r="B112" t="s">
        <v>193</v>
      </c>
      <c r="C112" t="s">
        <v>384</v>
      </c>
      <c r="D112" t="s">
        <v>385</v>
      </c>
      <c r="E112" t="s">
        <v>196</v>
      </c>
      <c r="F112">
        <v>15676</v>
      </c>
      <c r="G112" t="s">
        <v>191</v>
      </c>
      <c r="H112">
        <v>251510</v>
      </c>
      <c r="I112" t="s">
        <v>386</v>
      </c>
      <c r="J112" t="s">
        <v>152</v>
      </c>
      <c r="K112">
        <v>1</v>
      </c>
      <c r="L112" t="s">
        <v>786</v>
      </c>
      <c r="M112" t="s">
        <v>1332</v>
      </c>
    </row>
    <row r="113" spans="1:13" x14ac:dyDescent="0.3">
      <c r="A113">
        <v>599</v>
      </c>
      <c r="B113" s="12" t="s">
        <v>1343</v>
      </c>
      <c r="C113" t="s">
        <v>384</v>
      </c>
      <c r="D113" t="s">
        <v>385</v>
      </c>
      <c r="E113" t="s">
        <v>196</v>
      </c>
      <c r="F113">
        <v>15676</v>
      </c>
      <c r="G113" t="s">
        <v>191</v>
      </c>
      <c r="H113">
        <v>251510</v>
      </c>
      <c r="I113" t="s">
        <v>387</v>
      </c>
      <c r="J113" t="s">
        <v>152</v>
      </c>
      <c r="K113">
        <v>1</v>
      </c>
      <c r="L113" t="s">
        <v>786</v>
      </c>
      <c r="M113" t="s">
        <v>1333</v>
      </c>
    </row>
    <row r="114" spans="1:13" x14ac:dyDescent="0.3">
      <c r="A114">
        <v>599</v>
      </c>
      <c r="B114" t="s">
        <v>150</v>
      </c>
      <c r="C114" t="s">
        <v>384</v>
      </c>
      <c r="D114" t="s">
        <v>385</v>
      </c>
      <c r="E114" t="s">
        <v>196</v>
      </c>
      <c r="F114">
        <v>15676</v>
      </c>
      <c r="G114" t="s">
        <v>191</v>
      </c>
      <c r="H114">
        <v>251510</v>
      </c>
      <c r="I114" t="s">
        <v>388</v>
      </c>
      <c r="J114" t="s">
        <v>152</v>
      </c>
      <c r="K114">
        <v>1</v>
      </c>
      <c r="L114" t="s">
        <v>786</v>
      </c>
      <c r="M114" t="s">
        <v>1333</v>
      </c>
    </row>
    <row r="115" spans="1:13" x14ac:dyDescent="0.3">
      <c r="A115">
        <v>599</v>
      </c>
      <c r="B115" t="s">
        <v>232</v>
      </c>
      <c r="C115" t="s">
        <v>384</v>
      </c>
      <c r="D115" t="s">
        <v>385</v>
      </c>
      <c r="E115" t="s">
        <v>196</v>
      </c>
      <c r="F115">
        <v>15676</v>
      </c>
      <c r="G115" t="s">
        <v>191</v>
      </c>
      <c r="H115">
        <v>251510</v>
      </c>
      <c r="I115" t="s">
        <v>389</v>
      </c>
      <c r="J115" t="s">
        <v>234</v>
      </c>
      <c r="K115">
        <v>1</v>
      </c>
      <c r="L115" t="s">
        <v>786</v>
      </c>
      <c r="M115" t="s">
        <v>1332</v>
      </c>
    </row>
    <row r="116" spans="1:13" x14ac:dyDescent="0.3">
      <c r="A116">
        <v>2511</v>
      </c>
      <c r="B116" t="s">
        <v>193</v>
      </c>
      <c r="C116" t="s">
        <v>79</v>
      </c>
      <c r="D116" t="s">
        <v>390</v>
      </c>
      <c r="E116" t="s">
        <v>196</v>
      </c>
      <c r="F116">
        <v>13970</v>
      </c>
      <c r="G116" t="s">
        <v>191</v>
      </c>
      <c r="H116">
        <v>251510</v>
      </c>
      <c r="I116" t="s">
        <v>391</v>
      </c>
      <c r="J116" t="s">
        <v>152</v>
      </c>
      <c r="K116">
        <v>1</v>
      </c>
      <c r="M116" t="s">
        <v>1332</v>
      </c>
    </row>
    <row r="117" spans="1:13" x14ac:dyDescent="0.3">
      <c r="A117">
        <v>2260</v>
      </c>
      <c r="B117" t="s">
        <v>193</v>
      </c>
      <c r="C117" t="s">
        <v>36</v>
      </c>
      <c r="D117" t="s">
        <v>392</v>
      </c>
      <c r="E117" t="s">
        <v>196</v>
      </c>
      <c r="F117">
        <v>16120</v>
      </c>
      <c r="G117" t="s">
        <v>191</v>
      </c>
      <c r="H117">
        <v>251510</v>
      </c>
      <c r="I117" t="s">
        <v>393</v>
      </c>
      <c r="J117" t="s">
        <v>152</v>
      </c>
      <c r="K117">
        <v>1</v>
      </c>
      <c r="L117" t="s">
        <v>787</v>
      </c>
      <c r="M117" t="s">
        <v>1332</v>
      </c>
    </row>
    <row r="118" spans="1:13" x14ac:dyDescent="0.3">
      <c r="A118">
        <v>2260</v>
      </c>
      <c r="B118" s="12" t="s">
        <v>1343</v>
      </c>
      <c r="C118" t="s">
        <v>36</v>
      </c>
      <c r="D118" t="s">
        <v>392</v>
      </c>
      <c r="E118" t="s">
        <v>196</v>
      </c>
      <c r="F118">
        <v>16120</v>
      </c>
      <c r="G118" t="s">
        <v>191</v>
      </c>
      <c r="H118">
        <v>251510</v>
      </c>
      <c r="I118" t="s">
        <v>394</v>
      </c>
      <c r="J118" t="s">
        <v>152</v>
      </c>
      <c r="K118">
        <v>1</v>
      </c>
      <c r="L118" t="s">
        <v>787</v>
      </c>
      <c r="M118" t="s">
        <v>1333</v>
      </c>
    </row>
    <row r="119" spans="1:13" x14ac:dyDescent="0.3">
      <c r="A119">
        <v>2260</v>
      </c>
      <c r="B119" t="s">
        <v>150</v>
      </c>
      <c r="C119" t="s">
        <v>36</v>
      </c>
      <c r="D119" t="s">
        <v>392</v>
      </c>
      <c r="E119" t="s">
        <v>196</v>
      </c>
      <c r="F119">
        <v>16120</v>
      </c>
      <c r="G119" t="s">
        <v>191</v>
      </c>
      <c r="H119">
        <v>251510</v>
      </c>
      <c r="I119" t="s">
        <v>395</v>
      </c>
      <c r="J119" t="s">
        <v>152</v>
      </c>
      <c r="K119">
        <v>1</v>
      </c>
      <c r="L119" t="s">
        <v>787</v>
      </c>
      <c r="M119" t="s">
        <v>1333</v>
      </c>
    </row>
    <row r="120" spans="1:13" x14ac:dyDescent="0.3">
      <c r="A120">
        <v>1832</v>
      </c>
      <c r="B120" t="s">
        <v>193</v>
      </c>
      <c r="C120" t="s">
        <v>64</v>
      </c>
      <c r="D120" t="s">
        <v>396</v>
      </c>
      <c r="E120" t="s">
        <v>196</v>
      </c>
      <c r="F120">
        <v>16247</v>
      </c>
      <c r="G120" t="s">
        <v>191</v>
      </c>
      <c r="H120">
        <v>251510</v>
      </c>
      <c r="I120" t="s">
        <v>397</v>
      </c>
      <c r="J120" t="s">
        <v>152</v>
      </c>
      <c r="K120">
        <v>1</v>
      </c>
      <c r="M120" t="s">
        <v>1332</v>
      </c>
    </row>
    <row r="121" spans="1:13" x14ac:dyDescent="0.3">
      <c r="A121">
        <v>1832</v>
      </c>
      <c r="B121" s="12" t="s">
        <v>1343</v>
      </c>
      <c r="C121" t="s">
        <v>64</v>
      </c>
      <c r="D121" t="s">
        <v>396</v>
      </c>
      <c r="E121" t="s">
        <v>196</v>
      </c>
      <c r="F121">
        <v>16247</v>
      </c>
      <c r="G121" t="s">
        <v>191</v>
      </c>
      <c r="H121">
        <v>251510</v>
      </c>
      <c r="I121" t="s">
        <v>398</v>
      </c>
      <c r="J121" t="s">
        <v>152</v>
      </c>
      <c r="K121">
        <v>1</v>
      </c>
      <c r="M121" t="s">
        <v>1333</v>
      </c>
    </row>
    <row r="122" spans="1:13" x14ac:dyDescent="0.3">
      <c r="A122">
        <v>1832</v>
      </c>
      <c r="B122" t="s">
        <v>150</v>
      </c>
      <c r="C122" t="s">
        <v>64</v>
      </c>
      <c r="D122" t="s">
        <v>396</v>
      </c>
      <c r="E122" t="s">
        <v>196</v>
      </c>
      <c r="F122">
        <v>16247</v>
      </c>
      <c r="G122" t="s">
        <v>191</v>
      </c>
      <c r="H122">
        <v>251510</v>
      </c>
      <c r="I122" t="s">
        <v>399</v>
      </c>
      <c r="J122" t="s">
        <v>152</v>
      </c>
      <c r="K122">
        <v>1</v>
      </c>
      <c r="M122" t="s">
        <v>1333</v>
      </c>
    </row>
    <row r="123" spans="1:13" x14ac:dyDescent="0.3">
      <c r="A123">
        <v>1180</v>
      </c>
      <c r="B123" t="s">
        <v>193</v>
      </c>
      <c r="C123" t="s">
        <v>83</v>
      </c>
      <c r="D123" t="s">
        <v>400</v>
      </c>
      <c r="E123" t="s">
        <v>196</v>
      </c>
      <c r="F123">
        <v>16360</v>
      </c>
      <c r="G123" t="s">
        <v>191</v>
      </c>
      <c r="H123">
        <v>251510</v>
      </c>
      <c r="I123" t="s">
        <v>401</v>
      </c>
      <c r="J123" t="s">
        <v>152</v>
      </c>
      <c r="K123">
        <v>1</v>
      </c>
      <c r="L123" t="s">
        <v>788</v>
      </c>
      <c r="M123" t="s">
        <v>1332</v>
      </c>
    </row>
    <row r="124" spans="1:13" x14ac:dyDescent="0.3">
      <c r="A124">
        <v>1180</v>
      </c>
      <c r="B124" s="12" t="s">
        <v>1343</v>
      </c>
      <c r="C124" t="s">
        <v>83</v>
      </c>
      <c r="D124" t="s">
        <v>400</v>
      </c>
      <c r="E124" t="s">
        <v>196</v>
      </c>
      <c r="F124">
        <v>16360</v>
      </c>
      <c r="G124" t="s">
        <v>191</v>
      </c>
      <c r="H124">
        <v>251510</v>
      </c>
      <c r="I124" t="s">
        <v>402</v>
      </c>
      <c r="J124" t="s">
        <v>152</v>
      </c>
      <c r="K124">
        <v>1</v>
      </c>
      <c r="L124" t="s">
        <v>788</v>
      </c>
      <c r="M124" t="s">
        <v>1333</v>
      </c>
    </row>
    <row r="125" spans="1:13" x14ac:dyDescent="0.3">
      <c r="A125">
        <v>1180</v>
      </c>
      <c r="B125" t="s">
        <v>150</v>
      </c>
      <c r="C125" t="s">
        <v>83</v>
      </c>
      <c r="D125" t="s">
        <v>400</v>
      </c>
      <c r="E125" t="s">
        <v>196</v>
      </c>
      <c r="F125">
        <v>16360</v>
      </c>
      <c r="G125" t="s">
        <v>191</v>
      </c>
      <c r="H125">
        <v>251510</v>
      </c>
      <c r="I125" t="s">
        <v>403</v>
      </c>
      <c r="J125" t="s">
        <v>152</v>
      </c>
      <c r="K125">
        <v>1</v>
      </c>
      <c r="L125" t="s">
        <v>788</v>
      </c>
      <c r="M125" t="s">
        <v>1333</v>
      </c>
    </row>
    <row r="126" spans="1:13" x14ac:dyDescent="0.3">
      <c r="A126">
        <v>1180</v>
      </c>
      <c r="B126" t="s">
        <v>232</v>
      </c>
      <c r="C126" t="s">
        <v>83</v>
      </c>
      <c r="D126" t="s">
        <v>400</v>
      </c>
      <c r="E126" t="s">
        <v>196</v>
      </c>
      <c r="F126">
        <v>16360</v>
      </c>
      <c r="G126" t="s">
        <v>191</v>
      </c>
      <c r="H126">
        <v>251510</v>
      </c>
      <c r="I126" t="s">
        <v>404</v>
      </c>
      <c r="J126" t="s">
        <v>234</v>
      </c>
      <c r="K126">
        <v>1</v>
      </c>
      <c r="L126" t="s">
        <v>788</v>
      </c>
      <c r="M126" t="s">
        <v>1332</v>
      </c>
    </row>
    <row r="127" spans="1:13" x14ac:dyDescent="0.3">
      <c r="A127">
        <v>1967</v>
      </c>
      <c r="B127" t="s">
        <v>187</v>
      </c>
      <c r="C127" t="s">
        <v>405</v>
      </c>
      <c r="D127" t="s">
        <v>406</v>
      </c>
      <c r="E127" t="s">
        <v>190</v>
      </c>
      <c r="F127">
        <v>56906</v>
      </c>
      <c r="G127" t="s">
        <v>191</v>
      </c>
      <c r="H127">
        <v>223810</v>
      </c>
      <c r="I127" t="s">
        <v>407</v>
      </c>
      <c r="J127" t="s">
        <v>155</v>
      </c>
      <c r="K127">
        <v>1</v>
      </c>
      <c r="L127" t="s">
        <v>789</v>
      </c>
      <c r="M127" t="s">
        <v>1332</v>
      </c>
    </row>
    <row r="128" spans="1:13" x14ac:dyDescent="0.3">
      <c r="A128">
        <v>1967</v>
      </c>
      <c r="B128" t="s">
        <v>153</v>
      </c>
      <c r="C128" t="s">
        <v>405</v>
      </c>
      <c r="D128" t="s">
        <v>406</v>
      </c>
      <c r="E128" t="s">
        <v>190</v>
      </c>
      <c r="F128">
        <v>56906</v>
      </c>
      <c r="G128" t="s">
        <v>191</v>
      </c>
      <c r="H128">
        <v>223810</v>
      </c>
      <c r="I128" t="s">
        <v>408</v>
      </c>
      <c r="J128" t="s">
        <v>155</v>
      </c>
      <c r="K128">
        <v>1</v>
      </c>
      <c r="L128" t="s">
        <v>789</v>
      </c>
      <c r="M128" t="s">
        <v>1333</v>
      </c>
    </row>
    <row r="129" spans="1:13" x14ac:dyDescent="0.3">
      <c r="A129">
        <v>193</v>
      </c>
      <c r="B129" t="s">
        <v>253</v>
      </c>
      <c r="C129" t="s">
        <v>409</v>
      </c>
      <c r="D129" t="s">
        <v>410</v>
      </c>
      <c r="E129" t="s">
        <v>209</v>
      </c>
      <c r="F129">
        <v>239660</v>
      </c>
      <c r="G129" t="s">
        <v>191</v>
      </c>
      <c r="H129">
        <v>223605</v>
      </c>
      <c r="I129" t="s">
        <v>411</v>
      </c>
      <c r="J129" t="s">
        <v>256</v>
      </c>
      <c r="K129">
        <v>1</v>
      </c>
      <c r="M129" t="s">
        <v>1332</v>
      </c>
    </row>
    <row r="130" spans="1:13" x14ac:dyDescent="0.3">
      <c r="A130">
        <v>1841</v>
      </c>
      <c r="B130" t="s">
        <v>193</v>
      </c>
      <c r="C130" t="s">
        <v>116</v>
      </c>
      <c r="D130" t="s">
        <v>412</v>
      </c>
      <c r="E130" t="s">
        <v>196</v>
      </c>
      <c r="F130">
        <v>17881</v>
      </c>
      <c r="G130" t="s">
        <v>191</v>
      </c>
      <c r="H130">
        <v>251510</v>
      </c>
      <c r="I130" t="s">
        <v>413</v>
      </c>
      <c r="J130" t="s">
        <v>152</v>
      </c>
      <c r="K130">
        <v>1</v>
      </c>
      <c r="M130" t="s">
        <v>1332</v>
      </c>
    </row>
    <row r="131" spans="1:13" x14ac:dyDescent="0.3">
      <c r="A131">
        <v>1830</v>
      </c>
      <c r="B131" t="s">
        <v>187</v>
      </c>
      <c r="C131" t="s">
        <v>56</v>
      </c>
      <c r="D131" t="s">
        <v>414</v>
      </c>
      <c r="E131" t="s">
        <v>190</v>
      </c>
      <c r="F131">
        <v>13084</v>
      </c>
      <c r="G131" t="s">
        <v>191</v>
      </c>
      <c r="H131">
        <v>223810</v>
      </c>
      <c r="I131" t="s">
        <v>415</v>
      </c>
      <c r="J131" t="s">
        <v>155</v>
      </c>
      <c r="K131">
        <v>1</v>
      </c>
      <c r="L131" t="s">
        <v>790</v>
      </c>
      <c r="M131" t="s">
        <v>1332</v>
      </c>
    </row>
    <row r="132" spans="1:13" x14ac:dyDescent="0.3">
      <c r="A132">
        <v>1830</v>
      </c>
      <c r="B132" t="s">
        <v>153</v>
      </c>
      <c r="C132" t="s">
        <v>56</v>
      </c>
      <c r="D132" t="s">
        <v>414</v>
      </c>
      <c r="E132" t="s">
        <v>190</v>
      </c>
      <c r="F132">
        <v>13084</v>
      </c>
      <c r="G132" t="s">
        <v>191</v>
      </c>
      <c r="H132">
        <v>223810</v>
      </c>
      <c r="I132" t="s">
        <v>416</v>
      </c>
      <c r="J132" t="s">
        <v>155</v>
      </c>
      <c r="K132">
        <v>1</v>
      </c>
      <c r="L132" t="s">
        <v>790</v>
      </c>
      <c r="M132" t="s">
        <v>1333</v>
      </c>
    </row>
    <row r="133" spans="1:13" x14ac:dyDescent="0.3">
      <c r="A133">
        <v>441</v>
      </c>
      <c r="B133" t="s">
        <v>206</v>
      </c>
      <c r="C133" t="s">
        <v>417</v>
      </c>
      <c r="D133" t="s">
        <v>418</v>
      </c>
      <c r="E133" t="s">
        <v>209</v>
      </c>
      <c r="F133">
        <v>19271</v>
      </c>
      <c r="G133" t="s">
        <v>191</v>
      </c>
      <c r="H133">
        <v>223905</v>
      </c>
      <c r="I133" t="s">
        <v>419</v>
      </c>
      <c r="J133" t="s">
        <v>158</v>
      </c>
      <c r="K133">
        <v>1</v>
      </c>
      <c r="L133" t="s">
        <v>791</v>
      </c>
      <c r="M133" t="s">
        <v>1332</v>
      </c>
    </row>
    <row r="134" spans="1:13" x14ac:dyDescent="0.3">
      <c r="A134">
        <v>441</v>
      </c>
      <c r="B134" t="s">
        <v>157</v>
      </c>
      <c r="C134" t="s">
        <v>417</v>
      </c>
      <c r="D134" t="s">
        <v>418</v>
      </c>
      <c r="E134" t="s">
        <v>209</v>
      </c>
      <c r="F134">
        <v>19271</v>
      </c>
      <c r="G134" t="s">
        <v>191</v>
      </c>
      <c r="H134">
        <v>223905</v>
      </c>
      <c r="I134" t="s">
        <v>420</v>
      </c>
      <c r="J134" t="s">
        <v>158</v>
      </c>
      <c r="K134">
        <v>1</v>
      </c>
      <c r="L134" t="s">
        <v>791</v>
      </c>
      <c r="M134" t="s">
        <v>1333</v>
      </c>
    </row>
    <row r="135" spans="1:13" x14ac:dyDescent="0.3">
      <c r="A135">
        <v>441</v>
      </c>
      <c r="B135" t="s">
        <v>159</v>
      </c>
      <c r="C135" t="s">
        <v>417</v>
      </c>
      <c r="D135" t="s">
        <v>418</v>
      </c>
      <c r="E135" t="s">
        <v>209</v>
      </c>
      <c r="F135">
        <v>19271</v>
      </c>
      <c r="G135" t="s">
        <v>191</v>
      </c>
      <c r="H135">
        <v>223905</v>
      </c>
      <c r="I135" t="s">
        <v>421</v>
      </c>
      <c r="J135" t="s">
        <v>158</v>
      </c>
      <c r="K135">
        <v>1</v>
      </c>
      <c r="L135" t="s">
        <v>791</v>
      </c>
      <c r="M135" t="s">
        <v>1333</v>
      </c>
    </row>
    <row r="136" spans="1:13" x14ac:dyDescent="0.3">
      <c r="A136">
        <v>577</v>
      </c>
      <c r="B136" t="s">
        <v>193</v>
      </c>
      <c r="C136" t="s">
        <v>140</v>
      </c>
      <c r="D136" t="s">
        <v>422</v>
      </c>
      <c r="E136" t="s">
        <v>196</v>
      </c>
      <c r="F136">
        <v>15008</v>
      </c>
      <c r="G136" t="s">
        <v>191</v>
      </c>
      <c r="H136">
        <v>251510</v>
      </c>
      <c r="I136" t="s">
        <v>423</v>
      </c>
      <c r="J136" t="s">
        <v>152</v>
      </c>
      <c r="K136">
        <v>1</v>
      </c>
      <c r="L136" t="s">
        <v>792</v>
      </c>
      <c r="M136" t="s">
        <v>1332</v>
      </c>
    </row>
    <row r="137" spans="1:13" x14ac:dyDescent="0.3">
      <c r="A137">
        <v>577</v>
      </c>
      <c r="B137" s="12" t="s">
        <v>1343</v>
      </c>
      <c r="C137" t="s">
        <v>140</v>
      </c>
      <c r="D137" t="s">
        <v>422</v>
      </c>
      <c r="E137" t="s">
        <v>196</v>
      </c>
      <c r="F137">
        <v>15008</v>
      </c>
      <c r="G137" t="s">
        <v>191</v>
      </c>
      <c r="H137">
        <v>251510</v>
      </c>
      <c r="I137" t="s">
        <v>424</v>
      </c>
      <c r="J137" t="s">
        <v>152</v>
      </c>
      <c r="K137">
        <v>1</v>
      </c>
      <c r="L137" t="s">
        <v>792</v>
      </c>
      <c r="M137" t="s">
        <v>1333</v>
      </c>
    </row>
    <row r="138" spans="1:13" x14ac:dyDescent="0.3">
      <c r="A138">
        <v>577</v>
      </c>
      <c r="B138" t="s">
        <v>150</v>
      </c>
      <c r="C138" t="s">
        <v>140</v>
      </c>
      <c r="D138" t="s">
        <v>422</v>
      </c>
      <c r="E138" t="s">
        <v>196</v>
      </c>
      <c r="F138">
        <v>15008</v>
      </c>
      <c r="G138" t="s">
        <v>191</v>
      </c>
      <c r="H138">
        <v>251510</v>
      </c>
      <c r="I138" t="s">
        <v>425</v>
      </c>
      <c r="J138" t="s">
        <v>152</v>
      </c>
      <c r="K138">
        <v>1</v>
      </c>
      <c r="L138" t="s">
        <v>792</v>
      </c>
      <c r="M138" t="s">
        <v>1333</v>
      </c>
    </row>
    <row r="139" spans="1:13" x14ac:dyDescent="0.3">
      <c r="A139">
        <v>577</v>
      </c>
      <c r="B139" t="s">
        <v>232</v>
      </c>
      <c r="C139" t="s">
        <v>140</v>
      </c>
      <c r="D139" t="s">
        <v>422</v>
      </c>
      <c r="E139" t="s">
        <v>196</v>
      </c>
      <c r="F139">
        <v>15008</v>
      </c>
      <c r="G139" t="s">
        <v>191</v>
      </c>
      <c r="H139">
        <v>251510</v>
      </c>
      <c r="I139" t="s">
        <v>426</v>
      </c>
      <c r="J139" t="s">
        <v>234</v>
      </c>
      <c r="K139">
        <v>1</v>
      </c>
      <c r="L139" t="s">
        <v>792</v>
      </c>
      <c r="M139" t="s">
        <v>1332</v>
      </c>
    </row>
    <row r="140" spans="1:13" x14ac:dyDescent="0.3">
      <c r="A140">
        <v>2386</v>
      </c>
      <c r="B140" t="s">
        <v>187</v>
      </c>
      <c r="C140" t="s">
        <v>427</v>
      </c>
      <c r="D140" t="s">
        <v>428</v>
      </c>
      <c r="E140" t="s">
        <v>190</v>
      </c>
      <c r="F140">
        <v>11997</v>
      </c>
      <c r="G140" t="s">
        <v>191</v>
      </c>
      <c r="H140">
        <v>223810</v>
      </c>
      <c r="I140" t="s">
        <v>429</v>
      </c>
      <c r="J140" t="s">
        <v>155</v>
      </c>
      <c r="K140">
        <v>1</v>
      </c>
      <c r="L140" t="s">
        <v>793</v>
      </c>
      <c r="M140" t="s">
        <v>1332</v>
      </c>
    </row>
    <row r="141" spans="1:13" x14ac:dyDescent="0.3">
      <c r="A141">
        <v>2386</v>
      </c>
      <c r="B141" t="s">
        <v>153</v>
      </c>
      <c r="C141" t="s">
        <v>427</v>
      </c>
      <c r="D141" t="s">
        <v>428</v>
      </c>
      <c r="E141" t="s">
        <v>190</v>
      </c>
      <c r="F141">
        <v>11997</v>
      </c>
      <c r="G141" t="s">
        <v>191</v>
      </c>
      <c r="H141">
        <v>223810</v>
      </c>
      <c r="I141" t="s">
        <v>430</v>
      </c>
      <c r="J141" t="s">
        <v>155</v>
      </c>
      <c r="K141">
        <v>1</v>
      </c>
      <c r="L141" t="s">
        <v>793</v>
      </c>
      <c r="M141" t="s">
        <v>1333</v>
      </c>
    </row>
    <row r="142" spans="1:13" x14ac:dyDescent="0.3">
      <c r="A142">
        <v>2660</v>
      </c>
      <c r="B142" t="s">
        <v>223</v>
      </c>
      <c r="C142" t="s">
        <v>431</v>
      </c>
      <c r="D142" t="s">
        <v>224</v>
      </c>
      <c r="E142" t="s">
        <v>361</v>
      </c>
      <c r="F142">
        <v>15096</v>
      </c>
      <c r="G142" t="s">
        <v>191</v>
      </c>
      <c r="H142">
        <v>223915</v>
      </c>
      <c r="I142" t="s">
        <v>362</v>
      </c>
      <c r="J142" t="s">
        <v>49</v>
      </c>
      <c r="K142">
        <v>1</v>
      </c>
      <c r="M142" t="s">
        <v>1332</v>
      </c>
    </row>
    <row r="143" spans="1:13" x14ac:dyDescent="0.3">
      <c r="A143">
        <v>2733</v>
      </c>
      <c r="B143" t="s">
        <v>223</v>
      </c>
      <c r="C143" t="s">
        <v>101</v>
      </c>
      <c r="D143" t="s">
        <v>432</v>
      </c>
      <c r="E143" t="s">
        <v>361</v>
      </c>
      <c r="F143">
        <v>17914</v>
      </c>
      <c r="G143" t="s">
        <v>191</v>
      </c>
      <c r="H143">
        <v>223915</v>
      </c>
      <c r="I143" t="s">
        <v>362</v>
      </c>
      <c r="J143" t="s">
        <v>49</v>
      </c>
      <c r="K143">
        <v>1</v>
      </c>
      <c r="M143" t="s">
        <v>1332</v>
      </c>
    </row>
    <row r="144" spans="1:13" x14ac:dyDescent="0.3">
      <c r="A144">
        <v>2735</v>
      </c>
      <c r="B144" t="s">
        <v>187</v>
      </c>
      <c r="C144" t="s">
        <v>126</v>
      </c>
      <c r="D144" t="s">
        <v>433</v>
      </c>
      <c r="E144" t="s">
        <v>190</v>
      </c>
      <c r="F144">
        <v>626</v>
      </c>
      <c r="G144" t="s">
        <v>191</v>
      </c>
      <c r="H144">
        <v>223810</v>
      </c>
      <c r="I144" t="s">
        <v>429</v>
      </c>
      <c r="J144" t="s">
        <v>155</v>
      </c>
      <c r="K144">
        <v>1</v>
      </c>
      <c r="M144" t="s">
        <v>1332</v>
      </c>
    </row>
    <row r="145" spans="1:13" x14ac:dyDescent="0.3">
      <c r="A145">
        <v>2735</v>
      </c>
      <c r="B145" t="s">
        <v>153</v>
      </c>
      <c r="C145" t="s">
        <v>126</v>
      </c>
      <c r="D145" t="s">
        <v>433</v>
      </c>
      <c r="E145" t="s">
        <v>190</v>
      </c>
      <c r="F145">
        <v>626</v>
      </c>
      <c r="G145" t="s">
        <v>191</v>
      </c>
      <c r="H145">
        <v>223810</v>
      </c>
      <c r="I145" t="s">
        <v>430</v>
      </c>
      <c r="J145" t="s">
        <v>155</v>
      </c>
      <c r="K145">
        <v>1</v>
      </c>
      <c r="M145" t="s">
        <v>1333</v>
      </c>
    </row>
    <row r="146" spans="1:13" x14ac:dyDescent="0.3">
      <c r="A146">
        <v>2763</v>
      </c>
      <c r="B146" t="s">
        <v>193</v>
      </c>
      <c r="C146" t="s">
        <v>32</v>
      </c>
      <c r="D146" t="s">
        <v>434</v>
      </c>
      <c r="E146" t="s">
        <v>196</v>
      </c>
      <c r="F146">
        <v>18394</v>
      </c>
      <c r="G146" t="s">
        <v>191</v>
      </c>
      <c r="H146">
        <v>251510</v>
      </c>
      <c r="I146" t="s">
        <v>413</v>
      </c>
      <c r="J146" t="s">
        <v>152</v>
      </c>
      <c r="K146">
        <v>1</v>
      </c>
      <c r="L146" t="s">
        <v>794</v>
      </c>
      <c r="M146" t="s">
        <v>1332</v>
      </c>
    </row>
    <row r="147" spans="1:13" x14ac:dyDescent="0.3">
      <c r="A147">
        <v>2763</v>
      </c>
      <c r="B147" t="s">
        <v>150</v>
      </c>
      <c r="C147" t="s">
        <v>32</v>
      </c>
      <c r="D147" t="s">
        <v>434</v>
      </c>
      <c r="E147" t="s">
        <v>196</v>
      </c>
      <c r="F147">
        <v>18394</v>
      </c>
      <c r="G147" t="s">
        <v>191</v>
      </c>
      <c r="H147">
        <v>251510</v>
      </c>
      <c r="I147" t="s">
        <v>413</v>
      </c>
      <c r="J147" t="s">
        <v>152</v>
      </c>
      <c r="K147">
        <v>1</v>
      </c>
      <c r="L147" t="s">
        <v>794</v>
      </c>
      <c r="M147" t="s">
        <v>1333</v>
      </c>
    </row>
    <row r="148" spans="1:13" x14ac:dyDescent="0.3">
      <c r="A148">
        <v>2763</v>
      </c>
      <c r="B148" s="12" t="s">
        <v>1343</v>
      </c>
      <c r="C148" t="s">
        <v>32</v>
      </c>
      <c r="D148" t="s">
        <v>434</v>
      </c>
      <c r="E148" t="s">
        <v>196</v>
      </c>
      <c r="F148">
        <v>18394</v>
      </c>
      <c r="G148" t="s">
        <v>191</v>
      </c>
      <c r="H148">
        <v>251510</v>
      </c>
      <c r="I148" t="s">
        <v>413</v>
      </c>
      <c r="J148" t="s">
        <v>152</v>
      </c>
      <c r="K148">
        <v>1</v>
      </c>
      <c r="L148" t="s">
        <v>794</v>
      </c>
      <c r="M148" t="s">
        <v>1333</v>
      </c>
    </row>
    <row r="149" spans="1:13" x14ac:dyDescent="0.3">
      <c r="A149">
        <v>2716</v>
      </c>
      <c r="B149" t="s">
        <v>223</v>
      </c>
      <c r="C149" t="s">
        <v>435</v>
      </c>
      <c r="D149" t="s">
        <v>436</v>
      </c>
      <c r="E149" t="s">
        <v>361</v>
      </c>
      <c r="F149">
        <v>8987</v>
      </c>
      <c r="G149" t="s">
        <v>191</v>
      </c>
      <c r="H149">
        <v>223915</v>
      </c>
      <c r="I149" t="s">
        <v>362</v>
      </c>
      <c r="J149" t="s">
        <v>49</v>
      </c>
      <c r="K149">
        <v>1</v>
      </c>
      <c r="M149" t="s">
        <v>1332</v>
      </c>
    </row>
    <row r="150" spans="1:13" x14ac:dyDescent="0.3">
      <c r="A150">
        <v>2749</v>
      </c>
      <c r="B150" t="s">
        <v>193</v>
      </c>
      <c r="C150" t="s">
        <v>108</v>
      </c>
      <c r="D150" t="s">
        <v>437</v>
      </c>
      <c r="E150" t="s">
        <v>196</v>
      </c>
      <c r="F150">
        <v>15766</v>
      </c>
      <c r="G150" t="s">
        <v>191</v>
      </c>
      <c r="H150">
        <v>251510</v>
      </c>
      <c r="I150" t="s">
        <v>413</v>
      </c>
      <c r="J150" t="s">
        <v>152</v>
      </c>
      <c r="K150">
        <v>1</v>
      </c>
      <c r="M150" t="s">
        <v>1332</v>
      </c>
    </row>
    <row r="151" spans="1:13" x14ac:dyDescent="0.3">
      <c r="A151">
        <v>2751</v>
      </c>
      <c r="B151" t="s">
        <v>193</v>
      </c>
      <c r="C151" t="s">
        <v>438</v>
      </c>
      <c r="D151" t="s">
        <v>439</v>
      </c>
      <c r="E151" t="s">
        <v>196</v>
      </c>
      <c r="F151">
        <v>17282</v>
      </c>
      <c r="G151" t="s">
        <v>191</v>
      </c>
      <c r="H151">
        <v>251510</v>
      </c>
      <c r="I151" t="s">
        <v>413</v>
      </c>
      <c r="J151" t="s">
        <v>152</v>
      </c>
      <c r="K151">
        <v>1</v>
      </c>
      <c r="M151" t="s">
        <v>1332</v>
      </c>
    </row>
    <row r="152" spans="1:13" x14ac:dyDescent="0.3">
      <c r="A152">
        <v>2696</v>
      </c>
      <c r="B152" t="s">
        <v>223</v>
      </c>
      <c r="C152" t="s">
        <v>74</v>
      </c>
      <c r="D152" t="s">
        <v>440</v>
      </c>
      <c r="E152" t="s">
        <v>361</v>
      </c>
      <c r="F152">
        <v>14244</v>
      </c>
      <c r="G152" t="s">
        <v>191</v>
      </c>
      <c r="H152">
        <v>223915</v>
      </c>
      <c r="I152" t="s">
        <v>362</v>
      </c>
      <c r="J152" t="s">
        <v>49</v>
      </c>
      <c r="K152">
        <v>1</v>
      </c>
      <c r="M152" t="s">
        <v>1332</v>
      </c>
    </row>
    <row r="153" spans="1:13" x14ac:dyDescent="0.3">
      <c r="A153">
        <v>2812</v>
      </c>
      <c r="C153" t="s">
        <v>1296</v>
      </c>
      <c r="J153" t="s">
        <v>152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29D-6F19-4DB3-8B2D-5D7161633210}">
  <sheetPr codeName="Planilha1"/>
  <dimension ref="A1:S755"/>
  <sheetViews>
    <sheetView showGridLines="0" workbookViewId="0">
      <selection activeCell="E18" sqref="E18"/>
    </sheetView>
  </sheetViews>
  <sheetFormatPr defaultRowHeight="14.4" x14ac:dyDescent="0.3"/>
  <cols>
    <col min="1" max="1" width="17.109375" customWidth="1"/>
    <col min="2" max="2" width="19.109375" bestFit="1" customWidth="1"/>
    <col min="3" max="3" width="20.6640625" bestFit="1" customWidth="1"/>
    <col min="4" max="4" width="15.33203125" customWidth="1"/>
    <col min="5" max="5" width="36.5546875" bestFit="1" customWidth="1"/>
    <col min="6" max="6" width="33.88671875" bestFit="1" customWidth="1"/>
    <col min="7" max="7" width="10.6640625" bestFit="1" customWidth="1"/>
    <col min="8" max="8" width="13" customWidth="1"/>
    <col min="10" max="10" width="15.6640625" customWidth="1"/>
    <col min="11" max="12" width="36.5546875" bestFit="1" customWidth="1"/>
    <col min="13" max="13" width="34.33203125" customWidth="1"/>
    <col min="14" max="14" width="11" bestFit="1" customWidth="1"/>
    <col min="15" max="15" width="14.6640625" customWidth="1"/>
    <col min="16" max="16" width="14" customWidth="1"/>
    <col min="17" max="17" width="36.5546875" bestFit="1" customWidth="1"/>
  </cols>
  <sheetData>
    <row r="1" spans="1:19" ht="15" customHeight="1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S1" s="11" t="s">
        <v>1334</v>
      </c>
    </row>
    <row r="2" spans="1:19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S2" s="11" t="s">
        <v>1335</v>
      </c>
    </row>
    <row r="3" spans="1:1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141</v>
      </c>
      <c r="N3" s="1" t="s">
        <v>13</v>
      </c>
      <c r="O3" s="1" t="s">
        <v>1328</v>
      </c>
      <c r="P3" s="1" t="s">
        <v>1329</v>
      </c>
      <c r="Q3" s="1" t="s">
        <v>16</v>
      </c>
    </row>
    <row r="4" spans="1:19" x14ac:dyDescent="0.3">
      <c r="A4" s="2">
        <v>491358</v>
      </c>
      <c r="B4" s="2" t="s">
        <v>24</v>
      </c>
      <c r="C4" s="2" t="s">
        <v>1246</v>
      </c>
      <c r="D4" s="2">
        <v>3590</v>
      </c>
      <c r="E4" s="2" t="s">
        <v>614</v>
      </c>
      <c r="F4" s="2" t="s">
        <v>28</v>
      </c>
      <c r="G4" s="4">
        <v>45642</v>
      </c>
      <c r="H4" s="5">
        <v>0.29166666666666669</v>
      </c>
      <c r="I4" s="6" t="s">
        <v>50</v>
      </c>
      <c r="J4" s="6">
        <v>772</v>
      </c>
      <c r="K4" s="2" t="s">
        <v>51</v>
      </c>
      <c r="L4" s="2" t="s">
        <v>19</v>
      </c>
      <c r="M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" s="6" t="str">
        <f>TEXT(Tabela1[[#This Row],[Data]],"dddd")</f>
        <v>segunda-feira</v>
      </c>
      <c r="P4" s="6" t="str" cm="1">
        <f t="array" ref="P4">INDEX(Tabela8[Status],MATCH(Tabela1[[#This Row],[Cod. Paciente]]&amp;Tabela1[[#This Row],[dia]]&amp;Tabela1[[#This Row],[Hora inicial]],Tabela8[Cod. Paciente]&amp;Tabela8[DIA]&amp;Tabela8[Hora inicial],0))</f>
        <v>A confirmar</v>
      </c>
      <c r="Q4" s="6"/>
    </row>
    <row r="5" spans="1:19" x14ac:dyDescent="0.3">
      <c r="A5" s="2">
        <v>491358</v>
      </c>
      <c r="B5" s="2" t="s">
        <v>24</v>
      </c>
      <c r="C5" s="2" t="s">
        <v>1246</v>
      </c>
      <c r="D5" s="2">
        <v>3590</v>
      </c>
      <c r="E5" s="2" t="s">
        <v>614</v>
      </c>
      <c r="F5" s="2" t="s">
        <v>28</v>
      </c>
      <c r="G5" s="4">
        <v>45642</v>
      </c>
      <c r="H5" s="5">
        <v>0.29166666666666669</v>
      </c>
      <c r="I5" s="6" t="s">
        <v>50</v>
      </c>
      <c r="J5" s="6">
        <v>772</v>
      </c>
      <c r="K5" s="2" t="s">
        <v>51</v>
      </c>
      <c r="L5" s="2" t="s">
        <v>19</v>
      </c>
      <c r="M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" s="6" t="str">
        <f>TEXT(Tabela1[[#This Row],[Data]],"dddd")</f>
        <v>segunda-feira</v>
      </c>
      <c r="P5" s="6" t="str" cm="1">
        <f t="array" ref="P5">INDEX(Tabela8[Status],MATCH(Tabela1[[#This Row],[Cod. Paciente]]&amp;Tabela1[[#This Row],[dia]]&amp;Tabela1[[#This Row],[Hora inicial]],Tabela8[Cod. Paciente]&amp;Tabela8[DIA]&amp;Tabela8[Hora inicial],0))</f>
        <v>A confirmar</v>
      </c>
      <c r="Q5" s="6"/>
    </row>
    <row r="6" spans="1:19" x14ac:dyDescent="0.3">
      <c r="A6" s="2">
        <v>491358</v>
      </c>
      <c r="B6" s="2" t="s">
        <v>24</v>
      </c>
      <c r="C6" s="2" t="s">
        <v>1246</v>
      </c>
      <c r="D6" s="2">
        <v>3590</v>
      </c>
      <c r="E6" s="2" t="s">
        <v>614</v>
      </c>
      <c r="F6" s="2" t="s">
        <v>28</v>
      </c>
      <c r="G6" s="4">
        <v>45642</v>
      </c>
      <c r="H6" s="5">
        <v>0.29166666666666669</v>
      </c>
      <c r="I6" s="6" t="s">
        <v>50</v>
      </c>
      <c r="J6" s="6">
        <v>772</v>
      </c>
      <c r="K6" s="2" t="s">
        <v>51</v>
      </c>
      <c r="L6" s="2" t="s">
        <v>19</v>
      </c>
      <c r="M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" s="6" t="str">
        <f>TEXT(Tabela1[[#This Row],[Data]],"dddd")</f>
        <v>segunda-feira</v>
      </c>
      <c r="P6" s="6" t="str" cm="1">
        <f t="array" ref="P6">INDEX(Tabela8[Status],MATCH(Tabela1[[#This Row],[Cod. Paciente]]&amp;Tabela1[[#This Row],[dia]]&amp;Tabela1[[#This Row],[Hora inicial]],Tabela8[Cod. Paciente]&amp;Tabela8[DIA]&amp;Tabela8[Hora inicial],0))</f>
        <v>A confirmar</v>
      </c>
      <c r="Q6" s="6"/>
    </row>
    <row r="7" spans="1:19" x14ac:dyDescent="0.3">
      <c r="A7" s="2">
        <v>509202</v>
      </c>
      <c r="B7" s="2" t="s">
        <v>24</v>
      </c>
      <c r="C7" s="2" t="s">
        <v>1246</v>
      </c>
      <c r="D7" s="2">
        <v>3590</v>
      </c>
      <c r="E7" s="2" t="s">
        <v>614</v>
      </c>
      <c r="F7" s="2" t="s">
        <v>28</v>
      </c>
      <c r="G7" s="4">
        <v>45642</v>
      </c>
      <c r="H7" s="5">
        <v>0.375</v>
      </c>
      <c r="I7" s="6" t="s">
        <v>89</v>
      </c>
      <c r="J7" s="6">
        <v>2057</v>
      </c>
      <c r="K7" s="2" t="s">
        <v>90</v>
      </c>
      <c r="L7" s="2" t="s">
        <v>19</v>
      </c>
      <c r="M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" s="6" t="str">
        <f>TEXT(Tabela1[[#This Row],[Data]],"dddd")</f>
        <v>segunda-feira</v>
      </c>
      <c r="P7" s="6" t="str" cm="1">
        <f t="array" ref="P7">INDEX(Tabela8[Status],MATCH(Tabela1[[#This Row],[Cod. Paciente]]&amp;Tabela1[[#This Row],[dia]]&amp;Tabela1[[#This Row],[Hora inicial]],Tabela8[Cod. Paciente]&amp;Tabela8[DIA]&amp;Tabela8[Hora inicial],0))</f>
        <v>A confirmar</v>
      </c>
      <c r="Q7" s="6"/>
    </row>
    <row r="8" spans="1:19" x14ac:dyDescent="0.3">
      <c r="A8" s="2">
        <v>509202</v>
      </c>
      <c r="B8" s="2" t="s">
        <v>24</v>
      </c>
      <c r="C8" s="2" t="s">
        <v>1246</v>
      </c>
      <c r="D8" s="2">
        <v>3590</v>
      </c>
      <c r="E8" s="2" t="s">
        <v>614</v>
      </c>
      <c r="F8" s="2" t="s">
        <v>28</v>
      </c>
      <c r="G8" s="4">
        <v>45642</v>
      </c>
      <c r="H8" s="5">
        <v>0.375</v>
      </c>
      <c r="I8" s="6" t="s">
        <v>89</v>
      </c>
      <c r="J8" s="6">
        <v>2057</v>
      </c>
      <c r="K8" s="2" t="s">
        <v>90</v>
      </c>
      <c r="L8" s="2" t="s">
        <v>19</v>
      </c>
      <c r="M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" s="6" t="str">
        <f>TEXT(Tabela1[[#This Row],[Data]],"dddd")</f>
        <v>segunda-feira</v>
      </c>
      <c r="P8" s="6" t="str" cm="1">
        <f t="array" ref="P8">INDEX(Tabela8[Status],MATCH(Tabela1[[#This Row],[Cod. Paciente]]&amp;Tabela1[[#This Row],[dia]]&amp;Tabela1[[#This Row],[Hora inicial]],Tabela8[Cod. Paciente]&amp;Tabela8[DIA]&amp;Tabela8[Hora inicial],0))</f>
        <v>A confirmar</v>
      </c>
      <c r="Q8" s="6"/>
    </row>
    <row r="9" spans="1:19" x14ac:dyDescent="0.3">
      <c r="A9" s="2">
        <v>509202</v>
      </c>
      <c r="B9" s="2" t="s">
        <v>24</v>
      </c>
      <c r="C9" s="2" t="s">
        <v>1246</v>
      </c>
      <c r="D9" s="2">
        <v>3590</v>
      </c>
      <c r="E9" s="2" t="s">
        <v>614</v>
      </c>
      <c r="F9" s="2" t="s">
        <v>28</v>
      </c>
      <c r="G9" s="4">
        <v>45642</v>
      </c>
      <c r="H9" s="5">
        <v>0.375</v>
      </c>
      <c r="I9" s="6" t="s">
        <v>89</v>
      </c>
      <c r="J9" s="6">
        <v>2057</v>
      </c>
      <c r="K9" s="2" t="s">
        <v>90</v>
      </c>
      <c r="L9" s="2" t="s">
        <v>19</v>
      </c>
      <c r="M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" s="6" t="str">
        <f>TEXT(Tabela1[[#This Row],[Data]],"dddd")</f>
        <v>segunda-feira</v>
      </c>
      <c r="P9" s="6" t="str" cm="1">
        <f t="array" ref="P9">INDEX(Tabela8[Status],MATCH(Tabela1[[#This Row],[Cod. Paciente]]&amp;Tabela1[[#This Row],[dia]]&amp;Tabela1[[#This Row],[Hora inicial]],Tabela8[Cod. Paciente]&amp;Tabela8[DIA]&amp;Tabela8[Hora inicial],0))</f>
        <v>A confirmar</v>
      </c>
      <c r="Q9" s="6"/>
    </row>
    <row r="10" spans="1:19" x14ac:dyDescent="0.3">
      <c r="A10" s="2">
        <v>476350</v>
      </c>
      <c r="B10" s="2" t="s">
        <v>24</v>
      </c>
      <c r="C10" s="2" t="s">
        <v>455</v>
      </c>
      <c r="D10" s="2">
        <v>3487</v>
      </c>
      <c r="E10" s="2" t="s">
        <v>456</v>
      </c>
      <c r="F10" s="2" t="s">
        <v>28</v>
      </c>
      <c r="G10" s="4">
        <v>45642</v>
      </c>
      <c r="H10" s="5">
        <v>0.33333333333333331</v>
      </c>
      <c r="I10" s="6" t="s">
        <v>50</v>
      </c>
      <c r="J10" s="6">
        <v>772</v>
      </c>
      <c r="K10" s="2" t="s">
        <v>51</v>
      </c>
      <c r="L10" s="2" t="s">
        <v>19</v>
      </c>
      <c r="M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" s="6" t="str">
        <f>TEXT(Tabela1[[#This Row],[Data]],"dddd")</f>
        <v>segunda-feira</v>
      </c>
      <c r="P10" s="6" t="str" cm="1">
        <f t="array" ref="P10">INDEX(Tabela8[Status],MATCH(Tabela1[[#This Row],[Cod. Paciente]]&amp;Tabela1[[#This Row],[dia]]&amp;Tabela1[[#This Row],[Hora inicial]],Tabela8[Cod. Paciente]&amp;Tabela8[DIA]&amp;Tabela8[Hora inicial],0))</f>
        <v>A confirmar</v>
      </c>
      <c r="Q10" s="6"/>
    </row>
    <row r="11" spans="1:19" x14ac:dyDescent="0.3">
      <c r="A11" s="2">
        <v>476350</v>
      </c>
      <c r="B11" s="2" t="s">
        <v>24</v>
      </c>
      <c r="C11" s="2" t="s">
        <v>455</v>
      </c>
      <c r="D11" s="2">
        <v>3487</v>
      </c>
      <c r="E11" s="2" t="s">
        <v>456</v>
      </c>
      <c r="F11" s="2" t="s">
        <v>28</v>
      </c>
      <c r="G11" s="4">
        <v>45642</v>
      </c>
      <c r="H11" s="5">
        <v>0.33333333333333331</v>
      </c>
      <c r="I11" s="6" t="s">
        <v>50</v>
      </c>
      <c r="J11" s="6">
        <v>772</v>
      </c>
      <c r="K11" s="2" t="s">
        <v>51</v>
      </c>
      <c r="L11" s="2" t="s">
        <v>19</v>
      </c>
      <c r="M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" s="6" t="str">
        <f>TEXT(Tabela1[[#This Row],[Data]],"dddd")</f>
        <v>segunda-feira</v>
      </c>
      <c r="P11" s="6" t="str" cm="1">
        <f t="array" ref="P11">INDEX(Tabela8[Status],MATCH(Tabela1[[#This Row],[Cod. Paciente]]&amp;Tabela1[[#This Row],[dia]]&amp;Tabela1[[#This Row],[Hora inicial]],Tabela8[Cod. Paciente]&amp;Tabela8[DIA]&amp;Tabela8[Hora inicial],0))</f>
        <v>A confirmar</v>
      </c>
      <c r="Q11" s="6"/>
    </row>
    <row r="12" spans="1:19" x14ac:dyDescent="0.3">
      <c r="A12" s="2">
        <v>476350</v>
      </c>
      <c r="B12" s="2" t="s">
        <v>24</v>
      </c>
      <c r="C12" s="2" t="s">
        <v>455</v>
      </c>
      <c r="D12" s="2">
        <v>3487</v>
      </c>
      <c r="E12" s="2" t="s">
        <v>456</v>
      </c>
      <c r="F12" s="2" t="s">
        <v>28</v>
      </c>
      <c r="G12" s="4">
        <v>45642</v>
      </c>
      <c r="H12" s="5">
        <v>0.33333333333333331</v>
      </c>
      <c r="I12" s="6" t="s">
        <v>50</v>
      </c>
      <c r="J12" s="6">
        <v>772</v>
      </c>
      <c r="K12" s="2" t="s">
        <v>51</v>
      </c>
      <c r="L12" s="2" t="s">
        <v>19</v>
      </c>
      <c r="M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2" s="6" t="str">
        <f>TEXT(Tabela1[[#This Row],[Data]],"dddd")</f>
        <v>segunda-feira</v>
      </c>
      <c r="P12" s="6" t="str" cm="1">
        <f t="array" ref="P12">INDEX(Tabela8[Status],MATCH(Tabela1[[#This Row],[Cod. Paciente]]&amp;Tabela1[[#This Row],[dia]]&amp;Tabela1[[#This Row],[Hora inicial]],Tabela8[Cod. Paciente]&amp;Tabela8[DIA]&amp;Tabela8[Hora inicial],0))</f>
        <v>A confirmar</v>
      </c>
      <c r="Q12" s="6"/>
    </row>
    <row r="13" spans="1:19" x14ac:dyDescent="0.3">
      <c r="A13" s="2">
        <v>561804</v>
      </c>
      <c r="B13" s="2" t="s">
        <v>24</v>
      </c>
      <c r="C13" s="2" t="s">
        <v>1262</v>
      </c>
      <c r="D13" s="2">
        <v>3486</v>
      </c>
      <c r="E13" s="2" t="s">
        <v>622</v>
      </c>
      <c r="F13" s="2" t="s">
        <v>28</v>
      </c>
      <c r="G13" s="4">
        <v>45642</v>
      </c>
      <c r="H13" s="5">
        <v>0.58333333333333337</v>
      </c>
      <c r="I13" s="6" t="s">
        <v>505</v>
      </c>
      <c r="J13" s="6">
        <v>577</v>
      </c>
      <c r="K13" s="2" t="s">
        <v>140</v>
      </c>
      <c r="L13" s="2" t="s">
        <v>19</v>
      </c>
      <c r="M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" s="6" t="str">
        <f>TEXT(Tabela1[[#This Row],[Data]],"dddd")</f>
        <v>segunda-feira</v>
      </c>
      <c r="P13" s="6" t="str" cm="1">
        <f t="array" ref="P13">INDEX(Tabela8[Status],MATCH(Tabela1[[#This Row],[Cod. Paciente]]&amp;Tabela1[[#This Row],[dia]]&amp;Tabela1[[#This Row],[Hora inicial]],Tabela8[Cod. Paciente]&amp;Tabela8[DIA]&amp;Tabela8[Hora inicial],0))</f>
        <v>A confirmar</v>
      </c>
      <c r="Q13" s="6"/>
    </row>
    <row r="14" spans="1:19" x14ac:dyDescent="0.3">
      <c r="A14" s="2">
        <v>561804</v>
      </c>
      <c r="B14" s="2" t="s">
        <v>24</v>
      </c>
      <c r="C14" s="2" t="s">
        <v>1262</v>
      </c>
      <c r="D14" s="2">
        <v>3486</v>
      </c>
      <c r="E14" s="2" t="s">
        <v>622</v>
      </c>
      <c r="F14" s="2" t="s">
        <v>28</v>
      </c>
      <c r="G14" s="4">
        <v>45642</v>
      </c>
      <c r="H14" s="5">
        <v>0.58333333333333337</v>
      </c>
      <c r="I14" s="6" t="s">
        <v>505</v>
      </c>
      <c r="J14" s="6">
        <v>577</v>
      </c>
      <c r="K14" s="2" t="s">
        <v>140</v>
      </c>
      <c r="L14" s="2" t="s">
        <v>19</v>
      </c>
      <c r="M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4" s="6" t="str">
        <f>TEXT(Tabela1[[#This Row],[Data]],"dddd")</f>
        <v>segunda-feira</v>
      </c>
      <c r="P14" s="6" t="str" cm="1">
        <f t="array" ref="P14">INDEX(Tabela8[Status],MATCH(Tabela1[[#This Row],[Cod. Paciente]]&amp;Tabela1[[#This Row],[dia]]&amp;Tabela1[[#This Row],[Hora inicial]],Tabela8[Cod. Paciente]&amp;Tabela8[DIA]&amp;Tabela8[Hora inicial],0))</f>
        <v>A confirmar</v>
      </c>
      <c r="Q14" s="6"/>
    </row>
    <row r="15" spans="1:19" x14ac:dyDescent="0.3">
      <c r="A15" s="2">
        <v>561804</v>
      </c>
      <c r="B15" s="2" t="s">
        <v>24</v>
      </c>
      <c r="C15" s="2" t="s">
        <v>1262</v>
      </c>
      <c r="D15" s="2">
        <v>3486</v>
      </c>
      <c r="E15" s="2" t="s">
        <v>622</v>
      </c>
      <c r="F15" s="2" t="s">
        <v>28</v>
      </c>
      <c r="G15" s="4">
        <v>45642</v>
      </c>
      <c r="H15" s="5">
        <v>0.58333333333333337</v>
      </c>
      <c r="I15" s="6" t="s">
        <v>505</v>
      </c>
      <c r="J15" s="6">
        <v>577</v>
      </c>
      <c r="K15" s="2" t="s">
        <v>140</v>
      </c>
      <c r="L15" s="2" t="s">
        <v>19</v>
      </c>
      <c r="M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" s="6" t="str">
        <f>TEXT(Tabela1[[#This Row],[Data]],"dddd")</f>
        <v>segunda-feira</v>
      </c>
      <c r="P15" s="6" t="str" cm="1">
        <f t="array" ref="P15">INDEX(Tabela8[Status],MATCH(Tabela1[[#This Row],[Cod. Paciente]]&amp;Tabela1[[#This Row],[dia]]&amp;Tabela1[[#This Row],[Hora inicial]],Tabela8[Cod. Paciente]&amp;Tabela8[DIA]&amp;Tabela8[Hora inicial],0))</f>
        <v>A confirmar</v>
      </c>
      <c r="Q15" s="6"/>
    </row>
    <row r="16" spans="1:19" x14ac:dyDescent="0.3">
      <c r="A16" s="2">
        <v>558385</v>
      </c>
      <c r="B16" s="2" t="s">
        <v>24</v>
      </c>
      <c r="C16" s="2" t="s">
        <v>1254</v>
      </c>
      <c r="D16" s="2">
        <v>3342</v>
      </c>
      <c r="E16" s="2" t="s">
        <v>623</v>
      </c>
      <c r="F16" s="2" t="s">
        <v>28</v>
      </c>
      <c r="G16" s="4">
        <v>45642</v>
      </c>
      <c r="H16" s="5">
        <v>0.41666666666666669</v>
      </c>
      <c r="I16" s="6" t="s">
        <v>97</v>
      </c>
      <c r="J16" s="6">
        <v>772</v>
      </c>
      <c r="K16" s="2" t="s">
        <v>51</v>
      </c>
      <c r="L16" s="2" t="s">
        <v>19</v>
      </c>
      <c r="M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" s="6" t="str">
        <f>TEXT(Tabela1[[#This Row],[Data]],"dddd")</f>
        <v>segunda-feira</v>
      </c>
      <c r="P16" s="6" t="str" cm="1">
        <f t="array" ref="P16">INDEX(Tabela8[Status],MATCH(Tabela1[[#This Row],[Cod. Paciente]]&amp;Tabela1[[#This Row],[dia]]&amp;Tabela1[[#This Row],[Hora inicial]],Tabela8[Cod. Paciente]&amp;Tabela8[DIA]&amp;Tabela8[Hora inicial],0))</f>
        <v>A confirmar</v>
      </c>
      <c r="Q16" s="6"/>
    </row>
    <row r="17" spans="1:17" x14ac:dyDescent="0.3">
      <c r="A17" s="2">
        <v>558385</v>
      </c>
      <c r="B17" s="2" t="s">
        <v>24</v>
      </c>
      <c r="C17" s="2" t="s">
        <v>1254</v>
      </c>
      <c r="D17" s="2">
        <v>3342</v>
      </c>
      <c r="E17" s="2" t="s">
        <v>623</v>
      </c>
      <c r="F17" s="2" t="s">
        <v>28</v>
      </c>
      <c r="G17" s="4">
        <v>45642</v>
      </c>
      <c r="H17" s="5">
        <v>0.41666666666666669</v>
      </c>
      <c r="I17" s="6" t="s">
        <v>97</v>
      </c>
      <c r="J17" s="6">
        <v>772</v>
      </c>
      <c r="K17" s="2" t="s">
        <v>51</v>
      </c>
      <c r="L17" s="2" t="s">
        <v>19</v>
      </c>
      <c r="M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" s="6" t="str">
        <f>TEXT(Tabela1[[#This Row],[Data]],"dddd")</f>
        <v>segunda-feira</v>
      </c>
      <c r="P17" s="6" t="str" cm="1">
        <f t="array" ref="P17">INDEX(Tabela8[Status],MATCH(Tabela1[[#This Row],[Cod. Paciente]]&amp;Tabela1[[#This Row],[dia]]&amp;Tabela1[[#This Row],[Hora inicial]],Tabela8[Cod. Paciente]&amp;Tabela8[DIA]&amp;Tabela8[Hora inicial],0))</f>
        <v>A confirmar</v>
      </c>
      <c r="Q17" s="6"/>
    </row>
    <row r="18" spans="1:17" x14ac:dyDescent="0.3">
      <c r="A18" s="2">
        <v>558385</v>
      </c>
      <c r="B18" s="2" t="s">
        <v>24</v>
      </c>
      <c r="C18" s="2" t="s">
        <v>1254</v>
      </c>
      <c r="D18" s="2">
        <v>3342</v>
      </c>
      <c r="E18" s="2" t="s">
        <v>623</v>
      </c>
      <c r="F18" s="2" t="s">
        <v>28</v>
      </c>
      <c r="G18" s="4">
        <v>45642</v>
      </c>
      <c r="H18" s="5">
        <v>0.41666666666666669</v>
      </c>
      <c r="I18" s="6" t="s">
        <v>97</v>
      </c>
      <c r="J18" s="6">
        <v>772</v>
      </c>
      <c r="K18" s="2" t="s">
        <v>51</v>
      </c>
      <c r="L18" s="2" t="s">
        <v>19</v>
      </c>
      <c r="M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" s="6" t="str">
        <f>TEXT(Tabela1[[#This Row],[Data]],"dddd")</f>
        <v>segunda-feira</v>
      </c>
      <c r="P18" s="6" t="str" cm="1">
        <f t="array" ref="P18">INDEX(Tabela8[Status],MATCH(Tabela1[[#This Row],[Cod. Paciente]]&amp;Tabela1[[#This Row],[dia]]&amp;Tabela1[[#This Row],[Hora inicial]],Tabela8[Cod. Paciente]&amp;Tabela8[DIA]&amp;Tabela8[Hora inicial],0))</f>
        <v>A confirmar</v>
      </c>
      <c r="Q18" s="6"/>
    </row>
    <row r="19" spans="1:17" x14ac:dyDescent="0.3">
      <c r="A19" s="2">
        <v>597758</v>
      </c>
      <c r="B19" s="2" t="s">
        <v>24</v>
      </c>
      <c r="C19" s="2" t="s">
        <v>1254</v>
      </c>
      <c r="D19" s="2">
        <v>3342</v>
      </c>
      <c r="E19" s="2" t="s">
        <v>623</v>
      </c>
      <c r="F19" s="2" t="s">
        <v>28</v>
      </c>
      <c r="G19" s="4">
        <v>45642</v>
      </c>
      <c r="H19" s="5">
        <v>0.375</v>
      </c>
      <c r="I19" s="6" t="s">
        <v>512</v>
      </c>
      <c r="J19" s="6">
        <v>2812</v>
      </c>
      <c r="K19" s="2" t="s">
        <v>1296</v>
      </c>
      <c r="L19" s="2" t="s">
        <v>19</v>
      </c>
      <c r="M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" s="6" t="str">
        <f>TEXT(Tabela1[[#This Row],[Data]],"dddd")</f>
        <v>segunda-feira</v>
      </c>
      <c r="P19" s="6" t="str" cm="1">
        <f t="array" ref="P19">INDEX(Tabela8[Status],MATCH(Tabela1[[#This Row],[Cod. Paciente]]&amp;Tabela1[[#This Row],[dia]]&amp;Tabela1[[#This Row],[Hora inicial]],Tabela8[Cod. Paciente]&amp;Tabela8[DIA]&amp;Tabela8[Hora inicial],0))</f>
        <v>A confirmar</v>
      </c>
      <c r="Q19" s="6"/>
    </row>
    <row r="20" spans="1:17" x14ac:dyDescent="0.3">
      <c r="A20" s="2">
        <v>497520</v>
      </c>
      <c r="B20" s="2" t="s">
        <v>24</v>
      </c>
      <c r="C20" s="2" t="s">
        <v>1254</v>
      </c>
      <c r="D20" s="2">
        <v>3342</v>
      </c>
      <c r="E20" s="2" t="s">
        <v>623</v>
      </c>
      <c r="F20" s="2" t="s">
        <v>28</v>
      </c>
      <c r="G20" s="4">
        <v>45642</v>
      </c>
      <c r="H20" s="5">
        <v>0.45833333333333331</v>
      </c>
      <c r="I20" s="6" t="s">
        <v>82</v>
      </c>
      <c r="J20" s="6">
        <v>1180</v>
      </c>
      <c r="K20" s="2" t="s">
        <v>83</v>
      </c>
      <c r="L20" s="2" t="s">
        <v>19</v>
      </c>
      <c r="M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" s="6" t="str">
        <f>TEXT(Tabela1[[#This Row],[Data]],"dddd")</f>
        <v>segunda-feira</v>
      </c>
      <c r="P20" s="6" t="str" cm="1">
        <f t="array" ref="P20">INDEX(Tabela8[Status],MATCH(Tabela1[[#This Row],[Cod. Paciente]]&amp;Tabela1[[#This Row],[dia]]&amp;Tabela1[[#This Row],[Hora inicial]],Tabela8[Cod. Paciente]&amp;Tabela8[DIA]&amp;Tabela8[Hora inicial],0))</f>
        <v>A confirmar</v>
      </c>
      <c r="Q20" s="6"/>
    </row>
    <row r="21" spans="1:17" x14ac:dyDescent="0.3">
      <c r="A21" s="2">
        <v>597758</v>
      </c>
      <c r="B21" s="2" t="s">
        <v>24</v>
      </c>
      <c r="C21" s="2" t="s">
        <v>1254</v>
      </c>
      <c r="D21" s="2">
        <v>3342</v>
      </c>
      <c r="E21" s="2" t="s">
        <v>623</v>
      </c>
      <c r="F21" s="2" t="s">
        <v>28</v>
      </c>
      <c r="G21" s="4">
        <v>45642</v>
      </c>
      <c r="H21" s="5">
        <v>0.375</v>
      </c>
      <c r="I21" s="6" t="s">
        <v>512</v>
      </c>
      <c r="J21" s="6">
        <v>2812</v>
      </c>
      <c r="K21" s="2" t="s">
        <v>1296</v>
      </c>
      <c r="L21" s="2" t="s">
        <v>19</v>
      </c>
      <c r="M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" s="6" t="str">
        <f>TEXT(Tabela1[[#This Row],[Data]],"dddd")</f>
        <v>segunda-feira</v>
      </c>
      <c r="P21" s="6" t="str" cm="1">
        <f t="array" ref="P21">INDEX(Tabela8[Status],MATCH(Tabela1[[#This Row],[Cod. Paciente]]&amp;Tabela1[[#This Row],[dia]]&amp;Tabela1[[#This Row],[Hora inicial]],Tabela8[Cod. Paciente]&amp;Tabela8[DIA]&amp;Tabela8[Hora inicial],0))</f>
        <v>A confirmar</v>
      </c>
      <c r="Q21" s="6"/>
    </row>
    <row r="22" spans="1:17" x14ac:dyDescent="0.3">
      <c r="A22" s="2">
        <v>497520</v>
      </c>
      <c r="B22" s="2" t="s">
        <v>24</v>
      </c>
      <c r="C22" s="2" t="s">
        <v>1254</v>
      </c>
      <c r="D22" s="2">
        <v>3342</v>
      </c>
      <c r="E22" s="2" t="s">
        <v>623</v>
      </c>
      <c r="F22" s="2" t="s">
        <v>28</v>
      </c>
      <c r="G22" s="4">
        <v>45642</v>
      </c>
      <c r="H22" s="5">
        <v>0.45833333333333331</v>
      </c>
      <c r="I22" s="6" t="s">
        <v>82</v>
      </c>
      <c r="J22" s="6">
        <v>1180</v>
      </c>
      <c r="K22" s="2" t="s">
        <v>83</v>
      </c>
      <c r="L22" s="2" t="s">
        <v>19</v>
      </c>
      <c r="M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" s="6" t="str">
        <f>TEXT(Tabela1[[#This Row],[Data]],"dddd")</f>
        <v>segunda-feira</v>
      </c>
      <c r="P22" s="6" t="str" cm="1">
        <f t="array" ref="P22">INDEX(Tabela8[Status],MATCH(Tabela1[[#This Row],[Cod. Paciente]]&amp;Tabela1[[#This Row],[dia]]&amp;Tabela1[[#This Row],[Hora inicial]],Tabela8[Cod. Paciente]&amp;Tabela8[DIA]&amp;Tabela8[Hora inicial],0))</f>
        <v>A confirmar</v>
      </c>
      <c r="Q22" s="6"/>
    </row>
    <row r="23" spans="1:17" x14ac:dyDescent="0.3">
      <c r="A23" s="2">
        <v>597758</v>
      </c>
      <c r="B23" s="2" t="s">
        <v>24</v>
      </c>
      <c r="C23" s="2" t="s">
        <v>1254</v>
      </c>
      <c r="D23" s="2">
        <v>3342</v>
      </c>
      <c r="E23" s="2" t="s">
        <v>623</v>
      </c>
      <c r="F23" s="2" t="s">
        <v>28</v>
      </c>
      <c r="G23" s="4">
        <v>45642</v>
      </c>
      <c r="H23" s="5">
        <v>0.375</v>
      </c>
      <c r="I23" s="6" t="s">
        <v>512</v>
      </c>
      <c r="J23" s="6">
        <v>2812</v>
      </c>
      <c r="K23" s="2" t="s">
        <v>1296</v>
      </c>
      <c r="L23" s="2" t="s">
        <v>19</v>
      </c>
      <c r="M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" s="6" t="str">
        <f>TEXT(Tabela1[[#This Row],[Data]],"dddd")</f>
        <v>segunda-feira</v>
      </c>
      <c r="P23" s="6" t="str" cm="1">
        <f t="array" ref="P23">INDEX(Tabela8[Status],MATCH(Tabela1[[#This Row],[Cod. Paciente]]&amp;Tabela1[[#This Row],[dia]]&amp;Tabela1[[#This Row],[Hora inicial]],Tabela8[Cod. Paciente]&amp;Tabela8[DIA]&amp;Tabela8[Hora inicial],0))</f>
        <v>A confirmar</v>
      </c>
      <c r="Q23" s="6"/>
    </row>
    <row r="24" spans="1:17" x14ac:dyDescent="0.3">
      <c r="A24" s="2">
        <v>497520</v>
      </c>
      <c r="B24" s="2" t="s">
        <v>24</v>
      </c>
      <c r="C24" s="2" t="s">
        <v>1254</v>
      </c>
      <c r="D24" s="2">
        <v>3342</v>
      </c>
      <c r="E24" s="2" t="s">
        <v>623</v>
      </c>
      <c r="F24" s="2" t="s">
        <v>28</v>
      </c>
      <c r="G24" s="4">
        <v>45642</v>
      </c>
      <c r="H24" s="5">
        <v>0.45833333333333331</v>
      </c>
      <c r="I24" s="6" t="s">
        <v>82</v>
      </c>
      <c r="J24" s="6">
        <v>1180</v>
      </c>
      <c r="K24" s="2" t="s">
        <v>83</v>
      </c>
      <c r="L24" s="2" t="s">
        <v>19</v>
      </c>
      <c r="M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" s="6" t="str">
        <f>TEXT(Tabela1[[#This Row],[Data]],"dddd")</f>
        <v>segunda-feira</v>
      </c>
      <c r="P24" s="6" t="str" cm="1">
        <f t="array" ref="P24">INDEX(Tabela8[Status],MATCH(Tabela1[[#This Row],[Cod. Paciente]]&amp;Tabela1[[#This Row],[dia]]&amp;Tabela1[[#This Row],[Hora inicial]],Tabela8[Cod. Paciente]&amp;Tabela8[DIA]&amp;Tabela8[Hora inicial],0))</f>
        <v>A confirmar</v>
      </c>
      <c r="Q24" s="6"/>
    </row>
    <row r="25" spans="1:17" x14ac:dyDescent="0.3">
      <c r="A25" s="2">
        <v>604078</v>
      </c>
      <c r="B25" s="2" t="s">
        <v>17</v>
      </c>
      <c r="C25" s="2" t="s">
        <v>1261</v>
      </c>
      <c r="D25" s="2">
        <v>3958</v>
      </c>
      <c r="E25" s="2" t="s">
        <v>626</v>
      </c>
      <c r="F25" s="2" t="s">
        <v>69</v>
      </c>
      <c r="G25" s="4">
        <v>45642</v>
      </c>
      <c r="H25" s="5">
        <v>0.58333333333333337</v>
      </c>
      <c r="I25" s="6" t="s">
        <v>471</v>
      </c>
      <c r="J25" s="6">
        <v>2751</v>
      </c>
      <c r="K25" s="2" t="s">
        <v>70</v>
      </c>
      <c r="L25" s="2" t="s">
        <v>19</v>
      </c>
      <c r="M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5" s="6" t="str">
        <f>TEXT(Tabela1[[#This Row],[Data]],"dddd")</f>
        <v>segunda-feira</v>
      </c>
      <c r="P25" s="6" t="str" cm="1">
        <f t="array" ref="P25">INDEX(Tabela8[Status],MATCH(Tabela1[[#This Row],[Cod. Paciente]]&amp;Tabela1[[#This Row],[dia]]&amp;Tabela1[[#This Row],[Hora inicial]],Tabela8[Cod. Paciente]&amp;Tabela8[DIA]&amp;Tabela8[Hora inicial],0))</f>
        <v>A confirmar</v>
      </c>
      <c r="Q25" s="6"/>
    </row>
    <row r="26" spans="1:17" x14ac:dyDescent="0.3">
      <c r="A26" s="2">
        <v>604078</v>
      </c>
      <c r="B26" s="2" t="s">
        <v>17</v>
      </c>
      <c r="C26" s="2" t="s">
        <v>1261</v>
      </c>
      <c r="D26" s="2">
        <v>3958</v>
      </c>
      <c r="E26" s="2" t="s">
        <v>626</v>
      </c>
      <c r="F26" s="2" t="s">
        <v>69</v>
      </c>
      <c r="G26" s="4">
        <v>45642</v>
      </c>
      <c r="H26" s="5">
        <v>0.58333333333333337</v>
      </c>
      <c r="I26" s="6" t="s">
        <v>471</v>
      </c>
      <c r="J26" s="6">
        <v>2751</v>
      </c>
      <c r="K26" s="2" t="s">
        <v>70</v>
      </c>
      <c r="L26" s="2" t="s">
        <v>19</v>
      </c>
      <c r="M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6" s="6" t="str">
        <f>TEXT(Tabela1[[#This Row],[Data]],"dddd")</f>
        <v>segunda-feira</v>
      </c>
      <c r="P26" s="6" t="str" cm="1">
        <f t="array" ref="P26">INDEX(Tabela8[Status],MATCH(Tabela1[[#This Row],[Cod. Paciente]]&amp;Tabela1[[#This Row],[dia]]&amp;Tabela1[[#This Row],[Hora inicial]],Tabela8[Cod. Paciente]&amp;Tabela8[DIA]&amp;Tabela8[Hora inicial],0))</f>
        <v>A confirmar</v>
      </c>
      <c r="Q26" s="6"/>
    </row>
    <row r="27" spans="1:17" x14ac:dyDescent="0.3">
      <c r="A27" s="2">
        <v>604078</v>
      </c>
      <c r="B27" s="2" t="s">
        <v>17</v>
      </c>
      <c r="C27" s="2" t="s">
        <v>1261</v>
      </c>
      <c r="D27" s="2">
        <v>3958</v>
      </c>
      <c r="E27" s="2" t="s">
        <v>626</v>
      </c>
      <c r="F27" s="2" t="s">
        <v>69</v>
      </c>
      <c r="G27" s="4">
        <v>45642</v>
      </c>
      <c r="H27" s="5">
        <v>0.58333333333333337</v>
      </c>
      <c r="I27" s="6" t="s">
        <v>471</v>
      </c>
      <c r="J27" s="6">
        <v>2751</v>
      </c>
      <c r="K27" s="2" t="s">
        <v>70</v>
      </c>
      <c r="L27" s="2" t="s">
        <v>19</v>
      </c>
      <c r="M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7" s="6" t="str">
        <f>TEXT(Tabela1[[#This Row],[Data]],"dddd")</f>
        <v>segunda-feira</v>
      </c>
      <c r="P27" s="6" t="str" cm="1">
        <f t="array" ref="P27">INDEX(Tabela8[Status],MATCH(Tabela1[[#This Row],[Cod. Paciente]]&amp;Tabela1[[#This Row],[dia]]&amp;Tabela1[[#This Row],[Hora inicial]],Tabela8[Cod. Paciente]&amp;Tabela8[DIA]&amp;Tabela8[Hora inicial],0))</f>
        <v>A confirmar</v>
      </c>
      <c r="Q27" s="6"/>
    </row>
    <row r="28" spans="1:17" x14ac:dyDescent="0.3">
      <c r="A28" s="2">
        <v>604078</v>
      </c>
      <c r="B28" s="2" t="s">
        <v>17</v>
      </c>
      <c r="C28" s="2" t="s">
        <v>1261</v>
      </c>
      <c r="D28" s="2">
        <v>3958</v>
      </c>
      <c r="E28" s="2" t="s">
        <v>626</v>
      </c>
      <c r="F28" s="2" t="s">
        <v>69</v>
      </c>
      <c r="G28" s="4">
        <v>45642</v>
      </c>
      <c r="H28" s="5">
        <v>0.58333333333333337</v>
      </c>
      <c r="I28" s="6" t="s">
        <v>471</v>
      </c>
      <c r="J28" s="6">
        <v>2751</v>
      </c>
      <c r="K28" s="2" t="s">
        <v>70</v>
      </c>
      <c r="L28" s="2" t="s">
        <v>19</v>
      </c>
      <c r="M28" s="8" t="s">
        <v>162</v>
      </c>
      <c r="N2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8" s="6" t="str">
        <f>TEXT(Tabela1[[#This Row],[Data]],"dddd")</f>
        <v>segunda-feira</v>
      </c>
      <c r="P28" s="6" t="str" cm="1">
        <f t="array" ref="P28">INDEX(Tabela8[Status],MATCH(Tabela1[[#This Row],[Cod. Paciente]]&amp;Tabela1[[#This Row],[dia]]&amp;Tabela1[[#This Row],[Hora inicial]],Tabela8[Cod. Paciente]&amp;Tabela8[DIA]&amp;Tabela8[Hora inicial],0))</f>
        <v>A confirmar</v>
      </c>
      <c r="Q28" s="6"/>
    </row>
    <row r="29" spans="1:17" x14ac:dyDescent="0.3">
      <c r="A29" s="2">
        <v>604078</v>
      </c>
      <c r="B29" s="2" t="s">
        <v>17</v>
      </c>
      <c r="C29" s="2" t="s">
        <v>1261</v>
      </c>
      <c r="D29" s="2">
        <v>3958</v>
      </c>
      <c r="E29" s="2" t="s">
        <v>626</v>
      </c>
      <c r="F29" s="2" t="s">
        <v>69</v>
      </c>
      <c r="G29" s="4">
        <v>45642</v>
      </c>
      <c r="H29" s="5">
        <v>0.58333333333333337</v>
      </c>
      <c r="I29" s="6" t="s">
        <v>471</v>
      </c>
      <c r="J29" s="6">
        <v>2751</v>
      </c>
      <c r="K29" s="2" t="s">
        <v>70</v>
      </c>
      <c r="L29" s="2" t="s">
        <v>19</v>
      </c>
      <c r="M29" s="8" t="s">
        <v>162</v>
      </c>
      <c r="N2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9" s="6" t="str">
        <f>TEXT(Tabela1[[#This Row],[Data]],"dddd")</f>
        <v>segunda-feira</v>
      </c>
      <c r="P29" s="6" t="str" cm="1">
        <f t="array" ref="P29">INDEX(Tabela8[Status],MATCH(Tabela1[[#This Row],[Cod. Paciente]]&amp;Tabela1[[#This Row],[dia]]&amp;Tabela1[[#This Row],[Hora inicial]],Tabela8[Cod. Paciente]&amp;Tabela8[DIA]&amp;Tabela8[Hora inicial],0))</f>
        <v>A confirmar</v>
      </c>
      <c r="Q29" s="6"/>
    </row>
    <row r="30" spans="1:17" x14ac:dyDescent="0.3">
      <c r="A30" s="2">
        <v>604078</v>
      </c>
      <c r="B30" s="2" t="s">
        <v>17</v>
      </c>
      <c r="C30" s="2" t="s">
        <v>1261</v>
      </c>
      <c r="D30" s="2">
        <v>3958</v>
      </c>
      <c r="E30" s="2" t="s">
        <v>626</v>
      </c>
      <c r="F30" s="2" t="s">
        <v>69</v>
      </c>
      <c r="G30" s="4">
        <v>45642</v>
      </c>
      <c r="H30" s="5">
        <v>0.58333333333333337</v>
      </c>
      <c r="I30" s="6" t="s">
        <v>471</v>
      </c>
      <c r="J30" s="6">
        <v>2751</v>
      </c>
      <c r="K30" s="2" t="s">
        <v>70</v>
      </c>
      <c r="L30" s="2" t="s">
        <v>19</v>
      </c>
      <c r="M30" s="8" t="s">
        <v>162</v>
      </c>
      <c r="N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0" s="6" t="str">
        <f>TEXT(Tabela1[[#This Row],[Data]],"dddd")</f>
        <v>segunda-feira</v>
      </c>
      <c r="P30" s="6" t="str" cm="1">
        <f t="array" ref="P30">INDEX(Tabela8[Status],MATCH(Tabela1[[#This Row],[Cod. Paciente]]&amp;Tabela1[[#This Row],[dia]]&amp;Tabela1[[#This Row],[Hora inicial]],Tabela8[Cod. Paciente]&amp;Tabela8[DIA]&amp;Tabela8[Hora inicial],0))</f>
        <v>A confirmar</v>
      </c>
      <c r="Q30" s="6"/>
    </row>
    <row r="31" spans="1:17" ht="28.8" x14ac:dyDescent="0.3">
      <c r="A31" s="2">
        <v>604289</v>
      </c>
      <c r="B31" s="2" t="s">
        <v>17</v>
      </c>
      <c r="C31" s="2" t="s">
        <v>1295</v>
      </c>
      <c r="D31" s="2">
        <v>3882</v>
      </c>
      <c r="E31" s="2" t="s">
        <v>627</v>
      </c>
      <c r="F31" s="2" t="s">
        <v>28</v>
      </c>
      <c r="G31" s="4">
        <v>45642</v>
      </c>
      <c r="H31" s="5">
        <v>0.33333333333333331</v>
      </c>
      <c r="I31" s="6" t="s">
        <v>34</v>
      </c>
      <c r="J31" s="6">
        <v>1672</v>
      </c>
      <c r="K31" s="2" t="s">
        <v>80</v>
      </c>
      <c r="L31" s="2" t="s">
        <v>19</v>
      </c>
      <c r="M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" s="6" t="str">
        <f>TEXT(Tabela1[[#This Row],[Data]],"dddd")</f>
        <v>segunda-feira</v>
      </c>
      <c r="P31" s="6" t="str" cm="1">
        <f t="array" ref="P31">INDEX(Tabela8[Status],MATCH(Tabela1[[#This Row],[Cod. Paciente]]&amp;Tabela1[[#This Row],[dia]]&amp;Tabela1[[#This Row],[Hora inicial]],Tabela8[Cod. Paciente]&amp;Tabela8[DIA]&amp;Tabela8[Hora inicial],0))</f>
        <v>A confirmar</v>
      </c>
      <c r="Q31" s="6"/>
    </row>
    <row r="32" spans="1:17" ht="28.8" x14ac:dyDescent="0.3">
      <c r="A32" s="2">
        <v>604289</v>
      </c>
      <c r="B32" s="2" t="s">
        <v>17</v>
      </c>
      <c r="C32" s="2" t="s">
        <v>1295</v>
      </c>
      <c r="D32" s="2">
        <v>3882</v>
      </c>
      <c r="E32" s="2" t="s">
        <v>627</v>
      </c>
      <c r="F32" s="2" t="s">
        <v>28</v>
      </c>
      <c r="G32" s="4">
        <v>45642</v>
      </c>
      <c r="H32" s="5">
        <v>0.33333333333333331</v>
      </c>
      <c r="I32" s="6" t="s">
        <v>34</v>
      </c>
      <c r="J32" s="6">
        <v>1672</v>
      </c>
      <c r="K32" s="2" t="s">
        <v>80</v>
      </c>
      <c r="L32" s="2" t="s">
        <v>19</v>
      </c>
      <c r="M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2" s="6" t="str">
        <f>TEXT(Tabela1[[#This Row],[Data]],"dddd")</f>
        <v>segunda-feira</v>
      </c>
      <c r="P32" s="6" t="str" cm="1">
        <f t="array" ref="P32">INDEX(Tabela8[Status],MATCH(Tabela1[[#This Row],[Cod. Paciente]]&amp;Tabela1[[#This Row],[dia]]&amp;Tabela1[[#This Row],[Hora inicial]],Tabela8[Cod. Paciente]&amp;Tabela8[DIA]&amp;Tabela8[Hora inicial],0))</f>
        <v>A confirmar</v>
      </c>
      <c r="Q32" s="6"/>
    </row>
    <row r="33" spans="1:17" ht="28.8" x14ac:dyDescent="0.3">
      <c r="A33" s="2">
        <v>604289</v>
      </c>
      <c r="B33" s="2" t="s">
        <v>17</v>
      </c>
      <c r="C33" s="2" t="s">
        <v>1295</v>
      </c>
      <c r="D33" s="2">
        <v>3882</v>
      </c>
      <c r="E33" s="2" t="s">
        <v>627</v>
      </c>
      <c r="F33" s="2" t="s">
        <v>28</v>
      </c>
      <c r="G33" s="4">
        <v>45642</v>
      </c>
      <c r="H33" s="5">
        <v>0.33333333333333331</v>
      </c>
      <c r="I33" s="6" t="s">
        <v>34</v>
      </c>
      <c r="J33" s="6">
        <v>1672</v>
      </c>
      <c r="K33" s="2" t="s">
        <v>80</v>
      </c>
      <c r="L33" s="2" t="s">
        <v>19</v>
      </c>
      <c r="M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3" s="6" t="str">
        <f>TEXT(Tabela1[[#This Row],[Data]],"dddd")</f>
        <v>segunda-feira</v>
      </c>
      <c r="P33" s="6" t="str" cm="1">
        <f t="array" ref="P33">INDEX(Tabela8[Status],MATCH(Tabela1[[#This Row],[Cod. Paciente]]&amp;Tabela1[[#This Row],[dia]]&amp;Tabela1[[#This Row],[Hora inicial]],Tabela8[Cod. Paciente]&amp;Tabela8[DIA]&amp;Tabela8[Hora inicial],0))</f>
        <v>A confirmar</v>
      </c>
      <c r="Q33" s="6"/>
    </row>
    <row r="34" spans="1:17" x14ac:dyDescent="0.3">
      <c r="A34" s="2">
        <v>604290</v>
      </c>
      <c r="B34" s="2" t="s">
        <v>17</v>
      </c>
      <c r="C34" s="2" t="s">
        <v>1295</v>
      </c>
      <c r="D34" s="2">
        <v>3882</v>
      </c>
      <c r="E34" s="2" t="s">
        <v>627</v>
      </c>
      <c r="F34" s="2" t="s">
        <v>28</v>
      </c>
      <c r="G34" s="4">
        <v>45642</v>
      </c>
      <c r="H34" s="5">
        <v>0.375</v>
      </c>
      <c r="I34" s="6" t="s">
        <v>454</v>
      </c>
      <c r="J34" s="6">
        <v>1361</v>
      </c>
      <c r="K34" s="2" t="s">
        <v>35</v>
      </c>
      <c r="L34" s="2" t="s">
        <v>19</v>
      </c>
      <c r="M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" s="6" t="str">
        <f>TEXT(Tabela1[[#This Row],[Data]],"dddd")</f>
        <v>segunda-feira</v>
      </c>
      <c r="P34" s="6" t="str" cm="1">
        <f t="array" ref="P34">INDEX(Tabela8[Status],MATCH(Tabela1[[#This Row],[Cod. Paciente]]&amp;Tabela1[[#This Row],[dia]]&amp;Tabela1[[#This Row],[Hora inicial]],Tabela8[Cod. Paciente]&amp;Tabela8[DIA]&amp;Tabela8[Hora inicial],0))</f>
        <v>A confirmar</v>
      </c>
      <c r="Q34" s="6"/>
    </row>
    <row r="35" spans="1:17" x14ac:dyDescent="0.3">
      <c r="A35" s="2">
        <v>604290</v>
      </c>
      <c r="B35" s="2" t="s">
        <v>17</v>
      </c>
      <c r="C35" s="2" t="s">
        <v>1295</v>
      </c>
      <c r="D35" s="2">
        <v>3882</v>
      </c>
      <c r="E35" s="2" t="s">
        <v>627</v>
      </c>
      <c r="F35" s="2" t="s">
        <v>28</v>
      </c>
      <c r="G35" s="4">
        <v>45642</v>
      </c>
      <c r="H35" s="5">
        <v>0.375</v>
      </c>
      <c r="I35" s="6" t="s">
        <v>454</v>
      </c>
      <c r="J35" s="6">
        <v>1361</v>
      </c>
      <c r="K35" s="2" t="s">
        <v>35</v>
      </c>
      <c r="L35" s="2" t="s">
        <v>19</v>
      </c>
      <c r="M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" s="6" t="str">
        <f>TEXT(Tabela1[[#This Row],[Data]],"dddd")</f>
        <v>segunda-feira</v>
      </c>
      <c r="P35" s="6" t="str" cm="1">
        <f t="array" ref="P35">INDEX(Tabela8[Status],MATCH(Tabela1[[#This Row],[Cod. Paciente]]&amp;Tabela1[[#This Row],[dia]]&amp;Tabela1[[#This Row],[Hora inicial]],Tabela8[Cod. Paciente]&amp;Tabela8[DIA]&amp;Tabela8[Hora inicial],0))</f>
        <v>A confirmar</v>
      </c>
      <c r="Q35" s="6"/>
    </row>
    <row r="36" spans="1:17" x14ac:dyDescent="0.3">
      <c r="A36" s="2">
        <v>604290</v>
      </c>
      <c r="B36" s="2" t="s">
        <v>17</v>
      </c>
      <c r="C36" s="2" t="s">
        <v>1295</v>
      </c>
      <c r="D36" s="2">
        <v>3882</v>
      </c>
      <c r="E36" s="2" t="s">
        <v>627</v>
      </c>
      <c r="F36" s="2" t="s">
        <v>28</v>
      </c>
      <c r="G36" s="4">
        <v>45642</v>
      </c>
      <c r="H36" s="5">
        <v>0.375</v>
      </c>
      <c r="I36" s="6" t="s">
        <v>454</v>
      </c>
      <c r="J36" s="6">
        <v>1361</v>
      </c>
      <c r="K36" s="2" t="s">
        <v>35</v>
      </c>
      <c r="L36" s="2" t="s">
        <v>19</v>
      </c>
      <c r="M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" s="6" t="str">
        <f>TEXT(Tabela1[[#This Row],[Data]],"dddd")</f>
        <v>segunda-feira</v>
      </c>
      <c r="P36" s="6" t="str" cm="1">
        <f t="array" ref="P36">INDEX(Tabela8[Status],MATCH(Tabela1[[#This Row],[Cod. Paciente]]&amp;Tabela1[[#This Row],[dia]]&amp;Tabela1[[#This Row],[Hora inicial]],Tabela8[Cod. Paciente]&amp;Tabela8[DIA]&amp;Tabela8[Hora inicial],0))</f>
        <v>A confirmar</v>
      </c>
      <c r="Q36" s="6"/>
    </row>
    <row r="37" spans="1:17" ht="28.8" x14ac:dyDescent="0.3">
      <c r="A37" s="2">
        <v>574565</v>
      </c>
      <c r="B37" s="2" t="s">
        <v>17</v>
      </c>
      <c r="C37" s="2" t="s">
        <v>123</v>
      </c>
      <c r="D37" s="2">
        <v>3570</v>
      </c>
      <c r="E37" s="2" t="s">
        <v>124</v>
      </c>
      <c r="F37" s="2" t="s">
        <v>28</v>
      </c>
      <c r="G37" s="4">
        <v>45642</v>
      </c>
      <c r="H37" s="5">
        <v>0.45833333333333331</v>
      </c>
      <c r="I37" s="6" t="s">
        <v>487</v>
      </c>
      <c r="J37" s="6">
        <v>1967</v>
      </c>
      <c r="K37" s="2" t="s">
        <v>405</v>
      </c>
      <c r="L37" s="2" t="s">
        <v>19</v>
      </c>
      <c r="M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" s="6" t="str">
        <f>TEXT(Tabela1[[#This Row],[Data]],"dddd")</f>
        <v>segunda-feira</v>
      </c>
      <c r="P37" s="6" t="str" cm="1">
        <f t="array" ref="P37">INDEX(Tabela8[Status],MATCH(Tabela1[[#This Row],[Cod. Paciente]]&amp;Tabela1[[#This Row],[dia]]&amp;Tabela1[[#This Row],[Hora inicial]],Tabela8[Cod. Paciente]&amp;Tabela8[DIA]&amp;Tabela8[Hora inicial],0))</f>
        <v>A confirmar</v>
      </c>
      <c r="Q37" s="6"/>
    </row>
    <row r="38" spans="1:17" ht="28.8" x14ac:dyDescent="0.3">
      <c r="A38" s="2">
        <v>574565</v>
      </c>
      <c r="B38" s="2" t="s">
        <v>17</v>
      </c>
      <c r="C38" s="2" t="s">
        <v>123</v>
      </c>
      <c r="D38" s="2">
        <v>3570</v>
      </c>
      <c r="E38" s="2" t="s">
        <v>124</v>
      </c>
      <c r="F38" s="2" t="s">
        <v>28</v>
      </c>
      <c r="G38" s="4">
        <v>45642</v>
      </c>
      <c r="H38" s="5">
        <v>0.45833333333333331</v>
      </c>
      <c r="I38" s="6" t="s">
        <v>487</v>
      </c>
      <c r="J38" s="6">
        <v>1967</v>
      </c>
      <c r="K38" s="2" t="s">
        <v>405</v>
      </c>
      <c r="L38" s="2" t="s">
        <v>19</v>
      </c>
      <c r="M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" s="6" t="str">
        <f>TEXT(Tabela1[[#This Row],[Data]],"dddd")</f>
        <v>segunda-feira</v>
      </c>
      <c r="P38" s="6" t="str" cm="1">
        <f t="array" ref="P38">INDEX(Tabela8[Status],MATCH(Tabela1[[#This Row],[Cod. Paciente]]&amp;Tabela1[[#This Row],[dia]]&amp;Tabela1[[#This Row],[Hora inicial]],Tabela8[Cod. Paciente]&amp;Tabela8[DIA]&amp;Tabela8[Hora inicial],0))</f>
        <v>A confirmar</v>
      </c>
      <c r="Q38" s="6"/>
    </row>
    <row r="39" spans="1:17" ht="28.8" x14ac:dyDescent="0.3">
      <c r="A39" s="2">
        <v>574565</v>
      </c>
      <c r="B39" s="2" t="s">
        <v>17</v>
      </c>
      <c r="C39" s="2" t="s">
        <v>123</v>
      </c>
      <c r="D39" s="2">
        <v>3570</v>
      </c>
      <c r="E39" s="2" t="s">
        <v>124</v>
      </c>
      <c r="F39" s="2" t="s">
        <v>28</v>
      </c>
      <c r="G39" s="4">
        <v>45642</v>
      </c>
      <c r="H39" s="5">
        <v>0.45833333333333331</v>
      </c>
      <c r="I39" s="6" t="s">
        <v>487</v>
      </c>
      <c r="J39" s="6">
        <v>1967</v>
      </c>
      <c r="K39" s="2" t="s">
        <v>405</v>
      </c>
      <c r="L39" s="2" t="s">
        <v>19</v>
      </c>
      <c r="M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9" s="6" t="str">
        <f>TEXT(Tabela1[[#This Row],[Data]],"dddd")</f>
        <v>segunda-feira</v>
      </c>
      <c r="P39" s="6" t="str" cm="1">
        <f t="array" ref="P39">INDEX(Tabela8[Status],MATCH(Tabela1[[#This Row],[Cod. Paciente]]&amp;Tabela1[[#This Row],[dia]]&amp;Tabela1[[#This Row],[Hora inicial]],Tabela8[Cod. Paciente]&amp;Tabela8[DIA]&amp;Tabela8[Hora inicial],0))</f>
        <v>A confirmar</v>
      </c>
      <c r="Q39" s="6"/>
    </row>
    <row r="40" spans="1:17" ht="28.8" x14ac:dyDescent="0.3">
      <c r="A40" s="2">
        <v>509285</v>
      </c>
      <c r="B40" s="2" t="s">
        <v>17</v>
      </c>
      <c r="C40" s="2" t="s">
        <v>123</v>
      </c>
      <c r="D40" s="2">
        <v>3570</v>
      </c>
      <c r="E40" s="2" t="s">
        <v>124</v>
      </c>
      <c r="F40" s="2" t="s">
        <v>28</v>
      </c>
      <c r="G40" s="4">
        <v>45642</v>
      </c>
      <c r="H40" s="5">
        <v>0.41666666666666669</v>
      </c>
      <c r="I40" s="6" t="s">
        <v>31</v>
      </c>
      <c r="J40" s="6">
        <v>25</v>
      </c>
      <c r="K40" s="2" t="s">
        <v>281</v>
      </c>
      <c r="L40" s="2" t="s">
        <v>19</v>
      </c>
      <c r="M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" s="6" t="str">
        <f>TEXT(Tabela1[[#This Row],[Data]],"dddd")</f>
        <v>segunda-feira</v>
      </c>
      <c r="P40" s="6" t="str" cm="1">
        <f t="array" ref="P40">INDEX(Tabela8[Status],MATCH(Tabela1[[#This Row],[Cod. Paciente]]&amp;Tabela1[[#This Row],[dia]]&amp;Tabela1[[#This Row],[Hora inicial]],Tabela8[Cod. Paciente]&amp;Tabela8[DIA]&amp;Tabela8[Hora inicial],0))</f>
        <v>A confirmar</v>
      </c>
      <c r="Q40" s="6"/>
    </row>
    <row r="41" spans="1:17" ht="28.8" x14ac:dyDescent="0.3">
      <c r="A41" s="2">
        <v>509285</v>
      </c>
      <c r="B41" s="2" t="s">
        <v>17</v>
      </c>
      <c r="C41" s="2" t="s">
        <v>123</v>
      </c>
      <c r="D41" s="2">
        <v>3570</v>
      </c>
      <c r="E41" s="2" t="s">
        <v>124</v>
      </c>
      <c r="F41" s="2" t="s">
        <v>28</v>
      </c>
      <c r="G41" s="4">
        <v>45642</v>
      </c>
      <c r="H41" s="5">
        <v>0.41666666666666669</v>
      </c>
      <c r="I41" s="6" t="s">
        <v>31</v>
      </c>
      <c r="J41" s="6">
        <v>25</v>
      </c>
      <c r="K41" s="2" t="s">
        <v>281</v>
      </c>
      <c r="L41" s="2" t="s">
        <v>19</v>
      </c>
      <c r="M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" s="6" t="str">
        <f>TEXT(Tabela1[[#This Row],[Data]],"dddd")</f>
        <v>segunda-feira</v>
      </c>
      <c r="P41" s="6" t="str" cm="1">
        <f t="array" ref="P41">INDEX(Tabela8[Status],MATCH(Tabela1[[#This Row],[Cod. Paciente]]&amp;Tabela1[[#This Row],[dia]]&amp;Tabela1[[#This Row],[Hora inicial]],Tabela8[Cod. Paciente]&amp;Tabela8[DIA]&amp;Tabela8[Hora inicial],0))</f>
        <v>A confirmar</v>
      </c>
      <c r="Q41" s="6"/>
    </row>
    <row r="42" spans="1:17" ht="28.8" x14ac:dyDescent="0.3">
      <c r="A42" s="2">
        <v>509285</v>
      </c>
      <c r="B42" s="2" t="s">
        <v>17</v>
      </c>
      <c r="C42" s="2" t="s">
        <v>123</v>
      </c>
      <c r="D42" s="2">
        <v>3570</v>
      </c>
      <c r="E42" s="2" t="s">
        <v>124</v>
      </c>
      <c r="F42" s="2" t="s">
        <v>28</v>
      </c>
      <c r="G42" s="4">
        <v>45642</v>
      </c>
      <c r="H42" s="5">
        <v>0.41666666666666669</v>
      </c>
      <c r="I42" s="6" t="s">
        <v>31</v>
      </c>
      <c r="J42" s="6">
        <v>25</v>
      </c>
      <c r="K42" s="2" t="s">
        <v>281</v>
      </c>
      <c r="L42" s="2" t="s">
        <v>19</v>
      </c>
      <c r="M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" s="6" t="str">
        <f>TEXT(Tabela1[[#This Row],[Data]],"dddd")</f>
        <v>segunda-feira</v>
      </c>
      <c r="P42" s="6" t="str" cm="1">
        <f t="array" ref="P42">INDEX(Tabela8[Status],MATCH(Tabela1[[#This Row],[Cod. Paciente]]&amp;Tabela1[[#This Row],[dia]]&amp;Tabela1[[#This Row],[Hora inicial]],Tabela8[Cod. Paciente]&amp;Tabela8[DIA]&amp;Tabela8[Hora inicial],0))</f>
        <v>A confirmar</v>
      </c>
      <c r="Q42" s="6"/>
    </row>
    <row r="43" spans="1:17" x14ac:dyDescent="0.3">
      <c r="A43" s="2">
        <v>474962</v>
      </c>
      <c r="B43" s="2" t="s">
        <v>17</v>
      </c>
      <c r="C43" s="2" t="s">
        <v>514</v>
      </c>
      <c r="D43" s="2">
        <v>3337</v>
      </c>
      <c r="E43" s="2" t="s">
        <v>515</v>
      </c>
      <c r="F43" s="2" t="s">
        <v>28</v>
      </c>
      <c r="G43" s="4">
        <v>45642</v>
      </c>
      <c r="H43" s="5">
        <v>0.375</v>
      </c>
      <c r="I43" s="6" t="s">
        <v>55</v>
      </c>
      <c r="J43" s="6">
        <v>1830</v>
      </c>
      <c r="K43" s="2" t="s">
        <v>56</v>
      </c>
      <c r="L43" s="2" t="s">
        <v>19</v>
      </c>
      <c r="M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" s="6" t="str">
        <f>TEXT(Tabela1[[#This Row],[Data]],"dddd")</f>
        <v>segunda-feira</v>
      </c>
      <c r="P43" s="6" t="str" cm="1">
        <f t="array" ref="P43">INDEX(Tabela8[Status],MATCH(Tabela1[[#This Row],[Cod. Paciente]]&amp;Tabela1[[#This Row],[dia]]&amp;Tabela1[[#This Row],[Hora inicial]],Tabela8[Cod. Paciente]&amp;Tabela8[DIA]&amp;Tabela8[Hora inicial],0))</f>
        <v>A confirmar</v>
      </c>
      <c r="Q43" s="6"/>
    </row>
    <row r="44" spans="1:17" x14ac:dyDescent="0.3">
      <c r="A44" s="2">
        <v>474962</v>
      </c>
      <c r="B44" s="2" t="s">
        <v>17</v>
      </c>
      <c r="C44" s="2" t="s">
        <v>514</v>
      </c>
      <c r="D44" s="2">
        <v>3337</v>
      </c>
      <c r="E44" s="2" t="s">
        <v>515</v>
      </c>
      <c r="F44" s="2" t="s">
        <v>28</v>
      </c>
      <c r="G44" s="4">
        <v>45642</v>
      </c>
      <c r="H44" s="5">
        <v>0.375</v>
      </c>
      <c r="I44" s="6" t="s">
        <v>55</v>
      </c>
      <c r="J44" s="6">
        <v>1830</v>
      </c>
      <c r="K44" s="2" t="s">
        <v>56</v>
      </c>
      <c r="L44" s="2" t="s">
        <v>19</v>
      </c>
      <c r="M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4" s="6" t="str">
        <f>TEXT(Tabela1[[#This Row],[Data]],"dddd")</f>
        <v>segunda-feira</v>
      </c>
      <c r="P44" s="6" t="str" cm="1">
        <f t="array" ref="P44">INDEX(Tabela8[Status],MATCH(Tabela1[[#This Row],[Cod. Paciente]]&amp;Tabela1[[#This Row],[dia]]&amp;Tabela1[[#This Row],[Hora inicial]],Tabela8[Cod. Paciente]&amp;Tabela8[DIA]&amp;Tabela8[Hora inicial],0))</f>
        <v>A confirmar</v>
      </c>
      <c r="Q44" s="6"/>
    </row>
    <row r="45" spans="1:17" x14ac:dyDescent="0.3">
      <c r="A45" s="2">
        <v>474962</v>
      </c>
      <c r="B45" s="2" t="s">
        <v>17</v>
      </c>
      <c r="C45" s="2" t="s">
        <v>514</v>
      </c>
      <c r="D45" s="2">
        <v>3337</v>
      </c>
      <c r="E45" s="2" t="s">
        <v>515</v>
      </c>
      <c r="F45" s="2" t="s">
        <v>28</v>
      </c>
      <c r="G45" s="4">
        <v>45642</v>
      </c>
      <c r="H45" s="5">
        <v>0.375</v>
      </c>
      <c r="I45" s="6" t="s">
        <v>55</v>
      </c>
      <c r="J45" s="6">
        <v>1830</v>
      </c>
      <c r="K45" s="2" t="s">
        <v>56</v>
      </c>
      <c r="L45" s="2" t="s">
        <v>19</v>
      </c>
      <c r="M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5" s="6" t="str">
        <f>TEXT(Tabela1[[#This Row],[Data]],"dddd")</f>
        <v>segunda-feira</v>
      </c>
      <c r="P45" s="6" t="str" cm="1">
        <f t="array" ref="P45">INDEX(Tabela8[Status],MATCH(Tabela1[[#This Row],[Cod. Paciente]]&amp;Tabela1[[#This Row],[dia]]&amp;Tabela1[[#This Row],[Hora inicial]],Tabela8[Cod. Paciente]&amp;Tabela8[DIA]&amp;Tabela8[Hora inicial],0))</f>
        <v>A confirmar</v>
      </c>
      <c r="Q45" s="6"/>
    </row>
    <row r="46" spans="1:17" x14ac:dyDescent="0.3">
      <c r="A46" s="2">
        <v>584728</v>
      </c>
      <c r="B46" s="2" t="s">
        <v>17</v>
      </c>
      <c r="C46" s="2" t="s">
        <v>514</v>
      </c>
      <c r="D46" s="2">
        <v>3337</v>
      </c>
      <c r="E46" s="2" t="s">
        <v>515</v>
      </c>
      <c r="F46" s="2" t="s">
        <v>28</v>
      </c>
      <c r="G46" s="4">
        <v>45642</v>
      </c>
      <c r="H46" s="5">
        <v>0.33333333333333331</v>
      </c>
      <c r="I46" s="6" t="s">
        <v>81</v>
      </c>
      <c r="J46" s="6">
        <v>1383</v>
      </c>
      <c r="K46" s="2" t="s">
        <v>218</v>
      </c>
      <c r="L46" s="2" t="s">
        <v>19</v>
      </c>
      <c r="M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" s="6" t="str">
        <f>TEXT(Tabela1[[#This Row],[Data]],"dddd")</f>
        <v>segunda-feira</v>
      </c>
      <c r="P46" s="6" t="str" cm="1">
        <f t="array" ref="P46">INDEX(Tabela8[Status],MATCH(Tabela1[[#This Row],[Cod. Paciente]]&amp;Tabela1[[#This Row],[dia]]&amp;Tabela1[[#This Row],[Hora inicial]],Tabela8[Cod. Paciente]&amp;Tabela8[DIA]&amp;Tabela8[Hora inicial],0))</f>
        <v>A confirmar</v>
      </c>
      <c r="Q46" s="6"/>
    </row>
    <row r="47" spans="1:17" x14ac:dyDescent="0.3">
      <c r="A47" s="2">
        <v>584728</v>
      </c>
      <c r="B47" s="2" t="s">
        <v>17</v>
      </c>
      <c r="C47" s="2" t="s">
        <v>514</v>
      </c>
      <c r="D47" s="2">
        <v>3337</v>
      </c>
      <c r="E47" s="2" t="s">
        <v>515</v>
      </c>
      <c r="F47" s="2" t="s">
        <v>28</v>
      </c>
      <c r="G47" s="4">
        <v>45642</v>
      </c>
      <c r="H47" s="5">
        <v>0.33333333333333331</v>
      </c>
      <c r="I47" s="6" t="s">
        <v>81</v>
      </c>
      <c r="J47" s="6">
        <v>1383</v>
      </c>
      <c r="K47" s="2" t="s">
        <v>218</v>
      </c>
      <c r="L47" s="2" t="s">
        <v>19</v>
      </c>
      <c r="M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" s="6" t="str">
        <f>TEXT(Tabela1[[#This Row],[Data]],"dddd")</f>
        <v>segunda-feira</v>
      </c>
      <c r="P47" s="6" t="str" cm="1">
        <f t="array" ref="P47">INDEX(Tabela8[Status],MATCH(Tabela1[[#This Row],[Cod. Paciente]]&amp;Tabela1[[#This Row],[dia]]&amp;Tabela1[[#This Row],[Hora inicial]],Tabela8[Cod. Paciente]&amp;Tabela8[DIA]&amp;Tabela8[Hora inicial],0))</f>
        <v>A confirmar</v>
      </c>
      <c r="Q47" s="6"/>
    </row>
    <row r="48" spans="1:17" x14ac:dyDescent="0.3">
      <c r="A48" s="2">
        <v>584728</v>
      </c>
      <c r="B48" s="2" t="s">
        <v>17</v>
      </c>
      <c r="C48" s="2" t="s">
        <v>514</v>
      </c>
      <c r="D48" s="2">
        <v>3337</v>
      </c>
      <c r="E48" s="2" t="s">
        <v>515</v>
      </c>
      <c r="F48" s="2" t="s">
        <v>28</v>
      </c>
      <c r="G48" s="4">
        <v>45642</v>
      </c>
      <c r="H48" s="5">
        <v>0.33333333333333331</v>
      </c>
      <c r="I48" s="6" t="s">
        <v>81</v>
      </c>
      <c r="J48" s="6">
        <v>1383</v>
      </c>
      <c r="K48" s="2" t="s">
        <v>218</v>
      </c>
      <c r="L48" s="2" t="s">
        <v>19</v>
      </c>
      <c r="M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" s="6" t="str">
        <f>TEXT(Tabela1[[#This Row],[Data]],"dddd")</f>
        <v>segunda-feira</v>
      </c>
      <c r="P48" s="6" t="str" cm="1">
        <f t="array" ref="P48">INDEX(Tabela8[Status],MATCH(Tabela1[[#This Row],[Cod. Paciente]]&amp;Tabela1[[#This Row],[dia]]&amp;Tabela1[[#This Row],[Hora inicial]],Tabela8[Cod. Paciente]&amp;Tabela8[DIA]&amp;Tabela8[Hora inicial],0))</f>
        <v>A confirmar</v>
      </c>
      <c r="Q48" s="6"/>
    </row>
    <row r="49" spans="1:17" x14ac:dyDescent="0.3">
      <c r="A49" s="2">
        <v>585043</v>
      </c>
      <c r="B49" s="2" t="s">
        <v>17</v>
      </c>
      <c r="C49" s="2" t="s">
        <v>1336</v>
      </c>
      <c r="D49" s="2">
        <v>3678</v>
      </c>
      <c r="E49" s="2" t="s">
        <v>646</v>
      </c>
      <c r="F49" s="2" t="s">
        <v>28</v>
      </c>
      <c r="G49" s="4">
        <v>45642</v>
      </c>
      <c r="H49" s="5">
        <v>0.29166666666666669</v>
      </c>
      <c r="I49" s="6" t="s">
        <v>471</v>
      </c>
      <c r="J49" s="6">
        <v>1361</v>
      </c>
      <c r="K49" s="2" t="s">
        <v>35</v>
      </c>
      <c r="L49" s="2" t="s">
        <v>19</v>
      </c>
      <c r="M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9" s="6" t="str">
        <f>TEXT(Tabela1[[#This Row],[Data]],"dddd")</f>
        <v>segunda-feira</v>
      </c>
      <c r="P49" s="6" t="str" cm="1">
        <f t="array" ref="P49">INDEX(Tabela8[Status],MATCH(Tabela1[[#This Row],[Cod. Paciente]]&amp;Tabela1[[#This Row],[dia]]&amp;Tabela1[[#This Row],[Hora inicial]],Tabela8[Cod. Paciente]&amp;Tabela8[DIA]&amp;Tabela8[Hora inicial],0))</f>
        <v>A confirmar</v>
      </c>
      <c r="Q49" s="6"/>
    </row>
    <row r="50" spans="1:17" x14ac:dyDescent="0.3">
      <c r="A50" s="2">
        <v>585043</v>
      </c>
      <c r="B50" s="2" t="s">
        <v>17</v>
      </c>
      <c r="C50" s="2" t="s">
        <v>1336</v>
      </c>
      <c r="D50" s="2">
        <v>3678</v>
      </c>
      <c r="E50" s="2" t="s">
        <v>646</v>
      </c>
      <c r="F50" s="2" t="s">
        <v>28</v>
      </c>
      <c r="G50" s="4">
        <v>45642</v>
      </c>
      <c r="H50" s="5">
        <v>0.29166666666666669</v>
      </c>
      <c r="I50" s="6" t="s">
        <v>471</v>
      </c>
      <c r="J50" s="6">
        <v>1361</v>
      </c>
      <c r="K50" s="2" t="s">
        <v>35</v>
      </c>
      <c r="L50" s="2" t="s">
        <v>19</v>
      </c>
      <c r="M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" s="6" t="str">
        <f>TEXT(Tabela1[[#This Row],[Data]],"dddd")</f>
        <v>segunda-feira</v>
      </c>
      <c r="P50" s="6" t="str" cm="1">
        <f t="array" ref="P50">INDEX(Tabela8[Status],MATCH(Tabela1[[#This Row],[Cod. Paciente]]&amp;Tabela1[[#This Row],[dia]]&amp;Tabela1[[#This Row],[Hora inicial]],Tabela8[Cod. Paciente]&amp;Tabela8[DIA]&amp;Tabela8[Hora inicial],0))</f>
        <v>A confirmar</v>
      </c>
      <c r="Q50" s="6"/>
    </row>
    <row r="51" spans="1:17" x14ac:dyDescent="0.3">
      <c r="A51" s="2">
        <v>585043</v>
      </c>
      <c r="B51" s="2" t="s">
        <v>17</v>
      </c>
      <c r="C51" s="2" t="s">
        <v>1336</v>
      </c>
      <c r="D51" s="2">
        <v>3678</v>
      </c>
      <c r="E51" s="2" t="s">
        <v>646</v>
      </c>
      <c r="F51" s="2" t="s">
        <v>28</v>
      </c>
      <c r="G51" s="4">
        <v>45642</v>
      </c>
      <c r="H51" s="5">
        <v>0.29166666666666669</v>
      </c>
      <c r="I51" s="6" t="s">
        <v>471</v>
      </c>
      <c r="J51" s="6">
        <v>1361</v>
      </c>
      <c r="K51" s="2" t="s">
        <v>35</v>
      </c>
      <c r="L51" s="2" t="s">
        <v>19</v>
      </c>
      <c r="M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" s="6" t="str">
        <f>TEXT(Tabela1[[#This Row],[Data]],"dddd")</f>
        <v>segunda-feira</v>
      </c>
      <c r="P51" s="6" t="str" cm="1">
        <f t="array" ref="P51">INDEX(Tabela8[Status],MATCH(Tabela1[[#This Row],[Cod. Paciente]]&amp;Tabela1[[#This Row],[dia]]&amp;Tabela1[[#This Row],[Hora inicial]],Tabela8[Cod. Paciente]&amp;Tabela8[DIA]&amp;Tabela8[Hora inicial],0))</f>
        <v>A confirmar</v>
      </c>
      <c r="Q51" s="6"/>
    </row>
    <row r="52" spans="1:17" x14ac:dyDescent="0.3">
      <c r="A52" s="2">
        <v>603972</v>
      </c>
      <c r="B52" s="2" t="s">
        <v>17</v>
      </c>
      <c r="C52" s="2" t="s">
        <v>1394</v>
      </c>
      <c r="D52" s="2">
        <v>4176</v>
      </c>
      <c r="E52" s="2" t="s">
        <v>1395</v>
      </c>
      <c r="F52" s="2" t="s">
        <v>69</v>
      </c>
      <c r="G52" s="4">
        <v>45642</v>
      </c>
      <c r="H52" s="5">
        <v>0.41666666666666669</v>
      </c>
      <c r="I52" s="6" t="s">
        <v>75</v>
      </c>
      <c r="J52" s="6">
        <v>1361</v>
      </c>
      <c r="K52" s="2" t="s">
        <v>35</v>
      </c>
      <c r="L52" s="2" t="s">
        <v>19</v>
      </c>
      <c r="M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2" s="6" t="str">
        <f>TEXT(Tabela1[[#This Row],[Data]],"dddd")</f>
        <v>segunda-feira</v>
      </c>
      <c r="P52" s="6" t="str" cm="1">
        <f t="array" ref="P52">INDEX(Tabela8[Status],MATCH(Tabela1[[#This Row],[Cod. Paciente]]&amp;Tabela1[[#This Row],[dia]]&amp;Tabela1[[#This Row],[Hora inicial]],Tabela8[Cod. Paciente]&amp;Tabela8[DIA]&amp;Tabela8[Hora inicial],0))</f>
        <v>A confirmar</v>
      </c>
      <c r="Q52" s="6"/>
    </row>
    <row r="53" spans="1:17" x14ac:dyDescent="0.3">
      <c r="A53" s="2">
        <v>603972</v>
      </c>
      <c r="B53" s="2" t="s">
        <v>17</v>
      </c>
      <c r="C53" s="2" t="s">
        <v>1394</v>
      </c>
      <c r="D53" s="2">
        <v>4176</v>
      </c>
      <c r="E53" s="2" t="s">
        <v>1395</v>
      </c>
      <c r="F53" s="2" t="s">
        <v>69</v>
      </c>
      <c r="G53" s="4">
        <v>45642</v>
      </c>
      <c r="H53" s="5">
        <v>0.41666666666666669</v>
      </c>
      <c r="I53" s="6" t="s">
        <v>75</v>
      </c>
      <c r="J53" s="6">
        <v>1361</v>
      </c>
      <c r="K53" s="2" t="s">
        <v>35</v>
      </c>
      <c r="L53" s="2" t="s">
        <v>19</v>
      </c>
      <c r="M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3" s="6" t="str">
        <f>TEXT(Tabela1[[#This Row],[Data]],"dddd")</f>
        <v>segunda-feira</v>
      </c>
      <c r="P53" s="6" t="str" cm="1">
        <f t="array" ref="P53">INDEX(Tabela8[Status],MATCH(Tabela1[[#This Row],[Cod. Paciente]]&amp;Tabela1[[#This Row],[dia]]&amp;Tabela1[[#This Row],[Hora inicial]],Tabela8[Cod. Paciente]&amp;Tabela8[DIA]&amp;Tabela8[Hora inicial],0))</f>
        <v>A confirmar</v>
      </c>
      <c r="Q53" s="6"/>
    </row>
    <row r="54" spans="1:17" x14ac:dyDescent="0.3">
      <c r="A54" s="2">
        <v>603972</v>
      </c>
      <c r="B54" s="2" t="s">
        <v>17</v>
      </c>
      <c r="C54" s="2" t="s">
        <v>1394</v>
      </c>
      <c r="D54" s="2">
        <v>4176</v>
      </c>
      <c r="E54" s="2" t="s">
        <v>1395</v>
      </c>
      <c r="F54" s="2" t="s">
        <v>69</v>
      </c>
      <c r="G54" s="4">
        <v>45642</v>
      </c>
      <c r="H54" s="5">
        <v>0.41666666666666669</v>
      </c>
      <c r="I54" s="6" t="s">
        <v>75</v>
      </c>
      <c r="J54" s="6">
        <v>1361</v>
      </c>
      <c r="K54" s="2" t="s">
        <v>35</v>
      </c>
      <c r="L54" s="2" t="s">
        <v>19</v>
      </c>
      <c r="M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4" s="6" t="str">
        <f>TEXT(Tabela1[[#This Row],[Data]],"dddd")</f>
        <v>segunda-feira</v>
      </c>
      <c r="P54" s="6" t="str" cm="1">
        <f t="array" ref="P54">INDEX(Tabela8[Status],MATCH(Tabela1[[#This Row],[Cod. Paciente]]&amp;Tabela1[[#This Row],[dia]]&amp;Tabela1[[#This Row],[Hora inicial]],Tabela8[Cod. Paciente]&amp;Tabela8[DIA]&amp;Tabela8[Hora inicial],0))</f>
        <v>A confirmar</v>
      </c>
      <c r="Q54" s="6"/>
    </row>
    <row r="55" spans="1:17" x14ac:dyDescent="0.3">
      <c r="A55" s="2">
        <v>603972</v>
      </c>
      <c r="B55" s="2" t="s">
        <v>17</v>
      </c>
      <c r="C55" s="2" t="s">
        <v>1394</v>
      </c>
      <c r="D55" s="2">
        <v>4176</v>
      </c>
      <c r="E55" s="2" t="s">
        <v>1395</v>
      </c>
      <c r="F55" s="2" t="s">
        <v>69</v>
      </c>
      <c r="G55" s="4">
        <v>45642</v>
      </c>
      <c r="H55" s="5">
        <v>0.41666666666666669</v>
      </c>
      <c r="I55" s="6" t="s">
        <v>75</v>
      </c>
      <c r="J55" s="6">
        <v>1361</v>
      </c>
      <c r="K55" s="2" t="s">
        <v>35</v>
      </c>
      <c r="L55" s="2" t="s">
        <v>19</v>
      </c>
      <c r="M55" s="8" t="s">
        <v>162</v>
      </c>
      <c r="N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5" s="6" t="str">
        <f>TEXT(Tabela1[[#This Row],[Data]],"dddd")</f>
        <v>segunda-feira</v>
      </c>
      <c r="P55" s="6" t="str" cm="1">
        <f t="array" ref="P55">INDEX(Tabela8[Status],MATCH(Tabela1[[#This Row],[Cod. Paciente]]&amp;Tabela1[[#This Row],[dia]]&amp;Tabela1[[#This Row],[Hora inicial]],Tabela8[Cod. Paciente]&amp;Tabela8[DIA]&amp;Tabela8[Hora inicial],0))</f>
        <v>A confirmar</v>
      </c>
      <c r="Q55" s="6"/>
    </row>
    <row r="56" spans="1:17" x14ac:dyDescent="0.3">
      <c r="A56" s="2">
        <v>603972</v>
      </c>
      <c r="B56" s="2" t="s">
        <v>17</v>
      </c>
      <c r="C56" s="2" t="s">
        <v>1394</v>
      </c>
      <c r="D56" s="2">
        <v>4176</v>
      </c>
      <c r="E56" s="2" t="s">
        <v>1395</v>
      </c>
      <c r="F56" s="2" t="s">
        <v>69</v>
      </c>
      <c r="G56" s="4">
        <v>45642</v>
      </c>
      <c r="H56" s="5">
        <v>0.41666666666666669</v>
      </c>
      <c r="I56" s="6" t="s">
        <v>75</v>
      </c>
      <c r="J56" s="6">
        <v>1361</v>
      </c>
      <c r="K56" s="2" t="s">
        <v>35</v>
      </c>
      <c r="L56" s="2" t="s">
        <v>19</v>
      </c>
      <c r="M56" s="8" t="s">
        <v>162</v>
      </c>
      <c r="N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6" s="6" t="str">
        <f>TEXT(Tabela1[[#This Row],[Data]],"dddd")</f>
        <v>segunda-feira</v>
      </c>
      <c r="P56" s="6" t="str" cm="1">
        <f t="array" ref="P56">INDEX(Tabela8[Status],MATCH(Tabela1[[#This Row],[Cod. Paciente]]&amp;Tabela1[[#This Row],[dia]]&amp;Tabela1[[#This Row],[Hora inicial]],Tabela8[Cod. Paciente]&amp;Tabela8[DIA]&amp;Tabela8[Hora inicial],0))</f>
        <v>A confirmar</v>
      </c>
      <c r="Q56" s="6"/>
    </row>
    <row r="57" spans="1:17" x14ac:dyDescent="0.3">
      <c r="A57" s="2">
        <v>603972</v>
      </c>
      <c r="B57" s="2" t="s">
        <v>17</v>
      </c>
      <c r="C57" s="2" t="s">
        <v>1394</v>
      </c>
      <c r="D57" s="2">
        <v>4176</v>
      </c>
      <c r="E57" s="2" t="s">
        <v>1395</v>
      </c>
      <c r="F57" s="2" t="s">
        <v>69</v>
      </c>
      <c r="G57" s="4">
        <v>45642</v>
      </c>
      <c r="H57" s="5">
        <v>0.41666666666666669</v>
      </c>
      <c r="I57" s="6" t="s">
        <v>75</v>
      </c>
      <c r="J57" s="6">
        <v>1361</v>
      </c>
      <c r="K57" s="2" t="s">
        <v>35</v>
      </c>
      <c r="L57" s="2" t="s">
        <v>19</v>
      </c>
      <c r="M57" s="8" t="s">
        <v>162</v>
      </c>
      <c r="N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7" s="6" t="str">
        <f>TEXT(Tabela1[[#This Row],[Data]],"dddd")</f>
        <v>segunda-feira</v>
      </c>
      <c r="P57" s="6" t="str" cm="1">
        <f t="array" ref="P57">INDEX(Tabela8[Status],MATCH(Tabela1[[#This Row],[Cod. Paciente]]&amp;Tabela1[[#This Row],[dia]]&amp;Tabela1[[#This Row],[Hora inicial]],Tabela8[Cod. Paciente]&amp;Tabela8[DIA]&amp;Tabela8[Hora inicial],0))</f>
        <v>A confirmar</v>
      </c>
      <c r="Q57" s="6"/>
    </row>
    <row r="58" spans="1:17" x14ac:dyDescent="0.3">
      <c r="A58" s="2">
        <v>604081</v>
      </c>
      <c r="B58" s="2" t="s">
        <v>17</v>
      </c>
      <c r="C58" s="2" t="s">
        <v>1269</v>
      </c>
      <c r="D58" s="2">
        <v>3992</v>
      </c>
      <c r="E58" s="2" t="s">
        <v>652</v>
      </c>
      <c r="F58" s="2" t="s">
        <v>69</v>
      </c>
      <c r="G58" s="4">
        <v>45642</v>
      </c>
      <c r="H58" s="5">
        <v>0.70833333333333337</v>
      </c>
      <c r="I58" s="6" t="s">
        <v>471</v>
      </c>
      <c r="J58" s="6">
        <v>2751</v>
      </c>
      <c r="K58" s="2" t="s">
        <v>70</v>
      </c>
      <c r="L58" s="2" t="s">
        <v>19</v>
      </c>
      <c r="M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" s="6" t="str">
        <f>TEXT(Tabela1[[#This Row],[Data]],"dddd")</f>
        <v>segunda-feira</v>
      </c>
      <c r="P58" s="6" t="str" cm="1">
        <f t="array" ref="P58">INDEX(Tabela8[Status],MATCH(Tabela1[[#This Row],[Cod. Paciente]]&amp;Tabela1[[#This Row],[dia]]&amp;Tabela1[[#This Row],[Hora inicial]],Tabela8[Cod. Paciente]&amp;Tabela8[DIA]&amp;Tabela8[Hora inicial],0))</f>
        <v>A confirmar</v>
      </c>
      <c r="Q58" s="6"/>
    </row>
    <row r="59" spans="1:17" x14ac:dyDescent="0.3">
      <c r="A59" s="2">
        <v>604081</v>
      </c>
      <c r="B59" s="2" t="s">
        <v>17</v>
      </c>
      <c r="C59" s="2" t="s">
        <v>1269</v>
      </c>
      <c r="D59" s="2">
        <v>3992</v>
      </c>
      <c r="E59" s="2" t="s">
        <v>652</v>
      </c>
      <c r="F59" s="2" t="s">
        <v>69</v>
      </c>
      <c r="G59" s="4">
        <v>45642</v>
      </c>
      <c r="H59" s="5">
        <v>0.70833333333333337</v>
      </c>
      <c r="I59" s="6" t="s">
        <v>471</v>
      </c>
      <c r="J59" s="6">
        <v>2751</v>
      </c>
      <c r="K59" s="2" t="s">
        <v>70</v>
      </c>
      <c r="L59" s="2" t="s">
        <v>19</v>
      </c>
      <c r="M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9" s="6" t="str">
        <f>TEXT(Tabela1[[#This Row],[Data]],"dddd")</f>
        <v>segunda-feira</v>
      </c>
      <c r="P59" s="6" t="str" cm="1">
        <f t="array" ref="P59">INDEX(Tabela8[Status],MATCH(Tabela1[[#This Row],[Cod. Paciente]]&amp;Tabela1[[#This Row],[dia]]&amp;Tabela1[[#This Row],[Hora inicial]],Tabela8[Cod. Paciente]&amp;Tabela8[DIA]&amp;Tabela8[Hora inicial],0))</f>
        <v>A confirmar</v>
      </c>
      <c r="Q59" s="6"/>
    </row>
    <row r="60" spans="1:17" x14ac:dyDescent="0.3">
      <c r="A60" s="2">
        <v>604081</v>
      </c>
      <c r="B60" s="2" t="s">
        <v>17</v>
      </c>
      <c r="C60" s="2" t="s">
        <v>1269</v>
      </c>
      <c r="D60" s="2">
        <v>3992</v>
      </c>
      <c r="E60" s="2" t="s">
        <v>652</v>
      </c>
      <c r="F60" s="2" t="s">
        <v>69</v>
      </c>
      <c r="G60" s="4">
        <v>45642</v>
      </c>
      <c r="H60" s="5">
        <v>0.70833333333333337</v>
      </c>
      <c r="I60" s="6" t="s">
        <v>471</v>
      </c>
      <c r="J60" s="6">
        <v>2751</v>
      </c>
      <c r="K60" s="2" t="s">
        <v>70</v>
      </c>
      <c r="L60" s="2" t="s">
        <v>19</v>
      </c>
      <c r="M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" s="6" t="str">
        <f>TEXT(Tabela1[[#This Row],[Data]],"dddd")</f>
        <v>segunda-feira</v>
      </c>
      <c r="P60" s="6" t="str" cm="1">
        <f t="array" ref="P60">INDEX(Tabela8[Status],MATCH(Tabela1[[#This Row],[Cod. Paciente]]&amp;Tabela1[[#This Row],[dia]]&amp;Tabela1[[#This Row],[Hora inicial]],Tabela8[Cod. Paciente]&amp;Tabela8[DIA]&amp;Tabela8[Hora inicial],0))</f>
        <v>A confirmar</v>
      </c>
      <c r="Q60" s="6"/>
    </row>
    <row r="61" spans="1:17" x14ac:dyDescent="0.3">
      <c r="A61" s="2">
        <v>604081</v>
      </c>
      <c r="B61" s="2" t="s">
        <v>17</v>
      </c>
      <c r="C61" s="2" t="s">
        <v>1269</v>
      </c>
      <c r="D61" s="2">
        <v>3992</v>
      </c>
      <c r="E61" s="2" t="s">
        <v>652</v>
      </c>
      <c r="F61" s="2" t="s">
        <v>69</v>
      </c>
      <c r="G61" s="4">
        <v>45642</v>
      </c>
      <c r="H61" s="5">
        <v>0.70833333333333337</v>
      </c>
      <c r="I61" s="6" t="s">
        <v>471</v>
      </c>
      <c r="J61" s="6">
        <v>2751</v>
      </c>
      <c r="K61" s="2" t="s">
        <v>70</v>
      </c>
      <c r="L61" s="2" t="s">
        <v>19</v>
      </c>
      <c r="M61" s="8" t="s">
        <v>162</v>
      </c>
      <c r="N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1" s="6" t="str">
        <f>TEXT(Tabela1[[#This Row],[Data]],"dddd")</f>
        <v>segunda-feira</v>
      </c>
      <c r="P61" s="6" t="str" cm="1">
        <f t="array" ref="P61">INDEX(Tabela8[Status],MATCH(Tabela1[[#This Row],[Cod. Paciente]]&amp;Tabela1[[#This Row],[dia]]&amp;Tabela1[[#This Row],[Hora inicial]],Tabela8[Cod. Paciente]&amp;Tabela8[DIA]&amp;Tabela8[Hora inicial],0))</f>
        <v>A confirmar</v>
      </c>
      <c r="Q61" s="6"/>
    </row>
    <row r="62" spans="1:17" x14ac:dyDescent="0.3">
      <c r="A62" s="2">
        <v>604081</v>
      </c>
      <c r="B62" s="2" t="s">
        <v>17</v>
      </c>
      <c r="C62" s="2" t="s">
        <v>1269</v>
      </c>
      <c r="D62" s="2">
        <v>3992</v>
      </c>
      <c r="E62" s="2" t="s">
        <v>652</v>
      </c>
      <c r="F62" s="2" t="s">
        <v>69</v>
      </c>
      <c r="G62" s="4">
        <v>45642</v>
      </c>
      <c r="H62" s="5">
        <v>0.70833333333333337</v>
      </c>
      <c r="I62" s="6" t="s">
        <v>471</v>
      </c>
      <c r="J62" s="6">
        <v>2751</v>
      </c>
      <c r="K62" s="2" t="s">
        <v>70</v>
      </c>
      <c r="L62" s="2" t="s">
        <v>19</v>
      </c>
      <c r="M62" s="8" t="s">
        <v>162</v>
      </c>
      <c r="N6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2" s="6" t="str">
        <f>TEXT(Tabela1[[#This Row],[Data]],"dddd")</f>
        <v>segunda-feira</v>
      </c>
      <c r="P62" s="6" t="str" cm="1">
        <f t="array" ref="P62">INDEX(Tabela8[Status],MATCH(Tabela1[[#This Row],[Cod. Paciente]]&amp;Tabela1[[#This Row],[dia]]&amp;Tabela1[[#This Row],[Hora inicial]],Tabela8[Cod. Paciente]&amp;Tabela8[DIA]&amp;Tabela8[Hora inicial],0))</f>
        <v>A confirmar</v>
      </c>
      <c r="Q62" s="6"/>
    </row>
    <row r="63" spans="1:17" x14ac:dyDescent="0.3">
      <c r="A63" s="2">
        <v>604081</v>
      </c>
      <c r="B63" s="2" t="s">
        <v>17</v>
      </c>
      <c r="C63" s="2" t="s">
        <v>1269</v>
      </c>
      <c r="D63" s="2">
        <v>3992</v>
      </c>
      <c r="E63" s="2" t="s">
        <v>652</v>
      </c>
      <c r="F63" s="2" t="s">
        <v>69</v>
      </c>
      <c r="G63" s="4">
        <v>45642</v>
      </c>
      <c r="H63" s="5">
        <v>0.70833333333333337</v>
      </c>
      <c r="I63" s="6" t="s">
        <v>471</v>
      </c>
      <c r="J63" s="6">
        <v>2751</v>
      </c>
      <c r="K63" s="2" t="s">
        <v>70</v>
      </c>
      <c r="L63" s="2" t="s">
        <v>19</v>
      </c>
      <c r="M63" s="8" t="s">
        <v>162</v>
      </c>
      <c r="N6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3" s="6" t="str">
        <f>TEXT(Tabela1[[#This Row],[Data]],"dddd")</f>
        <v>segunda-feira</v>
      </c>
      <c r="P63" s="6" t="str" cm="1">
        <f t="array" ref="P63">INDEX(Tabela8[Status],MATCH(Tabela1[[#This Row],[Cod. Paciente]]&amp;Tabela1[[#This Row],[dia]]&amp;Tabela1[[#This Row],[Hora inicial]],Tabela8[Cod. Paciente]&amp;Tabela8[DIA]&amp;Tabela8[Hora inicial],0))</f>
        <v>A confirmar</v>
      </c>
      <c r="Q63" s="6"/>
    </row>
    <row r="64" spans="1:17" ht="28.8" x14ac:dyDescent="0.3">
      <c r="A64" s="2">
        <v>512775</v>
      </c>
      <c r="B64" s="2" t="s">
        <v>17</v>
      </c>
      <c r="C64" s="2" t="s">
        <v>479</v>
      </c>
      <c r="D64" s="2">
        <v>3801</v>
      </c>
      <c r="E64" s="2" t="s">
        <v>480</v>
      </c>
      <c r="F64" s="2" t="s">
        <v>28</v>
      </c>
      <c r="G64" s="4">
        <v>45642</v>
      </c>
      <c r="H64" s="5">
        <v>0.41666666666666669</v>
      </c>
      <c r="I64" s="6" t="s">
        <v>57</v>
      </c>
      <c r="J64" s="6">
        <v>1815</v>
      </c>
      <c r="K64" s="2" t="s">
        <v>86</v>
      </c>
      <c r="L64" s="2" t="s">
        <v>19</v>
      </c>
      <c r="M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" s="6" t="str">
        <f>TEXT(Tabela1[[#This Row],[Data]],"dddd")</f>
        <v>segunda-feira</v>
      </c>
      <c r="P64" s="6" t="str" cm="1">
        <f t="array" ref="P64">INDEX(Tabela8[Status],MATCH(Tabela1[[#This Row],[Cod. Paciente]]&amp;Tabela1[[#This Row],[dia]]&amp;Tabela1[[#This Row],[Hora inicial]],Tabela8[Cod. Paciente]&amp;Tabela8[DIA]&amp;Tabela8[Hora inicial],0))</f>
        <v>A confirmar</v>
      </c>
      <c r="Q64" s="6"/>
    </row>
    <row r="65" spans="1:17" ht="28.8" x14ac:dyDescent="0.3">
      <c r="A65" s="2">
        <v>512775</v>
      </c>
      <c r="B65" s="2" t="s">
        <v>17</v>
      </c>
      <c r="C65" s="2" t="s">
        <v>479</v>
      </c>
      <c r="D65" s="2">
        <v>3801</v>
      </c>
      <c r="E65" s="2" t="s">
        <v>480</v>
      </c>
      <c r="F65" s="2" t="s">
        <v>28</v>
      </c>
      <c r="G65" s="4">
        <v>45642</v>
      </c>
      <c r="H65" s="5">
        <v>0.41666666666666669</v>
      </c>
      <c r="I65" s="6" t="s">
        <v>57</v>
      </c>
      <c r="J65" s="6">
        <v>1815</v>
      </c>
      <c r="K65" s="2" t="s">
        <v>86</v>
      </c>
      <c r="L65" s="2" t="s">
        <v>19</v>
      </c>
      <c r="M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" s="6" t="str">
        <f>TEXT(Tabela1[[#This Row],[Data]],"dddd")</f>
        <v>segunda-feira</v>
      </c>
      <c r="P65" s="6" t="str" cm="1">
        <f t="array" ref="P65">INDEX(Tabela8[Status],MATCH(Tabela1[[#This Row],[Cod. Paciente]]&amp;Tabela1[[#This Row],[dia]]&amp;Tabela1[[#This Row],[Hora inicial]],Tabela8[Cod. Paciente]&amp;Tabela8[DIA]&amp;Tabela8[Hora inicial],0))</f>
        <v>A confirmar</v>
      </c>
      <c r="Q65" s="6"/>
    </row>
    <row r="66" spans="1:17" ht="28.8" x14ac:dyDescent="0.3">
      <c r="A66" s="2">
        <v>512775</v>
      </c>
      <c r="B66" s="2" t="s">
        <v>17</v>
      </c>
      <c r="C66" s="2" t="s">
        <v>479</v>
      </c>
      <c r="D66" s="2">
        <v>3801</v>
      </c>
      <c r="E66" s="2" t="s">
        <v>480</v>
      </c>
      <c r="F66" s="2" t="s">
        <v>28</v>
      </c>
      <c r="G66" s="4">
        <v>45642</v>
      </c>
      <c r="H66" s="5">
        <v>0.41666666666666669</v>
      </c>
      <c r="I66" s="6" t="s">
        <v>57</v>
      </c>
      <c r="J66" s="6">
        <v>1815</v>
      </c>
      <c r="K66" s="2" t="s">
        <v>86</v>
      </c>
      <c r="L66" s="2" t="s">
        <v>19</v>
      </c>
      <c r="M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" s="6" t="str">
        <f>TEXT(Tabela1[[#This Row],[Data]],"dddd")</f>
        <v>segunda-feira</v>
      </c>
      <c r="P66" s="6" t="str" cm="1">
        <f t="array" ref="P66">INDEX(Tabela8[Status],MATCH(Tabela1[[#This Row],[Cod. Paciente]]&amp;Tabela1[[#This Row],[dia]]&amp;Tabela1[[#This Row],[Hora inicial]],Tabela8[Cod. Paciente]&amp;Tabela8[DIA]&amp;Tabela8[Hora inicial],0))</f>
        <v>A confirmar</v>
      </c>
      <c r="Q66" s="6"/>
    </row>
    <row r="67" spans="1:17" x14ac:dyDescent="0.3">
      <c r="A67" s="2">
        <v>494385</v>
      </c>
      <c r="B67" s="2" t="s">
        <v>24</v>
      </c>
      <c r="C67" s="2" t="s">
        <v>110</v>
      </c>
      <c r="D67" s="2">
        <v>3664</v>
      </c>
      <c r="E67" s="2" t="s">
        <v>111</v>
      </c>
      <c r="F67" s="2" t="s">
        <v>28</v>
      </c>
      <c r="G67" s="4">
        <v>45642</v>
      </c>
      <c r="H67" s="5">
        <v>0.45833333333333331</v>
      </c>
      <c r="I67" s="6" t="s">
        <v>467</v>
      </c>
      <c r="J67" s="6">
        <v>1973</v>
      </c>
      <c r="K67" s="2" t="s">
        <v>25</v>
      </c>
      <c r="L67" s="2" t="s">
        <v>19</v>
      </c>
      <c r="M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" s="6" t="str">
        <f>TEXT(Tabela1[[#This Row],[Data]],"dddd")</f>
        <v>segunda-feira</v>
      </c>
      <c r="P67" s="6" t="str" cm="1">
        <f t="array" ref="P67">INDEX(Tabela8[Status],MATCH(Tabela1[[#This Row],[Cod. Paciente]]&amp;Tabela1[[#This Row],[dia]]&amp;Tabela1[[#This Row],[Hora inicial]],Tabela8[Cod. Paciente]&amp;Tabela8[DIA]&amp;Tabela8[Hora inicial],0))</f>
        <v>A confirmar</v>
      </c>
      <c r="Q67" s="6"/>
    </row>
    <row r="68" spans="1:17" x14ac:dyDescent="0.3">
      <c r="A68" s="2">
        <v>494385</v>
      </c>
      <c r="B68" s="2" t="s">
        <v>24</v>
      </c>
      <c r="C68" s="2" t="s">
        <v>110</v>
      </c>
      <c r="D68" s="2">
        <v>3664</v>
      </c>
      <c r="E68" s="2" t="s">
        <v>111</v>
      </c>
      <c r="F68" s="2" t="s">
        <v>28</v>
      </c>
      <c r="G68" s="4">
        <v>45642</v>
      </c>
      <c r="H68" s="5">
        <v>0.45833333333333331</v>
      </c>
      <c r="I68" s="6" t="s">
        <v>467</v>
      </c>
      <c r="J68" s="6">
        <v>1973</v>
      </c>
      <c r="K68" s="2" t="s">
        <v>25</v>
      </c>
      <c r="L68" s="2" t="s">
        <v>19</v>
      </c>
      <c r="M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8" s="6" t="str">
        <f>TEXT(Tabela1[[#This Row],[Data]],"dddd")</f>
        <v>segunda-feira</v>
      </c>
      <c r="P68" s="6" t="str" cm="1">
        <f t="array" ref="P68">INDEX(Tabela8[Status],MATCH(Tabela1[[#This Row],[Cod. Paciente]]&amp;Tabela1[[#This Row],[dia]]&amp;Tabela1[[#This Row],[Hora inicial]],Tabela8[Cod. Paciente]&amp;Tabela8[DIA]&amp;Tabela8[Hora inicial],0))</f>
        <v>A confirmar</v>
      </c>
      <c r="Q68" s="6"/>
    </row>
    <row r="69" spans="1:17" x14ac:dyDescent="0.3">
      <c r="A69" s="2">
        <v>494385</v>
      </c>
      <c r="B69" s="2" t="s">
        <v>24</v>
      </c>
      <c r="C69" s="2" t="s">
        <v>110</v>
      </c>
      <c r="D69" s="2">
        <v>3664</v>
      </c>
      <c r="E69" s="2" t="s">
        <v>111</v>
      </c>
      <c r="F69" s="2" t="s">
        <v>28</v>
      </c>
      <c r="G69" s="4">
        <v>45642</v>
      </c>
      <c r="H69" s="5">
        <v>0.45833333333333331</v>
      </c>
      <c r="I69" s="6" t="s">
        <v>467</v>
      </c>
      <c r="J69" s="6">
        <v>1973</v>
      </c>
      <c r="K69" s="2" t="s">
        <v>25</v>
      </c>
      <c r="L69" s="2" t="s">
        <v>19</v>
      </c>
      <c r="M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9" s="6" t="str">
        <f>TEXT(Tabela1[[#This Row],[Data]],"dddd")</f>
        <v>segunda-feira</v>
      </c>
      <c r="P69" s="6" t="str" cm="1">
        <f t="array" ref="P69">INDEX(Tabela8[Status],MATCH(Tabela1[[#This Row],[Cod. Paciente]]&amp;Tabela1[[#This Row],[dia]]&amp;Tabela1[[#This Row],[Hora inicial]],Tabela8[Cod. Paciente]&amp;Tabela8[DIA]&amp;Tabela8[Hora inicial],0))</f>
        <v>A confirmar</v>
      </c>
      <c r="Q69" s="6"/>
    </row>
    <row r="70" spans="1:17" x14ac:dyDescent="0.3">
      <c r="A70" s="2">
        <v>497519</v>
      </c>
      <c r="B70" s="2" t="s">
        <v>24</v>
      </c>
      <c r="C70" s="2" t="s">
        <v>110</v>
      </c>
      <c r="D70" s="2">
        <v>3664</v>
      </c>
      <c r="E70" s="2" t="s">
        <v>111</v>
      </c>
      <c r="F70" s="2" t="s">
        <v>28</v>
      </c>
      <c r="G70" s="4">
        <v>45642</v>
      </c>
      <c r="H70" s="5">
        <v>0.41666666666666669</v>
      </c>
      <c r="I70" s="6" t="s">
        <v>82</v>
      </c>
      <c r="J70" s="6">
        <v>1180</v>
      </c>
      <c r="K70" s="2" t="s">
        <v>83</v>
      </c>
      <c r="L70" s="2" t="s">
        <v>19</v>
      </c>
      <c r="M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" s="6" t="str">
        <f>TEXT(Tabela1[[#This Row],[Data]],"dddd")</f>
        <v>segunda-feira</v>
      </c>
      <c r="P70" s="6" t="str" cm="1">
        <f t="array" ref="P70">INDEX(Tabela8[Status],MATCH(Tabela1[[#This Row],[Cod. Paciente]]&amp;Tabela1[[#This Row],[dia]]&amp;Tabela1[[#This Row],[Hora inicial]],Tabela8[Cod. Paciente]&amp;Tabela8[DIA]&amp;Tabela8[Hora inicial],0))</f>
        <v>A confirmar</v>
      </c>
      <c r="Q70" s="6"/>
    </row>
    <row r="71" spans="1:17" x14ac:dyDescent="0.3">
      <c r="A71" s="2">
        <v>497519</v>
      </c>
      <c r="B71" s="2" t="s">
        <v>24</v>
      </c>
      <c r="C71" s="2" t="s">
        <v>110</v>
      </c>
      <c r="D71" s="2">
        <v>3664</v>
      </c>
      <c r="E71" s="2" t="s">
        <v>111</v>
      </c>
      <c r="F71" s="2" t="s">
        <v>28</v>
      </c>
      <c r="G71" s="4">
        <v>45642</v>
      </c>
      <c r="H71" s="5">
        <v>0.41666666666666669</v>
      </c>
      <c r="I71" s="6" t="s">
        <v>82</v>
      </c>
      <c r="J71" s="6">
        <v>1180</v>
      </c>
      <c r="K71" s="2" t="s">
        <v>83</v>
      </c>
      <c r="L71" s="2" t="s">
        <v>19</v>
      </c>
      <c r="M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" s="6" t="str">
        <f>TEXT(Tabela1[[#This Row],[Data]],"dddd")</f>
        <v>segunda-feira</v>
      </c>
      <c r="P71" s="6" t="str" cm="1">
        <f t="array" ref="P71">INDEX(Tabela8[Status],MATCH(Tabela1[[#This Row],[Cod. Paciente]]&amp;Tabela1[[#This Row],[dia]]&amp;Tabela1[[#This Row],[Hora inicial]],Tabela8[Cod. Paciente]&amp;Tabela8[DIA]&amp;Tabela8[Hora inicial],0))</f>
        <v>A confirmar</v>
      </c>
      <c r="Q71" s="6"/>
    </row>
    <row r="72" spans="1:17" x14ac:dyDescent="0.3">
      <c r="A72" s="2">
        <v>497519</v>
      </c>
      <c r="B72" s="2" t="s">
        <v>24</v>
      </c>
      <c r="C72" s="2" t="s">
        <v>110</v>
      </c>
      <c r="D72" s="2">
        <v>3664</v>
      </c>
      <c r="E72" s="2" t="s">
        <v>111</v>
      </c>
      <c r="F72" s="2" t="s">
        <v>28</v>
      </c>
      <c r="G72" s="4">
        <v>45642</v>
      </c>
      <c r="H72" s="5">
        <v>0.41666666666666669</v>
      </c>
      <c r="I72" s="6" t="s">
        <v>82</v>
      </c>
      <c r="J72" s="6">
        <v>1180</v>
      </c>
      <c r="K72" s="2" t="s">
        <v>83</v>
      </c>
      <c r="L72" s="2" t="s">
        <v>19</v>
      </c>
      <c r="M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" s="6" t="str">
        <f>TEXT(Tabela1[[#This Row],[Data]],"dddd")</f>
        <v>segunda-feira</v>
      </c>
      <c r="P72" s="6" t="str" cm="1">
        <f t="array" ref="P72">INDEX(Tabela8[Status],MATCH(Tabela1[[#This Row],[Cod. Paciente]]&amp;Tabela1[[#This Row],[dia]]&amp;Tabela1[[#This Row],[Hora inicial]],Tabela8[Cod. Paciente]&amp;Tabela8[DIA]&amp;Tabela8[Hora inicial],0))</f>
        <v>A confirmar</v>
      </c>
      <c r="Q72" s="6"/>
    </row>
    <row r="73" spans="1:17" x14ac:dyDescent="0.3">
      <c r="A73" s="2">
        <v>584735</v>
      </c>
      <c r="B73" s="2" t="s">
        <v>17</v>
      </c>
      <c r="C73" s="2" t="s">
        <v>1253</v>
      </c>
      <c r="D73" s="2">
        <v>4033</v>
      </c>
      <c r="E73" s="2" t="s">
        <v>656</v>
      </c>
      <c r="F73" s="2" t="s">
        <v>28</v>
      </c>
      <c r="G73" s="4">
        <v>45642</v>
      </c>
      <c r="H73" s="5">
        <v>0.375</v>
      </c>
      <c r="I73" s="6" t="s">
        <v>81</v>
      </c>
      <c r="J73" s="6">
        <v>1967</v>
      </c>
      <c r="K73" s="2" t="s">
        <v>405</v>
      </c>
      <c r="L73" s="2" t="s">
        <v>19</v>
      </c>
      <c r="M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3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3" s="6" t="str">
        <f>TEXT(Tabela1[[#This Row],[Data]],"dddd")</f>
        <v>segunda-feira</v>
      </c>
      <c r="P73" s="6" t="str" cm="1">
        <f t="array" ref="P73">INDEX(Tabela8[Status],MATCH(Tabela1[[#This Row],[Cod. Paciente]]&amp;Tabela1[[#This Row],[dia]]&amp;Tabela1[[#This Row],[Hora inicial]],Tabela8[Cod. Paciente]&amp;Tabela8[DIA]&amp;Tabela8[Hora inicial],0))</f>
        <v>A confirmar</v>
      </c>
      <c r="Q73" s="6"/>
    </row>
    <row r="74" spans="1:17" ht="28.8" x14ac:dyDescent="0.3">
      <c r="A74" s="2">
        <v>577894</v>
      </c>
      <c r="B74" s="2" t="s">
        <v>17</v>
      </c>
      <c r="C74" s="2" t="s">
        <v>1253</v>
      </c>
      <c r="D74" s="2">
        <v>4033</v>
      </c>
      <c r="E74" s="2" t="s">
        <v>656</v>
      </c>
      <c r="F74" s="2" t="s">
        <v>28</v>
      </c>
      <c r="G74" s="4">
        <v>45642</v>
      </c>
      <c r="H74" s="5">
        <v>0.41666666666666669</v>
      </c>
      <c r="I74" s="6" t="s">
        <v>34</v>
      </c>
      <c r="J74" s="6">
        <v>1672</v>
      </c>
      <c r="K74" s="2" t="s">
        <v>80</v>
      </c>
      <c r="L74" s="2" t="s">
        <v>19</v>
      </c>
      <c r="M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" s="6" t="str">
        <f>TEXT(Tabela1[[#This Row],[Data]],"dddd")</f>
        <v>segunda-feira</v>
      </c>
      <c r="P74" s="6" t="str" cm="1">
        <f t="array" ref="P74">INDEX(Tabela8[Status],MATCH(Tabela1[[#This Row],[Cod. Paciente]]&amp;Tabela1[[#This Row],[dia]]&amp;Tabela1[[#This Row],[Hora inicial]],Tabela8[Cod. Paciente]&amp;Tabela8[DIA]&amp;Tabela8[Hora inicial],0))</f>
        <v>A confirmar</v>
      </c>
      <c r="Q74" s="6"/>
    </row>
    <row r="75" spans="1:17" x14ac:dyDescent="0.3">
      <c r="A75" s="2">
        <v>584735</v>
      </c>
      <c r="B75" s="2" t="s">
        <v>17</v>
      </c>
      <c r="C75" s="2" t="s">
        <v>1253</v>
      </c>
      <c r="D75" s="2">
        <v>4033</v>
      </c>
      <c r="E75" s="2" t="s">
        <v>656</v>
      </c>
      <c r="F75" s="2" t="s">
        <v>28</v>
      </c>
      <c r="G75" s="4">
        <v>45642</v>
      </c>
      <c r="H75" s="5">
        <v>0.375</v>
      </c>
      <c r="I75" s="6" t="s">
        <v>81</v>
      </c>
      <c r="J75" s="6">
        <v>1967</v>
      </c>
      <c r="K75" s="2" t="s">
        <v>405</v>
      </c>
      <c r="L75" s="2" t="s">
        <v>19</v>
      </c>
      <c r="M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" s="6" t="str">
        <f>TEXT(Tabela1[[#This Row],[Data]],"dddd")</f>
        <v>segunda-feira</v>
      </c>
      <c r="P75" s="6" t="str" cm="1">
        <f t="array" ref="P75">INDEX(Tabela8[Status],MATCH(Tabela1[[#This Row],[Cod. Paciente]]&amp;Tabela1[[#This Row],[dia]]&amp;Tabela1[[#This Row],[Hora inicial]],Tabela8[Cod. Paciente]&amp;Tabela8[DIA]&amp;Tabela8[Hora inicial],0))</f>
        <v>A confirmar</v>
      </c>
      <c r="Q75" s="6"/>
    </row>
    <row r="76" spans="1:17" ht="28.8" x14ac:dyDescent="0.3">
      <c r="A76" s="2">
        <v>577894</v>
      </c>
      <c r="B76" s="2" t="s">
        <v>17</v>
      </c>
      <c r="C76" s="2" t="s">
        <v>1253</v>
      </c>
      <c r="D76" s="2">
        <v>4033</v>
      </c>
      <c r="E76" s="2" t="s">
        <v>656</v>
      </c>
      <c r="F76" s="2" t="s">
        <v>28</v>
      </c>
      <c r="G76" s="4">
        <v>45642</v>
      </c>
      <c r="H76" s="5">
        <v>0.41666666666666669</v>
      </c>
      <c r="I76" s="6" t="s">
        <v>34</v>
      </c>
      <c r="J76" s="6">
        <v>1672</v>
      </c>
      <c r="K76" s="2" t="s">
        <v>80</v>
      </c>
      <c r="L76" s="2" t="s">
        <v>19</v>
      </c>
      <c r="M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6" s="6" t="str">
        <f>TEXT(Tabela1[[#This Row],[Data]],"dddd")</f>
        <v>segunda-feira</v>
      </c>
      <c r="P76" s="6" t="str" cm="1">
        <f t="array" ref="P76">INDEX(Tabela8[Status],MATCH(Tabela1[[#This Row],[Cod. Paciente]]&amp;Tabela1[[#This Row],[dia]]&amp;Tabela1[[#This Row],[Hora inicial]],Tabela8[Cod. Paciente]&amp;Tabela8[DIA]&amp;Tabela8[Hora inicial],0))</f>
        <v>A confirmar</v>
      </c>
      <c r="Q76" s="6"/>
    </row>
    <row r="77" spans="1:17" x14ac:dyDescent="0.3">
      <c r="A77" s="2">
        <v>584735</v>
      </c>
      <c r="B77" s="2" t="s">
        <v>17</v>
      </c>
      <c r="C77" s="2" t="s">
        <v>1253</v>
      </c>
      <c r="D77" s="2">
        <v>4033</v>
      </c>
      <c r="E77" s="2" t="s">
        <v>656</v>
      </c>
      <c r="F77" s="2" t="s">
        <v>28</v>
      </c>
      <c r="G77" s="4">
        <v>45642</v>
      </c>
      <c r="H77" s="5">
        <v>0.375</v>
      </c>
      <c r="I77" s="6" t="s">
        <v>81</v>
      </c>
      <c r="J77" s="6">
        <v>1967</v>
      </c>
      <c r="K77" s="2" t="s">
        <v>405</v>
      </c>
      <c r="L77" s="2" t="s">
        <v>19</v>
      </c>
      <c r="M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7" s="6" t="str">
        <f>TEXT(Tabela1[[#This Row],[Data]],"dddd")</f>
        <v>segunda-feira</v>
      </c>
      <c r="P77" s="6" t="str" cm="1">
        <f t="array" ref="P77">INDEX(Tabela8[Status],MATCH(Tabela1[[#This Row],[Cod. Paciente]]&amp;Tabela1[[#This Row],[dia]]&amp;Tabela1[[#This Row],[Hora inicial]],Tabela8[Cod. Paciente]&amp;Tabela8[DIA]&amp;Tabela8[Hora inicial],0))</f>
        <v>A confirmar</v>
      </c>
      <c r="Q77" s="6"/>
    </row>
    <row r="78" spans="1:17" ht="28.8" x14ac:dyDescent="0.3">
      <c r="A78" s="2">
        <v>577894</v>
      </c>
      <c r="B78" s="2" t="s">
        <v>17</v>
      </c>
      <c r="C78" s="2" t="s">
        <v>1253</v>
      </c>
      <c r="D78" s="2">
        <v>4033</v>
      </c>
      <c r="E78" s="2" t="s">
        <v>656</v>
      </c>
      <c r="F78" s="2" t="s">
        <v>28</v>
      </c>
      <c r="G78" s="4">
        <v>45642</v>
      </c>
      <c r="H78" s="5">
        <v>0.41666666666666669</v>
      </c>
      <c r="I78" s="6" t="s">
        <v>34</v>
      </c>
      <c r="J78" s="6">
        <v>1672</v>
      </c>
      <c r="K78" s="2" t="s">
        <v>80</v>
      </c>
      <c r="L78" s="2" t="s">
        <v>19</v>
      </c>
      <c r="M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8" s="6" t="str">
        <f>TEXT(Tabela1[[#This Row],[Data]],"dddd")</f>
        <v>segunda-feira</v>
      </c>
      <c r="P78" s="6" t="str" cm="1">
        <f t="array" ref="P78">INDEX(Tabela8[Status],MATCH(Tabela1[[#This Row],[Cod. Paciente]]&amp;Tabela1[[#This Row],[dia]]&amp;Tabela1[[#This Row],[Hora inicial]],Tabela8[Cod. Paciente]&amp;Tabela8[DIA]&amp;Tabela8[Hora inicial],0))</f>
        <v>A confirmar</v>
      </c>
      <c r="Q78" s="6"/>
    </row>
    <row r="79" spans="1:17" x14ac:dyDescent="0.3">
      <c r="A79" s="2">
        <v>565268</v>
      </c>
      <c r="B79" s="2" t="s">
        <v>17</v>
      </c>
      <c r="C79" s="2" t="s">
        <v>1253</v>
      </c>
      <c r="D79" s="2">
        <v>4033</v>
      </c>
      <c r="E79" s="2" t="s">
        <v>656</v>
      </c>
      <c r="F79" s="2" t="s">
        <v>28</v>
      </c>
      <c r="G79" s="4">
        <v>45642</v>
      </c>
      <c r="H79" s="5">
        <v>0.45833333333333331</v>
      </c>
      <c r="I79" s="6" t="s">
        <v>43</v>
      </c>
      <c r="J79" s="6">
        <v>1191</v>
      </c>
      <c r="K79" s="2" t="s">
        <v>122</v>
      </c>
      <c r="L79" s="2" t="s">
        <v>19</v>
      </c>
      <c r="M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9" s="6" t="str">
        <f>TEXT(Tabela1[[#This Row],[Data]],"dddd")</f>
        <v>segunda-feira</v>
      </c>
      <c r="P79" s="6" t="str" cm="1">
        <f t="array" ref="P79">INDEX(Tabela8[Status],MATCH(Tabela1[[#This Row],[Cod. Paciente]]&amp;Tabela1[[#This Row],[dia]]&amp;Tabela1[[#This Row],[Hora inicial]],Tabela8[Cod. Paciente]&amp;Tabela8[DIA]&amp;Tabela8[Hora inicial],0))</f>
        <v>A confirmar</v>
      </c>
      <c r="Q79" s="6"/>
    </row>
    <row r="80" spans="1:17" x14ac:dyDescent="0.3">
      <c r="A80" s="2">
        <v>565268</v>
      </c>
      <c r="B80" s="2" t="s">
        <v>17</v>
      </c>
      <c r="C80" s="2" t="s">
        <v>1253</v>
      </c>
      <c r="D80" s="2">
        <v>4033</v>
      </c>
      <c r="E80" s="2" t="s">
        <v>656</v>
      </c>
      <c r="F80" s="2" t="s">
        <v>28</v>
      </c>
      <c r="G80" s="4">
        <v>45642</v>
      </c>
      <c r="H80" s="5">
        <v>0.45833333333333331</v>
      </c>
      <c r="I80" s="6" t="s">
        <v>43</v>
      </c>
      <c r="J80" s="6">
        <v>1191</v>
      </c>
      <c r="K80" s="2" t="s">
        <v>122</v>
      </c>
      <c r="L80" s="2" t="s">
        <v>19</v>
      </c>
      <c r="M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0" s="6" t="str">
        <f>TEXT(Tabela1[[#This Row],[Data]],"dddd")</f>
        <v>segunda-feira</v>
      </c>
      <c r="P80" s="6" t="str" cm="1">
        <f t="array" ref="P80">INDEX(Tabela8[Status],MATCH(Tabela1[[#This Row],[Cod. Paciente]]&amp;Tabela1[[#This Row],[dia]]&amp;Tabela1[[#This Row],[Hora inicial]],Tabela8[Cod. Paciente]&amp;Tabela8[DIA]&amp;Tabela8[Hora inicial],0))</f>
        <v>A confirmar</v>
      </c>
      <c r="Q80" s="6"/>
    </row>
    <row r="81" spans="1:17" x14ac:dyDescent="0.3">
      <c r="A81" s="2">
        <v>565268</v>
      </c>
      <c r="B81" s="2" t="s">
        <v>17</v>
      </c>
      <c r="C81" s="2" t="s">
        <v>1253</v>
      </c>
      <c r="D81" s="2">
        <v>4033</v>
      </c>
      <c r="E81" s="2" t="s">
        <v>656</v>
      </c>
      <c r="F81" s="2" t="s">
        <v>28</v>
      </c>
      <c r="G81" s="4">
        <v>45642</v>
      </c>
      <c r="H81" s="5">
        <v>0.45833333333333331</v>
      </c>
      <c r="I81" s="6" t="s">
        <v>43</v>
      </c>
      <c r="J81" s="6">
        <v>1191</v>
      </c>
      <c r="K81" s="2" t="s">
        <v>122</v>
      </c>
      <c r="L81" s="2" t="s">
        <v>19</v>
      </c>
      <c r="M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1" s="6" t="str">
        <f>TEXT(Tabela1[[#This Row],[Data]],"dddd")</f>
        <v>segunda-feira</v>
      </c>
      <c r="P81" s="6" t="str" cm="1">
        <f t="array" ref="P81">INDEX(Tabela8[Status],MATCH(Tabela1[[#This Row],[Cod. Paciente]]&amp;Tabela1[[#This Row],[dia]]&amp;Tabela1[[#This Row],[Hora inicial]],Tabela8[Cod. Paciente]&amp;Tabela8[DIA]&amp;Tabela8[Hora inicial],0))</f>
        <v>A confirmar</v>
      </c>
      <c r="Q81" s="6"/>
    </row>
    <row r="82" spans="1:17" x14ac:dyDescent="0.3">
      <c r="A82" s="2">
        <v>491568</v>
      </c>
      <c r="B82" s="2" t="s">
        <v>17</v>
      </c>
      <c r="C82" s="2" t="s">
        <v>460</v>
      </c>
      <c r="D82" s="2">
        <v>3518</v>
      </c>
      <c r="E82" s="2" t="s">
        <v>461</v>
      </c>
      <c r="F82" s="2" t="s">
        <v>28</v>
      </c>
      <c r="G82" s="4">
        <v>45642</v>
      </c>
      <c r="H82" s="5">
        <v>0.41666666666666669</v>
      </c>
      <c r="I82" s="6" t="s">
        <v>55</v>
      </c>
      <c r="J82" s="6">
        <v>1830</v>
      </c>
      <c r="K82" s="2" t="s">
        <v>56</v>
      </c>
      <c r="L82" s="2" t="s">
        <v>19</v>
      </c>
      <c r="M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2" s="6" t="str">
        <f>TEXT(Tabela1[[#This Row],[Data]],"dddd")</f>
        <v>segunda-feira</v>
      </c>
      <c r="P82" s="6" t="str" cm="1">
        <f t="array" ref="P82">INDEX(Tabela8[Status],MATCH(Tabela1[[#This Row],[Cod. Paciente]]&amp;Tabela1[[#This Row],[dia]]&amp;Tabela1[[#This Row],[Hora inicial]],Tabela8[Cod. Paciente]&amp;Tabela8[DIA]&amp;Tabela8[Hora inicial],0))</f>
        <v>A confirmar</v>
      </c>
      <c r="Q82" s="6"/>
    </row>
    <row r="83" spans="1:17" x14ac:dyDescent="0.3">
      <c r="A83" s="2">
        <v>491568</v>
      </c>
      <c r="B83" s="2" t="s">
        <v>17</v>
      </c>
      <c r="C83" s="2" t="s">
        <v>460</v>
      </c>
      <c r="D83" s="2">
        <v>3518</v>
      </c>
      <c r="E83" s="2" t="s">
        <v>461</v>
      </c>
      <c r="F83" s="2" t="s">
        <v>28</v>
      </c>
      <c r="G83" s="4">
        <v>45642</v>
      </c>
      <c r="H83" s="5">
        <v>0.41666666666666669</v>
      </c>
      <c r="I83" s="6" t="s">
        <v>55</v>
      </c>
      <c r="J83" s="6">
        <v>1830</v>
      </c>
      <c r="K83" s="2" t="s">
        <v>56</v>
      </c>
      <c r="L83" s="2" t="s">
        <v>19</v>
      </c>
      <c r="M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3" s="6" t="str">
        <f>TEXT(Tabela1[[#This Row],[Data]],"dddd")</f>
        <v>segunda-feira</v>
      </c>
      <c r="P83" s="6" t="str" cm="1">
        <f t="array" ref="P83">INDEX(Tabela8[Status],MATCH(Tabela1[[#This Row],[Cod. Paciente]]&amp;Tabela1[[#This Row],[dia]]&amp;Tabela1[[#This Row],[Hora inicial]],Tabela8[Cod. Paciente]&amp;Tabela8[DIA]&amp;Tabela8[Hora inicial],0))</f>
        <v>A confirmar</v>
      </c>
      <c r="Q83" s="6"/>
    </row>
    <row r="84" spans="1:17" x14ac:dyDescent="0.3">
      <c r="A84" s="2">
        <v>491568</v>
      </c>
      <c r="B84" s="2" t="s">
        <v>17</v>
      </c>
      <c r="C84" s="2" t="s">
        <v>460</v>
      </c>
      <c r="D84" s="2">
        <v>3518</v>
      </c>
      <c r="E84" s="2" t="s">
        <v>461</v>
      </c>
      <c r="F84" s="2" t="s">
        <v>28</v>
      </c>
      <c r="G84" s="4">
        <v>45642</v>
      </c>
      <c r="H84" s="5">
        <v>0.41666666666666669</v>
      </c>
      <c r="I84" s="6" t="s">
        <v>55</v>
      </c>
      <c r="J84" s="6">
        <v>1830</v>
      </c>
      <c r="K84" s="2" t="s">
        <v>56</v>
      </c>
      <c r="L84" s="2" t="s">
        <v>19</v>
      </c>
      <c r="M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4" s="6" t="str">
        <f>TEXT(Tabela1[[#This Row],[Data]],"dddd")</f>
        <v>segunda-feira</v>
      </c>
      <c r="P84" s="6" t="str" cm="1">
        <f t="array" ref="P84">INDEX(Tabela8[Status],MATCH(Tabela1[[#This Row],[Cod. Paciente]]&amp;Tabela1[[#This Row],[dia]]&amp;Tabela1[[#This Row],[Hora inicial]],Tabela8[Cod. Paciente]&amp;Tabela8[DIA]&amp;Tabela8[Hora inicial],0))</f>
        <v>A confirmar</v>
      </c>
      <c r="Q84" s="6"/>
    </row>
    <row r="85" spans="1:17" x14ac:dyDescent="0.3">
      <c r="A85" s="2">
        <v>584726</v>
      </c>
      <c r="B85" s="2" t="s">
        <v>17</v>
      </c>
      <c r="C85" s="2" t="s">
        <v>460</v>
      </c>
      <c r="D85" s="2">
        <v>3518</v>
      </c>
      <c r="E85" s="2" t="s">
        <v>461</v>
      </c>
      <c r="F85" s="2" t="s">
        <v>28</v>
      </c>
      <c r="G85" s="4">
        <v>45642</v>
      </c>
      <c r="H85" s="5">
        <v>0.29166666666666669</v>
      </c>
      <c r="I85" s="6" t="s">
        <v>81</v>
      </c>
      <c r="J85" s="6">
        <v>1383</v>
      </c>
      <c r="K85" s="2" t="s">
        <v>218</v>
      </c>
      <c r="L85" s="2" t="s">
        <v>19</v>
      </c>
      <c r="M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5" s="6" t="str">
        <f>TEXT(Tabela1[[#This Row],[Data]],"dddd")</f>
        <v>segunda-feira</v>
      </c>
      <c r="P85" s="6" t="str" cm="1">
        <f t="array" ref="P85">INDEX(Tabela8[Status],MATCH(Tabela1[[#This Row],[Cod. Paciente]]&amp;Tabela1[[#This Row],[dia]]&amp;Tabela1[[#This Row],[Hora inicial]],Tabela8[Cod. Paciente]&amp;Tabela8[DIA]&amp;Tabela8[Hora inicial],0))</f>
        <v>A confirmar</v>
      </c>
      <c r="Q85" s="6"/>
    </row>
    <row r="86" spans="1:17" x14ac:dyDescent="0.3">
      <c r="A86" s="2">
        <v>497397</v>
      </c>
      <c r="B86" s="2" t="s">
        <v>17</v>
      </c>
      <c r="C86" s="2" t="s">
        <v>460</v>
      </c>
      <c r="D86" s="2">
        <v>3518</v>
      </c>
      <c r="E86" s="2" t="s">
        <v>461</v>
      </c>
      <c r="F86" s="2" t="s">
        <v>28</v>
      </c>
      <c r="G86" s="4">
        <v>45642</v>
      </c>
      <c r="H86" s="5">
        <v>0.33333333333333331</v>
      </c>
      <c r="I86" s="6" t="s">
        <v>23</v>
      </c>
      <c r="J86" s="6">
        <v>1644</v>
      </c>
      <c r="K86" s="2" t="s">
        <v>63</v>
      </c>
      <c r="L86" s="2" t="s">
        <v>19</v>
      </c>
      <c r="M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6" s="6" t="str">
        <f>TEXT(Tabela1[[#This Row],[Data]],"dddd")</f>
        <v>segunda-feira</v>
      </c>
      <c r="P86" s="6" t="str" cm="1">
        <f t="array" ref="P86">INDEX(Tabela8[Status],MATCH(Tabela1[[#This Row],[Cod. Paciente]]&amp;Tabela1[[#This Row],[dia]]&amp;Tabela1[[#This Row],[Hora inicial]],Tabela8[Cod. Paciente]&amp;Tabela8[DIA]&amp;Tabela8[Hora inicial],0))</f>
        <v>A confirmar</v>
      </c>
      <c r="Q86" s="6"/>
    </row>
    <row r="87" spans="1:17" x14ac:dyDescent="0.3">
      <c r="A87" s="2">
        <v>604075</v>
      </c>
      <c r="B87" s="2" t="s">
        <v>17</v>
      </c>
      <c r="C87" s="2" t="s">
        <v>460</v>
      </c>
      <c r="D87" s="2">
        <v>3518</v>
      </c>
      <c r="E87" s="2" t="s">
        <v>461</v>
      </c>
      <c r="F87" s="2" t="s">
        <v>28</v>
      </c>
      <c r="G87" s="4">
        <v>45642</v>
      </c>
      <c r="H87" s="5">
        <v>0.375</v>
      </c>
      <c r="I87" s="6" t="s">
        <v>471</v>
      </c>
      <c r="J87" s="6">
        <v>2751</v>
      </c>
      <c r="K87" s="2" t="s">
        <v>70</v>
      </c>
      <c r="L87" s="2" t="s">
        <v>19</v>
      </c>
      <c r="M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7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7" s="6" t="str">
        <f>TEXT(Tabela1[[#This Row],[Data]],"dddd")</f>
        <v>segunda-feira</v>
      </c>
      <c r="P87" s="6" t="str" cm="1">
        <f t="array" ref="P87">INDEX(Tabela8[Status],MATCH(Tabela1[[#This Row],[Cod. Paciente]]&amp;Tabela1[[#This Row],[dia]]&amp;Tabela1[[#This Row],[Hora inicial]],Tabela8[Cod. Paciente]&amp;Tabela8[DIA]&amp;Tabela8[Hora inicial],0))</f>
        <v>A confirmar</v>
      </c>
      <c r="Q87" s="6"/>
    </row>
    <row r="88" spans="1:17" x14ac:dyDescent="0.3">
      <c r="A88" s="2">
        <v>584726</v>
      </c>
      <c r="B88" s="2" t="s">
        <v>17</v>
      </c>
      <c r="C88" s="2" t="s">
        <v>460</v>
      </c>
      <c r="D88" s="2">
        <v>3518</v>
      </c>
      <c r="E88" s="2" t="s">
        <v>461</v>
      </c>
      <c r="F88" s="2" t="s">
        <v>28</v>
      </c>
      <c r="G88" s="4">
        <v>45642</v>
      </c>
      <c r="H88" s="5">
        <v>0.29166666666666669</v>
      </c>
      <c r="I88" s="6" t="s">
        <v>81</v>
      </c>
      <c r="J88" s="6">
        <v>1383</v>
      </c>
      <c r="K88" s="2" t="s">
        <v>218</v>
      </c>
      <c r="L88" s="2" t="s">
        <v>19</v>
      </c>
      <c r="M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8" s="6" t="str">
        <f>TEXT(Tabela1[[#This Row],[Data]],"dddd")</f>
        <v>segunda-feira</v>
      </c>
      <c r="P88" s="6" t="str" cm="1">
        <f t="array" ref="P88">INDEX(Tabela8[Status],MATCH(Tabela1[[#This Row],[Cod. Paciente]]&amp;Tabela1[[#This Row],[dia]]&amp;Tabela1[[#This Row],[Hora inicial]],Tabela8[Cod. Paciente]&amp;Tabela8[DIA]&amp;Tabela8[Hora inicial],0))</f>
        <v>A confirmar</v>
      </c>
      <c r="Q88" s="6"/>
    </row>
    <row r="89" spans="1:17" x14ac:dyDescent="0.3">
      <c r="A89" s="2">
        <v>497397</v>
      </c>
      <c r="B89" s="2" t="s">
        <v>17</v>
      </c>
      <c r="C89" s="2" t="s">
        <v>460</v>
      </c>
      <c r="D89" s="2">
        <v>3518</v>
      </c>
      <c r="E89" s="2" t="s">
        <v>461</v>
      </c>
      <c r="F89" s="2" t="s">
        <v>28</v>
      </c>
      <c r="G89" s="4">
        <v>45642</v>
      </c>
      <c r="H89" s="5">
        <v>0.33333333333333331</v>
      </c>
      <c r="I89" s="6" t="s">
        <v>23</v>
      </c>
      <c r="J89" s="6">
        <v>1644</v>
      </c>
      <c r="K89" s="2" t="s">
        <v>63</v>
      </c>
      <c r="L89" s="2" t="s">
        <v>19</v>
      </c>
      <c r="M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9" s="6" t="str">
        <f>TEXT(Tabela1[[#This Row],[Data]],"dddd")</f>
        <v>segunda-feira</v>
      </c>
      <c r="P89" s="6" t="str" cm="1">
        <f t="array" ref="P89">INDEX(Tabela8[Status],MATCH(Tabela1[[#This Row],[Cod. Paciente]]&amp;Tabela1[[#This Row],[dia]]&amp;Tabela1[[#This Row],[Hora inicial]],Tabela8[Cod. Paciente]&amp;Tabela8[DIA]&amp;Tabela8[Hora inicial],0))</f>
        <v>A confirmar</v>
      </c>
      <c r="Q89" s="6"/>
    </row>
    <row r="90" spans="1:17" x14ac:dyDescent="0.3">
      <c r="A90" s="2">
        <v>604075</v>
      </c>
      <c r="B90" s="2" t="s">
        <v>17</v>
      </c>
      <c r="C90" s="2" t="s">
        <v>460</v>
      </c>
      <c r="D90" s="2">
        <v>3518</v>
      </c>
      <c r="E90" s="2" t="s">
        <v>461</v>
      </c>
      <c r="F90" s="2" t="s">
        <v>28</v>
      </c>
      <c r="G90" s="4">
        <v>45642</v>
      </c>
      <c r="H90" s="5">
        <v>0.375</v>
      </c>
      <c r="I90" s="6" t="s">
        <v>471</v>
      </c>
      <c r="J90" s="6">
        <v>2751</v>
      </c>
      <c r="K90" s="2" t="s">
        <v>70</v>
      </c>
      <c r="L90" s="2" t="s">
        <v>19</v>
      </c>
      <c r="M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0" s="6" t="str">
        <f>TEXT(Tabela1[[#This Row],[Data]],"dddd")</f>
        <v>segunda-feira</v>
      </c>
      <c r="P90" s="6" t="str" cm="1">
        <f t="array" ref="P90">INDEX(Tabela8[Status],MATCH(Tabela1[[#This Row],[Cod. Paciente]]&amp;Tabela1[[#This Row],[dia]]&amp;Tabela1[[#This Row],[Hora inicial]],Tabela8[Cod. Paciente]&amp;Tabela8[DIA]&amp;Tabela8[Hora inicial],0))</f>
        <v>A confirmar</v>
      </c>
      <c r="Q90" s="6"/>
    </row>
    <row r="91" spans="1:17" x14ac:dyDescent="0.3">
      <c r="A91" s="2">
        <v>584726</v>
      </c>
      <c r="B91" s="2" t="s">
        <v>17</v>
      </c>
      <c r="C91" s="2" t="s">
        <v>460</v>
      </c>
      <c r="D91" s="2">
        <v>3518</v>
      </c>
      <c r="E91" s="2" t="s">
        <v>461</v>
      </c>
      <c r="F91" s="2" t="s">
        <v>28</v>
      </c>
      <c r="G91" s="4">
        <v>45642</v>
      </c>
      <c r="H91" s="5">
        <v>0.29166666666666669</v>
      </c>
      <c r="I91" s="6" t="s">
        <v>81</v>
      </c>
      <c r="J91" s="6">
        <v>1383</v>
      </c>
      <c r="K91" s="2" t="s">
        <v>218</v>
      </c>
      <c r="L91" s="2" t="s">
        <v>19</v>
      </c>
      <c r="M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1" s="6" t="str">
        <f>TEXT(Tabela1[[#This Row],[Data]],"dddd")</f>
        <v>segunda-feira</v>
      </c>
      <c r="P91" s="6" t="str" cm="1">
        <f t="array" ref="P91">INDEX(Tabela8[Status],MATCH(Tabela1[[#This Row],[Cod. Paciente]]&amp;Tabela1[[#This Row],[dia]]&amp;Tabela1[[#This Row],[Hora inicial]],Tabela8[Cod. Paciente]&amp;Tabela8[DIA]&amp;Tabela8[Hora inicial],0))</f>
        <v>A confirmar</v>
      </c>
      <c r="Q91" s="6"/>
    </row>
    <row r="92" spans="1:17" x14ac:dyDescent="0.3">
      <c r="A92" s="2">
        <v>497397</v>
      </c>
      <c r="B92" s="2" t="s">
        <v>17</v>
      </c>
      <c r="C92" s="2" t="s">
        <v>460</v>
      </c>
      <c r="D92" s="2">
        <v>3518</v>
      </c>
      <c r="E92" s="2" t="s">
        <v>461</v>
      </c>
      <c r="F92" s="2" t="s">
        <v>28</v>
      </c>
      <c r="G92" s="4">
        <v>45642</v>
      </c>
      <c r="H92" s="5">
        <v>0.33333333333333331</v>
      </c>
      <c r="I92" s="6" t="s">
        <v>23</v>
      </c>
      <c r="J92" s="6">
        <v>1644</v>
      </c>
      <c r="K92" s="2" t="s">
        <v>63</v>
      </c>
      <c r="L92" s="2" t="s">
        <v>19</v>
      </c>
      <c r="M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2" s="6" t="str">
        <f>TEXT(Tabela1[[#This Row],[Data]],"dddd")</f>
        <v>segunda-feira</v>
      </c>
      <c r="P92" s="6" t="str" cm="1">
        <f t="array" ref="P92">INDEX(Tabela8[Status],MATCH(Tabela1[[#This Row],[Cod. Paciente]]&amp;Tabela1[[#This Row],[dia]]&amp;Tabela1[[#This Row],[Hora inicial]],Tabela8[Cod. Paciente]&amp;Tabela8[DIA]&amp;Tabela8[Hora inicial],0))</f>
        <v>A confirmar</v>
      </c>
      <c r="Q92" s="6"/>
    </row>
    <row r="93" spans="1:17" x14ac:dyDescent="0.3">
      <c r="A93" s="2">
        <v>604075</v>
      </c>
      <c r="B93" s="2" t="s">
        <v>17</v>
      </c>
      <c r="C93" s="2" t="s">
        <v>460</v>
      </c>
      <c r="D93" s="2">
        <v>3518</v>
      </c>
      <c r="E93" s="2" t="s">
        <v>461</v>
      </c>
      <c r="F93" s="2" t="s">
        <v>28</v>
      </c>
      <c r="G93" s="4">
        <v>45642</v>
      </c>
      <c r="H93" s="5">
        <v>0.375</v>
      </c>
      <c r="I93" s="6" t="s">
        <v>471</v>
      </c>
      <c r="J93" s="6">
        <v>2751</v>
      </c>
      <c r="K93" s="2" t="s">
        <v>70</v>
      </c>
      <c r="L93" s="2" t="s">
        <v>19</v>
      </c>
      <c r="M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3" s="6" t="str">
        <f>TEXT(Tabela1[[#This Row],[Data]],"dddd")</f>
        <v>segunda-feira</v>
      </c>
      <c r="P93" s="6" t="str" cm="1">
        <f t="array" ref="P93">INDEX(Tabela8[Status],MATCH(Tabela1[[#This Row],[Cod. Paciente]]&amp;Tabela1[[#This Row],[dia]]&amp;Tabela1[[#This Row],[Hora inicial]],Tabela8[Cod. Paciente]&amp;Tabela8[DIA]&amp;Tabela8[Hora inicial],0))</f>
        <v>A confirmar</v>
      </c>
      <c r="Q93" s="6"/>
    </row>
    <row r="94" spans="1:17" x14ac:dyDescent="0.3">
      <c r="A94" s="2">
        <v>588086</v>
      </c>
      <c r="B94" s="2" t="s">
        <v>24</v>
      </c>
      <c r="C94" s="2" t="s">
        <v>1249</v>
      </c>
      <c r="D94" s="2">
        <v>3923</v>
      </c>
      <c r="E94" s="2" t="s">
        <v>105</v>
      </c>
      <c r="F94" s="2" t="s">
        <v>28</v>
      </c>
      <c r="G94" s="4">
        <v>45642</v>
      </c>
      <c r="H94" s="5">
        <v>0.33333333333333331</v>
      </c>
      <c r="I94" s="6" t="s">
        <v>1250</v>
      </c>
      <c r="J94" s="6">
        <v>2763</v>
      </c>
      <c r="K94" s="2" t="s">
        <v>32</v>
      </c>
      <c r="L94" s="2" t="s">
        <v>19</v>
      </c>
      <c r="M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4" s="6" t="str">
        <f>TEXT(Tabela1[[#This Row],[Data]],"dddd")</f>
        <v>segunda-feira</v>
      </c>
      <c r="P94" s="6" t="str" cm="1">
        <f t="array" ref="P94">INDEX(Tabela8[Status],MATCH(Tabela1[[#This Row],[Cod. Paciente]]&amp;Tabela1[[#This Row],[dia]]&amp;Tabela1[[#This Row],[Hora inicial]],Tabela8[Cod. Paciente]&amp;Tabela8[DIA]&amp;Tabela8[Hora inicial],0))</f>
        <v>A confirmar</v>
      </c>
      <c r="Q94" s="6"/>
    </row>
    <row r="95" spans="1:17" x14ac:dyDescent="0.3">
      <c r="A95" s="2">
        <v>588086</v>
      </c>
      <c r="B95" s="2" t="s">
        <v>24</v>
      </c>
      <c r="C95" s="2" t="s">
        <v>1249</v>
      </c>
      <c r="D95" s="2">
        <v>3923</v>
      </c>
      <c r="E95" s="2" t="s">
        <v>105</v>
      </c>
      <c r="F95" s="2" t="s">
        <v>28</v>
      </c>
      <c r="G95" s="4">
        <v>45642</v>
      </c>
      <c r="H95" s="5">
        <v>0.33333333333333331</v>
      </c>
      <c r="I95" s="6" t="s">
        <v>1250</v>
      </c>
      <c r="J95" s="6">
        <v>2763</v>
      </c>
      <c r="K95" s="2" t="s">
        <v>32</v>
      </c>
      <c r="L95" s="2" t="s">
        <v>19</v>
      </c>
      <c r="M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5" s="6" t="str">
        <f>TEXT(Tabela1[[#This Row],[Data]],"dddd")</f>
        <v>segunda-feira</v>
      </c>
      <c r="P95" s="6" t="str" cm="1">
        <f t="array" ref="P95">INDEX(Tabela8[Status],MATCH(Tabela1[[#This Row],[Cod. Paciente]]&amp;Tabela1[[#This Row],[dia]]&amp;Tabela1[[#This Row],[Hora inicial]],Tabela8[Cod. Paciente]&amp;Tabela8[DIA]&amp;Tabela8[Hora inicial],0))</f>
        <v>A confirmar</v>
      </c>
      <c r="Q95" s="6"/>
    </row>
    <row r="96" spans="1:17" x14ac:dyDescent="0.3">
      <c r="A96" s="2">
        <v>588086</v>
      </c>
      <c r="B96" s="2" t="s">
        <v>24</v>
      </c>
      <c r="C96" s="2" t="s">
        <v>1249</v>
      </c>
      <c r="D96" s="2">
        <v>3923</v>
      </c>
      <c r="E96" s="2" t="s">
        <v>105</v>
      </c>
      <c r="F96" s="2" t="s">
        <v>28</v>
      </c>
      <c r="G96" s="4">
        <v>45642</v>
      </c>
      <c r="H96" s="5">
        <v>0.33333333333333331</v>
      </c>
      <c r="I96" s="6" t="s">
        <v>1250</v>
      </c>
      <c r="J96" s="6">
        <v>2763</v>
      </c>
      <c r="K96" s="2" t="s">
        <v>32</v>
      </c>
      <c r="L96" s="2" t="s">
        <v>19</v>
      </c>
      <c r="M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6" s="6" t="str">
        <f>TEXT(Tabela1[[#This Row],[Data]],"dddd")</f>
        <v>segunda-feira</v>
      </c>
      <c r="P96" s="6" t="str" cm="1">
        <f t="array" ref="P96">INDEX(Tabela8[Status],MATCH(Tabela1[[#This Row],[Cod. Paciente]]&amp;Tabela1[[#This Row],[dia]]&amp;Tabela1[[#This Row],[Hora inicial]],Tabela8[Cod. Paciente]&amp;Tabela8[DIA]&amp;Tabela8[Hora inicial],0))</f>
        <v>A confirmar</v>
      </c>
      <c r="Q96" s="6"/>
    </row>
    <row r="97" spans="1:17" x14ac:dyDescent="0.3">
      <c r="A97" s="2">
        <v>561555</v>
      </c>
      <c r="B97" s="2" t="s">
        <v>24</v>
      </c>
      <c r="C97" s="2" t="s">
        <v>1248</v>
      </c>
      <c r="D97" s="2">
        <v>3635</v>
      </c>
      <c r="E97" s="2" t="s">
        <v>664</v>
      </c>
      <c r="F97" s="2" t="s">
        <v>28</v>
      </c>
      <c r="G97" s="4">
        <v>45642</v>
      </c>
      <c r="H97" s="5">
        <v>0.33333333333333331</v>
      </c>
      <c r="I97" s="6" t="s">
        <v>89</v>
      </c>
      <c r="J97" s="6">
        <v>2057</v>
      </c>
      <c r="K97" s="2" t="s">
        <v>90</v>
      </c>
      <c r="L97" s="2" t="s">
        <v>19</v>
      </c>
      <c r="M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7" s="6" t="str">
        <f>TEXT(Tabela1[[#This Row],[Data]],"dddd")</f>
        <v>segunda-feira</v>
      </c>
      <c r="P97" s="6" t="str" cm="1">
        <f t="array" ref="P97">INDEX(Tabela8[Status],MATCH(Tabela1[[#This Row],[Cod. Paciente]]&amp;Tabela1[[#This Row],[dia]]&amp;Tabela1[[#This Row],[Hora inicial]],Tabela8[Cod. Paciente]&amp;Tabela8[DIA]&amp;Tabela8[Hora inicial],0))</f>
        <v>A confirmar</v>
      </c>
      <c r="Q97" s="6"/>
    </row>
    <row r="98" spans="1:17" x14ac:dyDescent="0.3">
      <c r="A98" s="2">
        <v>561587</v>
      </c>
      <c r="B98" s="2" t="s">
        <v>24</v>
      </c>
      <c r="C98" s="2" t="s">
        <v>1248</v>
      </c>
      <c r="D98" s="2">
        <v>3635</v>
      </c>
      <c r="E98" s="2" t="s">
        <v>664</v>
      </c>
      <c r="F98" s="2" t="s">
        <v>28</v>
      </c>
      <c r="G98" s="4">
        <v>45642</v>
      </c>
      <c r="H98" s="5">
        <v>0.375</v>
      </c>
      <c r="I98" s="6" t="s">
        <v>501</v>
      </c>
      <c r="J98" s="6">
        <v>1839</v>
      </c>
      <c r="K98" s="2" t="s">
        <v>42</v>
      </c>
      <c r="L98" s="2" t="s">
        <v>19</v>
      </c>
      <c r="M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8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8" s="6" t="str">
        <f>TEXT(Tabela1[[#This Row],[Data]],"dddd")</f>
        <v>segunda-feira</v>
      </c>
      <c r="P98" s="6" t="str" cm="1">
        <f t="array" ref="P98">INDEX(Tabela8[Status],MATCH(Tabela1[[#This Row],[Cod. Paciente]]&amp;Tabela1[[#This Row],[dia]]&amp;Tabela1[[#This Row],[Hora inicial]],Tabela8[Cod. Paciente]&amp;Tabela8[DIA]&amp;Tabela8[Hora inicial],0))</f>
        <v>A confirmar</v>
      </c>
      <c r="Q98" s="6"/>
    </row>
    <row r="99" spans="1:17" x14ac:dyDescent="0.3">
      <c r="A99" s="2">
        <v>561555</v>
      </c>
      <c r="B99" s="2" t="s">
        <v>24</v>
      </c>
      <c r="C99" s="2" t="s">
        <v>1248</v>
      </c>
      <c r="D99" s="2">
        <v>3635</v>
      </c>
      <c r="E99" s="2" t="s">
        <v>664</v>
      </c>
      <c r="F99" s="2" t="s">
        <v>28</v>
      </c>
      <c r="G99" s="4">
        <v>45642</v>
      </c>
      <c r="H99" s="5">
        <v>0.33333333333333331</v>
      </c>
      <c r="I99" s="6" t="s">
        <v>89</v>
      </c>
      <c r="J99" s="6">
        <v>2057</v>
      </c>
      <c r="K99" s="2" t="s">
        <v>90</v>
      </c>
      <c r="L99" s="2" t="s">
        <v>19</v>
      </c>
      <c r="M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9" s="6" t="str">
        <f>TEXT(Tabela1[[#This Row],[Data]],"dddd")</f>
        <v>segunda-feira</v>
      </c>
      <c r="P99" s="6" t="str" cm="1">
        <f t="array" ref="P99">INDEX(Tabela8[Status],MATCH(Tabela1[[#This Row],[Cod. Paciente]]&amp;Tabela1[[#This Row],[dia]]&amp;Tabela1[[#This Row],[Hora inicial]],Tabela8[Cod. Paciente]&amp;Tabela8[DIA]&amp;Tabela8[Hora inicial],0))</f>
        <v>A confirmar</v>
      </c>
      <c r="Q99" s="6"/>
    </row>
    <row r="100" spans="1:17" x14ac:dyDescent="0.3">
      <c r="A100" s="2">
        <v>561587</v>
      </c>
      <c r="B100" s="2" t="s">
        <v>24</v>
      </c>
      <c r="C100" s="2" t="s">
        <v>1248</v>
      </c>
      <c r="D100" s="2">
        <v>3635</v>
      </c>
      <c r="E100" s="2" t="s">
        <v>664</v>
      </c>
      <c r="F100" s="2" t="s">
        <v>28</v>
      </c>
      <c r="G100" s="4">
        <v>45642</v>
      </c>
      <c r="H100" s="5">
        <v>0.375</v>
      </c>
      <c r="I100" s="6" t="s">
        <v>501</v>
      </c>
      <c r="J100" s="6">
        <v>1839</v>
      </c>
      <c r="K100" s="2" t="s">
        <v>42</v>
      </c>
      <c r="L100" s="2" t="s">
        <v>19</v>
      </c>
      <c r="M1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0" s="6" t="str">
        <f>TEXT(Tabela1[[#This Row],[Data]],"dddd")</f>
        <v>segunda-feira</v>
      </c>
      <c r="P100" s="6" t="str" cm="1">
        <f t="array" ref="P100">INDEX(Tabela8[Status],MATCH(Tabela1[[#This Row],[Cod. Paciente]]&amp;Tabela1[[#This Row],[dia]]&amp;Tabela1[[#This Row],[Hora inicial]],Tabela8[Cod. Paciente]&amp;Tabela8[DIA]&amp;Tabela8[Hora inicial],0))</f>
        <v>A confirmar</v>
      </c>
      <c r="Q100" s="6"/>
    </row>
    <row r="101" spans="1:17" x14ac:dyDescent="0.3">
      <c r="A101" s="2">
        <v>561555</v>
      </c>
      <c r="B101" s="2" t="s">
        <v>24</v>
      </c>
      <c r="C101" s="2" t="s">
        <v>1248</v>
      </c>
      <c r="D101" s="2">
        <v>3635</v>
      </c>
      <c r="E101" s="2" t="s">
        <v>664</v>
      </c>
      <c r="F101" s="2" t="s">
        <v>28</v>
      </c>
      <c r="G101" s="4">
        <v>45642</v>
      </c>
      <c r="H101" s="5">
        <v>0.33333333333333331</v>
      </c>
      <c r="I101" s="6" t="s">
        <v>89</v>
      </c>
      <c r="J101" s="6">
        <v>2057</v>
      </c>
      <c r="K101" s="2" t="s">
        <v>90</v>
      </c>
      <c r="L101" s="2" t="s">
        <v>19</v>
      </c>
      <c r="M1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1" s="6" t="str">
        <f>TEXT(Tabela1[[#This Row],[Data]],"dddd")</f>
        <v>segunda-feira</v>
      </c>
      <c r="P101" s="6" t="str" cm="1">
        <f t="array" ref="P101">INDEX(Tabela8[Status],MATCH(Tabela1[[#This Row],[Cod. Paciente]]&amp;Tabela1[[#This Row],[dia]]&amp;Tabela1[[#This Row],[Hora inicial]],Tabela8[Cod. Paciente]&amp;Tabela8[DIA]&amp;Tabela8[Hora inicial],0))</f>
        <v>A confirmar</v>
      </c>
      <c r="Q101" s="6"/>
    </row>
    <row r="102" spans="1:17" x14ac:dyDescent="0.3">
      <c r="A102" s="2">
        <v>561587</v>
      </c>
      <c r="B102" s="2" t="s">
        <v>24</v>
      </c>
      <c r="C102" s="2" t="s">
        <v>1248</v>
      </c>
      <c r="D102" s="2">
        <v>3635</v>
      </c>
      <c r="E102" s="2" t="s">
        <v>664</v>
      </c>
      <c r="F102" s="2" t="s">
        <v>28</v>
      </c>
      <c r="G102" s="4">
        <v>45642</v>
      </c>
      <c r="H102" s="5">
        <v>0.375</v>
      </c>
      <c r="I102" s="6" t="s">
        <v>501</v>
      </c>
      <c r="J102" s="6">
        <v>1839</v>
      </c>
      <c r="K102" s="2" t="s">
        <v>42</v>
      </c>
      <c r="L102" s="2" t="s">
        <v>19</v>
      </c>
      <c r="M1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2" s="6" t="str">
        <f>TEXT(Tabela1[[#This Row],[Data]],"dddd")</f>
        <v>segunda-feira</v>
      </c>
      <c r="P102" s="6" t="str" cm="1">
        <f t="array" ref="P102">INDEX(Tabela8[Status],MATCH(Tabela1[[#This Row],[Cod. Paciente]]&amp;Tabela1[[#This Row],[dia]]&amp;Tabela1[[#This Row],[Hora inicial]],Tabela8[Cod. Paciente]&amp;Tabela8[DIA]&amp;Tabela8[Hora inicial],0))</f>
        <v>A confirmar</v>
      </c>
      <c r="Q102" s="6"/>
    </row>
    <row r="103" spans="1:17" ht="28.8" x14ac:dyDescent="0.3">
      <c r="A103" s="2">
        <v>585002</v>
      </c>
      <c r="B103" s="2" t="s">
        <v>24</v>
      </c>
      <c r="C103" s="2" t="s">
        <v>510</v>
      </c>
      <c r="D103" s="2">
        <v>4113</v>
      </c>
      <c r="E103" s="2" t="s">
        <v>511</v>
      </c>
      <c r="F103" s="2" t="s">
        <v>28</v>
      </c>
      <c r="G103" s="4">
        <v>45642</v>
      </c>
      <c r="H103" s="5">
        <v>0.625</v>
      </c>
      <c r="I103" s="6" t="s">
        <v>84</v>
      </c>
      <c r="J103" s="6">
        <v>2735</v>
      </c>
      <c r="K103" s="2" t="s">
        <v>126</v>
      </c>
      <c r="L103" s="2" t="s">
        <v>19</v>
      </c>
      <c r="M1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3" s="6" t="str">
        <f>TEXT(Tabela1[[#This Row],[Data]],"dddd")</f>
        <v>segunda-feira</v>
      </c>
      <c r="P103" s="6" t="str" cm="1">
        <f t="array" ref="P103">INDEX(Tabela8[Status],MATCH(Tabela1[[#This Row],[Cod. Paciente]]&amp;Tabela1[[#This Row],[dia]]&amp;Tabela1[[#This Row],[Hora inicial]],Tabela8[Cod. Paciente]&amp;Tabela8[DIA]&amp;Tabela8[Hora inicial],0))</f>
        <v>A confirmar</v>
      </c>
      <c r="Q103" s="6"/>
    </row>
    <row r="104" spans="1:17" ht="28.8" x14ac:dyDescent="0.3">
      <c r="A104" s="2">
        <v>585002</v>
      </c>
      <c r="B104" s="2" t="s">
        <v>24</v>
      </c>
      <c r="C104" s="2" t="s">
        <v>510</v>
      </c>
      <c r="D104" s="2">
        <v>4113</v>
      </c>
      <c r="E104" s="2" t="s">
        <v>511</v>
      </c>
      <c r="F104" s="2" t="s">
        <v>28</v>
      </c>
      <c r="G104" s="4">
        <v>45642</v>
      </c>
      <c r="H104" s="5">
        <v>0.625</v>
      </c>
      <c r="I104" s="6" t="s">
        <v>84</v>
      </c>
      <c r="J104" s="6">
        <v>2735</v>
      </c>
      <c r="K104" s="2" t="s">
        <v>126</v>
      </c>
      <c r="L104" s="2" t="s">
        <v>19</v>
      </c>
      <c r="M1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4" s="6" t="str">
        <f>TEXT(Tabela1[[#This Row],[Data]],"dddd")</f>
        <v>segunda-feira</v>
      </c>
      <c r="P104" s="6" t="str" cm="1">
        <f t="array" ref="P104">INDEX(Tabela8[Status],MATCH(Tabela1[[#This Row],[Cod. Paciente]]&amp;Tabela1[[#This Row],[dia]]&amp;Tabela1[[#This Row],[Hora inicial]],Tabela8[Cod. Paciente]&amp;Tabela8[DIA]&amp;Tabela8[Hora inicial],0))</f>
        <v>A confirmar</v>
      </c>
      <c r="Q104" s="6"/>
    </row>
    <row r="105" spans="1:17" ht="28.8" x14ac:dyDescent="0.3">
      <c r="A105" s="2">
        <v>585002</v>
      </c>
      <c r="B105" s="2" t="s">
        <v>24</v>
      </c>
      <c r="C105" s="2" t="s">
        <v>510</v>
      </c>
      <c r="D105" s="2">
        <v>4113</v>
      </c>
      <c r="E105" s="2" t="s">
        <v>511</v>
      </c>
      <c r="F105" s="2" t="s">
        <v>28</v>
      </c>
      <c r="G105" s="4">
        <v>45642</v>
      </c>
      <c r="H105" s="5">
        <v>0.625</v>
      </c>
      <c r="I105" s="6" t="s">
        <v>84</v>
      </c>
      <c r="J105" s="6">
        <v>2735</v>
      </c>
      <c r="K105" s="2" t="s">
        <v>126</v>
      </c>
      <c r="L105" s="2" t="s">
        <v>19</v>
      </c>
      <c r="M1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5" s="6" t="str">
        <f>TEXT(Tabela1[[#This Row],[Data]],"dddd")</f>
        <v>segunda-feira</v>
      </c>
      <c r="P105" s="6" t="str" cm="1">
        <f t="array" ref="P105">INDEX(Tabela8[Status],MATCH(Tabela1[[#This Row],[Cod. Paciente]]&amp;Tabela1[[#This Row],[dia]]&amp;Tabela1[[#This Row],[Hora inicial]],Tabela8[Cod. Paciente]&amp;Tabela8[DIA]&amp;Tabela8[Hora inicial],0))</f>
        <v>A confirmar</v>
      </c>
      <c r="Q105" s="6"/>
    </row>
    <row r="106" spans="1:17" x14ac:dyDescent="0.3">
      <c r="A106" s="2">
        <v>585003</v>
      </c>
      <c r="B106" s="2" t="s">
        <v>24</v>
      </c>
      <c r="C106" s="2" t="s">
        <v>510</v>
      </c>
      <c r="D106" s="2">
        <v>4113</v>
      </c>
      <c r="E106" s="2" t="s">
        <v>511</v>
      </c>
      <c r="F106" s="2" t="s">
        <v>28</v>
      </c>
      <c r="G106" s="4">
        <v>45642</v>
      </c>
      <c r="H106" s="5">
        <v>0.66666666666666663</v>
      </c>
      <c r="I106" s="6" t="s">
        <v>468</v>
      </c>
      <c r="J106" s="6">
        <v>599</v>
      </c>
      <c r="K106" s="2" t="s">
        <v>384</v>
      </c>
      <c r="L106" s="2" t="s">
        <v>19</v>
      </c>
      <c r="M1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6" s="6" t="str">
        <f>TEXT(Tabela1[[#This Row],[Data]],"dddd")</f>
        <v>segunda-feira</v>
      </c>
      <c r="P106" s="6" t="str" cm="1">
        <f t="array" ref="P106">INDEX(Tabela8[Status],MATCH(Tabela1[[#This Row],[Cod. Paciente]]&amp;Tabela1[[#This Row],[dia]]&amp;Tabela1[[#This Row],[Hora inicial]],Tabela8[Cod. Paciente]&amp;Tabela8[DIA]&amp;Tabela8[Hora inicial],0))</f>
        <v>A confirmar</v>
      </c>
      <c r="Q106" s="6"/>
    </row>
    <row r="107" spans="1:17" x14ac:dyDescent="0.3">
      <c r="A107" s="2">
        <v>585004</v>
      </c>
      <c r="B107" s="2" t="s">
        <v>24</v>
      </c>
      <c r="C107" s="2" t="s">
        <v>510</v>
      </c>
      <c r="D107" s="2">
        <v>4113</v>
      </c>
      <c r="E107" s="2" t="s">
        <v>511</v>
      </c>
      <c r="F107" s="2" t="s">
        <v>28</v>
      </c>
      <c r="G107" s="4">
        <v>45642</v>
      </c>
      <c r="H107" s="5">
        <v>0.70833333333333337</v>
      </c>
      <c r="I107" s="6" t="s">
        <v>505</v>
      </c>
      <c r="J107" s="6">
        <v>577</v>
      </c>
      <c r="K107" s="2" t="s">
        <v>140</v>
      </c>
      <c r="L107" s="2" t="s">
        <v>19</v>
      </c>
      <c r="M1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7" s="6" t="str">
        <f>TEXT(Tabela1[[#This Row],[Data]],"dddd")</f>
        <v>segunda-feira</v>
      </c>
      <c r="P107" s="6" t="str" cm="1">
        <f t="array" ref="P107">INDEX(Tabela8[Status],MATCH(Tabela1[[#This Row],[Cod. Paciente]]&amp;Tabela1[[#This Row],[dia]]&amp;Tabela1[[#This Row],[Hora inicial]],Tabela8[Cod. Paciente]&amp;Tabela8[DIA]&amp;Tabela8[Hora inicial],0))</f>
        <v>A confirmar</v>
      </c>
      <c r="Q107" s="6"/>
    </row>
    <row r="108" spans="1:17" x14ac:dyDescent="0.3">
      <c r="A108" s="2">
        <v>585003</v>
      </c>
      <c r="B108" s="2" t="s">
        <v>24</v>
      </c>
      <c r="C108" s="2" t="s">
        <v>510</v>
      </c>
      <c r="D108" s="2">
        <v>4113</v>
      </c>
      <c r="E108" s="2" t="s">
        <v>511</v>
      </c>
      <c r="F108" s="2" t="s">
        <v>28</v>
      </c>
      <c r="G108" s="4">
        <v>45642</v>
      </c>
      <c r="H108" s="5">
        <v>0.66666666666666663</v>
      </c>
      <c r="I108" s="6" t="s">
        <v>468</v>
      </c>
      <c r="J108" s="6">
        <v>599</v>
      </c>
      <c r="K108" s="2" t="s">
        <v>384</v>
      </c>
      <c r="L108" s="2" t="s">
        <v>19</v>
      </c>
      <c r="M1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8" s="6" t="str">
        <f>TEXT(Tabela1[[#This Row],[Data]],"dddd")</f>
        <v>segunda-feira</v>
      </c>
      <c r="P108" s="6" t="str" cm="1">
        <f t="array" ref="P108">INDEX(Tabela8[Status],MATCH(Tabela1[[#This Row],[Cod. Paciente]]&amp;Tabela1[[#This Row],[dia]]&amp;Tabela1[[#This Row],[Hora inicial]],Tabela8[Cod. Paciente]&amp;Tabela8[DIA]&amp;Tabela8[Hora inicial],0))</f>
        <v>A confirmar</v>
      </c>
      <c r="Q108" s="6"/>
    </row>
    <row r="109" spans="1:17" x14ac:dyDescent="0.3">
      <c r="A109" s="2">
        <v>585004</v>
      </c>
      <c r="B109" s="2" t="s">
        <v>24</v>
      </c>
      <c r="C109" s="2" t="s">
        <v>510</v>
      </c>
      <c r="D109" s="2">
        <v>4113</v>
      </c>
      <c r="E109" s="2" t="s">
        <v>511</v>
      </c>
      <c r="F109" s="2" t="s">
        <v>28</v>
      </c>
      <c r="G109" s="4">
        <v>45642</v>
      </c>
      <c r="H109" s="5">
        <v>0.70833333333333337</v>
      </c>
      <c r="I109" s="6" t="s">
        <v>505</v>
      </c>
      <c r="J109" s="6">
        <v>577</v>
      </c>
      <c r="K109" s="2" t="s">
        <v>140</v>
      </c>
      <c r="L109" s="2" t="s">
        <v>19</v>
      </c>
      <c r="M1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9" s="6" t="str">
        <f>TEXT(Tabela1[[#This Row],[Data]],"dddd")</f>
        <v>segunda-feira</v>
      </c>
      <c r="P109" s="6" t="str" cm="1">
        <f t="array" ref="P109">INDEX(Tabela8[Status],MATCH(Tabela1[[#This Row],[Cod. Paciente]]&amp;Tabela1[[#This Row],[dia]]&amp;Tabela1[[#This Row],[Hora inicial]],Tabela8[Cod. Paciente]&amp;Tabela8[DIA]&amp;Tabela8[Hora inicial],0))</f>
        <v>A confirmar</v>
      </c>
      <c r="Q109" s="6"/>
    </row>
    <row r="110" spans="1:17" x14ac:dyDescent="0.3">
      <c r="A110" s="2">
        <v>585003</v>
      </c>
      <c r="B110" s="2" t="s">
        <v>24</v>
      </c>
      <c r="C110" s="2" t="s">
        <v>510</v>
      </c>
      <c r="D110" s="2">
        <v>4113</v>
      </c>
      <c r="E110" s="2" t="s">
        <v>511</v>
      </c>
      <c r="F110" s="2" t="s">
        <v>28</v>
      </c>
      <c r="G110" s="4">
        <v>45642</v>
      </c>
      <c r="H110" s="5">
        <v>0.66666666666666663</v>
      </c>
      <c r="I110" s="6" t="s">
        <v>468</v>
      </c>
      <c r="J110" s="6">
        <v>599</v>
      </c>
      <c r="K110" s="2" t="s">
        <v>384</v>
      </c>
      <c r="L110" s="2" t="s">
        <v>19</v>
      </c>
      <c r="M1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0" s="6" t="str">
        <f>TEXT(Tabela1[[#This Row],[Data]],"dddd")</f>
        <v>segunda-feira</v>
      </c>
      <c r="P110" s="6" t="str" cm="1">
        <f t="array" ref="P110">INDEX(Tabela8[Status],MATCH(Tabela1[[#This Row],[Cod. Paciente]]&amp;Tabela1[[#This Row],[dia]]&amp;Tabela1[[#This Row],[Hora inicial]],Tabela8[Cod. Paciente]&amp;Tabela8[DIA]&amp;Tabela8[Hora inicial],0))</f>
        <v>A confirmar</v>
      </c>
      <c r="Q110" s="6"/>
    </row>
    <row r="111" spans="1:17" x14ac:dyDescent="0.3">
      <c r="A111" s="2">
        <v>585004</v>
      </c>
      <c r="B111" s="2" t="s">
        <v>24</v>
      </c>
      <c r="C111" s="2" t="s">
        <v>510</v>
      </c>
      <c r="D111" s="2">
        <v>4113</v>
      </c>
      <c r="E111" s="2" t="s">
        <v>511</v>
      </c>
      <c r="F111" s="2" t="s">
        <v>28</v>
      </c>
      <c r="G111" s="4">
        <v>45642</v>
      </c>
      <c r="H111" s="5">
        <v>0.70833333333333337</v>
      </c>
      <c r="I111" s="6" t="s">
        <v>505</v>
      </c>
      <c r="J111" s="6">
        <v>577</v>
      </c>
      <c r="K111" s="2" t="s">
        <v>140</v>
      </c>
      <c r="L111" s="2" t="s">
        <v>19</v>
      </c>
      <c r="M1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1" s="6" t="str">
        <f>TEXT(Tabela1[[#This Row],[Data]],"dddd")</f>
        <v>segunda-feira</v>
      </c>
      <c r="P111" s="6" t="str" cm="1">
        <f t="array" ref="P111">INDEX(Tabela8[Status],MATCH(Tabela1[[#This Row],[Cod. Paciente]]&amp;Tabela1[[#This Row],[dia]]&amp;Tabela1[[#This Row],[Hora inicial]],Tabela8[Cod. Paciente]&amp;Tabela8[DIA]&amp;Tabela8[Hora inicial],0))</f>
        <v>A confirmar</v>
      </c>
      <c r="Q111" s="6"/>
    </row>
    <row r="112" spans="1:17" x14ac:dyDescent="0.3">
      <c r="A112" s="2">
        <v>588242</v>
      </c>
      <c r="B112" s="2" t="s">
        <v>24</v>
      </c>
      <c r="C112" s="2" t="s">
        <v>1337</v>
      </c>
      <c r="D112" s="2">
        <v>4121</v>
      </c>
      <c r="E112" s="2" t="s">
        <v>1338</v>
      </c>
      <c r="F112" s="2" t="s">
        <v>28</v>
      </c>
      <c r="G112" s="4">
        <v>45642</v>
      </c>
      <c r="H112" s="5">
        <v>0.41666666666666669</v>
      </c>
      <c r="I112" s="6" t="s">
        <v>95</v>
      </c>
      <c r="J112" s="6">
        <v>2260</v>
      </c>
      <c r="K112" s="2" t="s">
        <v>36</v>
      </c>
      <c r="L112" s="2" t="s">
        <v>19</v>
      </c>
      <c r="M1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2" s="6" t="str">
        <f>TEXT(Tabela1[[#This Row],[Data]],"dddd")</f>
        <v>segunda-feira</v>
      </c>
      <c r="P112" s="6" t="str" cm="1">
        <f t="array" ref="P112">INDEX(Tabela8[Status],MATCH(Tabela1[[#This Row],[Cod. Paciente]]&amp;Tabela1[[#This Row],[dia]]&amp;Tabela1[[#This Row],[Hora inicial]],Tabela8[Cod. Paciente]&amp;Tabela8[DIA]&amp;Tabela8[Hora inicial],0))</f>
        <v>A confirmar</v>
      </c>
      <c r="Q112" s="6"/>
    </row>
    <row r="113" spans="1:17" x14ac:dyDescent="0.3">
      <c r="A113" s="2">
        <v>588242</v>
      </c>
      <c r="B113" s="2" t="s">
        <v>24</v>
      </c>
      <c r="C113" s="2" t="s">
        <v>1337</v>
      </c>
      <c r="D113" s="2">
        <v>4121</v>
      </c>
      <c r="E113" s="2" t="s">
        <v>1338</v>
      </c>
      <c r="F113" s="2" t="s">
        <v>28</v>
      </c>
      <c r="G113" s="4">
        <v>45642</v>
      </c>
      <c r="H113" s="5">
        <v>0.41666666666666669</v>
      </c>
      <c r="I113" s="6" t="s">
        <v>95</v>
      </c>
      <c r="J113" s="6">
        <v>2260</v>
      </c>
      <c r="K113" s="2" t="s">
        <v>36</v>
      </c>
      <c r="L113" s="2" t="s">
        <v>19</v>
      </c>
      <c r="M1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3" s="6" t="str">
        <f>TEXT(Tabela1[[#This Row],[Data]],"dddd")</f>
        <v>segunda-feira</v>
      </c>
      <c r="P113" s="6" t="str" cm="1">
        <f t="array" ref="P113">INDEX(Tabela8[Status],MATCH(Tabela1[[#This Row],[Cod. Paciente]]&amp;Tabela1[[#This Row],[dia]]&amp;Tabela1[[#This Row],[Hora inicial]],Tabela8[Cod. Paciente]&amp;Tabela8[DIA]&amp;Tabela8[Hora inicial],0))</f>
        <v>A confirmar</v>
      </c>
      <c r="Q113" s="6"/>
    </row>
    <row r="114" spans="1:17" x14ac:dyDescent="0.3">
      <c r="A114" s="2">
        <v>588242</v>
      </c>
      <c r="B114" s="2" t="s">
        <v>24</v>
      </c>
      <c r="C114" s="2" t="s">
        <v>1337</v>
      </c>
      <c r="D114" s="2">
        <v>4121</v>
      </c>
      <c r="E114" s="2" t="s">
        <v>1338</v>
      </c>
      <c r="F114" s="2" t="s">
        <v>28</v>
      </c>
      <c r="G114" s="4">
        <v>45642</v>
      </c>
      <c r="H114" s="5">
        <v>0.41666666666666669</v>
      </c>
      <c r="I114" s="6" t="s">
        <v>95</v>
      </c>
      <c r="J114" s="6">
        <v>2260</v>
      </c>
      <c r="K114" s="2" t="s">
        <v>36</v>
      </c>
      <c r="L114" s="2" t="s">
        <v>19</v>
      </c>
      <c r="M1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4" s="6" t="str">
        <f>TEXT(Tabela1[[#This Row],[Data]],"dddd")</f>
        <v>segunda-feira</v>
      </c>
      <c r="P114" s="6" t="str" cm="1">
        <f t="array" ref="P114">INDEX(Tabela8[Status],MATCH(Tabela1[[#This Row],[Cod. Paciente]]&amp;Tabela1[[#This Row],[dia]]&amp;Tabela1[[#This Row],[Hora inicial]],Tabela8[Cod. Paciente]&amp;Tabela8[DIA]&amp;Tabela8[Hora inicial],0))</f>
        <v>A confirmar</v>
      </c>
      <c r="Q114" s="6"/>
    </row>
    <row r="115" spans="1:17" ht="28.8" x14ac:dyDescent="0.3">
      <c r="A115" s="2">
        <v>578223</v>
      </c>
      <c r="B115" s="2" t="s">
        <v>24</v>
      </c>
      <c r="C115" s="2" t="s">
        <v>1257</v>
      </c>
      <c r="D115" s="2">
        <v>3353</v>
      </c>
      <c r="E115" s="2" t="s">
        <v>671</v>
      </c>
      <c r="F115" s="2" t="s">
        <v>28</v>
      </c>
      <c r="G115" s="4">
        <v>45642</v>
      </c>
      <c r="H115" s="5">
        <v>0.58333333333333337</v>
      </c>
      <c r="I115" s="6" t="s">
        <v>467</v>
      </c>
      <c r="J115" s="6">
        <v>2735</v>
      </c>
      <c r="K115" s="2" t="s">
        <v>126</v>
      </c>
      <c r="L115" s="2" t="s">
        <v>19</v>
      </c>
      <c r="M1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5" s="6" t="str">
        <f>TEXT(Tabela1[[#This Row],[Data]],"dddd")</f>
        <v>segunda-feira</v>
      </c>
      <c r="P115" s="6" t="str" cm="1">
        <f t="array" ref="P115">INDEX(Tabela8[Status],MATCH(Tabela1[[#This Row],[Cod. Paciente]]&amp;Tabela1[[#This Row],[dia]]&amp;Tabela1[[#This Row],[Hora inicial]],Tabela8[Cod. Paciente]&amp;Tabela8[DIA]&amp;Tabela8[Hora inicial],0))</f>
        <v>A confirmar</v>
      </c>
      <c r="Q115" s="6"/>
    </row>
    <row r="116" spans="1:17" ht="28.8" x14ac:dyDescent="0.3">
      <c r="A116" s="2">
        <v>578223</v>
      </c>
      <c r="B116" s="2" t="s">
        <v>24</v>
      </c>
      <c r="C116" s="2" t="s">
        <v>1257</v>
      </c>
      <c r="D116" s="2">
        <v>3353</v>
      </c>
      <c r="E116" s="2" t="s">
        <v>671</v>
      </c>
      <c r="F116" s="2" t="s">
        <v>28</v>
      </c>
      <c r="G116" s="4">
        <v>45642</v>
      </c>
      <c r="H116" s="5">
        <v>0.58333333333333337</v>
      </c>
      <c r="I116" s="6" t="s">
        <v>467</v>
      </c>
      <c r="J116" s="6">
        <v>2735</v>
      </c>
      <c r="K116" s="2" t="s">
        <v>126</v>
      </c>
      <c r="L116" s="2" t="s">
        <v>19</v>
      </c>
      <c r="M1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6" s="6" t="str">
        <f>TEXT(Tabela1[[#This Row],[Data]],"dddd")</f>
        <v>segunda-feira</v>
      </c>
      <c r="P116" s="6" t="str" cm="1">
        <f t="array" ref="P116">INDEX(Tabela8[Status],MATCH(Tabela1[[#This Row],[Cod. Paciente]]&amp;Tabela1[[#This Row],[dia]]&amp;Tabela1[[#This Row],[Hora inicial]],Tabela8[Cod. Paciente]&amp;Tabela8[DIA]&amp;Tabela8[Hora inicial],0))</f>
        <v>A confirmar</v>
      </c>
      <c r="Q116" s="6"/>
    </row>
    <row r="117" spans="1:17" ht="28.8" x14ac:dyDescent="0.3">
      <c r="A117" s="2">
        <v>578223</v>
      </c>
      <c r="B117" s="2" t="s">
        <v>24</v>
      </c>
      <c r="C117" s="2" t="s">
        <v>1257</v>
      </c>
      <c r="D117" s="2">
        <v>3353</v>
      </c>
      <c r="E117" s="2" t="s">
        <v>671</v>
      </c>
      <c r="F117" s="2" t="s">
        <v>28</v>
      </c>
      <c r="G117" s="4">
        <v>45642</v>
      </c>
      <c r="H117" s="5">
        <v>0.58333333333333337</v>
      </c>
      <c r="I117" s="6" t="s">
        <v>467</v>
      </c>
      <c r="J117" s="6">
        <v>2735</v>
      </c>
      <c r="K117" s="2" t="s">
        <v>126</v>
      </c>
      <c r="L117" s="2" t="s">
        <v>19</v>
      </c>
      <c r="M1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7" s="6" t="str">
        <f>TEXT(Tabela1[[#This Row],[Data]],"dddd")</f>
        <v>segunda-feira</v>
      </c>
      <c r="P117" s="6" t="str" cm="1">
        <f t="array" ref="P117">INDEX(Tabela8[Status],MATCH(Tabela1[[#This Row],[Cod. Paciente]]&amp;Tabela1[[#This Row],[dia]]&amp;Tabela1[[#This Row],[Hora inicial]],Tabela8[Cod. Paciente]&amp;Tabela8[DIA]&amp;Tabela8[Hora inicial],0))</f>
        <v>A confirmar</v>
      </c>
      <c r="Q117" s="6"/>
    </row>
    <row r="118" spans="1:17" ht="28.8" x14ac:dyDescent="0.3">
      <c r="A118" s="2">
        <v>476428</v>
      </c>
      <c r="B118" s="2" t="s">
        <v>24</v>
      </c>
      <c r="C118" s="2" t="s">
        <v>1257</v>
      </c>
      <c r="D118" s="2">
        <v>3353</v>
      </c>
      <c r="E118" s="2" t="s">
        <v>671</v>
      </c>
      <c r="F118" s="2" t="s">
        <v>28</v>
      </c>
      <c r="G118" s="4">
        <v>45642</v>
      </c>
      <c r="H118" s="5">
        <v>0.54166666666666663</v>
      </c>
      <c r="I118" s="6" t="s">
        <v>41</v>
      </c>
      <c r="J118" s="6">
        <v>572</v>
      </c>
      <c r="K118" s="2" t="s">
        <v>93</v>
      </c>
      <c r="L118" s="2" t="s">
        <v>19</v>
      </c>
      <c r="M1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8" s="6" t="str">
        <f>TEXT(Tabela1[[#This Row],[Data]],"dddd")</f>
        <v>segunda-feira</v>
      </c>
      <c r="P118" s="6" t="str" cm="1">
        <f t="array" ref="P118">INDEX(Tabela8[Status],MATCH(Tabela1[[#This Row],[Cod. Paciente]]&amp;Tabela1[[#This Row],[dia]]&amp;Tabela1[[#This Row],[Hora inicial]],Tabela8[Cod. Paciente]&amp;Tabela8[DIA]&amp;Tabela8[Hora inicial],0))</f>
        <v>A confirmar</v>
      </c>
      <c r="Q118" s="6"/>
    </row>
    <row r="119" spans="1:17" x14ac:dyDescent="0.3">
      <c r="A119" s="2">
        <v>515382</v>
      </c>
      <c r="B119" s="2" t="s">
        <v>24</v>
      </c>
      <c r="C119" s="2" t="s">
        <v>1257</v>
      </c>
      <c r="D119" s="2">
        <v>3353</v>
      </c>
      <c r="E119" s="2" t="s">
        <v>671</v>
      </c>
      <c r="F119" s="2" t="s">
        <v>28</v>
      </c>
      <c r="G119" s="4">
        <v>45642</v>
      </c>
      <c r="H119" s="5">
        <v>0.625</v>
      </c>
      <c r="I119" s="6" t="s">
        <v>468</v>
      </c>
      <c r="J119" s="6">
        <v>599</v>
      </c>
      <c r="K119" s="2" t="s">
        <v>384</v>
      </c>
      <c r="L119" s="2" t="s">
        <v>19</v>
      </c>
      <c r="M1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9" s="6" t="str">
        <f>TEXT(Tabela1[[#This Row],[Data]],"dddd")</f>
        <v>segunda-feira</v>
      </c>
      <c r="P119" s="6" t="str" cm="1">
        <f t="array" ref="P119">INDEX(Tabela8[Status],MATCH(Tabela1[[#This Row],[Cod. Paciente]]&amp;Tabela1[[#This Row],[dia]]&amp;Tabela1[[#This Row],[Hora inicial]],Tabela8[Cod. Paciente]&amp;Tabela8[DIA]&amp;Tabela8[Hora inicial],0))</f>
        <v>A confirmar</v>
      </c>
      <c r="Q119" s="6"/>
    </row>
    <row r="120" spans="1:17" ht="28.8" x14ac:dyDescent="0.3">
      <c r="A120" s="2">
        <v>476428</v>
      </c>
      <c r="B120" s="2" t="s">
        <v>24</v>
      </c>
      <c r="C120" s="2" t="s">
        <v>1257</v>
      </c>
      <c r="D120" s="2">
        <v>3353</v>
      </c>
      <c r="E120" s="2" t="s">
        <v>671</v>
      </c>
      <c r="F120" s="2" t="s">
        <v>28</v>
      </c>
      <c r="G120" s="4">
        <v>45642</v>
      </c>
      <c r="H120" s="5">
        <v>0.54166666666666663</v>
      </c>
      <c r="I120" s="6" t="s">
        <v>41</v>
      </c>
      <c r="J120" s="6">
        <v>572</v>
      </c>
      <c r="K120" s="2" t="s">
        <v>93</v>
      </c>
      <c r="L120" s="2" t="s">
        <v>19</v>
      </c>
      <c r="M1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0" s="6" t="str">
        <f>TEXT(Tabela1[[#This Row],[Data]],"dddd")</f>
        <v>segunda-feira</v>
      </c>
      <c r="P120" s="6" t="str" cm="1">
        <f t="array" ref="P120">INDEX(Tabela8[Status],MATCH(Tabela1[[#This Row],[Cod. Paciente]]&amp;Tabela1[[#This Row],[dia]]&amp;Tabela1[[#This Row],[Hora inicial]],Tabela8[Cod. Paciente]&amp;Tabela8[DIA]&amp;Tabela8[Hora inicial],0))</f>
        <v>A confirmar</v>
      </c>
      <c r="Q120" s="6"/>
    </row>
    <row r="121" spans="1:17" x14ac:dyDescent="0.3">
      <c r="A121" s="2">
        <v>515382</v>
      </c>
      <c r="B121" s="2" t="s">
        <v>24</v>
      </c>
      <c r="C121" s="2" t="s">
        <v>1257</v>
      </c>
      <c r="D121" s="2">
        <v>3353</v>
      </c>
      <c r="E121" s="2" t="s">
        <v>671</v>
      </c>
      <c r="F121" s="2" t="s">
        <v>28</v>
      </c>
      <c r="G121" s="4">
        <v>45642</v>
      </c>
      <c r="H121" s="5">
        <v>0.625</v>
      </c>
      <c r="I121" s="6" t="s">
        <v>468</v>
      </c>
      <c r="J121" s="6">
        <v>599</v>
      </c>
      <c r="K121" s="2" t="s">
        <v>384</v>
      </c>
      <c r="L121" s="2" t="s">
        <v>19</v>
      </c>
      <c r="M1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1" s="6" t="str">
        <f>TEXT(Tabela1[[#This Row],[Data]],"dddd")</f>
        <v>segunda-feira</v>
      </c>
      <c r="P121" s="6" t="str" cm="1">
        <f t="array" ref="P121">INDEX(Tabela8[Status],MATCH(Tabela1[[#This Row],[Cod. Paciente]]&amp;Tabela1[[#This Row],[dia]]&amp;Tabela1[[#This Row],[Hora inicial]],Tabela8[Cod. Paciente]&amp;Tabela8[DIA]&amp;Tabela8[Hora inicial],0))</f>
        <v>A confirmar</v>
      </c>
      <c r="Q121" s="6"/>
    </row>
    <row r="122" spans="1:17" ht="28.8" x14ac:dyDescent="0.3">
      <c r="A122" s="2">
        <v>476428</v>
      </c>
      <c r="B122" s="2" t="s">
        <v>24</v>
      </c>
      <c r="C122" s="2" t="s">
        <v>1257</v>
      </c>
      <c r="D122" s="2">
        <v>3353</v>
      </c>
      <c r="E122" s="2" t="s">
        <v>671</v>
      </c>
      <c r="F122" s="2" t="s">
        <v>28</v>
      </c>
      <c r="G122" s="4">
        <v>45642</v>
      </c>
      <c r="H122" s="5">
        <v>0.54166666666666663</v>
      </c>
      <c r="I122" s="6" t="s">
        <v>41</v>
      </c>
      <c r="J122" s="6">
        <v>572</v>
      </c>
      <c r="K122" s="2" t="s">
        <v>93</v>
      </c>
      <c r="L122" s="2" t="s">
        <v>19</v>
      </c>
      <c r="M1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2" s="6" t="str">
        <f>TEXT(Tabela1[[#This Row],[Data]],"dddd")</f>
        <v>segunda-feira</v>
      </c>
      <c r="P122" s="6" t="str" cm="1">
        <f t="array" ref="P122">INDEX(Tabela8[Status],MATCH(Tabela1[[#This Row],[Cod. Paciente]]&amp;Tabela1[[#This Row],[dia]]&amp;Tabela1[[#This Row],[Hora inicial]],Tabela8[Cod. Paciente]&amp;Tabela8[DIA]&amp;Tabela8[Hora inicial],0))</f>
        <v>A confirmar</v>
      </c>
      <c r="Q122" s="6"/>
    </row>
    <row r="123" spans="1:17" x14ac:dyDescent="0.3">
      <c r="A123" s="2">
        <v>515382</v>
      </c>
      <c r="B123" s="2" t="s">
        <v>24</v>
      </c>
      <c r="C123" s="2" t="s">
        <v>1257</v>
      </c>
      <c r="D123" s="2">
        <v>3353</v>
      </c>
      <c r="E123" s="2" t="s">
        <v>671</v>
      </c>
      <c r="F123" s="2" t="s">
        <v>28</v>
      </c>
      <c r="G123" s="4">
        <v>45642</v>
      </c>
      <c r="H123" s="5">
        <v>0.625</v>
      </c>
      <c r="I123" s="6" t="s">
        <v>468</v>
      </c>
      <c r="J123" s="6">
        <v>599</v>
      </c>
      <c r="K123" s="2" t="s">
        <v>384</v>
      </c>
      <c r="L123" s="2" t="s">
        <v>19</v>
      </c>
      <c r="M1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3" s="6" t="str">
        <f>TEXT(Tabela1[[#This Row],[Data]],"dddd")</f>
        <v>segunda-feira</v>
      </c>
      <c r="P123" s="6" t="str" cm="1">
        <f t="array" ref="P123">INDEX(Tabela8[Status],MATCH(Tabela1[[#This Row],[Cod. Paciente]]&amp;Tabela1[[#This Row],[dia]]&amp;Tabela1[[#This Row],[Hora inicial]],Tabela8[Cod. Paciente]&amp;Tabela8[DIA]&amp;Tabela8[Hora inicial],0))</f>
        <v>A confirmar</v>
      </c>
      <c r="Q123" s="6"/>
    </row>
    <row r="124" spans="1:17" ht="28.8" x14ac:dyDescent="0.3">
      <c r="A124" s="2">
        <v>475029</v>
      </c>
      <c r="B124" s="2" t="s">
        <v>17</v>
      </c>
      <c r="C124" s="2" t="s">
        <v>1258</v>
      </c>
      <c r="D124" s="2">
        <v>3613</v>
      </c>
      <c r="E124" s="2" t="s">
        <v>683</v>
      </c>
      <c r="F124" s="2" t="s">
        <v>28</v>
      </c>
      <c r="G124" s="4">
        <v>45642</v>
      </c>
      <c r="H124" s="5">
        <v>0.54166666666666663</v>
      </c>
      <c r="I124" s="6" t="s">
        <v>57</v>
      </c>
      <c r="J124" s="6">
        <v>1815</v>
      </c>
      <c r="K124" s="2" t="s">
        <v>86</v>
      </c>
      <c r="L124" s="2" t="s">
        <v>19</v>
      </c>
      <c r="M1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4" s="6" t="str">
        <f>TEXT(Tabela1[[#This Row],[Data]],"dddd")</f>
        <v>segunda-feira</v>
      </c>
      <c r="P124" s="6" t="str" cm="1">
        <f t="array" ref="P124">INDEX(Tabela8[Status],MATCH(Tabela1[[#This Row],[Cod. Paciente]]&amp;Tabela1[[#This Row],[dia]]&amp;Tabela1[[#This Row],[Hora inicial]],Tabela8[Cod. Paciente]&amp;Tabela8[DIA]&amp;Tabela8[Hora inicial],0))</f>
        <v>A confirmar</v>
      </c>
      <c r="Q124" s="6"/>
    </row>
    <row r="125" spans="1:17" ht="28.8" x14ac:dyDescent="0.3">
      <c r="A125" s="2">
        <v>475029</v>
      </c>
      <c r="B125" s="2" t="s">
        <v>17</v>
      </c>
      <c r="C125" s="2" t="s">
        <v>1258</v>
      </c>
      <c r="D125" s="2">
        <v>3613</v>
      </c>
      <c r="E125" s="2" t="s">
        <v>683</v>
      </c>
      <c r="F125" s="2" t="s">
        <v>28</v>
      </c>
      <c r="G125" s="4">
        <v>45642</v>
      </c>
      <c r="H125" s="5">
        <v>0.54166666666666663</v>
      </c>
      <c r="I125" s="6" t="s">
        <v>57</v>
      </c>
      <c r="J125" s="6">
        <v>1815</v>
      </c>
      <c r="K125" s="2" t="s">
        <v>86</v>
      </c>
      <c r="L125" s="2" t="s">
        <v>19</v>
      </c>
      <c r="M1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5" s="6" t="str">
        <f>TEXT(Tabela1[[#This Row],[Data]],"dddd")</f>
        <v>segunda-feira</v>
      </c>
      <c r="P125" s="6" t="str" cm="1">
        <f t="array" ref="P125">INDEX(Tabela8[Status],MATCH(Tabela1[[#This Row],[Cod. Paciente]]&amp;Tabela1[[#This Row],[dia]]&amp;Tabela1[[#This Row],[Hora inicial]],Tabela8[Cod. Paciente]&amp;Tabela8[DIA]&amp;Tabela8[Hora inicial],0))</f>
        <v>A confirmar</v>
      </c>
      <c r="Q125" s="6"/>
    </row>
    <row r="126" spans="1:17" ht="28.8" x14ac:dyDescent="0.3">
      <c r="A126" s="2">
        <v>475029</v>
      </c>
      <c r="B126" s="2" t="s">
        <v>17</v>
      </c>
      <c r="C126" s="2" t="s">
        <v>1258</v>
      </c>
      <c r="D126" s="2">
        <v>3613</v>
      </c>
      <c r="E126" s="2" t="s">
        <v>683</v>
      </c>
      <c r="F126" s="2" t="s">
        <v>28</v>
      </c>
      <c r="G126" s="4">
        <v>45642</v>
      </c>
      <c r="H126" s="5">
        <v>0.54166666666666663</v>
      </c>
      <c r="I126" s="6" t="s">
        <v>57</v>
      </c>
      <c r="J126" s="6">
        <v>1815</v>
      </c>
      <c r="K126" s="2" t="s">
        <v>86</v>
      </c>
      <c r="L126" s="2" t="s">
        <v>19</v>
      </c>
      <c r="M1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6" s="6" t="str">
        <f>TEXT(Tabela1[[#This Row],[Data]],"dddd")</f>
        <v>segunda-feira</v>
      </c>
      <c r="P126" s="6" t="str" cm="1">
        <f t="array" ref="P126">INDEX(Tabela8[Status],MATCH(Tabela1[[#This Row],[Cod. Paciente]]&amp;Tabela1[[#This Row],[dia]]&amp;Tabela1[[#This Row],[Hora inicial]],Tabela8[Cod. Paciente]&amp;Tabela8[DIA]&amp;Tabela8[Hora inicial],0))</f>
        <v>A confirmar</v>
      </c>
      <c r="Q126" s="6"/>
    </row>
    <row r="127" spans="1:17" x14ac:dyDescent="0.3">
      <c r="A127" s="2">
        <v>547495</v>
      </c>
      <c r="B127" s="2" t="s">
        <v>24</v>
      </c>
      <c r="C127" s="2" t="s">
        <v>1256</v>
      </c>
      <c r="D127" s="2">
        <v>3800</v>
      </c>
      <c r="E127" s="2" t="s">
        <v>685</v>
      </c>
      <c r="F127" s="2" t="s">
        <v>28</v>
      </c>
      <c r="G127" s="4">
        <v>45642</v>
      </c>
      <c r="H127" s="5">
        <v>0.54166666666666663</v>
      </c>
      <c r="I127" s="6" t="s">
        <v>82</v>
      </c>
      <c r="J127" s="6">
        <v>1180</v>
      </c>
      <c r="K127" s="2" t="s">
        <v>83</v>
      </c>
      <c r="L127" s="2" t="s">
        <v>19</v>
      </c>
      <c r="M1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7" s="6" t="str">
        <f>TEXT(Tabela1[[#This Row],[Data]],"dddd")</f>
        <v>segunda-feira</v>
      </c>
      <c r="P127" s="6" t="str" cm="1">
        <f t="array" ref="P127">INDEX(Tabela8[Status],MATCH(Tabela1[[#This Row],[Cod. Paciente]]&amp;Tabela1[[#This Row],[dia]]&amp;Tabela1[[#This Row],[Hora inicial]],Tabela8[Cod. Paciente]&amp;Tabela8[DIA]&amp;Tabela8[Hora inicial],0))</f>
        <v>A confirmar</v>
      </c>
      <c r="Q127" s="6"/>
    </row>
    <row r="128" spans="1:17" ht="28.8" x14ac:dyDescent="0.3">
      <c r="A128" s="2">
        <v>515902</v>
      </c>
      <c r="B128" s="2" t="s">
        <v>24</v>
      </c>
      <c r="C128" s="2" t="s">
        <v>1256</v>
      </c>
      <c r="D128" s="2">
        <v>3800</v>
      </c>
      <c r="E128" s="2" t="s">
        <v>685</v>
      </c>
      <c r="F128" s="2" t="s">
        <v>28</v>
      </c>
      <c r="G128" s="4">
        <v>45642</v>
      </c>
      <c r="H128" s="5">
        <v>0.58333333333333337</v>
      </c>
      <c r="I128" s="6" t="s">
        <v>41</v>
      </c>
      <c r="J128" s="6">
        <v>572</v>
      </c>
      <c r="K128" s="2" t="s">
        <v>93</v>
      </c>
      <c r="L128" s="2" t="s">
        <v>19</v>
      </c>
      <c r="M1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8" s="6" t="str">
        <f>TEXT(Tabela1[[#This Row],[Data]],"dddd")</f>
        <v>segunda-feira</v>
      </c>
      <c r="P128" s="6" t="str" cm="1">
        <f t="array" ref="P128">INDEX(Tabela8[Status],MATCH(Tabela1[[#This Row],[Cod. Paciente]]&amp;Tabela1[[#This Row],[dia]]&amp;Tabela1[[#This Row],[Hora inicial]],Tabela8[Cod. Paciente]&amp;Tabela8[DIA]&amp;Tabela8[Hora inicial],0))</f>
        <v>A confirmar</v>
      </c>
      <c r="Q128" s="6"/>
    </row>
    <row r="129" spans="1:17" x14ac:dyDescent="0.3">
      <c r="A129" s="2">
        <v>547495</v>
      </c>
      <c r="B129" s="2" t="s">
        <v>24</v>
      </c>
      <c r="C129" s="2" t="s">
        <v>1256</v>
      </c>
      <c r="D129" s="2">
        <v>3800</v>
      </c>
      <c r="E129" s="2" t="s">
        <v>685</v>
      </c>
      <c r="F129" s="2" t="s">
        <v>28</v>
      </c>
      <c r="G129" s="4">
        <v>45642</v>
      </c>
      <c r="H129" s="5">
        <v>0.54166666666666663</v>
      </c>
      <c r="I129" s="6" t="s">
        <v>82</v>
      </c>
      <c r="J129" s="6">
        <v>1180</v>
      </c>
      <c r="K129" s="2" t="s">
        <v>83</v>
      </c>
      <c r="L129" s="2" t="s">
        <v>19</v>
      </c>
      <c r="M1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9" s="6" t="str">
        <f>TEXT(Tabela1[[#This Row],[Data]],"dddd")</f>
        <v>segunda-feira</v>
      </c>
      <c r="P129" s="6" t="str" cm="1">
        <f t="array" ref="P129">INDEX(Tabela8[Status],MATCH(Tabela1[[#This Row],[Cod. Paciente]]&amp;Tabela1[[#This Row],[dia]]&amp;Tabela1[[#This Row],[Hora inicial]],Tabela8[Cod. Paciente]&amp;Tabela8[DIA]&amp;Tabela8[Hora inicial],0))</f>
        <v>A confirmar</v>
      </c>
      <c r="Q129" s="6"/>
    </row>
    <row r="130" spans="1:17" ht="28.8" x14ac:dyDescent="0.3">
      <c r="A130" s="2">
        <v>515902</v>
      </c>
      <c r="B130" s="2" t="s">
        <v>24</v>
      </c>
      <c r="C130" s="2" t="s">
        <v>1256</v>
      </c>
      <c r="D130" s="2">
        <v>3800</v>
      </c>
      <c r="E130" s="2" t="s">
        <v>685</v>
      </c>
      <c r="F130" s="2" t="s">
        <v>28</v>
      </c>
      <c r="G130" s="4">
        <v>45642</v>
      </c>
      <c r="H130" s="5">
        <v>0.58333333333333337</v>
      </c>
      <c r="I130" s="6" t="s">
        <v>41</v>
      </c>
      <c r="J130" s="6">
        <v>572</v>
      </c>
      <c r="K130" s="2" t="s">
        <v>93</v>
      </c>
      <c r="L130" s="2" t="s">
        <v>19</v>
      </c>
      <c r="M1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0" s="6" t="str">
        <f>TEXT(Tabela1[[#This Row],[Data]],"dddd")</f>
        <v>segunda-feira</v>
      </c>
      <c r="P130" s="6" t="str" cm="1">
        <f t="array" ref="P130">INDEX(Tabela8[Status],MATCH(Tabela1[[#This Row],[Cod. Paciente]]&amp;Tabela1[[#This Row],[dia]]&amp;Tabela1[[#This Row],[Hora inicial]],Tabela8[Cod. Paciente]&amp;Tabela8[DIA]&amp;Tabela8[Hora inicial],0))</f>
        <v>A confirmar</v>
      </c>
      <c r="Q130" s="6"/>
    </row>
    <row r="131" spans="1:17" x14ac:dyDescent="0.3">
      <c r="A131" s="2">
        <v>547495</v>
      </c>
      <c r="B131" s="2" t="s">
        <v>24</v>
      </c>
      <c r="C131" s="2" t="s">
        <v>1256</v>
      </c>
      <c r="D131" s="2">
        <v>3800</v>
      </c>
      <c r="E131" s="2" t="s">
        <v>685</v>
      </c>
      <c r="F131" s="2" t="s">
        <v>28</v>
      </c>
      <c r="G131" s="4">
        <v>45642</v>
      </c>
      <c r="H131" s="5">
        <v>0.54166666666666663</v>
      </c>
      <c r="I131" s="6" t="s">
        <v>82</v>
      </c>
      <c r="J131" s="6">
        <v>1180</v>
      </c>
      <c r="K131" s="2" t="s">
        <v>83</v>
      </c>
      <c r="L131" s="2" t="s">
        <v>19</v>
      </c>
      <c r="M1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1" s="6" t="str">
        <f>TEXT(Tabela1[[#This Row],[Data]],"dddd")</f>
        <v>segunda-feira</v>
      </c>
      <c r="P131" s="6" t="str" cm="1">
        <f t="array" ref="P131">INDEX(Tabela8[Status],MATCH(Tabela1[[#This Row],[Cod. Paciente]]&amp;Tabela1[[#This Row],[dia]]&amp;Tabela1[[#This Row],[Hora inicial]],Tabela8[Cod. Paciente]&amp;Tabela8[DIA]&amp;Tabela8[Hora inicial],0))</f>
        <v>A confirmar</v>
      </c>
      <c r="Q131" s="6"/>
    </row>
    <row r="132" spans="1:17" ht="28.8" x14ac:dyDescent="0.3">
      <c r="A132" s="2">
        <v>515902</v>
      </c>
      <c r="B132" s="2" t="s">
        <v>24</v>
      </c>
      <c r="C132" s="2" t="s">
        <v>1256</v>
      </c>
      <c r="D132" s="2">
        <v>3800</v>
      </c>
      <c r="E132" s="2" t="s">
        <v>685</v>
      </c>
      <c r="F132" s="2" t="s">
        <v>28</v>
      </c>
      <c r="G132" s="4">
        <v>45642</v>
      </c>
      <c r="H132" s="5">
        <v>0.58333333333333337</v>
      </c>
      <c r="I132" s="6" t="s">
        <v>41</v>
      </c>
      <c r="J132" s="6">
        <v>572</v>
      </c>
      <c r="K132" s="2" t="s">
        <v>93</v>
      </c>
      <c r="L132" s="2" t="s">
        <v>19</v>
      </c>
      <c r="M1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2" s="6" t="str">
        <f>TEXT(Tabela1[[#This Row],[Data]],"dddd")</f>
        <v>segunda-feira</v>
      </c>
      <c r="P132" s="6" t="str" cm="1">
        <f t="array" ref="P132">INDEX(Tabela8[Status],MATCH(Tabela1[[#This Row],[Cod. Paciente]]&amp;Tabela1[[#This Row],[dia]]&amp;Tabela1[[#This Row],[Hora inicial]],Tabela8[Cod. Paciente]&amp;Tabela8[DIA]&amp;Tabela8[Hora inicial],0))</f>
        <v>A confirmar</v>
      </c>
      <c r="Q132" s="6"/>
    </row>
    <row r="133" spans="1:17" x14ac:dyDescent="0.3">
      <c r="A133" s="2">
        <v>588399</v>
      </c>
      <c r="B133" s="2" t="s">
        <v>17</v>
      </c>
      <c r="C133" s="2" t="s">
        <v>1339</v>
      </c>
      <c r="D133" s="2">
        <v>4128</v>
      </c>
      <c r="E133" s="2" t="s">
        <v>1340</v>
      </c>
      <c r="F133" s="2" t="s">
        <v>69</v>
      </c>
      <c r="G133" s="4">
        <v>45642</v>
      </c>
      <c r="H133" s="5">
        <v>0.58333333333333337</v>
      </c>
      <c r="I133" s="6" t="s">
        <v>498</v>
      </c>
      <c r="J133" s="6">
        <v>606</v>
      </c>
      <c r="K133" s="2" t="s">
        <v>226</v>
      </c>
      <c r="L133" s="2" t="s">
        <v>19</v>
      </c>
      <c r="M1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3" s="6" t="str">
        <f>TEXT(Tabela1[[#This Row],[Data]],"dddd")</f>
        <v>segunda-feira</v>
      </c>
      <c r="P133" s="6" t="str" cm="1">
        <f t="array" ref="P133">INDEX(Tabela8[Status],MATCH(Tabela1[[#This Row],[Cod. Paciente]]&amp;Tabela1[[#This Row],[dia]]&amp;Tabela1[[#This Row],[Hora inicial]],Tabela8[Cod. Paciente]&amp;Tabela8[DIA]&amp;Tabela8[Hora inicial],0))</f>
        <v>A confirmar</v>
      </c>
      <c r="Q133" s="6"/>
    </row>
    <row r="134" spans="1:17" x14ac:dyDescent="0.3">
      <c r="A134" s="2">
        <v>588399</v>
      </c>
      <c r="B134" s="2" t="s">
        <v>17</v>
      </c>
      <c r="C134" s="2" t="s">
        <v>1339</v>
      </c>
      <c r="D134" s="2">
        <v>4128</v>
      </c>
      <c r="E134" s="2" t="s">
        <v>1340</v>
      </c>
      <c r="F134" s="2" t="s">
        <v>69</v>
      </c>
      <c r="G134" s="4">
        <v>45642</v>
      </c>
      <c r="H134" s="5">
        <v>0.58333333333333337</v>
      </c>
      <c r="I134" s="6" t="s">
        <v>498</v>
      </c>
      <c r="J134" s="6">
        <v>606</v>
      </c>
      <c r="K134" s="2" t="s">
        <v>226</v>
      </c>
      <c r="L134" s="2" t="s">
        <v>19</v>
      </c>
      <c r="M1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4" s="6" t="str">
        <f>TEXT(Tabela1[[#This Row],[Data]],"dddd")</f>
        <v>segunda-feira</v>
      </c>
      <c r="P134" s="6" t="str" cm="1">
        <f t="array" ref="P134">INDEX(Tabela8[Status],MATCH(Tabela1[[#This Row],[Cod. Paciente]]&amp;Tabela1[[#This Row],[dia]]&amp;Tabela1[[#This Row],[Hora inicial]],Tabela8[Cod. Paciente]&amp;Tabela8[DIA]&amp;Tabela8[Hora inicial],0))</f>
        <v>A confirmar</v>
      </c>
      <c r="Q134" s="6"/>
    </row>
    <row r="135" spans="1:17" x14ac:dyDescent="0.3">
      <c r="A135" s="2">
        <v>588399</v>
      </c>
      <c r="B135" s="2" t="s">
        <v>17</v>
      </c>
      <c r="C135" s="2" t="s">
        <v>1339</v>
      </c>
      <c r="D135" s="2">
        <v>4128</v>
      </c>
      <c r="E135" s="2" t="s">
        <v>1340</v>
      </c>
      <c r="F135" s="2" t="s">
        <v>69</v>
      </c>
      <c r="G135" s="4">
        <v>45642</v>
      </c>
      <c r="H135" s="5">
        <v>0.58333333333333337</v>
      </c>
      <c r="I135" s="6" t="s">
        <v>498</v>
      </c>
      <c r="J135" s="6">
        <v>606</v>
      </c>
      <c r="K135" s="2" t="s">
        <v>226</v>
      </c>
      <c r="L135" s="2" t="s">
        <v>19</v>
      </c>
      <c r="M1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5" s="6" t="str">
        <f>TEXT(Tabela1[[#This Row],[Data]],"dddd")</f>
        <v>segunda-feira</v>
      </c>
      <c r="P135" s="6" t="str" cm="1">
        <f t="array" ref="P135">INDEX(Tabela8[Status],MATCH(Tabela1[[#This Row],[Cod. Paciente]]&amp;Tabela1[[#This Row],[dia]]&amp;Tabela1[[#This Row],[Hora inicial]],Tabela8[Cod. Paciente]&amp;Tabela8[DIA]&amp;Tabela8[Hora inicial],0))</f>
        <v>A confirmar</v>
      </c>
      <c r="Q135" s="6"/>
    </row>
    <row r="136" spans="1:17" x14ac:dyDescent="0.3">
      <c r="A136" s="2">
        <v>588399</v>
      </c>
      <c r="B136" s="2" t="s">
        <v>17</v>
      </c>
      <c r="C136" s="2" t="s">
        <v>1339</v>
      </c>
      <c r="D136" s="2">
        <v>4128</v>
      </c>
      <c r="E136" s="2" t="s">
        <v>1340</v>
      </c>
      <c r="F136" s="2" t="s">
        <v>69</v>
      </c>
      <c r="G136" s="4">
        <v>45642</v>
      </c>
      <c r="H136" s="5">
        <v>0.58333333333333337</v>
      </c>
      <c r="I136" s="6" t="s">
        <v>498</v>
      </c>
      <c r="J136" s="6">
        <v>606</v>
      </c>
      <c r="K136" s="2" t="s">
        <v>226</v>
      </c>
      <c r="L136" s="2" t="s">
        <v>19</v>
      </c>
      <c r="M136" s="8" t="s">
        <v>162</v>
      </c>
      <c r="N13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6" s="6" t="str">
        <f>TEXT(Tabela1[[#This Row],[Data]],"dddd")</f>
        <v>segunda-feira</v>
      </c>
      <c r="P136" s="6" t="str" cm="1">
        <f t="array" ref="P136">INDEX(Tabela8[Status],MATCH(Tabela1[[#This Row],[Cod. Paciente]]&amp;Tabela1[[#This Row],[dia]]&amp;Tabela1[[#This Row],[Hora inicial]],Tabela8[Cod. Paciente]&amp;Tabela8[DIA]&amp;Tabela8[Hora inicial],0))</f>
        <v>A confirmar</v>
      </c>
      <c r="Q136" s="6"/>
    </row>
    <row r="137" spans="1:17" x14ac:dyDescent="0.3">
      <c r="A137" s="2">
        <v>588399</v>
      </c>
      <c r="B137" s="2" t="s">
        <v>17</v>
      </c>
      <c r="C137" s="2" t="s">
        <v>1339</v>
      </c>
      <c r="D137" s="2">
        <v>4128</v>
      </c>
      <c r="E137" s="2" t="s">
        <v>1340</v>
      </c>
      <c r="F137" s="2" t="s">
        <v>69</v>
      </c>
      <c r="G137" s="4">
        <v>45642</v>
      </c>
      <c r="H137" s="5">
        <v>0.58333333333333337</v>
      </c>
      <c r="I137" s="6" t="s">
        <v>498</v>
      </c>
      <c r="J137" s="6">
        <v>606</v>
      </c>
      <c r="K137" s="2" t="s">
        <v>226</v>
      </c>
      <c r="L137" s="2" t="s">
        <v>19</v>
      </c>
      <c r="M137" s="8" t="s">
        <v>162</v>
      </c>
      <c r="N13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7" s="6" t="str">
        <f>TEXT(Tabela1[[#This Row],[Data]],"dddd")</f>
        <v>segunda-feira</v>
      </c>
      <c r="P137" s="6" t="str" cm="1">
        <f t="array" ref="P137">INDEX(Tabela8[Status],MATCH(Tabela1[[#This Row],[Cod. Paciente]]&amp;Tabela1[[#This Row],[dia]]&amp;Tabela1[[#This Row],[Hora inicial]],Tabela8[Cod. Paciente]&amp;Tabela8[DIA]&amp;Tabela8[Hora inicial],0))</f>
        <v>A confirmar</v>
      </c>
      <c r="Q137" s="6"/>
    </row>
    <row r="138" spans="1:17" x14ac:dyDescent="0.3">
      <c r="A138" s="2">
        <v>588399</v>
      </c>
      <c r="B138" s="2" t="s">
        <v>17</v>
      </c>
      <c r="C138" s="2" t="s">
        <v>1339</v>
      </c>
      <c r="D138" s="2">
        <v>4128</v>
      </c>
      <c r="E138" s="2" t="s">
        <v>1340</v>
      </c>
      <c r="F138" s="2" t="s">
        <v>69</v>
      </c>
      <c r="G138" s="4">
        <v>45642</v>
      </c>
      <c r="H138" s="5">
        <v>0.58333333333333337</v>
      </c>
      <c r="I138" s="6" t="s">
        <v>498</v>
      </c>
      <c r="J138" s="6">
        <v>606</v>
      </c>
      <c r="K138" s="2" t="s">
        <v>226</v>
      </c>
      <c r="L138" s="2" t="s">
        <v>19</v>
      </c>
      <c r="M138" s="8" t="s">
        <v>162</v>
      </c>
      <c r="N13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8" s="6" t="str">
        <f>TEXT(Tabela1[[#This Row],[Data]],"dddd")</f>
        <v>segunda-feira</v>
      </c>
      <c r="P138" s="6" t="str" cm="1">
        <f t="array" ref="P138">INDEX(Tabela8[Status],MATCH(Tabela1[[#This Row],[Cod. Paciente]]&amp;Tabela1[[#This Row],[dia]]&amp;Tabela1[[#This Row],[Hora inicial]],Tabela8[Cod. Paciente]&amp;Tabela8[DIA]&amp;Tabela8[Hora inicial],0))</f>
        <v>A confirmar</v>
      </c>
      <c r="Q138" s="6"/>
    </row>
    <row r="139" spans="1:17" x14ac:dyDescent="0.3">
      <c r="A139" s="2">
        <v>547252</v>
      </c>
      <c r="B139" s="2" t="s">
        <v>24</v>
      </c>
      <c r="C139" s="2" t="s">
        <v>1251</v>
      </c>
      <c r="D139" s="2">
        <v>3955</v>
      </c>
      <c r="E139" s="2" t="s">
        <v>696</v>
      </c>
      <c r="F139" s="2" t="s">
        <v>69</v>
      </c>
      <c r="G139" s="4">
        <v>45642</v>
      </c>
      <c r="H139" s="5">
        <v>0.33333333333333331</v>
      </c>
      <c r="I139" s="6" t="s">
        <v>505</v>
      </c>
      <c r="J139" s="6">
        <v>1839</v>
      </c>
      <c r="K139" s="2" t="s">
        <v>42</v>
      </c>
      <c r="L139" s="2" t="s">
        <v>19</v>
      </c>
      <c r="M1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9" s="7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9" s="6" t="str">
        <f>TEXT(Tabela1[[#This Row],[Data]],"dddd")</f>
        <v>segunda-feira</v>
      </c>
      <c r="P139" s="6" t="str" cm="1">
        <f t="array" ref="P139">INDEX(Tabela8[Status],MATCH(Tabela1[[#This Row],[Cod. Paciente]]&amp;Tabela1[[#This Row],[dia]]&amp;Tabela1[[#This Row],[Hora inicial]],Tabela8[Cod. Paciente]&amp;Tabela8[DIA]&amp;Tabela8[Hora inicial],0))</f>
        <v>A confirmar</v>
      </c>
      <c r="Q139" s="6"/>
    </row>
    <row r="140" spans="1:17" x14ac:dyDescent="0.3">
      <c r="A140" s="2">
        <v>547252</v>
      </c>
      <c r="B140" s="2" t="s">
        <v>24</v>
      </c>
      <c r="C140" s="2" t="s">
        <v>1251</v>
      </c>
      <c r="D140" s="2">
        <v>3955</v>
      </c>
      <c r="E140" s="2" t="s">
        <v>696</v>
      </c>
      <c r="F140" s="2" t="s">
        <v>69</v>
      </c>
      <c r="G140" s="4">
        <v>45642</v>
      </c>
      <c r="H140" s="5">
        <v>0.33333333333333331</v>
      </c>
      <c r="I140" s="6" t="s">
        <v>505</v>
      </c>
      <c r="J140" s="6">
        <v>1839</v>
      </c>
      <c r="K140" s="2" t="s">
        <v>42</v>
      </c>
      <c r="L140" s="2" t="s">
        <v>19</v>
      </c>
      <c r="M1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0" s="6" t="str">
        <f>TEXT(Tabela1[[#This Row],[Data]],"dddd")</f>
        <v>segunda-feira</v>
      </c>
      <c r="P140" s="6" t="str" cm="1">
        <f t="array" ref="P140">INDEX(Tabela8[Status],MATCH(Tabela1[[#This Row],[Cod. Paciente]]&amp;Tabela1[[#This Row],[dia]]&amp;Tabela1[[#This Row],[Hora inicial]],Tabela8[Cod. Paciente]&amp;Tabela8[DIA]&amp;Tabela8[Hora inicial],0))</f>
        <v>A confirmar</v>
      </c>
      <c r="Q140" s="6"/>
    </row>
    <row r="141" spans="1:17" x14ac:dyDescent="0.3">
      <c r="A141" s="2">
        <v>547252</v>
      </c>
      <c r="B141" s="2" t="s">
        <v>24</v>
      </c>
      <c r="C141" s="2" t="s">
        <v>1251</v>
      </c>
      <c r="D141" s="2">
        <v>3955</v>
      </c>
      <c r="E141" s="2" t="s">
        <v>696</v>
      </c>
      <c r="F141" s="2" t="s">
        <v>69</v>
      </c>
      <c r="G141" s="4">
        <v>45642</v>
      </c>
      <c r="H141" s="5">
        <v>0.33333333333333331</v>
      </c>
      <c r="I141" s="6" t="s">
        <v>505</v>
      </c>
      <c r="J141" s="6">
        <v>1839</v>
      </c>
      <c r="K141" s="2" t="s">
        <v>42</v>
      </c>
      <c r="L141" s="2" t="s">
        <v>19</v>
      </c>
      <c r="M1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1" s="6" t="str">
        <f>TEXT(Tabela1[[#This Row],[Data]],"dddd")</f>
        <v>segunda-feira</v>
      </c>
      <c r="P141" s="6" t="str" cm="1">
        <f t="array" ref="P141">INDEX(Tabela8[Status],MATCH(Tabela1[[#This Row],[Cod. Paciente]]&amp;Tabela1[[#This Row],[dia]]&amp;Tabela1[[#This Row],[Hora inicial]],Tabela8[Cod. Paciente]&amp;Tabela8[DIA]&amp;Tabela8[Hora inicial],0))</f>
        <v>A confirmar</v>
      </c>
      <c r="Q141" s="6"/>
    </row>
    <row r="142" spans="1:17" x14ac:dyDescent="0.3">
      <c r="A142" s="2">
        <v>547252</v>
      </c>
      <c r="B142" s="2" t="s">
        <v>24</v>
      </c>
      <c r="C142" s="2" t="s">
        <v>1251</v>
      </c>
      <c r="D142" s="2">
        <v>3955</v>
      </c>
      <c r="E142" s="2" t="s">
        <v>696</v>
      </c>
      <c r="F142" s="2" t="s">
        <v>69</v>
      </c>
      <c r="G142" s="4">
        <v>45642</v>
      </c>
      <c r="H142" s="5">
        <v>0.33333333333333331</v>
      </c>
      <c r="I142" s="6" t="s">
        <v>505</v>
      </c>
      <c r="J142" s="6">
        <v>1839</v>
      </c>
      <c r="K142" s="2" t="s">
        <v>42</v>
      </c>
      <c r="L142" s="2" t="s">
        <v>19</v>
      </c>
      <c r="M142" s="8" t="s">
        <v>162</v>
      </c>
      <c r="N14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2" s="6" t="str">
        <f>TEXT(Tabela1[[#This Row],[Data]],"dddd")</f>
        <v>segunda-feira</v>
      </c>
      <c r="P142" s="6" t="str" cm="1">
        <f t="array" ref="P142">INDEX(Tabela8[Status],MATCH(Tabela1[[#This Row],[Cod. Paciente]]&amp;Tabela1[[#This Row],[dia]]&amp;Tabela1[[#This Row],[Hora inicial]],Tabela8[Cod. Paciente]&amp;Tabela8[DIA]&amp;Tabela8[Hora inicial],0))</f>
        <v>A confirmar</v>
      </c>
      <c r="Q142" s="6"/>
    </row>
    <row r="143" spans="1:17" x14ac:dyDescent="0.3">
      <c r="A143" s="2">
        <v>547252</v>
      </c>
      <c r="B143" s="2" t="s">
        <v>24</v>
      </c>
      <c r="C143" s="2" t="s">
        <v>1251</v>
      </c>
      <c r="D143" s="2">
        <v>3955</v>
      </c>
      <c r="E143" s="2" t="s">
        <v>696</v>
      </c>
      <c r="F143" s="2" t="s">
        <v>69</v>
      </c>
      <c r="G143" s="4">
        <v>45642</v>
      </c>
      <c r="H143" s="5">
        <v>0.33333333333333331</v>
      </c>
      <c r="I143" s="6" t="s">
        <v>505</v>
      </c>
      <c r="J143" s="6">
        <v>1839</v>
      </c>
      <c r="K143" s="2" t="s">
        <v>42</v>
      </c>
      <c r="L143" s="2" t="s">
        <v>19</v>
      </c>
      <c r="M143" s="8" t="s">
        <v>162</v>
      </c>
      <c r="N14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3" s="6" t="str">
        <f>TEXT(Tabela1[[#This Row],[Data]],"dddd")</f>
        <v>segunda-feira</v>
      </c>
      <c r="P143" s="6" t="str" cm="1">
        <f t="array" ref="P143">INDEX(Tabela8[Status],MATCH(Tabela1[[#This Row],[Cod. Paciente]]&amp;Tabela1[[#This Row],[dia]]&amp;Tabela1[[#This Row],[Hora inicial]],Tabela8[Cod. Paciente]&amp;Tabela8[DIA]&amp;Tabela8[Hora inicial],0))</f>
        <v>A confirmar</v>
      </c>
      <c r="Q143" s="6"/>
    </row>
    <row r="144" spans="1:17" x14ac:dyDescent="0.3">
      <c r="A144" s="2">
        <v>547252</v>
      </c>
      <c r="B144" s="2" t="s">
        <v>24</v>
      </c>
      <c r="C144" s="2" t="s">
        <v>1251</v>
      </c>
      <c r="D144" s="2">
        <v>3955</v>
      </c>
      <c r="E144" s="2" t="s">
        <v>696</v>
      </c>
      <c r="F144" s="2" t="s">
        <v>69</v>
      </c>
      <c r="G144" s="4">
        <v>45642</v>
      </c>
      <c r="H144" s="5">
        <v>0.33333333333333331</v>
      </c>
      <c r="I144" s="6" t="s">
        <v>505</v>
      </c>
      <c r="J144" s="6">
        <v>1839</v>
      </c>
      <c r="K144" s="2" t="s">
        <v>42</v>
      </c>
      <c r="L144" s="2" t="s">
        <v>19</v>
      </c>
      <c r="M144" s="8" t="s">
        <v>162</v>
      </c>
      <c r="N14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4" s="6" t="str">
        <f>TEXT(Tabela1[[#This Row],[Data]],"dddd")</f>
        <v>segunda-feira</v>
      </c>
      <c r="P144" s="6" t="str" cm="1">
        <f t="array" ref="P144">INDEX(Tabela8[Status],MATCH(Tabela1[[#This Row],[Cod. Paciente]]&amp;Tabela1[[#This Row],[dia]]&amp;Tabela1[[#This Row],[Hora inicial]],Tabela8[Cod. Paciente]&amp;Tabela8[DIA]&amp;Tabela8[Hora inicial],0))</f>
        <v>A confirmar</v>
      </c>
      <c r="Q144" s="6"/>
    </row>
    <row r="145" spans="1:17" x14ac:dyDescent="0.3">
      <c r="A145" s="2">
        <v>571685</v>
      </c>
      <c r="B145" s="2" t="s">
        <v>24</v>
      </c>
      <c r="C145" s="2" t="s">
        <v>1260</v>
      </c>
      <c r="D145" s="2">
        <v>4054</v>
      </c>
      <c r="E145" s="2" t="s">
        <v>698</v>
      </c>
      <c r="F145" s="2" t="s">
        <v>69</v>
      </c>
      <c r="G145" s="4">
        <v>45642</v>
      </c>
      <c r="H145" s="5">
        <v>0.58333333333333337</v>
      </c>
      <c r="I145" s="6" t="s">
        <v>89</v>
      </c>
      <c r="J145" s="6">
        <v>2057</v>
      </c>
      <c r="K145" s="2" t="s">
        <v>90</v>
      </c>
      <c r="L145" s="2" t="s">
        <v>19</v>
      </c>
      <c r="M1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5" s="6" t="str">
        <f>TEXT(Tabela1[[#This Row],[Data]],"dddd")</f>
        <v>segunda-feira</v>
      </c>
      <c r="P145" s="6" t="str" cm="1">
        <f t="array" ref="P145">INDEX(Tabela8[Status],MATCH(Tabela1[[#This Row],[Cod. Paciente]]&amp;Tabela1[[#This Row],[dia]]&amp;Tabela1[[#This Row],[Hora inicial]],Tabela8[Cod. Paciente]&amp;Tabela8[DIA]&amp;Tabela8[Hora inicial],0))</f>
        <v>A confirmar</v>
      </c>
      <c r="Q145" s="6"/>
    </row>
    <row r="146" spans="1:17" x14ac:dyDescent="0.3">
      <c r="A146" s="2">
        <v>571685</v>
      </c>
      <c r="B146" s="2" t="s">
        <v>24</v>
      </c>
      <c r="C146" s="2" t="s">
        <v>1260</v>
      </c>
      <c r="D146" s="2">
        <v>4054</v>
      </c>
      <c r="E146" s="2" t="s">
        <v>698</v>
      </c>
      <c r="F146" s="2" t="s">
        <v>69</v>
      </c>
      <c r="G146" s="4">
        <v>45642</v>
      </c>
      <c r="H146" s="5">
        <v>0.58333333333333337</v>
      </c>
      <c r="I146" s="6" t="s">
        <v>89</v>
      </c>
      <c r="J146" s="6">
        <v>2057</v>
      </c>
      <c r="K146" s="2" t="s">
        <v>90</v>
      </c>
      <c r="L146" s="2" t="s">
        <v>19</v>
      </c>
      <c r="M1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6" s="6" t="str">
        <f>TEXT(Tabela1[[#This Row],[Data]],"dddd")</f>
        <v>segunda-feira</v>
      </c>
      <c r="P146" s="6" t="str" cm="1">
        <f t="array" ref="P146">INDEX(Tabela8[Status],MATCH(Tabela1[[#This Row],[Cod. Paciente]]&amp;Tabela1[[#This Row],[dia]]&amp;Tabela1[[#This Row],[Hora inicial]],Tabela8[Cod. Paciente]&amp;Tabela8[DIA]&amp;Tabela8[Hora inicial],0))</f>
        <v>A confirmar</v>
      </c>
      <c r="Q146" s="6"/>
    </row>
    <row r="147" spans="1:17" x14ac:dyDescent="0.3">
      <c r="A147" s="2">
        <v>571685</v>
      </c>
      <c r="B147" s="2" t="s">
        <v>24</v>
      </c>
      <c r="C147" s="2" t="s">
        <v>1260</v>
      </c>
      <c r="D147" s="2">
        <v>4054</v>
      </c>
      <c r="E147" s="2" t="s">
        <v>698</v>
      </c>
      <c r="F147" s="2" t="s">
        <v>69</v>
      </c>
      <c r="G147" s="4">
        <v>45642</v>
      </c>
      <c r="H147" s="5">
        <v>0.58333333333333337</v>
      </c>
      <c r="I147" s="6" t="s">
        <v>89</v>
      </c>
      <c r="J147" s="6">
        <v>2057</v>
      </c>
      <c r="K147" s="2" t="s">
        <v>90</v>
      </c>
      <c r="L147" s="2" t="s">
        <v>19</v>
      </c>
      <c r="M1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7" s="6" t="str">
        <f>TEXT(Tabela1[[#This Row],[Data]],"dddd")</f>
        <v>segunda-feira</v>
      </c>
      <c r="P147" s="6" t="str" cm="1">
        <f t="array" ref="P147">INDEX(Tabela8[Status],MATCH(Tabela1[[#This Row],[Cod. Paciente]]&amp;Tabela1[[#This Row],[dia]]&amp;Tabela1[[#This Row],[Hora inicial]],Tabela8[Cod. Paciente]&amp;Tabela8[DIA]&amp;Tabela8[Hora inicial],0))</f>
        <v>A confirmar</v>
      </c>
      <c r="Q147" s="6"/>
    </row>
    <row r="148" spans="1:17" x14ac:dyDescent="0.3">
      <c r="A148" s="2">
        <v>571685</v>
      </c>
      <c r="B148" s="2" t="s">
        <v>24</v>
      </c>
      <c r="C148" s="2" t="s">
        <v>1260</v>
      </c>
      <c r="D148" s="2">
        <v>4054</v>
      </c>
      <c r="E148" s="2" t="s">
        <v>698</v>
      </c>
      <c r="F148" s="2" t="s">
        <v>69</v>
      </c>
      <c r="G148" s="4">
        <v>45642</v>
      </c>
      <c r="H148" s="5">
        <v>0.58333333333333337</v>
      </c>
      <c r="I148" s="6" t="s">
        <v>89</v>
      </c>
      <c r="J148" s="6">
        <v>2057</v>
      </c>
      <c r="K148" s="2" t="s">
        <v>90</v>
      </c>
      <c r="L148" s="2" t="s">
        <v>19</v>
      </c>
      <c r="M148" s="8" t="s">
        <v>162</v>
      </c>
      <c r="N14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8" s="6" t="str">
        <f>TEXT(Tabela1[[#This Row],[Data]],"dddd")</f>
        <v>segunda-feira</v>
      </c>
      <c r="P148" s="6" t="str" cm="1">
        <f t="array" ref="P148">INDEX(Tabela8[Status],MATCH(Tabela1[[#This Row],[Cod. Paciente]]&amp;Tabela1[[#This Row],[dia]]&amp;Tabela1[[#This Row],[Hora inicial]],Tabela8[Cod. Paciente]&amp;Tabela8[DIA]&amp;Tabela8[Hora inicial],0))</f>
        <v>A confirmar</v>
      </c>
      <c r="Q148" s="6"/>
    </row>
    <row r="149" spans="1:17" x14ac:dyDescent="0.3">
      <c r="A149" s="2">
        <v>571685</v>
      </c>
      <c r="B149" s="2" t="s">
        <v>24</v>
      </c>
      <c r="C149" s="2" t="s">
        <v>1260</v>
      </c>
      <c r="D149" s="2">
        <v>4054</v>
      </c>
      <c r="E149" s="2" t="s">
        <v>698</v>
      </c>
      <c r="F149" s="2" t="s">
        <v>69</v>
      </c>
      <c r="G149" s="4">
        <v>45642</v>
      </c>
      <c r="H149" s="5">
        <v>0.58333333333333337</v>
      </c>
      <c r="I149" s="6" t="s">
        <v>89</v>
      </c>
      <c r="J149" s="6">
        <v>2057</v>
      </c>
      <c r="K149" s="2" t="s">
        <v>90</v>
      </c>
      <c r="L149" s="2" t="s">
        <v>19</v>
      </c>
      <c r="M149" s="8" t="s">
        <v>162</v>
      </c>
      <c r="N14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9" s="6" t="str">
        <f>TEXT(Tabela1[[#This Row],[Data]],"dddd")</f>
        <v>segunda-feira</v>
      </c>
      <c r="P149" s="6" t="str" cm="1">
        <f t="array" ref="P149">INDEX(Tabela8[Status],MATCH(Tabela1[[#This Row],[Cod. Paciente]]&amp;Tabela1[[#This Row],[dia]]&amp;Tabela1[[#This Row],[Hora inicial]],Tabela8[Cod. Paciente]&amp;Tabela8[DIA]&amp;Tabela8[Hora inicial],0))</f>
        <v>A confirmar</v>
      </c>
      <c r="Q149" s="6"/>
    </row>
    <row r="150" spans="1:17" x14ac:dyDescent="0.3">
      <c r="A150" s="2">
        <v>571685</v>
      </c>
      <c r="B150" s="2" t="s">
        <v>24</v>
      </c>
      <c r="C150" s="2" t="s">
        <v>1260</v>
      </c>
      <c r="D150" s="2">
        <v>4054</v>
      </c>
      <c r="E150" s="2" t="s">
        <v>698</v>
      </c>
      <c r="F150" s="2" t="s">
        <v>69</v>
      </c>
      <c r="G150" s="4">
        <v>45642</v>
      </c>
      <c r="H150" s="5">
        <v>0.58333333333333337</v>
      </c>
      <c r="I150" s="6" t="s">
        <v>89</v>
      </c>
      <c r="J150" s="6">
        <v>2057</v>
      </c>
      <c r="K150" s="2" t="s">
        <v>90</v>
      </c>
      <c r="L150" s="2" t="s">
        <v>19</v>
      </c>
      <c r="M150" s="8" t="s">
        <v>162</v>
      </c>
      <c r="N15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0" s="6" t="str">
        <f>TEXT(Tabela1[[#This Row],[Data]],"dddd")</f>
        <v>segunda-feira</v>
      </c>
      <c r="P150" s="6" t="str" cm="1">
        <f t="array" ref="P150">INDEX(Tabela8[Status],MATCH(Tabela1[[#This Row],[Cod. Paciente]]&amp;Tabela1[[#This Row],[dia]]&amp;Tabela1[[#This Row],[Hora inicial]],Tabela8[Cod. Paciente]&amp;Tabela8[DIA]&amp;Tabela8[Hora inicial],0))</f>
        <v>A confirmar</v>
      </c>
      <c r="Q150" s="6"/>
    </row>
    <row r="151" spans="1:17" x14ac:dyDescent="0.3">
      <c r="A151" s="2">
        <v>581746</v>
      </c>
      <c r="B151" s="2" t="s">
        <v>24</v>
      </c>
      <c r="C151" s="2" t="s">
        <v>1255</v>
      </c>
      <c r="D151" s="2">
        <v>4099</v>
      </c>
      <c r="E151" s="2" t="s">
        <v>701</v>
      </c>
      <c r="F151" s="2" t="s">
        <v>69</v>
      </c>
      <c r="G151" s="4">
        <v>45642</v>
      </c>
      <c r="H151" s="5">
        <v>0.41666666666666669</v>
      </c>
      <c r="I151" s="6" t="s">
        <v>512</v>
      </c>
      <c r="J151" s="6">
        <v>2763</v>
      </c>
      <c r="K151" s="2" t="s">
        <v>32</v>
      </c>
      <c r="L151" s="2" t="s">
        <v>19</v>
      </c>
      <c r="M1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1" s="6" t="str">
        <f>TEXT(Tabela1[[#This Row],[Data]],"dddd")</f>
        <v>segunda-feira</v>
      </c>
      <c r="P151" s="6" t="str" cm="1">
        <f t="array" ref="P151">INDEX(Tabela8[Status],MATCH(Tabela1[[#This Row],[Cod. Paciente]]&amp;Tabela1[[#This Row],[dia]]&amp;Tabela1[[#This Row],[Hora inicial]],Tabela8[Cod. Paciente]&amp;Tabela8[DIA]&amp;Tabela8[Hora inicial],0))</f>
        <v>A confirmar</v>
      </c>
      <c r="Q151" s="6"/>
    </row>
    <row r="152" spans="1:17" x14ac:dyDescent="0.3">
      <c r="A152" s="2">
        <v>581746</v>
      </c>
      <c r="B152" s="2" t="s">
        <v>24</v>
      </c>
      <c r="C152" s="2" t="s">
        <v>1255</v>
      </c>
      <c r="D152" s="2">
        <v>4099</v>
      </c>
      <c r="E152" s="2" t="s">
        <v>701</v>
      </c>
      <c r="F152" s="2" t="s">
        <v>69</v>
      </c>
      <c r="G152" s="4">
        <v>45642</v>
      </c>
      <c r="H152" s="5">
        <v>0.41666666666666669</v>
      </c>
      <c r="I152" s="6" t="s">
        <v>512</v>
      </c>
      <c r="J152" s="6">
        <v>2763</v>
      </c>
      <c r="K152" s="2" t="s">
        <v>32</v>
      </c>
      <c r="L152" s="2" t="s">
        <v>19</v>
      </c>
      <c r="M1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2" s="6" t="str">
        <f>TEXT(Tabela1[[#This Row],[Data]],"dddd")</f>
        <v>segunda-feira</v>
      </c>
      <c r="P152" s="6" t="str" cm="1">
        <f t="array" ref="P152">INDEX(Tabela8[Status],MATCH(Tabela1[[#This Row],[Cod. Paciente]]&amp;Tabela1[[#This Row],[dia]]&amp;Tabela1[[#This Row],[Hora inicial]],Tabela8[Cod. Paciente]&amp;Tabela8[DIA]&amp;Tabela8[Hora inicial],0))</f>
        <v>A confirmar</v>
      </c>
      <c r="Q152" s="6"/>
    </row>
    <row r="153" spans="1:17" x14ac:dyDescent="0.3">
      <c r="A153" s="2">
        <v>581746</v>
      </c>
      <c r="B153" s="2" t="s">
        <v>24</v>
      </c>
      <c r="C153" s="2" t="s">
        <v>1255</v>
      </c>
      <c r="D153" s="2">
        <v>4099</v>
      </c>
      <c r="E153" s="2" t="s">
        <v>701</v>
      </c>
      <c r="F153" s="2" t="s">
        <v>69</v>
      </c>
      <c r="G153" s="4">
        <v>45642</v>
      </c>
      <c r="H153" s="5">
        <v>0.41666666666666669</v>
      </c>
      <c r="I153" s="6" t="s">
        <v>512</v>
      </c>
      <c r="J153" s="6">
        <v>2763</v>
      </c>
      <c r="K153" s="2" t="s">
        <v>32</v>
      </c>
      <c r="L153" s="2" t="s">
        <v>19</v>
      </c>
      <c r="M1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3" s="6" t="str">
        <f>TEXT(Tabela1[[#This Row],[Data]],"dddd")</f>
        <v>segunda-feira</v>
      </c>
      <c r="P153" s="6" t="str" cm="1">
        <f t="array" ref="P153">INDEX(Tabela8[Status],MATCH(Tabela1[[#This Row],[Cod. Paciente]]&amp;Tabela1[[#This Row],[dia]]&amp;Tabela1[[#This Row],[Hora inicial]],Tabela8[Cod. Paciente]&amp;Tabela8[DIA]&amp;Tabela8[Hora inicial],0))</f>
        <v>A confirmar</v>
      </c>
      <c r="Q153" s="6"/>
    </row>
    <row r="154" spans="1:17" x14ac:dyDescent="0.3">
      <c r="A154" s="2">
        <v>581746</v>
      </c>
      <c r="B154" s="2" t="s">
        <v>24</v>
      </c>
      <c r="C154" s="2" t="s">
        <v>1255</v>
      </c>
      <c r="D154" s="2">
        <v>4099</v>
      </c>
      <c r="E154" s="2" t="s">
        <v>701</v>
      </c>
      <c r="F154" s="2" t="s">
        <v>69</v>
      </c>
      <c r="G154" s="4">
        <v>45642</v>
      </c>
      <c r="H154" s="5">
        <v>0.41666666666666669</v>
      </c>
      <c r="I154" s="6" t="s">
        <v>512</v>
      </c>
      <c r="J154" s="6">
        <v>2763</v>
      </c>
      <c r="K154" s="2" t="s">
        <v>32</v>
      </c>
      <c r="L154" s="2" t="s">
        <v>19</v>
      </c>
      <c r="M154" s="8" t="s">
        <v>162</v>
      </c>
      <c r="N1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4" s="6" t="str">
        <f>TEXT(Tabela1[[#This Row],[Data]],"dddd")</f>
        <v>segunda-feira</v>
      </c>
      <c r="P154" s="6" t="str" cm="1">
        <f t="array" ref="P154">INDEX(Tabela8[Status],MATCH(Tabela1[[#This Row],[Cod. Paciente]]&amp;Tabela1[[#This Row],[dia]]&amp;Tabela1[[#This Row],[Hora inicial]],Tabela8[Cod. Paciente]&amp;Tabela8[DIA]&amp;Tabela8[Hora inicial],0))</f>
        <v>A confirmar</v>
      </c>
      <c r="Q154" s="6"/>
    </row>
    <row r="155" spans="1:17" x14ac:dyDescent="0.3">
      <c r="A155" s="2">
        <v>581746</v>
      </c>
      <c r="B155" s="2" t="s">
        <v>24</v>
      </c>
      <c r="C155" s="2" t="s">
        <v>1255</v>
      </c>
      <c r="D155" s="2">
        <v>4099</v>
      </c>
      <c r="E155" s="2" t="s">
        <v>701</v>
      </c>
      <c r="F155" s="2" t="s">
        <v>69</v>
      </c>
      <c r="G155" s="4">
        <v>45642</v>
      </c>
      <c r="H155" s="5">
        <v>0.41666666666666669</v>
      </c>
      <c r="I155" s="6" t="s">
        <v>512</v>
      </c>
      <c r="J155" s="6">
        <v>2763</v>
      </c>
      <c r="K155" s="2" t="s">
        <v>32</v>
      </c>
      <c r="L155" s="2" t="s">
        <v>19</v>
      </c>
      <c r="M155" s="8" t="s">
        <v>162</v>
      </c>
      <c r="N1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5" s="6" t="str">
        <f>TEXT(Tabela1[[#This Row],[Data]],"dddd")</f>
        <v>segunda-feira</v>
      </c>
      <c r="P155" s="6" t="str" cm="1">
        <f t="array" ref="P155">INDEX(Tabela8[Status],MATCH(Tabela1[[#This Row],[Cod. Paciente]]&amp;Tabela1[[#This Row],[dia]]&amp;Tabela1[[#This Row],[Hora inicial]],Tabela8[Cod. Paciente]&amp;Tabela8[DIA]&amp;Tabela8[Hora inicial],0))</f>
        <v>A confirmar</v>
      </c>
      <c r="Q155" s="6"/>
    </row>
    <row r="156" spans="1:17" x14ac:dyDescent="0.3">
      <c r="A156" s="2">
        <v>581746</v>
      </c>
      <c r="B156" s="2" t="s">
        <v>24</v>
      </c>
      <c r="C156" s="2" t="s">
        <v>1255</v>
      </c>
      <c r="D156" s="2">
        <v>4099</v>
      </c>
      <c r="E156" s="2" t="s">
        <v>701</v>
      </c>
      <c r="F156" s="2" t="s">
        <v>69</v>
      </c>
      <c r="G156" s="4">
        <v>45642</v>
      </c>
      <c r="H156" s="5">
        <v>0.41666666666666669</v>
      </c>
      <c r="I156" s="6" t="s">
        <v>512</v>
      </c>
      <c r="J156" s="6">
        <v>2763</v>
      </c>
      <c r="K156" s="2" t="s">
        <v>32</v>
      </c>
      <c r="L156" s="2" t="s">
        <v>19</v>
      </c>
      <c r="M156" s="8" t="s">
        <v>162</v>
      </c>
      <c r="N1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6" s="6" t="str">
        <f>TEXT(Tabela1[[#This Row],[Data]],"dddd")</f>
        <v>segunda-feira</v>
      </c>
      <c r="P156" s="6" t="str" cm="1">
        <f t="array" ref="P156">INDEX(Tabela8[Status],MATCH(Tabela1[[#This Row],[Cod. Paciente]]&amp;Tabela1[[#This Row],[dia]]&amp;Tabela1[[#This Row],[Hora inicial]],Tabela8[Cod. Paciente]&amp;Tabela8[DIA]&amp;Tabela8[Hora inicial],0))</f>
        <v>A confirmar</v>
      </c>
      <c r="Q156" s="6"/>
    </row>
    <row r="157" spans="1:17" x14ac:dyDescent="0.3">
      <c r="A157" s="2">
        <v>555426</v>
      </c>
      <c r="B157" s="2" t="s">
        <v>24</v>
      </c>
      <c r="C157" s="2" t="s">
        <v>1247</v>
      </c>
      <c r="D157" s="2">
        <v>3996</v>
      </c>
      <c r="E157" s="2" t="s">
        <v>710</v>
      </c>
      <c r="F157" s="2" t="s">
        <v>28</v>
      </c>
      <c r="G157" s="4">
        <v>45642</v>
      </c>
      <c r="H157" s="5">
        <v>0.29166666666666669</v>
      </c>
      <c r="I157" s="6" t="s">
        <v>41</v>
      </c>
      <c r="J157" s="6">
        <v>1839</v>
      </c>
      <c r="K157" s="2" t="s">
        <v>42</v>
      </c>
      <c r="L157" s="2" t="s">
        <v>19</v>
      </c>
      <c r="M1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7" s="6" t="str">
        <f>TEXT(Tabela1[[#This Row],[Data]],"dddd")</f>
        <v>segunda-feira</v>
      </c>
      <c r="P157" s="6" t="str" cm="1">
        <f t="array" ref="P157">INDEX(Tabela8[Status],MATCH(Tabela1[[#This Row],[Cod. Paciente]]&amp;Tabela1[[#This Row],[dia]]&amp;Tabela1[[#This Row],[Hora inicial]],Tabela8[Cod. Paciente]&amp;Tabela8[DIA]&amp;Tabela8[Hora inicial],0))</f>
        <v>A confirmar</v>
      </c>
      <c r="Q157" s="6"/>
    </row>
    <row r="158" spans="1:17" x14ac:dyDescent="0.3">
      <c r="A158" s="2">
        <v>555426</v>
      </c>
      <c r="B158" s="2" t="s">
        <v>24</v>
      </c>
      <c r="C158" s="2" t="s">
        <v>1247</v>
      </c>
      <c r="D158" s="2">
        <v>3996</v>
      </c>
      <c r="E158" s="2" t="s">
        <v>710</v>
      </c>
      <c r="F158" s="2" t="s">
        <v>28</v>
      </c>
      <c r="G158" s="4">
        <v>45642</v>
      </c>
      <c r="H158" s="5">
        <v>0.29166666666666669</v>
      </c>
      <c r="I158" s="6" t="s">
        <v>41</v>
      </c>
      <c r="J158" s="6">
        <v>1839</v>
      </c>
      <c r="K158" s="2" t="s">
        <v>42</v>
      </c>
      <c r="L158" s="2" t="s">
        <v>19</v>
      </c>
      <c r="M1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8" s="6" t="str">
        <f>TEXT(Tabela1[[#This Row],[Data]],"dddd")</f>
        <v>segunda-feira</v>
      </c>
      <c r="P158" s="6" t="str" cm="1">
        <f t="array" ref="P158">INDEX(Tabela8[Status],MATCH(Tabela1[[#This Row],[Cod. Paciente]]&amp;Tabela1[[#This Row],[dia]]&amp;Tabela1[[#This Row],[Hora inicial]],Tabela8[Cod. Paciente]&amp;Tabela8[DIA]&amp;Tabela8[Hora inicial],0))</f>
        <v>A confirmar</v>
      </c>
      <c r="Q158" s="6"/>
    </row>
    <row r="159" spans="1:17" x14ac:dyDescent="0.3">
      <c r="A159" s="2">
        <v>555426</v>
      </c>
      <c r="B159" s="2" t="s">
        <v>24</v>
      </c>
      <c r="C159" s="2" t="s">
        <v>1247</v>
      </c>
      <c r="D159" s="2">
        <v>3996</v>
      </c>
      <c r="E159" s="2" t="s">
        <v>710</v>
      </c>
      <c r="F159" s="2" t="s">
        <v>28</v>
      </c>
      <c r="G159" s="4">
        <v>45642</v>
      </c>
      <c r="H159" s="5">
        <v>0.29166666666666669</v>
      </c>
      <c r="I159" s="6" t="s">
        <v>41</v>
      </c>
      <c r="J159" s="6">
        <v>1839</v>
      </c>
      <c r="K159" s="2" t="s">
        <v>42</v>
      </c>
      <c r="L159" s="2" t="s">
        <v>19</v>
      </c>
      <c r="M1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9" s="6" t="str">
        <f>TEXT(Tabela1[[#This Row],[Data]],"dddd")</f>
        <v>segunda-feira</v>
      </c>
      <c r="P159" s="6" t="str" cm="1">
        <f t="array" ref="P159">INDEX(Tabela8[Status],MATCH(Tabela1[[#This Row],[Cod. Paciente]]&amp;Tabela1[[#This Row],[dia]]&amp;Tabela1[[#This Row],[Hora inicial]],Tabela8[Cod. Paciente]&amp;Tabela8[DIA]&amp;Tabela8[Hora inicial],0))</f>
        <v>A confirmar</v>
      </c>
      <c r="Q159" s="6"/>
    </row>
    <row r="160" spans="1:17" x14ac:dyDescent="0.3">
      <c r="A160" s="2">
        <v>568214</v>
      </c>
      <c r="B160" s="2" t="s">
        <v>24</v>
      </c>
      <c r="C160" s="2" t="s">
        <v>87</v>
      </c>
      <c r="D160" s="2">
        <v>3598</v>
      </c>
      <c r="E160" s="2" t="s">
        <v>88</v>
      </c>
      <c r="F160" s="2" t="s">
        <v>28</v>
      </c>
      <c r="G160" s="4">
        <v>45642</v>
      </c>
      <c r="H160" s="5">
        <v>0.33333333333333331</v>
      </c>
      <c r="I160" s="6" t="s">
        <v>468</v>
      </c>
      <c r="J160" s="6">
        <v>599</v>
      </c>
      <c r="K160" s="2" t="s">
        <v>384</v>
      </c>
      <c r="L160" s="2" t="s">
        <v>19</v>
      </c>
      <c r="M1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0" s="6" t="str">
        <f>TEXT(Tabela1[[#This Row],[Data]],"dddd")</f>
        <v>segunda-feira</v>
      </c>
      <c r="P160" s="6" t="str" cm="1">
        <f t="array" ref="P160">INDEX(Tabela8[Status],MATCH(Tabela1[[#This Row],[Cod. Paciente]]&amp;Tabela1[[#This Row],[dia]]&amp;Tabela1[[#This Row],[Hora inicial]],Tabela8[Cod. Paciente]&amp;Tabela8[DIA]&amp;Tabela8[Hora inicial],0))</f>
        <v>A confirmar</v>
      </c>
      <c r="Q160" s="6"/>
    </row>
    <row r="161" spans="1:17" x14ac:dyDescent="0.3">
      <c r="A161" s="2">
        <v>568214</v>
      </c>
      <c r="B161" s="2" t="s">
        <v>24</v>
      </c>
      <c r="C161" s="2" t="s">
        <v>87</v>
      </c>
      <c r="D161" s="2">
        <v>3598</v>
      </c>
      <c r="E161" s="2" t="s">
        <v>88</v>
      </c>
      <c r="F161" s="2" t="s">
        <v>28</v>
      </c>
      <c r="G161" s="4">
        <v>45642</v>
      </c>
      <c r="H161" s="5">
        <v>0.33333333333333331</v>
      </c>
      <c r="I161" s="6" t="s">
        <v>468</v>
      </c>
      <c r="J161" s="6">
        <v>599</v>
      </c>
      <c r="K161" s="2" t="s">
        <v>384</v>
      </c>
      <c r="L161" s="2" t="s">
        <v>19</v>
      </c>
      <c r="M1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1" s="6" t="str">
        <f>TEXT(Tabela1[[#This Row],[Data]],"dddd")</f>
        <v>segunda-feira</v>
      </c>
      <c r="P161" s="6" t="str" cm="1">
        <f t="array" ref="P161">INDEX(Tabela8[Status],MATCH(Tabela1[[#This Row],[Cod. Paciente]]&amp;Tabela1[[#This Row],[dia]]&amp;Tabela1[[#This Row],[Hora inicial]],Tabela8[Cod. Paciente]&amp;Tabela8[DIA]&amp;Tabela8[Hora inicial],0))</f>
        <v>A confirmar</v>
      </c>
      <c r="Q161" s="6"/>
    </row>
    <row r="162" spans="1:17" x14ac:dyDescent="0.3">
      <c r="A162" s="2">
        <v>568214</v>
      </c>
      <c r="B162" s="2" t="s">
        <v>24</v>
      </c>
      <c r="C162" s="2" t="s">
        <v>87</v>
      </c>
      <c r="D162" s="2">
        <v>3598</v>
      </c>
      <c r="E162" s="2" t="s">
        <v>88</v>
      </c>
      <c r="F162" s="2" t="s">
        <v>28</v>
      </c>
      <c r="G162" s="4">
        <v>45642</v>
      </c>
      <c r="H162" s="5">
        <v>0.33333333333333331</v>
      </c>
      <c r="I162" s="6" t="s">
        <v>468</v>
      </c>
      <c r="J162" s="6">
        <v>599</v>
      </c>
      <c r="K162" s="2" t="s">
        <v>384</v>
      </c>
      <c r="L162" s="2" t="s">
        <v>19</v>
      </c>
      <c r="M1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2" s="6" t="str">
        <f>TEXT(Tabela1[[#This Row],[Data]],"dddd")</f>
        <v>segunda-feira</v>
      </c>
      <c r="P162" s="6" t="str" cm="1">
        <f t="array" ref="P162">INDEX(Tabela8[Status],MATCH(Tabela1[[#This Row],[Cod. Paciente]]&amp;Tabela1[[#This Row],[dia]]&amp;Tabela1[[#This Row],[Hora inicial]],Tabela8[Cod. Paciente]&amp;Tabela8[DIA]&amp;Tabela8[Hora inicial],0))</f>
        <v>A confirmar</v>
      </c>
      <c r="Q162" s="6"/>
    </row>
    <row r="163" spans="1:17" x14ac:dyDescent="0.3">
      <c r="A163" s="2">
        <v>604079</v>
      </c>
      <c r="B163" s="2" t="s">
        <v>17</v>
      </c>
      <c r="C163" s="2" t="s">
        <v>1266</v>
      </c>
      <c r="D163" s="2">
        <v>3656</v>
      </c>
      <c r="E163" s="2" t="s">
        <v>721</v>
      </c>
      <c r="F163" s="2" t="s">
        <v>28</v>
      </c>
      <c r="G163" s="4">
        <v>45642</v>
      </c>
      <c r="H163" s="5">
        <v>0.625</v>
      </c>
      <c r="I163" s="6" t="s">
        <v>471</v>
      </c>
      <c r="J163" s="6">
        <v>2751</v>
      </c>
      <c r="K163" s="2" t="s">
        <v>70</v>
      </c>
      <c r="L163" s="2" t="s">
        <v>19</v>
      </c>
      <c r="M1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3" s="6" t="str">
        <f>TEXT(Tabela1[[#This Row],[Data]],"dddd")</f>
        <v>segunda-feira</v>
      </c>
      <c r="P163" s="6" t="str" cm="1">
        <f t="array" ref="P163">INDEX(Tabela8[Status],MATCH(Tabela1[[#This Row],[Cod. Paciente]]&amp;Tabela1[[#This Row],[dia]]&amp;Tabela1[[#This Row],[Hora inicial]],Tabela8[Cod. Paciente]&amp;Tabela8[DIA]&amp;Tabela8[Hora inicial],0))</f>
        <v>A confirmar</v>
      </c>
      <c r="Q163" s="6"/>
    </row>
    <row r="164" spans="1:17" x14ac:dyDescent="0.3">
      <c r="A164" s="2">
        <v>604079</v>
      </c>
      <c r="B164" s="2" t="s">
        <v>17</v>
      </c>
      <c r="C164" s="2" t="s">
        <v>1266</v>
      </c>
      <c r="D164" s="2">
        <v>3656</v>
      </c>
      <c r="E164" s="2" t="s">
        <v>721</v>
      </c>
      <c r="F164" s="2" t="s">
        <v>28</v>
      </c>
      <c r="G164" s="4">
        <v>45642</v>
      </c>
      <c r="H164" s="5">
        <v>0.625</v>
      </c>
      <c r="I164" s="6" t="s">
        <v>471</v>
      </c>
      <c r="J164" s="6">
        <v>2751</v>
      </c>
      <c r="K164" s="2" t="s">
        <v>70</v>
      </c>
      <c r="L164" s="2" t="s">
        <v>19</v>
      </c>
      <c r="M1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4" s="6" t="str">
        <f>TEXT(Tabela1[[#This Row],[Data]],"dddd")</f>
        <v>segunda-feira</v>
      </c>
      <c r="P164" s="6" t="str" cm="1">
        <f t="array" ref="P164">INDEX(Tabela8[Status],MATCH(Tabela1[[#This Row],[Cod. Paciente]]&amp;Tabela1[[#This Row],[dia]]&amp;Tabela1[[#This Row],[Hora inicial]],Tabela8[Cod. Paciente]&amp;Tabela8[DIA]&amp;Tabela8[Hora inicial],0))</f>
        <v>A confirmar</v>
      </c>
      <c r="Q164" s="6"/>
    </row>
    <row r="165" spans="1:17" x14ac:dyDescent="0.3">
      <c r="A165" s="2">
        <v>604079</v>
      </c>
      <c r="B165" s="2" t="s">
        <v>17</v>
      </c>
      <c r="C165" s="2" t="s">
        <v>1266</v>
      </c>
      <c r="D165" s="2">
        <v>3656</v>
      </c>
      <c r="E165" s="2" t="s">
        <v>721</v>
      </c>
      <c r="F165" s="2" t="s">
        <v>28</v>
      </c>
      <c r="G165" s="4">
        <v>45642</v>
      </c>
      <c r="H165" s="5">
        <v>0.625</v>
      </c>
      <c r="I165" s="6" t="s">
        <v>471</v>
      </c>
      <c r="J165" s="6">
        <v>2751</v>
      </c>
      <c r="K165" s="2" t="s">
        <v>70</v>
      </c>
      <c r="L165" s="2" t="s">
        <v>19</v>
      </c>
      <c r="M1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5" s="6" t="str">
        <f>TEXT(Tabela1[[#This Row],[Data]],"dddd")</f>
        <v>segunda-feira</v>
      </c>
      <c r="P165" s="6" t="str" cm="1">
        <f t="array" ref="P165">INDEX(Tabela8[Status],MATCH(Tabela1[[#This Row],[Cod. Paciente]]&amp;Tabela1[[#This Row],[dia]]&amp;Tabela1[[#This Row],[Hora inicial]],Tabela8[Cod. Paciente]&amp;Tabela8[DIA]&amp;Tabela8[Hora inicial],0))</f>
        <v>A confirmar</v>
      </c>
      <c r="Q165" s="6"/>
    </row>
    <row r="166" spans="1:17" x14ac:dyDescent="0.3">
      <c r="A166" s="2">
        <v>497401</v>
      </c>
      <c r="B166" s="2" t="s">
        <v>24</v>
      </c>
      <c r="C166" s="2" t="s">
        <v>1252</v>
      </c>
      <c r="D166" s="2">
        <v>3376</v>
      </c>
      <c r="E166" s="2" t="s">
        <v>723</v>
      </c>
      <c r="F166" s="2" t="s">
        <v>28</v>
      </c>
      <c r="G166" s="4">
        <v>45642</v>
      </c>
      <c r="H166" s="5">
        <v>0.375</v>
      </c>
      <c r="I166" s="6" t="s">
        <v>50</v>
      </c>
      <c r="J166" s="6">
        <v>772</v>
      </c>
      <c r="K166" s="2" t="s">
        <v>51</v>
      </c>
      <c r="L166" s="2" t="s">
        <v>19</v>
      </c>
      <c r="M1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6" s="6" t="str">
        <f>TEXT(Tabela1[[#This Row],[Data]],"dddd")</f>
        <v>segunda-feira</v>
      </c>
      <c r="P166" s="6" t="str" cm="1">
        <f t="array" ref="P166">INDEX(Tabela8[Status],MATCH(Tabela1[[#This Row],[Cod. Paciente]]&amp;Tabela1[[#This Row],[dia]]&amp;Tabela1[[#This Row],[Hora inicial]],Tabela8[Cod. Paciente]&amp;Tabela8[DIA]&amp;Tabela8[Hora inicial],0))</f>
        <v>A confirmar</v>
      </c>
      <c r="Q166" s="6"/>
    </row>
    <row r="167" spans="1:17" x14ac:dyDescent="0.3">
      <c r="A167" s="2">
        <v>476403</v>
      </c>
      <c r="B167" s="2" t="s">
        <v>24</v>
      </c>
      <c r="C167" s="2" t="s">
        <v>1252</v>
      </c>
      <c r="D167" s="2">
        <v>3376</v>
      </c>
      <c r="E167" s="2" t="s">
        <v>723</v>
      </c>
      <c r="F167" s="2" t="s">
        <v>28</v>
      </c>
      <c r="G167" s="4">
        <v>45642</v>
      </c>
      <c r="H167" s="5">
        <v>0.45833333333333331</v>
      </c>
      <c r="I167" s="6" t="s">
        <v>50</v>
      </c>
      <c r="J167" s="6">
        <v>772</v>
      </c>
      <c r="K167" s="2" t="s">
        <v>51</v>
      </c>
      <c r="L167" s="2" t="s">
        <v>19</v>
      </c>
      <c r="M1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7" s="6" t="str">
        <f>TEXT(Tabela1[[#This Row],[Data]],"dddd")</f>
        <v>segunda-feira</v>
      </c>
      <c r="P167" s="6" t="str" cm="1">
        <f t="array" ref="P167">INDEX(Tabela8[Status],MATCH(Tabela1[[#This Row],[Cod. Paciente]]&amp;Tabela1[[#This Row],[dia]]&amp;Tabela1[[#This Row],[Hora inicial]],Tabela8[Cod. Paciente]&amp;Tabela8[DIA]&amp;Tabela8[Hora inicial],0))</f>
        <v>A confirmar</v>
      </c>
      <c r="Q167" s="6"/>
    </row>
    <row r="168" spans="1:17" x14ac:dyDescent="0.3">
      <c r="A168" s="2">
        <v>497401</v>
      </c>
      <c r="B168" s="2" t="s">
        <v>24</v>
      </c>
      <c r="C168" s="2" t="s">
        <v>1252</v>
      </c>
      <c r="D168" s="2">
        <v>3376</v>
      </c>
      <c r="E168" s="2" t="s">
        <v>723</v>
      </c>
      <c r="F168" s="2" t="s">
        <v>28</v>
      </c>
      <c r="G168" s="4">
        <v>45642</v>
      </c>
      <c r="H168" s="5">
        <v>0.375</v>
      </c>
      <c r="I168" s="6" t="s">
        <v>50</v>
      </c>
      <c r="J168" s="6">
        <v>772</v>
      </c>
      <c r="K168" s="2" t="s">
        <v>51</v>
      </c>
      <c r="L168" s="2" t="s">
        <v>19</v>
      </c>
      <c r="M1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8" s="6" t="str">
        <f>TEXT(Tabela1[[#This Row],[Data]],"dddd")</f>
        <v>segunda-feira</v>
      </c>
      <c r="P168" s="6" t="str" cm="1">
        <f t="array" ref="P168">INDEX(Tabela8[Status],MATCH(Tabela1[[#This Row],[Cod. Paciente]]&amp;Tabela1[[#This Row],[dia]]&amp;Tabela1[[#This Row],[Hora inicial]],Tabela8[Cod. Paciente]&amp;Tabela8[DIA]&amp;Tabela8[Hora inicial],0))</f>
        <v>A confirmar</v>
      </c>
      <c r="Q168" s="6"/>
    </row>
    <row r="169" spans="1:17" x14ac:dyDescent="0.3">
      <c r="A169" s="2">
        <v>476403</v>
      </c>
      <c r="B169" s="2" t="s">
        <v>24</v>
      </c>
      <c r="C169" s="2" t="s">
        <v>1252</v>
      </c>
      <c r="D169" s="2">
        <v>3376</v>
      </c>
      <c r="E169" s="2" t="s">
        <v>723</v>
      </c>
      <c r="F169" s="2" t="s">
        <v>28</v>
      </c>
      <c r="G169" s="4">
        <v>45642</v>
      </c>
      <c r="H169" s="5">
        <v>0.45833333333333331</v>
      </c>
      <c r="I169" s="6" t="s">
        <v>50</v>
      </c>
      <c r="J169" s="6">
        <v>772</v>
      </c>
      <c r="K169" s="2" t="s">
        <v>51</v>
      </c>
      <c r="L169" s="2" t="s">
        <v>19</v>
      </c>
      <c r="M1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9" s="6" t="str">
        <f>TEXT(Tabela1[[#This Row],[Data]],"dddd")</f>
        <v>segunda-feira</v>
      </c>
      <c r="P169" s="6" t="str" cm="1">
        <f t="array" ref="P169">INDEX(Tabela8[Status],MATCH(Tabela1[[#This Row],[Cod. Paciente]]&amp;Tabela1[[#This Row],[dia]]&amp;Tabela1[[#This Row],[Hora inicial]],Tabela8[Cod. Paciente]&amp;Tabela8[DIA]&amp;Tabela8[Hora inicial],0))</f>
        <v>A confirmar</v>
      </c>
      <c r="Q169" s="6"/>
    </row>
    <row r="170" spans="1:17" x14ac:dyDescent="0.3">
      <c r="A170" s="2">
        <v>497401</v>
      </c>
      <c r="B170" s="2" t="s">
        <v>24</v>
      </c>
      <c r="C170" s="2" t="s">
        <v>1252</v>
      </c>
      <c r="D170" s="2">
        <v>3376</v>
      </c>
      <c r="E170" s="2" t="s">
        <v>723</v>
      </c>
      <c r="F170" s="2" t="s">
        <v>28</v>
      </c>
      <c r="G170" s="4">
        <v>45642</v>
      </c>
      <c r="H170" s="5">
        <v>0.375</v>
      </c>
      <c r="I170" s="6" t="s">
        <v>50</v>
      </c>
      <c r="J170" s="6">
        <v>772</v>
      </c>
      <c r="K170" s="2" t="s">
        <v>51</v>
      </c>
      <c r="L170" s="2" t="s">
        <v>19</v>
      </c>
      <c r="M1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0" s="6" t="str">
        <f>TEXT(Tabela1[[#This Row],[Data]],"dddd")</f>
        <v>segunda-feira</v>
      </c>
      <c r="P170" s="6" t="str" cm="1">
        <f t="array" ref="P170">INDEX(Tabela8[Status],MATCH(Tabela1[[#This Row],[Cod. Paciente]]&amp;Tabela1[[#This Row],[dia]]&amp;Tabela1[[#This Row],[Hora inicial]],Tabela8[Cod. Paciente]&amp;Tabela8[DIA]&amp;Tabela8[Hora inicial],0))</f>
        <v>A confirmar</v>
      </c>
      <c r="Q170" s="6"/>
    </row>
    <row r="171" spans="1:17" x14ac:dyDescent="0.3">
      <c r="A171" s="2">
        <v>476403</v>
      </c>
      <c r="B171" s="2" t="s">
        <v>24</v>
      </c>
      <c r="C171" s="2" t="s">
        <v>1252</v>
      </c>
      <c r="D171" s="2">
        <v>3376</v>
      </c>
      <c r="E171" s="2" t="s">
        <v>723</v>
      </c>
      <c r="F171" s="2" t="s">
        <v>28</v>
      </c>
      <c r="G171" s="4">
        <v>45642</v>
      </c>
      <c r="H171" s="5">
        <v>0.45833333333333331</v>
      </c>
      <c r="I171" s="6" t="s">
        <v>50</v>
      </c>
      <c r="J171" s="6">
        <v>772</v>
      </c>
      <c r="K171" s="2" t="s">
        <v>51</v>
      </c>
      <c r="L171" s="2" t="s">
        <v>19</v>
      </c>
      <c r="M1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1" s="6" t="str">
        <f>TEXT(Tabela1[[#This Row],[Data]],"dddd")</f>
        <v>segunda-feira</v>
      </c>
      <c r="P171" s="6" t="str" cm="1">
        <f t="array" ref="P171">INDEX(Tabela8[Status],MATCH(Tabela1[[#This Row],[Cod. Paciente]]&amp;Tabela1[[#This Row],[dia]]&amp;Tabela1[[#This Row],[Hora inicial]],Tabela8[Cod. Paciente]&amp;Tabela8[DIA]&amp;Tabela8[Hora inicial],0))</f>
        <v>A confirmar</v>
      </c>
      <c r="Q171" s="6"/>
    </row>
    <row r="172" spans="1:17" x14ac:dyDescent="0.3">
      <c r="A172" s="2">
        <v>488272</v>
      </c>
      <c r="B172" s="2" t="s">
        <v>24</v>
      </c>
      <c r="C172" s="2" t="s">
        <v>1252</v>
      </c>
      <c r="D172" s="2">
        <v>3376</v>
      </c>
      <c r="E172" s="2" t="s">
        <v>723</v>
      </c>
      <c r="F172" s="2" t="s">
        <v>28</v>
      </c>
      <c r="G172" s="4">
        <v>45642</v>
      </c>
      <c r="H172" s="5">
        <v>0.41666666666666669</v>
      </c>
      <c r="I172" s="6" t="s">
        <v>89</v>
      </c>
      <c r="J172" s="6">
        <v>2057</v>
      </c>
      <c r="K172" s="2" t="s">
        <v>90</v>
      </c>
      <c r="L172" s="2" t="s">
        <v>19</v>
      </c>
      <c r="M1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2" s="6" t="str">
        <f>TEXT(Tabela1[[#This Row],[Data]],"dddd")</f>
        <v>segunda-feira</v>
      </c>
      <c r="P172" s="6" t="str" cm="1">
        <f t="array" ref="P172">INDEX(Tabela8[Status],MATCH(Tabela1[[#This Row],[Cod. Paciente]]&amp;Tabela1[[#This Row],[dia]]&amp;Tabela1[[#This Row],[Hora inicial]],Tabela8[Cod. Paciente]&amp;Tabela8[DIA]&amp;Tabela8[Hora inicial],0))</f>
        <v>A confirmar</v>
      </c>
      <c r="Q172" s="6"/>
    </row>
    <row r="173" spans="1:17" x14ac:dyDescent="0.3">
      <c r="A173" s="2">
        <v>488272</v>
      </c>
      <c r="B173" s="2" t="s">
        <v>24</v>
      </c>
      <c r="C173" s="2" t="s">
        <v>1252</v>
      </c>
      <c r="D173" s="2">
        <v>3376</v>
      </c>
      <c r="E173" s="2" t="s">
        <v>723</v>
      </c>
      <c r="F173" s="2" t="s">
        <v>28</v>
      </c>
      <c r="G173" s="4">
        <v>45642</v>
      </c>
      <c r="H173" s="5">
        <v>0.41666666666666669</v>
      </c>
      <c r="I173" s="6" t="s">
        <v>89</v>
      </c>
      <c r="J173" s="6">
        <v>2057</v>
      </c>
      <c r="K173" s="2" t="s">
        <v>90</v>
      </c>
      <c r="L173" s="2" t="s">
        <v>19</v>
      </c>
      <c r="M1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3" s="6" t="str">
        <f>TEXT(Tabela1[[#This Row],[Data]],"dddd")</f>
        <v>segunda-feira</v>
      </c>
      <c r="P173" s="6" t="str" cm="1">
        <f t="array" ref="P173">INDEX(Tabela8[Status],MATCH(Tabela1[[#This Row],[Cod. Paciente]]&amp;Tabela1[[#This Row],[dia]]&amp;Tabela1[[#This Row],[Hora inicial]],Tabela8[Cod. Paciente]&amp;Tabela8[DIA]&amp;Tabela8[Hora inicial],0))</f>
        <v>A confirmar</v>
      </c>
      <c r="Q173" s="6"/>
    </row>
    <row r="174" spans="1:17" x14ac:dyDescent="0.3">
      <c r="A174" s="2">
        <v>488272</v>
      </c>
      <c r="B174" s="2" t="s">
        <v>24</v>
      </c>
      <c r="C174" s="2" t="s">
        <v>1252</v>
      </c>
      <c r="D174" s="2">
        <v>3376</v>
      </c>
      <c r="E174" s="2" t="s">
        <v>723</v>
      </c>
      <c r="F174" s="2" t="s">
        <v>28</v>
      </c>
      <c r="G174" s="4">
        <v>45642</v>
      </c>
      <c r="H174" s="5">
        <v>0.41666666666666669</v>
      </c>
      <c r="I174" s="6" t="s">
        <v>89</v>
      </c>
      <c r="J174" s="6">
        <v>2057</v>
      </c>
      <c r="K174" s="2" t="s">
        <v>90</v>
      </c>
      <c r="L174" s="2" t="s">
        <v>19</v>
      </c>
      <c r="M1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4" s="6" t="str">
        <f>TEXT(Tabela1[[#This Row],[Data]],"dddd")</f>
        <v>segunda-feira</v>
      </c>
      <c r="P174" s="6" t="str" cm="1">
        <f t="array" ref="P174">INDEX(Tabela8[Status],MATCH(Tabela1[[#This Row],[Cod. Paciente]]&amp;Tabela1[[#This Row],[dia]]&amp;Tabela1[[#This Row],[Hora inicial]],Tabela8[Cod. Paciente]&amp;Tabela8[DIA]&amp;Tabela8[Hora inicial],0))</f>
        <v>A confirmar</v>
      </c>
      <c r="Q174" s="6"/>
    </row>
    <row r="175" spans="1:17" x14ac:dyDescent="0.3">
      <c r="A175" s="2">
        <v>488273</v>
      </c>
      <c r="B175" s="2" t="s">
        <v>24</v>
      </c>
      <c r="C175" s="2" t="s">
        <v>477</v>
      </c>
      <c r="D175" s="2">
        <v>3658</v>
      </c>
      <c r="E175" s="2" t="s">
        <v>478</v>
      </c>
      <c r="F175" s="2" t="s">
        <v>28</v>
      </c>
      <c r="G175" s="4">
        <v>45642</v>
      </c>
      <c r="H175" s="5">
        <v>0.45833333333333331</v>
      </c>
      <c r="I175" s="6" t="s">
        <v>89</v>
      </c>
      <c r="J175" s="6">
        <v>2057</v>
      </c>
      <c r="K175" s="2" t="s">
        <v>90</v>
      </c>
      <c r="L175" s="2" t="s">
        <v>19</v>
      </c>
      <c r="M1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5" s="6" t="str">
        <f>TEXT(Tabela1[[#This Row],[Data]],"dddd")</f>
        <v>segunda-feira</v>
      </c>
      <c r="P175" s="6" t="str" cm="1">
        <f t="array" ref="P175">INDEX(Tabela8[Status],MATCH(Tabela1[[#This Row],[Cod. Paciente]]&amp;Tabela1[[#This Row],[dia]]&amp;Tabela1[[#This Row],[Hora inicial]],Tabela8[Cod. Paciente]&amp;Tabela8[DIA]&amp;Tabela8[Hora inicial],0))</f>
        <v>A confirmar</v>
      </c>
      <c r="Q175" s="6"/>
    </row>
    <row r="176" spans="1:17" x14ac:dyDescent="0.3">
      <c r="A176" s="2">
        <v>488273</v>
      </c>
      <c r="B176" s="2" t="s">
        <v>24</v>
      </c>
      <c r="C176" s="2" t="s">
        <v>477</v>
      </c>
      <c r="D176" s="2">
        <v>3658</v>
      </c>
      <c r="E176" s="2" t="s">
        <v>478</v>
      </c>
      <c r="F176" s="2" t="s">
        <v>28</v>
      </c>
      <c r="G176" s="4">
        <v>45642</v>
      </c>
      <c r="H176" s="5">
        <v>0.45833333333333331</v>
      </c>
      <c r="I176" s="6" t="s">
        <v>89</v>
      </c>
      <c r="J176" s="6">
        <v>2057</v>
      </c>
      <c r="K176" s="2" t="s">
        <v>90</v>
      </c>
      <c r="L176" s="2" t="s">
        <v>19</v>
      </c>
      <c r="M1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6" s="6" t="str">
        <f>TEXT(Tabela1[[#This Row],[Data]],"dddd")</f>
        <v>segunda-feira</v>
      </c>
      <c r="P176" s="6" t="str" cm="1">
        <f t="array" ref="P176">INDEX(Tabela8[Status],MATCH(Tabela1[[#This Row],[Cod. Paciente]]&amp;Tabela1[[#This Row],[dia]]&amp;Tabela1[[#This Row],[Hora inicial]],Tabela8[Cod. Paciente]&amp;Tabela8[DIA]&amp;Tabela8[Hora inicial],0))</f>
        <v>A confirmar</v>
      </c>
      <c r="Q176" s="6"/>
    </row>
    <row r="177" spans="1:17" x14ac:dyDescent="0.3">
      <c r="A177" s="2">
        <v>488273</v>
      </c>
      <c r="B177" s="2" t="s">
        <v>24</v>
      </c>
      <c r="C177" s="2" t="s">
        <v>477</v>
      </c>
      <c r="D177" s="2">
        <v>3658</v>
      </c>
      <c r="E177" s="2" t="s">
        <v>478</v>
      </c>
      <c r="F177" s="2" t="s">
        <v>28</v>
      </c>
      <c r="G177" s="4">
        <v>45642</v>
      </c>
      <c r="H177" s="5">
        <v>0.45833333333333331</v>
      </c>
      <c r="I177" s="6" t="s">
        <v>89</v>
      </c>
      <c r="J177" s="6">
        <v>2057</v>
      </c>
      <c r="K177" s="2" t="s">
        <v>90</v>
      </c>
      <c r="L177" s="2" t="s">
        <v>19</v>
      </c>
      <c r="M1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7" s="6" t="str">
        <f>TEXT(Tabela1[[#This Row],[Data]],"dddd")</f>
        <v>segunda-feira</v>
      </c>
      <c r="P177" s="6" t="str" cm="1">
        <f t="array" ref="P177">INDEX(Tabela8[Status],MATCH(Tabela1[[#This Row],[Cod. Paciente]]&amp;Tabela1[[#This Row],[dia]]&amp;Tabela1[[#This Row],[Hora inicial]],Tabela8[Cod. Paciente]&amp;Tabela8[DIA]&amp;Tabela8[Hora inicial],0))</f>
        <v>A confirmar</v>
      </c>
      <c r="Q177" s="6"/>
    </row>
    <row r="178" spans="1:17" x14ac:dyDescent="0.3">
      <c r="A178" s="2">
        <v>561500</v>
      </c>
      <c r="B178" s="2" t="s">
        <v>24</v>
      </c>
      <c r="C178" s="2" t="s">
        <v>1265</v>
      </c>
      <c r="D178" s="2">
        <v>3554</v>
      </c>
      <c r="E178" s="2" t="s">
        <v>727</v>
      </c>
      <c r="F178" s="2" t="s">
        <v>28</v>
      </c>
      <c r="G178" s="4">
        <v>45642</v>
      </c>
      <c r="H178" s="5">
        <v>0.625</v>
      </c>
      <c r="I178" s="6" t="s">
        <v>89</v>
      </c>
      <c r="J178" s="6">
        <v>2057</v>
      </c>
      <c r="K178" s="2" t="s">
        <v>90</v>
      </c>
      <c r="L178" s="2" t="s">
        <v>19</v>
      </c>
      <c r="M1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8" s="6" t="str">
        <f>TEXT(Tabela1[[#This Row],[Data]],"dddd")</f>
        <v>segunda-feira</v>
      </c>
      <c r="P178" s="6" t="str" cm="1">
        <f t="array" ref="P178">INDEX(Tabela8[Status],MATCH(Tabela1[[#This Row],[Cod. Paciente]]&amp;Tabela1[[#This Row],[dia]]&amp;Tabela1[[#This Row],[Hora inicial]],Tabela8[Cod. Paciente]&amp;Tabela8[DIA]&amp;Tabela8[Hora inicial],0))</f>
        <v>A confirmar</v>
      </c>
      <c r="Q178" s="6"/>
    </row>
    <row r="179" spans="1:17" x14ac:dyDescent="0.3">
      <c r="A179" s="2">
        <v>561500</v>
      </c>
      <c r="B179" s="2" t="s">
        <v>24</v>
      </c>
      <c r="C179" s="2" t="s">
        <v>1265</v>
      </c>
      <c r="D179" s="2">
        <v>3554</v>
      </c>
      <c r="E179" s="2" t="s">
        <v>727</v>
      </c>
      <c r="F179" s="2" t="s">
        <v>28</v>
      </c>
      <c r="G179" s="4">
        <v>45642</v>
      </c>
      <c r="H179" s="5">
        <v>0.625</v>
      </c>
      <c r="I179" s="6" t="s">
        <v>89</v>
      </c>
      <c r="J179" s="6">
        <v>2057</v>
      </c>
      <c r="K179" s="2" t="s">
        <v>90</v>
      </c>
      <c r="L179" s="2" t="s">
        <v>19</v>
      </c>
      <c r="M1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9" s="6" t="str">
        <f>TEXT(Tabela1[[#This Row],[Data]],"dddd")</f>
        <v>segunda-feira</v>
      </c>
      <c r="P179" s="6" t="str" cm="1">
        <f t="array" ref="P179">INDEX(Tabela8[Status],MATCH(Tabela1[[#This Row],[Cod. Paciente]]&amp;Tabela1[[#This Row],[dia]]&amp;Tabela1[[#This Row],[Hora inicial]],Tabela8[Cod. Paciente]&amp;Tabela8[DIA]&amp;Tabela8[Hora inicial],0))</f>
        <v>A confirmar</v>
      </c>
      <c r="Q179" s="6"/>
    </row>
    <row r="180" spans="1:17" x14ac:dyDescent="0.3">
      <c r="A180" s="2">
        <v>561500</v>
      </c>
      <c r="B180" s="2" t="s">
        <v>24</v>
      </c>
      <c r="C180" s="2" t="s">
        <v>1265</v>
      </c>
      <c r="D180" s="2">
        <v>3554</v>
      </c>
      <c r="E180" s="2" t="s">
        <v>727</v>
      </c>
      <c r="F180" s="2" t="s">
        <v>28</v>
      </c>
      <c r="G180" s="4">
        <v>45642</v>
      </c>
      <c r="H180" s="5">
        <v>0.625</v>
      </c>
      <c r="I180" s="6" t="s">
        <v>89</v>
      </c>
      <c r="J180" s="6">
        <v>2057</v>
      </c>
      <c r="K180" s="2" t="s">
        <v>90</v>
      </c>
      <c r="L180" s="2" t="s">
        <v>19</v>
      </c>
      <c r="M1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0" s="6" t="str">
        <f>TEXT(Tabela1[[#This Row],[Data]],"dddd")</f>
        <v>segunda-feira</v>
      </c>
      <c r="P180" s="6" t="str" cm="1">
        <f t="array" ref="P180">INDEX(Tabela8[Status],MATCH(Tabela1[[#This Row],[Cod. Paciente]]&amp;Tabela1[[#This Row],[dia]]&amp;Tabela1[[#This Row],[Hora inicial]],Tabela8[Cod. Paciente]&amp;Tabela8[DIA]&amp;Tabela8[Hora inicial],0))</f>
        <v>A confirmar</v>
      </c>
      <c r="Q180" s="6"/>
    </row>
    <row r="181" spans="1:17" x14ac:dyDescent="0.3">
      <c r="A181" s="2">
        <v>587989</v>
      </c>
      <c r="B181" s="2" t="s">
        <v>17</v>
      </c>
      <c r="C181" s="2" t="s">
        <v>1268</v>
      </c>
      <c r="D181" s="2">
        <v>3626</v>
      </c>
      <c r="E181" s="2" t="s">
        <v>732</v>
      </c>
      <c r="F181" s="2" t="s">
        <v>28</v>
      </c>
      <c r="G181" s="4">
        <v>45642</v>
      </c>
      <c r="H181" s="5">
        <v>0.66666666666666663</v>
      </c>
      <c r="I181" s="6" t="s">
        <v>487</v>
      </c>
      <c r="J181" s="6">
        <v>1967</v>
      </c>
      <c r="K181" s="2" t="s">
        <v>405</v>
      </c>
      <c r="L181" s="2" t="s">
        <v>19</v>
      </c>
      <c r="M1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1" s="6" t="str">
        <f>TEXT(Tabela1[[#This Row],[Data]],"dddd")</f>
        <v>segunda-feira</v>
      </c>
      <c r="P181" s="6" t="str" cm="1">
        <f t="array" ref="P181">INDEX(Tabela8[Status],MATCH(Tabela1[[#This Row],[Cod. Paciente]]&amp;Tabela1[[#This Row],[dia]]&amp;Tabela1[[#This Row],[Hora inicial]],Tabela8[Cod. Paciente]&amp;Tabela8[DIA]&amp;Tabela8[Hora inicial],0))</f>
        <v>A confirmar</v>
      </c>
      <c r="Q181" s="6"/>
    </row>
    <row r="182" spans="1:17" x14ac:dyDescent="0.3">
      <c r="A182" s="2">
        <v>587989</v>
      </c>
      <c r="B182" s="2" t="s">
        <v>17</v>
      </c>
      <c r="C182" s="2" t="s">
        <v>1268</v>
      </c>
      <c r="D182" s="2">
        <v>3626</v>
      </c>
      <c r="E182" s="2" t="s">
        <v>732</v>
      </c>
      <c r="F182" s="2" t="s">
        <v>28</v>
      </c>
      <c r="G182" s="4">
        <v>45642</v>
      </c>
      <c r="H182" s="5">
        <v>0.66666666666666663</v>
      </c>
      <c r="I182" s="6" t="s">
        <v>487</v>
      </c>
      <c r="J182" s="6">
        <v>1967</v>
      </c>
      <c r="K182" s="2" t="s">
        <v>405</v>
      </c>
      <c r="L182" s="2" t="s">
        <v>19</v>
      </c>
      <c r="M1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2" s="6" t="str">
        <f>TEXT(Tabela1[[#This Row],[Data]],"dddd")</f>
        <v>segunda-feira</v>
      </c>
      <c r="P182" s="6" t="str" cm="1">
        <f t="array" ref="P182">INDEX(Tabela8[Status],MATCH(Tabela1[[#This Row],[Cod. Paciente]]&amp;Tabela1[[#This Row],[dia]]&amp;Tabela1[[#This Row],[Hora inicial]],Tabela8[Cod. Paciente]&amp;Tabela8[DIA]&amp;Tabela8[Hora inicial],0))</f>
        <v>A confirmar</v>
      </c>
      <c r="Q182" s="6"/>
    </row>
    <row r="183" spans="1:17" x14ac:dyDescent="0.3">
      <c r="A183" s="2">
        <v>587989</v>
      </c>
      <c r="B183" s="2" t="s">
        <v>17</v>
      </c>
      <c r="C183" s="2" t="s">
        <v>1268</v>
      </c>
      <c r="D183" s="2">
        <v>3626</v>
      </c>
      <c r="E183" s="2" t="s">
        <v>732</v>
      </c>
      <c r="F183" s="2" t="s">
        <v>28</v>
      </c>
      <c r="G183" s="4">
        <v>45642</v>
      </c>
      <c r="H183" s="5">
        <v>0.66666666666666663</v>
      </c>
      <c r="I183" s="6" t="s">
        <v>487</v>
      </c>
      <c r="J183" s="6">
        <v>1967</v>
      </c>
      <c r="K183" s="2" t="s">
        <v>405</v>
      </c>
      <c r="L183" s="2" t="s">
        <v>19</v>
      </c>
      <c r="M1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3" s="6" t="str">
        <f>TEXT(Tabela1[[#This Row],[Data]],"dddd")</f>
        <v>segunda-feira</v>
      </c>
      <c r="P183" s="6" t="str" cm="1">
        <f t="array" ref="P183">INDEX(Tabela8[Status],MATCH(Tabela1[[#This Row],[Cod. Paciente]]&amp;Tabela1[[#This Row],[dia]]&amp;Tabela1[[#This Row],[Hora inicial]],Tabela8[Cod. Paciente]&amp;Tabela8[DIA]&amp;Tabela8[Hora inicial],0))</f>
        <v>A confirmar</v>
      </c>
      <c r="Q183" s="6"/>
    </row>
    <row r="184" spans="1:17" x14ac:dyDescent="0.3">
      <c r="A184" s="2">
        <v>497258</v>
      </c>
      <c r="B184" s="2" t="s">
        <v>17</v>
      </c>
      <c r="C184" s="2" t="s">
        <v>1268</v>
      </c>
      <c r="D184" s="2">
        <v>3626</v>
      </c>
      <c r="E184" s="2" t="s">
        <v>732</v>
      </c>
      <c r="F184" s="2" t="s">
        <v>28</v>
      </c>
      <c r="G184" s="4">
        <v>45642</v>
      </c>
      <c r="H184" s="5">
        <v>0.70833333333333337</v>
      </c>
      <c r="I184" s="6" t="s">
        <v>31</v>
      </c>
      <c r="J184" s="6">
        <v>1735</v>
      </c>
      <c r="K184" s="2" t="s">
        <v>33</v>
      </c>
      <c r="L184" s="2" t="s">
        <v>19</v>
      </c>
      <c r="M1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4" s="6" t="str">
        <f>TEXT(Tabela1[[#This Row],[Data]],"dddd")</f>
        <v>segunda-feira</v>
      </c>
      <c r="P184" s="6" t="str" cm="1">
        <f t="array" ref="P184">INDEX(Tabela8[Status],MATCH(Tabela1[[#This Row],[Cod. Paciente]]&amp;Tabela1[[#This Row],[dia]]&amp;Tabela1[[#This Row],[Hora inicial]],Tabela8[Cod. Paciente]&amp;Tabela8[DIA]&amp;Tabela8[Hora inicial],0))</f>
        <v>A confirmar</v>
      </c>
      <c r="Q184" s="6"/>
    </row>
    <row r="185" spans="1:17" x14ac:dyDescent="0.3">
      <c r="A185" s="2">
        <v>497268</v>
      </c>
      <c r="B185" s="2" t="s">
        <v>17</v>
      </c>
      <c r="C185" s="2" t="s">
        <v>1268</v>
      </c>
      <c r="D185" s="2">
        <v>3626</v>
      </c>
      <c r="E185" s="2" t="s">
        <v>732</v>
      </c>
      <c r="F185" s="2" t="s">
        <v>28</v>
      </c>
      <c r="G185" s="4">
        <v>45642</v>
      </c>
      <c r="H185" s="5">
        <v>0.70833333333333337</v>
      </c>
      <c r="I185" s="6" t="s">
        <v>31</v>
      </c>
      <c r="J185" s="6">
        <v>25</v>
      </c>
      <c r="K185" s="2" t="s">
        <v>281</v>
      </c>
      <c r="L185" s="2" t="s">
        <v>1270</v>
      </c>
      <c r="M1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5" s="6" t="str">
        <f>TEXT(Tabela1[[#This Row],[Data]],"dddd")</f>
        <v>segunda-feira</v>
      </c>
      <c r="P185" s="6" t="str" cm="1">
        <f t="array" ref="P185">INDEX(Tabela8[Status],MATCH(Tabela1[[#This Row],[Cod. Paciente]]&amp;Tabela1[[#This Row],[dia]]&amp;Tabela1[[#This Row],[Hora inicial]],Tabela8[Cod. Paciente]&amp;Tabela8[DIA]&amp;Tabela8[Hora inicial],0))</f>
        <v>A confirmar</v>
      </c>
      <c r="Q185" s="6"/>
    </row>
    <row r="186" spans="1:17" x14ac:dyDescent="0.3">
      <c r="A186" s="2">
        <v>497258</v>
      </c>
      <c r="B186" s="2" t="s">
        <v>17</v>
      </c>
      <c r="C186" s="2" t="s">
        <v>1268</v>
      </c>
      <c r="D186" s="2">
        <v>3626</v>
      </c>
      <c r="E186" s="2" t="s">
        <v>732</v>
      </c>
      <c r="F186" s="2" t="s">
        <v>28</v>
      </c>
      <c r="G186" s="4">
        <v>45642</v>
      </c>
      <c r="H186" s="5">
        <v>0.70833333333333337</v>
      </c>
      <c r="I186" s="6" t="s">
        <v>31</v>
      </c>
      <c r="J186" s="6">
        <v>1735</v>
      </c>
      <c r="K186" s="2" t="s">
        <v>33</v>
      </c>
      <c r="L186" s="2" t="s">
        <v>19</v>
      </c>
      <c r="M1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6" s="6" t="str">
        <f>TEXT(Tabela1[[#This Row],[Data]],"dddd")</f>
        <v>segunda-feira</v>
      </c>
      <c r="P186" s="6" t="str" cm="1">
        <f t="array" ref="P186">INDEX(Tabela8[Status],MATCH(Tabela1[[#This Row],[Cod. Paciente]]&amp;Tabela1[[#This Row],[dia]]&amp;Tabela1[[#This Row],[Hora inicial]],Tabela8[Cod. Paciente]&amp;Tabela8[DIA]&amp;Tabela8[Hora inicial],0))</f>
        <v>A confirmar</v>
      </c>
      <c r="Q186" s="6"/>
    </row>
    <row r="187" spans="1:17" x14ac:dyDescent="0.3">
      <c r="A187" s="2">
        <v>497268</v>
      </c>
      <c r="B187" s="2" t="s">
        <v>17</v>
      </c>
      <c r="C187" s="2" t="s">
        <v>1268</v>
      </c>
      <c r="D187" s="2">
        <v>3626</v>
      </c>
      <c r="E187" s="2" t="s">
        <v>732</v>
      </c>
      <c r="F187" s="2" t="s">
        <v>28</v>
      </c>
      <c r="G187" s="4">
        <v>45642</v>
      </c>
      <c r="H187" s="5">
        <v>0.70833333333333337</v>
      </c>
      <c r="I187" s="6" t="s">
        <v>31</v>
      </c>
      <c r="J187" s="6">
        <v>25</v>
      </c>
      <c r="K187" s="2" t="s">
        <v>281</v>
      </c>
      <c r="L187" s="2" t="s">
        <v>1270</v>
      </c>
      <c r="M1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7" s="6" t="str">
        <f>TEXT(Tabela1[[#This Row],[Data]],"dddd")</f>
        <v>segunda-feira</v>
      </c>
      <c r="P187" s="6" t="str" cm="1">
        <f t="array" ref="P187">INDEX(Tabela8[Status],MATCH(Tabela1[[#This Row],[Cod. Paciente]]&amp;Tabela1[[#This Row],[dia]]&amp;Tabela1[[#This Row],[Hora inicial]],Tabela8[Cod. Paciente]&amp;Tabela8[DIA]&amp;Tabela8[Hora inicial],0))</f>
        <v>A confirmar</v>
      </c>
      <c r="Q187" s="6"/>
    </row>
    <row r="188" spans="1:17" x14ac:dyDescent="0.3">
      <c r="A188" s="2">
        <v>497258</v>
      </c>
      <c r="B188" s="2" t="s">
        <v>17</v>
      </c>
      <c r="C188" s="2" t="s">
        <v>1268</v>
      </c>
      <c r="D188" s="2">
        <v>3626</v>
      </c>
      <c r="E188" s="2" t="s">
        <v>732</v>
      </c>
      <c r="F188" s="2" t="s">
        <v>28</v>
      </c>
      <c r="G188" s="4">
        <v>45642</v>
      </c>
      <c r="H188" s="5">
        <v>0.70833333333333337</v>
      </c>
      <c r="I188" s="6" t="s">
        <v>31</v>
      </c>
      <c r="J188" s="6">
        <v>1735</v>
      </c>
      <c r="K188" s="2" t="s">
        <v>33</v>
      </c>
      <c r="L188" s="2" t="s">
        <v>19</v>
      </c>
      <c r="M1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8" s="6" t="str">
        <f>TEXT(Tabela1[[#This Row],[Data]],"dddd")</f>
        <v>segunda-feira</v>
      </c>
      <c r="P188" s="6" t="str" cm="1">
        <f t="array" ref="P188">INDEX(Tabela8[Status],MATCH(Tabela1[[#This Row],[Cod. Paciente]]&amp;Tabela1[[#This Row],[dia]]&amp;Tabela1[[#This Row],[Hora inicial]],Tabela8[Cod. Paciente]&amp;Tabela8[DIA]&amp;Tabela8[Hora inicial],0))</f>
        <v>A confirmar</v>
      </c>
      <c r="Q188" s="6"/>
    </row>
    <row r="189" spans="1:17" x14ac:dyDescent="0.3">
      <c r="A189" s="2">
        <v>497268</v>
      </c>
      <c r="B189" s="2" t="s">
        <v>17</v>
      </c>
      <c r="C189" s="2" t="s">
        <v>1268</v>
      </c>
      <c r="D189" s="2">
        <v>3626</v>
      </c>
      <c r="E189" s="2" t="s">
        <v>732</v>
      </c>
      <c r="F189" s="2" t="s">
        <v>28</v>
      </c>
      <c r="G189" s="4">
        <v>45642</v>
      </c>
      <c r="H189" s="5">
        <v>0.70833333333333337</v>
      </c>
      <c r="I189" s="6" t="s">
        <v>31</v>
      </c>
      <c r="J189" s="6">
        <v>25</v>
      </c>
      <c r="K189" s="2" t="s">
        <v>281</v>
      </c>
      <c r="L189" s="2" t="s">
        <v>1270</v>
      </c>
      <c r="M1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9" s="6" t="str">
        <f>TEXT(Tabela1[[#This Row],[Data]],"dddd")</f>
        <v>segunda-feira</v>
      </c>
      <c r="P189" s="6" t="str" cm="1">
        <f t="array" ref="P189">INDEX(Tabela8[Status],MATCH(Tabela1[[#This Row],[Cod. Paciente]]&amp;Tabela1[[#This Row],[dia]]&amp;Tabela1[[#This Row],[Hora inicial]],Tabela8[Cod. Paciente]&amp;Tabela8[DIA]&amp;Tabela8[Hora inicial],0))</f>
        <v>A confirmar</v>
      </c>
      <c r="Q189" s="6"/>
    </row>
    <row r="190" spans="1:17" ht="28.8" x14ac:dyDescent="0.3">
      <c r="A190" s="2">
        <v>600926</v>
      </c>
      <c r="B190" s="2" t="s">
        <v>24</v>
      </c>
      <c r="C190" s="2" t="s">
        <v>1267</v>
      </c>
      <c r="D190" s="2">
        <v>3666</v>
      </c>
      <c r="E190" s="2" t="s">
        <v>737</v>
      </c>
      <c r="F190" s="2" t="s">
        <v>28</v>
      </c>
      <c r="G190" s="4">
        <v>45642</v>
      </c>
      <c r="H190" s="5">
        <v>0.70833333333333337</v>
      </c>
      <c r="I190" s="6" t="s">
        <v>100</v>
      </c>
      <c r="J190" s="6">
        <v>1542</v>
      </c>
      <c r="K190" s="2" t="s">
        <v>112</v>
      </c>
      <c r="L190" s="2" t="s">
        <v>19</v>
      </c>
      <c r="M1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0" s="6" t="str">
        <f>TEXT(Tabela1[[#This Row],[Data]],"dddd")</f>
        <v>segunda-feira</v>
      </c>
      <c r="P190" s="6" t="str" cm="1">
        <f t="array" ref="P190">INDEX(Tabela8[Status],MATCH(Tabela1[[#This Row],[Cod. Paciente]]&amp;Tabela1[[#This Row],[dia]]&amp;Tabela1[[#This Row],[Hora inicial]],Tabela8[Cod. Paciente]&amp;Tabela8[DIA]&amp;Tabela8[Hora inicial],0))</f>
        <v>A confirmar</v>
      </c>
      <c r="Q190" s="6"/>
    </row>
    <row r="191" spans="1:17" ht="28.8" x14ac:dyDescent="0.3">
      <c r="A191" s="2">
        <v>600926</v>
      </c>
      <c r="B191" s="2" t="s">
        <v>24</v>
      </c>
      <c r="C191" s="2" t="s">
        <v>1267</v>
      </c>
      <c r="D191" s="2">
        <v>3666</v>
      </c>
      <c r="E191" s="2" t="s">
        <v>737</v>
      </c>
      <c r="F191" s="2" t="s">
        <v>28</v>
      </c>
      <c r="G191" s="4">
        <v>45642</v>
      </c>
      <c r="H191" s="5">
        <v>0.70833333333333337</v>
      </c>
      <c r="I191" s="6" t="s">
        <v>100</v>
      </c>
      <c r="J191" s="6">
        <v>1542</v>
      </c>
      <c r="K191" s="2" t="s">
        <v>112</v>
      </c>
      <c r="L191" s="2" t="s">
        <v>19</v>
      </c>
      <c r="M1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1" s="6" t="str">
        <f>TEXT(Tabela1[[#This Row],[Data]],"dddd")</f>
        <v>segunda-feira</v>
      </c>
      <c r="P191" s="6" t="str" cm="1">
        <f t="array" ref="P191">INDEX(Tabela8[Status],MATCH(Tabela1[[#This Row],[Cod. Paciente]]&amp;Tabela1[[#This Row],[dia]]&amp;Tabela1[[#This Row],[Hora inicial]],Tabela8[Cod. Paciente]&amp;Tabela8[DIA]&amp;Tabela8[Hora inicial],0))</f>
        <v>A confirmar</v>
      </c>
      <c r="Q191" s="6"/>
    </row>
    <row r="192" spans="1:17" ht="28.8" x14ac:dyDescent="0.3">
      <c r="A192" s="2">
        <v>600926</v>
      </c>
      <c r="B192" s="2" t="s">
        <v>24</v>
      </c>
      <c r="C192" s="2" t="s">
        <v>1267</v>
      </c>
      <c r="D192" s="2">
        <v>3666</v>
      </c>
      <c r="E192" s="2" t="s">
        <v>737</v>
      </c>
      <c r="F192" s="2" t="s">
        <v>28</v>
      </c>
      <c r="G192" s="4">
        <v>45642</v>
      </c>
      <c r="H192" s="5">
        <v>0.70833333333333337</v>
      </c>
      <c r="I192" s="6" t="s">
        <v>100</v>
      </c>
      <c r="J192" s="6">
        <v>1542</v>
      </c>
      <c r="K192" s="2" t="s">
        <v>112</v>
      </c>
      <c r="L192" s="2" t="s">
        <v>19</v>
      </c>
      <c r="M1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2" s="6" t="str">
        <f>TEXT(Tabela1[[#This Row],[Data]],"dddd")</f>
        <v>segunda-feira</v>
      </c>
      <c r="P192" s="6" t="str" cm="1">
        <f t="array" ref="P192">INDEX(Tabela8[Status],MATCH(Tabela1[[#This Row],[Cod. Paciente]]&amp;Tabela1[[#This Row],[dia]]&amp;Tabela1[[#This Row],[Hora inicial]],Tabela8[Cod. Paciente]&amp;Tabela8[DIA]&amp;Tabela8[Hora inicial],0))</f>
        <v>A confirmar</v>
      </c>
      <c r="Q192" s="6"/>
    </row>
    <row r="193" spans="1:17" ht="28.8" x14ac:dyDescent="0.3">
      <c r="A193" s="2">
        <v>601160</v>
      </c>
      <c r="B193" s="2" t="s">
        <v>17</v>
      </c>
      <c r="C193" s="2" t="s">
        <v>1259</v>
      </c>
      <c r="D193" s="2">
        <v>3899</v>
      </c>
      <c r="E193" s="2" t="s">
        <v>743</v>
      </c>
      <c r="F193" s="2" t="s">
        <v>69</v>
      </c>
      <c r="G193" s="4">
        <v>45642</v>
      </c>
      <c r="H193" s="5">
        <v>0.54166666666666663</v>
      </c>
      <c r="I193" s="6" t="s">
        <v>34</v>
      </c>
      <c r="J193" s="6">
        <v>1729</v>
      </c>
      <c r="K193" s="2" t="s">
        <v>288</v>
      </c>
      <c r="L193" s="2" t="s">
        <v>19</v>
      </c>
      <c r="M193" s="8" t="s">
        <v>168</v>
      </c>
      <c r="N193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3" s="6" t="str">
        <f>TEXT(Tabela1[[#This Row],[Data]],"dddd")</f>
        <v>segunda-feira</v>
      </c>
      <c r="P193" s="6" t="str" cm="1">
        <f t="array" ref="P193">INDEX(Tabela8[Status],MATCH(Tabela1[[#This Row],[Cod. Paciente]]&amp;Tabela1[[#This Row],[dia]]&amp;Tabela1[[#This Row],[Hora inicial]],Tabela8[Cod. Paciente]&amp;Tabela8[DIA]&amp;Tabela8[Hora inicial],0))</f>
        <v>A confirmar</v>
      </c>
      <c r="Q193" s="6"/>
    </row>
    <row r="194" spans="1:17" ht="28.8" x14ac:dyDescent="0.3">
      <c r="A194" s="2">
        <v>601160</v>
      </c>
      <c r="B194" s="2" t="s">
        <v>17</v>
      </c>
      <c r="C194" s="2" t="s">
        <v>1259</v>
      </c>
      <c r="D194" s="2">
        <v>3899</v>
      </c>
      <c r="E194" s="2" t="s">
        <v>743</v>
      </c>
      <c r="F194" s="2" t="s">
        <v>69</v>
      </c>
      <c r="G194" s="4">
        <v>45642</v>
      </c>
      <c r="H194" s="5">
        <v>0.54166666666666663</v>
      </c>
      <c r="I194" s="6" t="s">
        <v>34</v>
      </c>
      <c r="J194" s="6">
        <v>1729</v>
      </c>
      <c r="K194" s="2" t="s">
        <v>288</v>
      </c>
      <c r="L194" s="2" t="s">
        <v>19</v>
      </c>
      <c r="M194" s="8" t="s">
        <v>168</v>
      </c>
      <c r="N19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4" s="6" t="str">
        <f>TEXT(Tabela1[[#This Row],[Data]],"dddd")</f>
        <v>segunda-feira</v>
      </c>
      <c r="P194" s="6" t="str" cm="1">
        <f t="array" ref="P194">INDEX(Tabela8[Status],MATCH(Tabela1[[#This Row],[Cod. Paciente]]&amp;Tabela1[[#This Row],[dia]]&amp;Tabela1[[#This Row],[Hora inicial]],Tabela8[Cod. Paciente]&amp;Tabela8[DIA]&amp;Tabela8[Hora inicial],0))</f>
        <v>A confirmar</v>
      </c>
      <c r="Q194" s="6"/>
    </row>
    <row r="195" spans="1:17" ht="28.8" x14ac:dyDescent="0.3">
      <c r="A195" s="2">
        <v>601160</v>
      </c>
      <c r="B195" s="2" t="s">
        <v>17</v>
      </c>
      <c r="C195" s="2" t="s">
        <v>1259</v>
      </c>
      <c r="D195" s="2">
        <v>3899</v>
      </c>
      <c r="E195" s="2" t="s">
        <v>743</v>
      </c>
      <c r="F195" s="2" t="s">
        <v>69</v>
      </c>
      <c r="G195" s="4">
        <v>45642</v>
      </c>
      <c r="H195" s="5">
        <v>0.54166666666666663</v>
      </c>
      <c r="I195" s="6" t="s">
        <v>34</v>
      </c>
      <c r="J195" s="6">
        <v>1729</v>
      </c>
      <c r="K195" s="2" t="s">
        <v>288</v>
      </c>
      <c r="L195" s="2" t="s">
        <v>19</v>
      </c>
      <c r="M195" s="8" t="s">
        <v>168</v>
      </c>
      <c r="N19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5" s="6" t="str">
        <f>TEXT(Tabela1[[#This Row],[Data]],"dddd")</f>
        <v>segunda-feira</v>
      </c>
      <c r="P195" s="6" t="str" cm="1">
        <f t="array" ref="P195">INDEX(Tabela8[Status],MATCH(Tabela1[[#This Row],[Cod. Paciente]]&amp;Tabela1[[#This Row],[dia]]&amp;Tabela1[[#This Row],[Hora inicial]],Tabela8[Cod. Paciente]&amp;Tabela8[DIA]&amp;Tabela8[Hora inicial],0))</f>
        <v>A confirmar</v>
      </c>
      <c r="Q195" s="6"/>
    </row>
    <row r="196" spans="1:17" ht="28.8" x14ac:dyDescent="0.3">
      <c r="A196" s="2">
        <v>601160</v>
      </c>
      <c r="B196" s="2" t="s">
        <v>17</v>
      </c>
      <c r="C196" s="2" t="s">
        <v>1259</v>
      </c>
      <c r="D196" s="2">
        <v>3899</v>
      </c>
      <c r="E196" s="2" t="s">
        <v>743</v>
      </c>
      <c r="F196" s="2" t="s">
        <v>69</v>
      </c>
      <c r="G196" s="4">
        <v>45642</v>
      </c>
      <c r="H196" s="5">
        <v>0.54166666666666663</v>
      </c>
      <c r="I196" s="6" t="s">
        <v>34</v>
      </c>
      <c r="J196" s="6">
        <v>1729</v>
      </c>
      <c r="K196" s="2" t="s">
        <v>288</v>
      </c>
      <c r="L196" s="2" t="s">
        <v>19</v>
      </c>
      <c r="M196" s="8" t="s">
        <v>170</v>
      </c>
      <c r="N19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6" s="6" t="str">
        <f>TEXT(Tabela1[[#This Row],[Data]],"dddd")</f>
        <v>segunda-feira</v>
      </c>
      <c r="P196" s="6" t="str" cm="1">
        <f t="array" ref="P196">INDEX(Tabela8[Status],MATCH(Tabela1[[#This Row],[Cod. Paciente]]&amp;Tabela1[[#This Row],[dia]]&amp;Tabela1[[#This Row],[Hora inicial]],Tabela8[Cod. Paciente]&amp;Tabela8[DIA]&amp;Tabela8[Hora inicial],0))</f>
        <v>A confirmar</v>
      </c>
      <c r="Q196" s="6"/>
    </row>
    <row r="197" spans="1:17" ht="28.8" x14ac:dyDescent="0.3">
      <c r="A197" s="2">
        <v>601160</v>
      </c>
      <c r="B197" s="2" t="s">
        <v>17</v>
      </c>
      <c r="C197" s="2" t="s">
        <v>1259</v>
      </c>
      <c r="D197" s="2">
        <v>3899</v>
      </c>
      <c r="E197" s="2" t="s">
        <v>743</v>
      </c>
      <c r="F197" s="2" t="s">
        <v>69</v>
      </c>
      <c r="G197" s="4">
        <v>45642</v>
      </c>
      <c r="H197" s="5">
        <v>0.54166666666666663</v>
      </c>
      <c r="I197" s="6" t="s">
        <v>34</v>
      </c>
      <c r="J197" s="6">
        <v>1729</v>
      </c>
      <c r="K197" s="2" t="s">
        <v>288</v>
      </c>
      <c r="L197" s="2" t="s">
        <v>19</v>
      </c>
      <c r="M197" s="8" t="s">
        <v>170</v>
      </c>
      <c r="N19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7" s="6" t="str">
        <f>TEXT(Tabela1[[#This Row],[Data]],"dddd")</f>
        <v>segunda-feira</v>
      </c>
      <c r="P197" s="6" t="str" cm="1">
        <f t="array" ref="P197">INDEX(Tabela8[Status],MATCH(Tabela1[[#This Row],[Cod. Paciente]]&amp;Tabela1[[#This Row],[dia]]&amp;Tabela1[[#This Row],[Hora inicial]],Tabela8[Cod. Paciente]&amp;Tabela8[DIA]&amp;Tabela8[Hora inicial],0))</f>
        <v>A confirmar</v>
      </c>
      <c r="Q197" s="6"/>
    </row>
    <row r="198" spans="1:17" ht="28.8" x14ac:dyDescent="0.3">
      <c r="A198" s="2">
        <v>601160</v>
      </c>
      <c r="B198" s="2" t="s">
        <v>17</v>
      </c>
      <c r="C198" s="2" t="s">
        <v>1259</v>
      </c>
      <c r="D198" s="2">
        <v>3899</v>
      </c>
      <c r="E198" s="2" t="s">
        <v>743</v>
      </c>
      <c r="F198" s="2" t="s">
        <v>69</v>
      </c>
      <c r="G198" s="4">
        <v>45642</v>
      </c>
      <c r="H198" s="5">
        <v>0.54166666666666663</v>
      </c>
      <c r="I198" s="6" t="s">
        <v>34</v>
      </c>
      <c r="J198" s="6">
        <v>1729</v>
      </c>
      <c r="K198" s="2" t="s">
        <v>288</v>
      </c>
      <c r="L198" s="2" t="s">
        <v>19</v>
      </c>
      <c r="M198" s="8" t="s">
        <v>170</v>
      </c>
      <c r="N198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8" s="6" t="str">
        <f>TEXT(Tabela1[[#This Row],[Data]],"dddd")</f>
        <v>segunda-feira</v>
      </c>
      <c r="P198" s="6" t="str" cm="1">
        <f t="array" ref="P198">INDEX(Tabela8[Status],MATCH(Tabela1[[#This Row],[Cod. Paciente]]&amp;Tabela1[[#This Row],[dia]]&amp;Tabela1[[#This Row],[Hora inicial]],Tabela8[Cod. Paciente]&amp;Tabela8[DIA]&amp;Tabela8[Hora inicial],0))</f>
        <v>A confirmar</v>
      </c>
      <c r="Q198" s="6"/>
    </row>
    <row r="199" spans="1:17" ht="28.8" x14ac:dyDescent="0.3">
      <c r="A199" s="2">
        <v>601160</v>
      </c>
      <c r="B199" s="2" t="s">
        <v>17</v>
      </c>
      <c r="C199" s="2" t="s">
        <v>1259</v>
      </c>
      <c r="D199" s="2">
        <v>3899</v>
      </c>
      <c r="E199" s="2" t="s">
        <v>743</v>
      </c>
      <c r="F199" s="2" t="s">
        <v>69</v>
      </c>
      <c r="G199" s="4">
        <v>45642</v>
      </c>
      <c r="H199" s="5">
        <v>0.54166666666666663</v>
      </c>
      <c r="I199" s="6" t="s">
        <v>34</v>
      </c>
      <c r="J199" s="6">
        <v>1729</v>
      </c>
      <c r="K199" s="2" t="s">
        <v>288</v>
      </c>
      <c r="L199" s="2" t="s">
        <v>19</v>
      </c>
      <c r="M199" s="8" t="s">
        <v>166</v>
      </c>
      <c r="N19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199" s="6" t="str">
        <f>TEXT(Tabela1[[#This Row],[Data]],"dddd")</f>
        <v>segunda-feira</v>
      </c>
      <c r="P199" s="6" t="str" cm="1">
        <f t="array" ref="P199">INDEX(Tabela8[Status],MATCH(Tabela1[[#This Row],[Cod. Paciente]]&amp;Tabela1[[#This Row],[dia]]&amp;Tabela1[[#This Row],[Hora inicial]],Tabela8[Cod. Paciente]&amp;Tabela8[DIA]&amp;Tabela8[Hora inicial],0))</f>
        <v>A confirmar</v>
      </c>
      <c r="Q199" s="6"/>
    </row>
    <row r="200" spans="1:17" ht="28.8" x14ac:dyDescent="0.3">
      <c r="A200" s="2">
        <v>601160</v>
      </c>
      <c r="B200" s="2" t="s">
        <v>17</v>
      </c>
      <c r="C200" s="2" t="s">
        <v>1259</v>
      </c>
      <c r="D200" s="2">
        <v>3899</v>
      </c>
      <c r="E200" s="2" t="s">
        <v>743</v>
      </c>
      <c r="F200" s="2" t="s">
        <v>69</v>
      </c>
      <c r="G200" s="4">
        <v>45642</v>
      </c>
      <c r="H200" s="5">
        <v>0.54166666666666663</v>
      </c>
      <c r="I200" s="6" t="s">
        <v>34</v>
      </c>
      <c r="J200" s="6">
        <v>1729</v>
      </c>
      <c r="K200" s="2" t="s">
        <v>288</v>
      </c>
      <c r="L200" s="2" t="s">
        <v>19</v>
      </c>
      <c r="M200" s="8" t="s">
        <v>166</v>
      </c>
      <c r="N200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0" s="6" t="str">
        <f>TEXT(Tabela1[[#This Row],[Data]],"dddd")</f>
        <v>segunda-feira</v>
      </c>
      <c r="P200" s="6" t="str" cm="1">
        <f t="array" ref="P200">INDEX(Tabela8[Status],MATCH(Tabela1[[#This Row],[Cod. Paciente]]&amp;Tabela1[[#This Row],[dia]]&amp;Tabela1[[#This Row],[Hora inicial]],Tabela8[Cod. Paciente]&amp;Tabela8[DIA]&amp;Tabela8[Hora inicial],0))</f>
        <v>A confirmar</v>
      </c>
      <c r="Q200" s="6"/>
    </row>
    <row r="201" spans="1:17" ht="28.8" x14ac:dyDescent="0.3">
      <c r="A201" s="2">
        <v>601160</v>
      </c>
      <c r="B201" s="2" t="s">
        <v>17</v>
      </c>
      <c r="C201" s="2" t="s">
        <v>1259</v>
      </c>
      <c r="D201" s="2">
        <v>3899</v>
      </c>
      <c r="E201" s="2" t="s">
        <v>743</v>
      </c>
      <c r="F201" s="2" t="s">
        <v>69</v>
      </c>
      <c r="G201" s="4">
        <v>45642</v>
      </c>
      <c r="H201" s="5">
        <v>0.54166666666666663</v>
      </c>
      <c r="I201" s="6" t="s">
        <v>34</v>
      </c>
      <c r="J201" s="6">
        <v>1729</v>
      </c>
      <c r="K201" s="2" t="s">
        <v>288</v>
      </c>
      <c r="L201" s="2" t="s">
        <v>19</v>
      </c>
      <c r="M201" s="8" t="s">
        <v>166</v>
      </c>
      <c r="N201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1" s="6" t="str">
        <f>TEXT(Tabela1[[#This Row],[Data]],"dddd")</f>
        <v>segunda-feira</v>
      </c>
      <c r="P201" s="6" t="str" cm="1">
        <f t="array" ref="P201">INDEX(Tabela8[Status],MATCH(Tabela1[[#This Row],[Cod. Paciente]]&amp;Tabela1[[#This Row],[dia]]&amp;Tabela1[[#This Row],[Hora inicial]],Tabela8[Cod. Paciente]&amp;Tabela8[DIA]&amp;Tabela8[Hora inicial],0))</f>
        <v>A confirmar</v>
      </c>
      <c r="Q201" s="6"/>
    </row>
    <row r="202" spans="1:17" x14ac:dyDescent="0.3">
      <c r="A202" s="2">
        <v>475062</v>
      </c>
      <c r="B202" s="2" t="s">
        <v>17</v>
      </c>
      <c r="C202" s="2" t="s">
        <v>119</v>
      </c>
      <c r="D202" s="2">
        <v>3555</v>
      </c>
      <c r="E202" s="2" t="s">
        <v>120</v>
      </c>
      <c r="F202" s="2" t="s">
        <v>28</v>
      </c>
      <c r="G202" s="4">
        <v>45642</v>
      </c>
      <c r="H202" s="5">
        <v>0.58333333333333337</v>
      </c>
      <c r="I202" s="6" t="s">
        <v>55</v>
      </c>
      <c r="J202" s="6">
        <v>1830</v>
      </c>
      <c r="K202" s="2" t="s">
        <v>56</v>
      </c>
      <c r="L202" s="2" t="s">
        <v>19</v>
      </c>
      <c r="M2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2" s="6" t="str">
        <f>TEXT(Tabela1[[#This Row],[Data]],"dddd")</f>
        <v>segunda-feira</v>
      </c>
      <c r="P202" s="6" t="str" cm="1">
        <f t="array" ref="P202">INDEX(Tabela8[Status],MATCH(Tabela1[[#This Row],[Cod. Paciente]]&amp;Tabela1[[#This Row],[dia]]&amp;Tabela1[[#This Row],[Hora inicial]],Tabela8[Cod. Paciente]&amp;Tabela8[DIA]&amp;Tabela8[Hora inicial],0))</f>
        <v>A confirmar</v>
      </c>
      <c r="Q202" s="6"/>
    </row>
    <row r="203" spans="1:17" x14ac:dyDescent="0.3">
      <c r="A203" s="2">
        <v>475062</v>
      </c>
      <c r="B203" s="2" t="s">
        <v>17</v>
      </c>
      <c r="C203" s="2" t="s">
        <v>119</v>
      </c>
      <c r="D203" s="2">
        <v>3555</v>
      </c>
      <c r="E203" s="2" t="s">
        <v>120</v>
      </c>
      <c r="F203" s="2" t="s">
        <v>28</v>
      </c>
      <c r="G203" s="4">
        <v>45642</v>
      </c>
      <c r="H203" s="5">
        <v>0.58333333333333337</v>
      </c>
      <c r="I203" s="6" t="s">
        <v>55</v>
      </c>
      <c r="J203" s="6">
        <v>1830</v>
      </c>
      <c r="K203" s="2" t="s">
        <v>56</v>
      </c>
      <c r="L203" s="2" t="s">
        <v>19</v>
      </c>
      <c r="M2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3" s="6" t="str">
        <f>TEXT(Tabela1[[#This Row],[Data]],"dddd")</f>
        <v>segunda-feira</v>
      </c>
      <c r="P203" s="6" t="str" cm="1">
        <f t="array" ref="P203">INDEX(Tabela8[Status],MATCH(Tabela1[[#This Row],[Cod. Paciente]]&amp;Tabela1[[#This Row],[dia]]&amp;Tabela1[[#This Row],[Hora inicial]],Tabela8[Cod. Paciente]&amp;Tabela8[DIA]&amp;Tabela8[Hora inicial],0))</f>
        <v>A confirmar</v>
      </c>
      <c r="Q203" s="6"/>
    </row>
    <row r="204" spans="1:17" x14ac:dyDescent="0.3">
      <c r="A204" s="2">
        <v>475062</v>
      </c>
      <c r="B204" s="2" t="s">
        <v>17</v>
      </c>
      <c r="C204" s="2" t="s">
        <v>119</v>
      </c>
      <c r="D204" s="2">
        <v>3555</v>
      </c>
      <c r="E204" s="2" t="s">
        <v>120</v>
      </c>
      <c r="F204" s="2" t="s">
        <v>28</v>
      </c>
      <c r="G204" s="4">
        <v>45642</v>
      </c>
      <c r="H204" s="5">
        <v>0.58333333333333337</v>
      </c>
      <c r="I204" s="6" t="s">
        <v>55</v>
      </c>
      <c r="J204" s="6">
        <v>1830</v>
      </c>
      <c r="K204" s="2" t="s">
        <v>56</v>
      </c>
      <c r="L204" s="2" t="s">
        <v>19</v>
      </c>
      <c r="M2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4" s="6" t="str">
        <f>TEXT(Tabela1[[#This Row],[Data]],"dddd")</f>
        <v>segunda-feira</v>
      </c>
      <c r="P204" s="6" t="str" cm="1">
        <f t="array" ref="P204">INDEX(Tabela8[Status],MATCH(Tabela1[[#This Row],[Cod. Paciente]]&amp;Tabela1[[#This Row],[dia]]&amp;Tabela1[[#This Row],[Hora inicial]],Tabela8[Cod. Paciente]&amp;Tabela8[DIA]&amp;Tabela8[Hora inicial],0))</f>
        <v>A confirmar</v>
      </c>
      <c r="Q204" s="6"/>
    </row>
    <row r="205" spans="1:17" x14ac:dyDescent="0.3">
      <c r="A205" s="2">
        <v>546670</v>
      </c>
      <c r="B205" s="2" t="s">
        <v>17</v>
      </c>
      <c r="C205" s="2" t="s">
        <v>119</v>
      </c>
      <c r="D205" s="2">
        <v>3555</v>
      </c>
      <c r="E205" s="2" t="s">
        <v>120</v>
      </c>
      <c r="F205" s="2" t="s">
        <v>28</v>
      </c>
      <c r="G205" s="4">
        <v>45642</v>
      </c>
      <c r="H205" s="5">
        <v>0.625</v>
      </c>
      <c r="I205" s="6" t="s">
        <v>31</v>
      </c>
      <c r="J205" s="6">
        <v>25</v>
      </c>
      <c r="K205" s="2" t="s">
        <v>281</v>
      </c>
      <c r="L205" s="2" t="s">
        <v>19</v>
      </c>
      <c r="M2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5" s="6" t="str">
        <f>TEXT(Tabela1[[#This Row],[Data]],"dddd")</f>
        <v>segunda-feira</v>
      </c>
      <c r="P205" s="6" t="str" cm="1">
        <f t="array" ref="P205">INDEX(Tabela8[Status],MATCH(Tabela1[[#This Row],[Cod. Paciente]]&amp;Tabela1[[#This Row],[dia]]&amp;Tabela1[[#This Row],[Hora inicial]],Tabela8[Cod. Paciente]&amp;Tabela8[DIA]&amp;Tabela8[Hora inicial],0))</f>
        <v>A confirmar</v>
      </c>
      <c r="Q205" s="6"/>
    </row>
    <row r="206" spans="1:17" x14ac:dyDescent="0.3">
      <c r="A206" s="2">
        <v>546670</v>
      </c>
      <c r="B206" s="2" t="s">
        <v>17</v>
      </c>
      <c r="C206" s="2" t="s">
        <v>119</v>
      </c>
      <c r="D206" s="2">
        <v>3555</v>
      </c>
      <c r="E206" s="2" t="s">
        <v>120</v>
      </c>
      <c r="F206" s="2" t="s">
        <v>28</v>
      </c>
      <c r="G206" s="4">
        <v>45642</v>
      </c>
      <c r="H206" s="5">
        <v>0.625</v>
      </c>
      <c r="I206" s="6" t="s">
        <v>31</v>
      </c>
      <c r="J206" s="6">
        <v>25</v>
      </c>
      <c r="K206" s="2" t="s">
        <v>281</v>
      </c>
      <c r="L206" s="2" t="s">
        <v>19</v>
      </c>
      <c r="M2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6" s="6" t="str">
        <f>TEXT(Tabela1[[#This Row],[Data]],"dddd")</f>
        <v>segunda-feira</v>
      </c>
      <c r="P206" s="6" t="str" cm="1">
        <f t="array" ref="P206">INDEX(Tabela8[Status],MATCH(Tabela1[[#This Row],[Cod. Paciente]]&amp;Tabela1[[#This Row],[dia]]&amp;Tabela1[[#This Row],[Hora inicial]],Tabela8[Cod. Paciente]&amp;Tabela8[DIA]&amp;Tabela8[Hora inicial],0))</f>
        <v>A confirmar</v>
      </c>
      <c r="Q206" s="6"/>
    </row>
    <row r="207" spans="1:17" x14ac:dyDescent="0.3">
      <c r="A207" s="2">
        <v>546670</v>
      </c>
      <c r="B207" s="2" t="s">
        <v>17</v>
      </c>
      <c r="C207" s="2" t="s">
        <v>119</v>
      </c>
      <c r="D207" s="2">
        <v>3555</v>
      </c>
      <c r="E207" s="2" t="s">
        <v>120</v>
      </c>
      <c r="F207" s="2" t="s">
        <v>28</v>
      </c>
      <c r="G207" s="4">
        <v>45642</v>
      </c>
      <c r="H207" s="5">
        <v>0.625</v>
      </c>
      <c r="I207" s="6" t="s">
        <v>31</v>
      </c>
      <c r="J207" s="6">
        <v>25</v>
      </c>
      <c r="K207" s="2" t="s">
        <v>281</v>
      </c>
      <c r="L207" s="2" t="s">
        <v>19</v>
      </c>
      <c r="M2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7" s="6" t="str">
        <f>TEXT(Tabela1[[#This Row],[Data]],"dddd")</f>
        <v>segunda-feira</v>
      </c>
      <c r="P207" s="6" t="str" cm="1">
        <f t="array" ref="P207">INDEX(Tabela8[Status],MATCH(Tabela1[[#This Row],[Cod. Paciente]]&amp;Tabela1[[#This Row],[dia]]&amp;Tabela1[[#This Row],[Hora inicial]],Tabela8[Cod. Paciente]&amp;Tabela8[DIA]&amp;Tabela8[Hora inicial],0))</f>
        <v>A confirmar</v>
      </c>
      <c r="Q207" s="6"/>
    </row>
    <row r="208" spans="1:17" x14ac:dyDescent="0.3">
      <c r="A208" s="2">
        <v>574588</v>
      </c>
      <c r="B208" s="2" t="s">
        <v>17</v>
      </c>
      <c r="C208" s="2" t="s">
        <v>1278</v>
      </c>
      <c r="D208" s="2">
        <v>3630</v>
      </c>
      <c r="E208" s="2" t="s">
        <v>634</v>
      </c>
      <c r="F208" s="2" t="s">
        <v>28</v>
      </c>
      <c r="G208" s="4">
        <v>45643</v>
      </c>
      <c r="H208" s="5">
        <v>0.375</v>
      </c>
      <c r="I208" s="6" t="s">
        <v>487</v>
      </c>
      <c r="J208" s="6">
        <v>1967</v>
      </c>
      <c r="K208" s="2" t="s">
        <v>405</v>
      </c>
      <c r="L208" s="2" t="s">
        <v>19</v>
      </c>
      <c r="M2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8" s="6" t="str">
        <f>TEXT(Tabela1[[#This Row],[Data]],"dddd")</f>
        <v>terça-feira</v>
      </c>
      <c r="P208" s="6" t="str" cm="1">
        <f t="array" ref="P208">INDEX(Tabela8[Status],MATCH(Tabela1[[#This Row],[Cod. Paciente]]&amp;Tabela1[[#This Row],[dia]]&amp;Tabela1[[#This Row],[Hora inicial]],Tabela8[Cod. Paciente]&amp;Tabela8[DIA]&amp;Tabela8[Hora inicial],0))</f>
        <v>A confirmar</v>
      </c>
      <c r="Q208" s="6"/>
    </row>
    <row r="209" spans="1:17" x14ac:dyDescent="0.3">
      <c r="A209" s="2">
        <v>574588</v>
      </c>
      <c r="B209" s="2" t="s">
        <v>17</v>
      </c>
      <c r="C209" s="2" t="s">
        <v>1278</v>
      </c>
      <c r="D209" s="2">
        <v>3630</v>
      </c>
      <c r="E209" s="2" t="s">
        <v>634</v>
      </c>
      <c r="F209" s="2" t="s">
        <v>28</v>
      </c>
      <c r="G209" s="4">
        <v>45643</v>
      </c>
      <c r="H209" s="5">
        <v>0.375</v>
      </c>
      <c r="I209" s="6" t="s">
        <v>487</v>
      </c>
      <c r="J209" s="6">
        <v>1967</v>
      </c>
      <c r="K209" s="2" t="s">
        <v>405</v>
      </c>
      <c r="L209" s="2" t="s">
        <v>19</v>
      </c>
      <c r="M2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9" s="6" t="str">
        <f>TEXT(Tabela1[[#This Row],[Data]],"dddd")</f>
        <v>terça-feira</v>
      </c>
      <c r="P209" s="6" t="str" cm="1">
        <f t="array" ref="P209">INDEX(Tabela8[Status],MATCH(Tabela1[[#This Row],[Cod. Paciente]]&amp;Tabela1[[#This Row],[dia]]&amp;Tabela1[[#This Row],[Hora inicial]],Tabela8[Cod. Paciente]&amp;Tabela8[DIA]&amp;Tabela8[Hora inicial],0))</f>
        <v>A confirmar</v>
      </c>
      <c r="Q209" s="6"/>
    </row>
    <row r="210" spans="1:17" x14ac:dyDescent="0.3">
      <c r="A210" s="2">
        <v>603909</v>
      </c>
      <c r="B210" s="2" t="s">
        <v>17</v>
      </c>
      <c r="C210" s="2" t="s">
        <v>1278</v>
      </c>
      <c r="D210" s="2">
        <v>3630</v>
      </c>
      <c r="E210" s="2" t="s">
        <v>634</v>
      </c>
      <c r="F210" s="2" t="s">
        <v>28</v>
      </c>
      <c r="G210" s="4">
        <v>45643</v>
      </c>
      <c r="H210" s="5">
        <v>0.41666666666666669</v>
      </c>
      <c r="I210" s="6" t="s">
        <v>59</v>
      </c>
      <c r="J210" s="6">
        <v>1364</v>
      </c>
      <c r="K210" s="2" t="s">
        <v>60</v>
      </c>
      <c r="L210" s="2" t="s">
        <v>19</v>
      </c>
      <c r="M2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0" s="6" t="str">
        <f>TEXT(Tabela1[[#This Row],[Data]],"dddd")</f>
        <v>terça-feira</v>
      </c>
      <c r="P210" s="6" t="str" cm="1">
        <f t="array" ref="P210">INDEX(Tabela8[Status],MATCH(Tabela1[[#This Row],[Cod. Paciente]]&amp;Tabela1[[#This Row],[dia]]&amp;Tabela1[[#This Row],[Hora inicial]],Tabela8[Cod. Paciente]&amp;Tabela8[DIA]&amp;Tabela8[Hora inicial],0))</f>
        <v>A confirmar</v>
      </c>
      <c r="Q210" s="6"/>
    </row>
    <row r="211" spans="1:17" x14ac:dyDescent="0.3">
      <c r="A211" s="2">
        <v>603909</v>
      </c>
      <c r="B211" s="2" t="s">
        <v>17</v>
      </c>
      <c r="C211" s="2" t="s">
        <v>1278</v>
      </c>
      <c r="D211" s="2">
        <v>3630</v>
      </c>
      <c r="E211" s="2" t="s">
        <v>634</v>
      </c>
      <c r="F211" s="2" t="s">
        <v>28</v>
      </c>
      <c r="G211" s="4">
        <v>45643</v>
      </c>
      <c r="H211" s="5">
        <v>0.41666666666666669</v>
      </c>
      <c r="I211" s="6" t="s">
        <v>59</v>
      </c>
      <c r="J211" s="6">
        <v>1364</v>
      </c>
      <c r="K211" s="2" t="s">
        <v>60</v>
      </c>
      <c r="L211" s="2" t="s">
        <v>19</v>
      </c>
      <c r="M2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1" s="6" t="str">
        <f>TEXT(Tabela1[[#This Row],[Data]],"dddd")</f>
        <v>terça-feira</v>
      </c>
      <c r="P211" s="6" t="str" cm="1">
        <f t="array" ref="P211">INDEX(Tabela8[Status],MATCH(Tabela1[[#This Row],[Cod. Paciente]]&amp;Tabela1[[#This Row],[dia]]&amp;Tabela1[[#This Row],[Hora inicial]],Tabela8[Cod. Paciente]&amp;Tabela8[DIA]&amp;Tabela8[Hora inicial],0))</f>
        <v>A confirmar</v>
      </c>
      <c r="Q211" s="6"/>
    </row>
    <row r="212" spans="1:17" x14ac:dyDescent="0.3">
      <c r="A212" s="2">
        <v>476650</v>
      </c>
      <c r="B212" s="2" t="s">
        <v>24</v>
      </c>
      <c r="C212" s="2" t="s">
        <v>1292</v>
      </c>
      <c r="D212" s="2">
        <v>3534</v>
      </c>
      <c r="E212" s="2" t="s">
        <v>637</v>
      </c>
      <c r="F212" s="2" t="s">
        <v>28</v>
      </c>
      <c r="G212" s="4">
        <v>45643</v>
      </c>
      <c r="H212" s="5">
        <v>0.58333333333333337</v>
      </c>
      <c r="I212" s="6" t="s">
        <v>50</v>
      </c>
      <c r="J212" s="6">
        <v>772</v>
      </c>
      <c r="K212" s="2" t="s">
        <v>51</v>
      </c>
      <c r="L212" s="2" t="s">
        <v>19</v>
      </c>
      <c r="M2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2" s="6" t="str">
        <f>TEXT(Tabela1[[#This Row],[Data]],"dddd")</f>
        <v>terça-feira</v>
      </c>
      <c r="P212" s="6" t="str" cm="1">
        <f t="array" ref="P212">INDEX(Tabela8[Status],MATCH(Tabela1[[#This Row],[Cod. Paciente]]&amp;Tabela1[[#This Row],[dia]]&amp;Tabela1[[#This Row],[Hora inicial]],Tabela8[Cod. Paciente]&amp;Tabela8[DIA]&amp;Tabela8[Hora inicial],0))</f>
        <v>A confirmar</v>
      </c>
      <c r="Q212" s="6"/>
    </row>
    <row r="213" spans="1:17" x14ac:dyDescent="0.3">
      <c r="A213" s="2">
        <v>476650</v>
      </c>
      <c r="B213" s="2" t="s">
        <v>24</v>
      </c>
      <c r="C213" s="2" t="s">
        <v>1292</v>
      </c>
      <c r="D213" s="2">
        <v>3534</v>
      </c>
      <c r="E213" s="2" t="s">
        <v>637</v>
      </c>
      <c r="F213" s="2" t="s">
        <v>28</v>
      </c>
      <c r="G213" s="4">
        <v>45643</v>
      </c>
      <c r="H213" s="5">
        <v>0.58333333333333337</v>
      </c>
      <c r="I213" s="6" t="s">
        <v>50</v>
      </c>
      <c r="J213" s="6">
        <v>772</v>
      </c>
      <c r="K213" s="2" t="s">
        <v>51</v>
      </c>
      <c r="L213" s="2" t="s">
        <v>19</v>
      </c>
      <c r="M2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3" s="6" t="str">
        <f>TEXT(Tabela1[[#This Row],[Data]],"dddd")</f>
        <v>terça-feira</v>
      </c>
      <c r="P213" s="6" t="str" cm="1">
        <f t="array" ref="P213">INDEX(Tabela8[Status],MATCH(Tabela1[[#This Row],[Cod. Paciente]]&amp;Tabela1[[#This Row],[dia]]&amp;Tabela1[[#This Row],[Hora inicial]],Tabela8[Cod. Paciente]&amp;Tabela8[DIA]&amp;Tabela8[Hora inicial],0))</f>
        <v>A confirmar</v>
      </c>
      <c r="Q213" s="6"/>
    </row>
    <row r="214" spans="1:17" x14ac:dyDescent="0.3">
      <c r="A214" s="2">
        <v>497714</v>
      </c>
      <c r="B214" s="2" t="s">
        <v>24</v>
      </c>
      <c r="C214" s="2" t="s">
        <v>1281</v>
      </c>
      <c r="D214" s="2">
        <v>3604</v>
      </c>
      <c r="E214" s="2" t="s">
        <v>638</v>
      </c>
      <c r="F214" s="2" t="s">
        <v>28</v>
      </c>
      <c r="G214" s="4">
        <v>45643</v>
      </c>
      <c r="H214" s="5">
        <v>0.41666666666666669</v>
      </c>
      <c r="I214" s="6" t="s">
        <v>82</v>
      </c>
      <c r="J214" s="6">
        <v>1180</v>
      </c>
      <c r="K214" s="2" t="s">
        <v>83</v>
      </c>
      <c r="L214" s="2" t="s">
        <v>19</v>
      </c>
      <c r="M2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4" s="6" t="str">
        <f>TEXT(Tabela1[[#This Row],[Data]],"dddd")</f>
        <v>terça-feira</v>
      </c>
      <c r="P214" s="6" t="str" cm="1">
        <f t="array" ref="P214">INDEX(Tabela8[Status],MATCH(Tabela1[[#This Row],[Cod. Paciente]]&amp;Tabela1[[#This Row],[dia]]&amp;Tabela1[[#This Row],[Hora inicial]],Tabela8[Cod. Paciente]&amp;Tabela8[DIA]&amp;Tabela8[Hora inicial],0))</f>
        <v>A confirmar</v>
      </c>
      <c r="Q214" s="6"/>
    </row>
    <row r="215" spans="1:17" x14ac:dyDescent="0.3">
      <c r="A215" s="2">
        <v>497714</v>
      </c>
      <c r="B215" s="2" t="s">
        <v>24</v>
      </c>
      <c r="C215" s="2" t="s">
        <v>1281</v>
      </c>
      <c r="D215" s="2">
        <v>3604</v>
      </c>
      <c r="E215" s="2" t="s">
        <v>638</v>
      </c>
      <c r="F215" s="2" t="s">
        <v>28</v>
      </c>
      <c r="G215" s="4">
        <v>45643</v>
      </c>
      <c r="H215" s="5">
        <v>0.41666666666666669</v>
      </c>
      <c r="I215" s="6" t="s">
        <v>82</v>
      </c>
      <c r="J215" s="6">
        <v>1180</v>
      </c>
      <c r="K215" s="2" t="s">
        <v>83</v>
      </c>
      <c r="L215" s="2" t="s">
        <v>19</v>
      </c>
      <c r="M2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5" s="6" t="str">
        <f>TEXT(Tabela1[[#This Row],[Data]],"dddd")</f>
        <v>terça-feira</v>
      </c>
      <c r="P215" s="6" t="str" cm="1">
        <f t="array" ref="P215">INDEX(Tabela8[Status],MATCH(Tabela1[[#This Row],[Cod. Paciente]]&amp;Tabela1[[#This Row],[dia]]&amp;Tabela1[[#This Row],[Hora inicial]],Tabela8[Cod. Paciente]&amp;Tabela8[DIA]&amp;Tabela8[Hora inicial],0))</f>
        <v>A confirmar</v>
      </c>
      <c r="Q215" s="6"/>
    </row>
    <row r="216" spans="1:17" x14ac:dyDescent="0.3">
      <c r="A216" s="2">
        <v>601119</v>
      </c>
      <c r="B216" s="2" t="s">
        <v>17</v>
      </c>
      <c r="C216" s="2" t="s">
        <v>508</v>
      </c>
      <c r="D216" s="2">
        <v>3359</v>
      </c>
      <c r="E216" s="2" t="s">
        <v>509</v>
      </c>
      <c r="F216" s="2" t="s">
        <v>28</v>
      </c>
      <c r="G216" s="4">
        <v>45643</v>
      </c>
      <c r="H216" s="5">
        <v>0.58333333333333337</v>
      </c>
      <c r="I216" s="6" t="s">
        <v>464</v>
      </c>
      <c r="J216" s="6">
        <v>609</v>
      </c>
      <c r="K216" s="2" t="s">
        <v>44</v>
      </c>
      <c r="L216" s="2" t="s">
        <v>19</v>
      </c>
      <c r="M2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6" s="6" t="str">
        <f>TEXT(Tabela1[[#This Row],[Data]],"dddd")</f>
        <v>terça-feira</v>
      </c>
      <c r="P216" s="6" t="str" cm="1">
        <f t="array" ref="P216">INDEX(Tabela8[Status],MATCH(Tabela1[[#This Row],[Cod. Paciente]]&amp;Tabela1[[#This Row],[dia]]&amp;Tabela1[[#This Row],[Hora inicial]],Tabela8[Cod. Paciente]&amp;Tabela8[DIA]&amp;Tabela8[Hora inicial],0))</f>
        <v>A confirmar</v>
      </c>
      <c r="Q216" s="6"/>
    </row>
    <row r="217" spans="1:17" x14ac:dyDescent="0.3">
      <c r="A217" s="2">
        <v>601119</v>
      </c>
      <c r="B217" s="2" t="s">
        <v>17</v>
      </c>
      <c r="C217" s="2" t="s">
        <v>508</v>
      </c>
      <c r="D217" s="2">
        <v>3359</v>
      </c>
      <c r="E217" s="2" t="s">
        <v>509</v>
      </c>
      <c r="F217" s="2" t="s">
        <v>28</v>
      </c>
      <c r="G217" s="4">
        <v>45643</v>
      </c>
      <c r="H217" s="5">
        <v>0.58333333333333337</v>
      </c>
      <c r="I217" s="6" t="s">
        <v>464</v>
      </c>
      <c r="J217" s="6">
        <v>609</v>
      </c>
      <c r="K217" s="2" t="s">
        <v>44</v>
      </c>
      <c r="L217" s="2" t="s">
        <v>19</v>
      </c>
      <c r="M2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7" s="6" t="str">
        <f>TEXT(Tabela1[[#This Row],[Data]],"dddd")</f>
        <v>terça-feira</v>
      </c>
      <c r="P217" s="6" t="str" cm="1">
        <f t="array" ref="P217">INDEX(Tabela8[Status],MATCH(Tabela1[[#This Row],[Cod. Paciente]]&amp;Tabela1[[#This Row],[dia]]&amp;Tabela1[[#This Row],[Hora inicial]],Tabela8[Cod. Paciente]&amp;Tabela8[DIA]&amp;Tabela8[Hora inicial],0))</f>
        <v>A confirmar</v>
      </c>
      <c r="Q217" s="6"/>
    </row>
    <row r="218" spans="1:17" x14ac:dyDescent="0.3">
      <c r="A218" s="2">
        <v>604314</v>
      </c>
      <c r="B218" s="2" t="s">
        <v>17</v>
      </c>
      <c r="C218" s="2" t="s">
        <v>479</v>
      </c>
      <c r="D218" s="2">
        <v>3801</v>
      </c>
      <c r="E218" s="2" t="s">
        <v>480</v>
      </c>
      <c r="F218" s="2" t="s">
        <v>28</v>
      </c>
      <c r="G218" s="4">
        <v>45643</v>
      </c>
      <c r="H218" s="5">
        <v>0.45833333333333331</v>
      </c>
      <c r="I218" s="6" t="s">
        <v>75</v>
      </c>
      <c r="J218" s="6">
        <v>884</v>
      </c>
      <c r="K218" s="2" t="s">
        <v>30</v>
      </c>
      <c r="L218" s="2" t="s">
        <v>19</v>
      </c>
      <c r="M2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8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8" s="6" t="str">
        <f>TEXT(Tabela1[[#This Row],[Data]],"dddd")</f>
        <v>terça-feira</v>
      </c>
      <c r="P218" s="6" t="str" cm="1">
        <f t="array" ref="P218">INDEX(Tabela8[Status],MATCH(Tabela1[[#This Row],[Cod. Paciente]]&amp;Tabela1[[#This Row],[dia]]&amp;Tabela1[[#This Row],[Hora inicial]],Tabela8[Cod. Paciente]&amp;Tabela8[DIA]&amp;Tabela8[Hora inicial],0))</f>
        <v>A confirmar</v>
      </c>
      <c r="Q218" s="6"/>
    </row>
    <row r="219" spans="1:17" x14ac:dyDescent="0.3">
      <c r="A219" s="2">
        <v>604314</v>
      </c>
      <c r="B219" s="2" t="s">
        <v>17</v>
      </c>
      <c r="C219" s="2" t="s">
        <v>479</v>
      </c>
      <c r="D219" s="2">
        <v>3801</v>
      </c>
      <c r="E219" s="2" t="s">
        <v>480</v>
      </c>
      <c r="F219" s="2" t="s">
        <v>28</v>
      </c>
      <c r="G219" s="4">
        <v>45643</v>
      </c>
      <c r="H219" s="5">
        <v>0.45833333333333331</v>
      </c>
      <c r="I219" s="6" t="s">
        <v>75</v>
      </c>
      <c r="J219" s="6">
        <v>884</v>
      </c>
      <c r="K219" s="2" t="s">
        <v>30</v>
      </c>
      <c r="L219" s="2" t="s">
        <v>19</v>
      </c>
      <c r="M2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9" s="6" t="str">
        <f>TEXT(Tabela1[[#This Row],[Data]],"dddd")</f>
        <v>terça-feira</v>
      </c>
      <c r="P219" s="6" t="str" cm="1">
        <f t="array" ref="P219">INDEX(Tabela8[Status],MATCH(Tabela1[[#This Row],[Cod. Paciente]]&amp;Tabela1[[#This Row],[dia]]&amp;Tabela1[[#This Row],[Hora inicial]],Tabela8[Cod. Paciente]&amp;Tabela8[DIA]&amp;Tabela8[Hora inicial],0))</f>
        <v>A confirmar</v>
      </c>
      <c r="Q219" s="6"/>
    </row>
    <row r="220" spans="1:17" x14ac:dyDescent="0.3">
      <c r="A220" s="2">
        <v>604136</v>
      </c>
      <c r="B220" s="2" t="s">
        <v>24</v>
      </c>
      <c r="C220" s="2" t="s">
        <v>110</v>
      </c>
      <c r="D220" s="2">
        <v>3664</v>
      </c>
      <c r="E220" s="2" t="s">
        <v>111</v>
      </c>
      <c r="F220" s="2" t="s">
        <v>28</v>
      </c>
      <c r="G220" s="4">
        <v>45643</v>
      </c>
      <c r="H220" s="5">
        <v>0.45833333333333331</v>
      </c>
      <c r="I220" s="6" t="s">
        <v>467</v>
      </c>
      <c r="J220" s="6">
        <v>1973</v>
      </c>
      <c r="K220" s="2" t="s">
        <v>25</v>
      </c>
      <c r="L220" s="2" t="s">
        <v>19</v>
      </c>
      <c r="M2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0" s="6" t="str">
        <f>TEXT(Tabela1[[#This Row],[Data]],"dddd")</f>
        <v>terça-feira</v>
      </c>
      <c r="P220" s="6" t="str" cm="1">
        <f t="array" ref="P220">INDEX(Tabela8[Status],MATCH(Tabela1[[#This Row],[Cod. Paciente]]&amp;Tabela1[[#This Row],[dia]]&amp;Tabela1[[#This Row],[Hora inicial]],Tabela8[Cod. Paciente]&amp;Tabela8[DIA]&amp;Tabela8[Hora inicial],0))</f>
        <v>A confirmar</v>
      </c>
      <c r="Q220" s="6"/>
    </row>
    <row r="221" spans="1:17" x14ac:dyDescent="0.3">
      <c r="A221" s="2">
        <v>604136</v>
      </c>
      <c r="B221" s="2" t="s">
        <v>24</v>
      </c>
      <c r="C221" s="2" t="s">
        <v>110</v>
      </c>
      <c r="D221" s="2">
        <v>3664</v>
      </c>
      <c r="E221" s="2" t="s">
        <v>111</v>
      </c>
      <c r="F221" s="2" t="s">
        <v>28</v>
      </c>
      <c r="G221" s="4">
        <v>45643</v>
      </c>
      <c r="H221" s="5">
        <v>0.45833333333333331</v>
      </c>
      <c r="I221" s="6" t="s">
        <v>467</v>
      </c>
      <c r="J221" s="6">
        <v>1973</v>
      </c>
      <c r="K221" s="2" t="s">
        <v>25</v>
      </c>
      <c r="L221" s="2" t="s">
        <v>19</v>
      </c>
      <c r="M2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1" s="6" t="str">
        <f>TEXT(Tabela1[[#This Row],[Data]],"dddd")</f>
        <v>terça-feira</v>
      </c>
      <c r="P221" s="6" t="str" cm="1">
        <f t="array" ref="P221">INDEX(Tabela8[Status],MATCH(Tabela1[[#This Row],[Cod. Paciente]]&amp;Tabela1[[#This Row],[dia]]&amp;Tabela1[[#This Row],[Hora inicial]],Tabela8[Cod. Paciente]&amp;Tabela8[DIA]&amp;Tabela8[Hora inicial],0))</f>
        <v>A confirmar</v>
      </c>
      <c r="Q221" s="6"/>
    </row>
    <row r="222" spans="1:17" x14ac:dyDescent="0.3">
      <c r="A222" s="2">
        <v>577937</v>
      </c>
      <c r="B222" s="2" t="s">
        <v>17</v>
      </c>
      <c r="C222" s="2" t="s">
        <v>1253</v>
      </c>
      <c r="D222" s="2">
        <v>4033</v>
      </c>
      <c r="E222" s="2" t="s">
        <v>656</v>
      </c>
      <c r="F222" s="2" t="s">
        <v>28</v>
      </c>
      <c r="G222" s="4">
        <v>45643</v>
      </c>
      <c r="H222" s="5">
        <v>0.41666666666666669</v>
      </c>
      <c r="I222" s="6" t="s">
        <v>43</v>
      </c>
      <c r="J222" s="6">
        <v>1361</v>
      </c>
      <c r="K222" s="2" t="s">
        <v>35</v>
      </c>
      <c r="L222" s="2" t="s">
        <v>19</v>
      </c>
      <c r="M2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2" s="6" t="str">
        <f>TEXT(Tabela1[[#This Row],[Data]],"dddd")</f>
        <v>terça-feira</v>
      </c>
      <c r="P222" s="6" t="str" cm="1">
        <f t="array" ref="P222">INDEX(Tabela8[Status],MATCH(Tabela1[[#This Row],[Cod. Paciente]]&amp;Tabela1[[#This Row],[dia]]&amp;Tabela1[[#This Row],[Hora inicial]],Tabela8[Cod. Paciente]&amp;Tabela8[DIA]&amp;Tabela8[Hora inicial],0))</f>
        <v>A confirmar</v>
      </c>
      <c r="Q222" s="6"/>
    </row>
    <row r="223" spans="1:17" x14ac:dyDescent="0.3">
      <c r="A223" s="2">
        <v>577936</v>
      </c>
      <c r="B223" s="2" t="s">
        <v>17</v>
      </c>
      <c r="C223" s="2" t="s">
        <v>1253</v>
      </c>
      <c r="D223" s="2">
        <v>4033</v>
      </c>
      <c r="E223" s="2" t="s">
        <v>656</v>
      </c>
      <c r="F223" s="2" t="s">
        <v>28</v>
      </c>
      <c r="G223" s="4">
        <v>45643</v>
      </c>
      <c r="H223" s="5">
        <v>0.45833333333333331</v>
      </c>
      <c r="I223" s="6" t="s">
        <v>43</v>
      </c>
      <c r="J223" s="6">
        <v>1361</v>
      </c>
      <c r="K223" s="2" t="s">
        <v>35</v>
      </c>
      <c r="L223" s="2" t="s">
        <v>19</v>
      </c>
      <c r="M2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3" s="6" t="str">
        <f>TEXT(Tabela1[[#This Row],[Data]],"dddd")</f>
        <v>terça-feira</v>
      </c>
      <c r="P223" s="6" t="str" cm="1">
        <f t="array" ref="P223">INDEX(Tabela8[Status],MATCH(Tabela1[[#This Row],[Cod. Paciente]]&amp;Tabela1[[#This Row],[dia]]&amp;Tabela1[[#This Row],[Hora inicial]],Tabela8[Cod. Paciente]&amp;Tabela8[DIA]&amp;Tabela8[Hora inicial],0))</f>
        <v>A confirmar</v>
      </c>
      <c r="Q223" s="6"/>
    </row>
    <row r="224" spans="1:17" x14ac:dyDescent="0.3">
      <c r="A224" s="2">
        <v>577937</v>
      </c>
      <c r="B224" s="2" t="s">
        <v>17</v>
      </c>
      <c r="C224" s="2" t="s">
        <v>1253</v>
      </c>
      <c r="D224" s="2">
        <v>4033</v>
      </c>
      <c r="E224" s="2" t="s">
        <v>656</v>
      </c>
      <c r="F224" s="2" t="s">
        <v>28</v>
      </c>
      <c r="G224" s="4">
        <v>45643</v>
      </c>
      <c r="H224" s="5">
        <v>0.41666666666666669</v>
      </c>
      <c r="I224" s="6" t="s">
        <v>43</v>
      </c>
      <c r="J224" s="6">
        <v>1361</v>
      </c>
      <c r="K224" s="2" t="s">
        <v>35</v>
      </c>
      <c r="L224" s="2" t="s">
        <v>19</v>
      </c>
      <c r="M2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4" s="6" t="str">
        <f>TEXT(Tabela1[[#This Row],[Data]],"dddd")</f>
        <v>terça-feira</v>
      </c>
      <c r="P224" s="6" t="str" cm="1">
        <f t="array" ref="P224">INDEX(Tabela8[Status],MATCH(Tabela1[[#This Row],[Cod. Paciente]]&amp;Tabela1[[#This Row],[dia]]&amp;Tabela1[[#This Row],[Hora inicial]],Tabela8[Cod. Paciente]&amp;Tabela8[DIA]&amp;Tabela8[Hora inicial],0))</f>
        <v>A confirmar</v>
      </c>
      <c r="Q224" s="6"/>
    </row>
    <row r="225" spans="1:17" x14ac:dyDescent="0.3">
      <c r="A225" s="2">
        <v>577936</v>
      </c>
      <c r="B225" s="2" t="s">
        <v>17</v>
      </c>
      <c r="C225" s="2" t="s">
        <v>1253</v>
      </c>
      <c r="D225" s="2">
        <v>4033</v>
      </c>
      <c r="E225" s="2" t="s">
        <v>656</v>
      </c>
      <c r="F225" s="2" t="s">
        <v>28</v>
      </c>
      <c r="G225" s="4">
        <v>45643</v>
      </c>
      <c r="H225" s="5">
        <v>0.45833333333333331</v>
      </c>
      <c r="I225" s="6" t="s">
        <v>43</v>
      </c>
      <c r="J225" s="6">
        <v>1361</v>
      </c>
      <c r="K225" s="2" t="s">
        <v>35</v>
      </c>
      <c r="L225" s="2" t="s">
        <v>19</v>
      </c>
      <c r="M2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5" s="6" t="str">
        <f>TEXT(Tabela1[[#This Row],[Data]],"dddd")</f>
        <v>terça-feira</v>
      </c>
      <c r="P225" s="6" t="str" cm="1">
        <f t="array" ref="P225">INDEX(Tabela8[Status],MATCH(Tabela1[[#This Row],[Cod. Paciente]]&amp;Tabela1[[#This Row],[dia]]&amp;Tabela1[[#This Row],[Hora inicial]],Tabela8[Cod. Paciente]&amp;Tabela8[DIA]&amp;Tabela8[Hora inicial],0))</f>
        <v>A confirmar</v>
      </c>
      <c r="Q225" s="6"/>
    </row>
    <row r="226" spans="1:17" ht="28.8" x14ac:dyDescent="0.3">
      <c r="A226" s="2">
        <v>565240</v>
      </c>
      <c r="B226" s="2" t="s">
        <v>24</v>
      </c>
      <c r="C226" s="2" t="s">
        <v>1249</v>
      </c>
      <c r="D226" s="2">
        <v>3923</v>
      </c>
      <c r="E226" s="2" t="s">
        <v>105</v>
      </c>
      <c r="F226" s="2" t="s">
        <v>28</v>
      </c>
      <c r="G226" s="4">
        <v>45643</v>
      </c>
      <c r="H226" s="5">
        <v>0.45833333333333331</v>
      </c>
      <c r="I226" s="6" t="s">
        <v>41</v>
      </c>
      <c r="J226" s="6">
        <v>572</v>
      </c>
      <c r="K226" s="2" t="s">
        <v>93</v>
      </c>
      <c r="L226" s="2" t="s">
        <v>19</v>
      </c>
      <c r="M2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6" s="6" t="str">
        <f>TEXT(Tabela1[[#This Row],[Data]],"dddd")</f>
        <v>terça-feira</v>
      </c>
      <c r="P226" s="6" t="str" cm="1">
        <f t="array" ref="P226">INDEX(Tabela8[Status],MATCH(Tabela1[[#This Row],[Cod. Paciente]]&amp;Tabela1[[#This Row],[dia]]&amp;Tabela1[[#This Row],[Hora inicial]],Tabela8[Cod. Paciente]&amp;Tabela8[DIA]&amp;Tabela8[Hora inicial],0))</f>
        <v>A confirmar</v>
      </c>
      <c r="Q226" s="6"/>
    </row>
    <row r="227" spans="1:17" ht="28.8" x14ac:dyDescent="0.3">
      <c r="A227" s="2">
        <v>565240</v>
      </c>
      <c r="B227" s="2" t="s">
        <v>24</v>
      </c>
      <c r="C227" s="2" t="s">
        <v>1249</v>
      </c>
      <c r="D227" s="2">
        <v>3923</v>
      </c>
      <c r="E227" s="2" t="s">
        <v>105</v>
      </c>
      <c r="F227" s="2" t="s">
        <v>28</v>
      </c>
      <c r="G227" s="4">
        <v>45643</v>
      </c>
      <c r="H227" s="5">
        <v>0.45833333333333331</v>
      </c>
      <c r="I227" s="6" t="s">
        <v>41</v>
      </c>
      <c r="J227" s="6">
        <v>572</v>
      </c>
      <c r="K227" s="2" t="s">
        <v>93</v>
      </c>
      <c r="L227" s="2" t="s">
        <v>19</v>
      </c>
      <c r="M2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7" s="6" t="str">
        <f>TEXT(Tabela1[[#This Row],[Data]],"dddd")</f>
        <v>terça-feira</v>
      </c>
      <c r="P227" s="6" t="str" cm="1">
        <f t="array" ref="P227">INDEX(Tabela8[Status],MATCH(Tabela1[[#This Row],[Cod. Paciente]]&amp;Tabela1[[#This Row],[dia]]&amp;Tabela1[[#This Row],[Hora inicial]],Tabela8[Cod. Paciente]&amp;Tabela8[DIA]&amp;Tabela8[Hora inicial],0))</f>
        <v>A confirmar</v>
      </c>
      <c r="Q227" s="6"/>
    </row>
    <row r="228" spans="1:17" x14ac:dyDescent="0.3">
      <c r="A228" s="2">
        <v>588175</v>
      </c>
      <c r="B228" s="2" t="s">
        <v>24</v>
      </c>
      <c r="C228" s="2" t="s">
        <v>1272</v>
      </c>
      <c r="D228" s="2">
        <v>4053</v>
      </c>
      <c r="E228" s="2" t="s">
        <v>665</v>
      </c>
      <c r="F228" s="2" t="s">
        <v>28</v>
      </c>
      <c r="G228" s="4">
        <v>45643</v>
      </c>
      <c r="H228" s="5">
        <v>0.29166666666666669</v>
      </c>
      <c r="I228" s="6" t="s">
        <v>41</v>
      </c>
      <c r="J228" s="6">
        <v>1644</v>
      </c>
      <c r="K228" s="2" t="s">
        <v>63</v>
      </c>
      <c r="L228" s="2" t="s">
        <v>19</v>
      </c>
      <c r="M2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8" s="6" t="str">
        <f>TEXT(Tabela1[[#This Row],[Data]],"dddd")</f>
        <v>terça-feira</v>
      </c>
      <c r="P228" s="6" t="str" cm="1">
        <f t="array" ref="P228">INDEX(Tabela8[Status],MATCH(Tabela1[[#This Row],[Cod. Paciente]]&amp;Tabela1[[#This Row],[dia]]&amp;Tabela1[[#This Row],[Hora inicial]],Tabela8[Cod. Paciente]&amp;Tabela8[DIA]&amp;Tabela8[Hora inicial],0))</f>
        <v>A confirmar</v>
      </c>
      <c r="Q228" s="6"/>
    </row>
    <row r="229" spans="1:17" x14ac:dyDescent="0.3">
      <c r="A229" s="2">
        <v>588175</v>
      </c>
      <c r="B229" s="2" t="s">
        <v>24</v>
      </c>
      <c r="C229" s="2" t="s">
        <v>1272</v>
      </c>
      <c r="D229" s="2">
        <v>4053</v>
      </c>
      <c r="E229" s="2" t="s">
        <v>665</v>
      </c>
      <c r="F229" s="2" t="s">
        <v>28</v>
      </c>
      <c r="G229" s="4">
        <v>45643</v>
      </c>
      <c r="H229" s="5">
        <v>0.29166666666666669</v>
      </c>
      <c r="I229" s="6" t="s">
        <v>41</v>
      </c>
      <c r="J229" s="6">
        <v>1644</v>
      </c>
      <c r="K229" s="2" t="s">
        <v>63</v>
      </c>
      <c r="L229" s="2" t="s">
        <v>19</v>
      </c>
      <c r="M2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9" s="6" t="str">
        <f>TEXT(Tabela1[[#This Row],[Data]],"dddd")</f>
        <v>terça-feira</v>
      </c>
      <c r="P229" s="6" t="str" cm="1">
        <f t="array" ref="P229">INDEX(Tabela8[Status],MATCH(Tabela1[[#This Row],[Cod. Paciente]]&amp;Tabela1[[#This Row],[dia]]&amp;Tabela1[[#This Row],[Hora inicial]],Tabela8[Cod. Paciente]&amp;Tabela8[DIA]&amp;Tabela8[Hora inicial],0))</f>
        <v>A confirmar</v>
      </c>
      <c r="Q229" s="6"/>
    </row>
    <row r="230" spans="1:17" x14ac:dyDescent="0.3">
      <c r="A230" s="2">
        <v>500363</v>
      </c>
      <c r="B230" s="2" t="s">
        <v>24</v>
      </c>
      <c r="C230" s="2" t="s">
        <v>506</v>
      </c>
      <c r="D230" s="2">
        <v>3601</v>
      </c>
      <c r="E230" s="2" t="s">
        <v>507</v>
      </c>
      <c r="F230" s="2" t="s">
        <v>28</v>
      </c>
      <c r="G230" s="4">
        <v>45643</v>
      </c>
      <c r="H230" s="5">
        <v>0.625</v>
      </c>
      <c r="I230" s="6" t="s">
        <v>84</v>
      </c>
      <c r="J230" s="6">
        <v>2260</v>
      </c>
      <c r="K230" s="2" t="s">
        <v>36</v>
      </c>
      <c r="L230" s="2" t="s">
        <v>19</v>
      </c>
      <c r="M2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0" s="6" t="str">
        <f>TEXT(Tabela1[[#This Row],[Data]],"dddd")</f>
        <v>terça-feira</v>
      </c>
      <c r="P230" s="6" t="str" cm="1">
        <f t="array" ref="P230">INDEX(Tabela8[Status],MATCH(Tabela1[[#This Row],[Cod. Paciente]]&amp;Tabela1[[#This Row],[dia]]&amp;Tabela1[[#This Row],[Hora inicial]],Tabela8[Cod. Paciente]&amp;Tabela8[DIA]&amp;Tabela8[Hora inicial],0))</f>
        <v>A confirmar</v>
      </c>
      <c r="Q230" s="6"/>
    </row>
    <row r="231" spans="1:17" x14ac:dyDescent="0.3">
      <c r="A231" s="2">
        <v>500364</v>
      </c>
      <c r="B231" s="2" t="s">
        <v>24</v>
      </c>
      <c r="C231" s="2" t="s">
        <v>506</v>
      </c>
      <c r="D231" s="2">
        <v>3601</v>
      </c>
      <c r="E231" s="2" t="s">
        <v>507</v>
      </c>
      <c r="F231" s="2" t="s">
        <v>28</v>
      </c>
      <c r="G231" s="4">
        <v>45643</v>
      </c>
      <c r="H231" s="5">
        <v>0.66666666666666663</v>
      </c>
      <c r="I231" s="6" t="s">
        <v>457</v>
      </c>
      <c r="J231" s="6">
        <v>1644</v>
      </c>
      <c r="K231" s="2" t="s">
        <v>63</v>
      </c>
      <c r="L231" s="2" t="s">
        <v>19</v>
      </c>
      <c r="M2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1" s="6" t="str">
        <f>TEXT(Tabela1[[#This Row],[Data]],"dddd")</f>
        <v>terça-feira</v>
      </c>
      <c r="P231" s="6" t="str" cm="1">
        <f t="array" ref="P231">INDEX(Tabela8[Status],MATCH(Tabela1[[#This Row],[Cod. Paciente]]&amp;Tabela1[[#This Row],[dia]]&amp;Tabela1[[#This Row],[Hora inicial]],Tabela8[Cod. Paciente]&amp;Tabela8[DIA]&amp;Tabela8[Hora inicial],0))</f>
        <v>A confirmar</v>
      </c>
      <c r="Q231" s="6"/>
    </row>
    <row r="232" spans="1:17" x14ac:dyDescent="0.3">
      <c r="A232" s="2">
        <v>500363</v>
      </c>
      <c r="B232" s="2" t="s">
        <v>24</v>
      </c>
      <c r="C232" s="2" t="s">
        <v>506</v>
      </c>
      <c r="D232" s="2">
        <v>3601</v>
      </c>
      <c r="E232" s="2" t="s">
        <v>507</v>
      </c>
      <c r="F232" s="2" t="s">
        <v>28</v>
      </c>
      <c r="G232" s="4">
        <v>45643</v>
      </c>
      <c r="H232" s="5">
        <v>0.625</v>
      </c>
      <c r="I232" s="6" t="s">
        <v>84</v>
      </c>
      <c r="J232" s="6">
        <v>2260</v>
      </c>
      <c r="K232" s="2" t="s">
        <v>36</v>
      </c>
      <c r="L232" s="2" t="s">
        <v>19</v>
      </c>
      <c r="M2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2" s="6" t="str">
        <f>TEXT(Tabela1[[#This Row],[Data]],"dddd")</f>
        <v>terça-feira</v>
      </c>
      <c r="P232" s="6" t="str" cm="1">
        <f t="array" ref="P232">INDEX(Tabela8[Status],MATCH(Tabela1[[#This Row],[Cod. Paciente]]&amp;Tabela1[[#This Row],[dia]]&amp;Tabela1[[#This Row],[Hora inicial]],Tabela8[Cod. Paciente]&amp;Tabela8[DIA]&amp;Tabela8[Hora inicial],0))</f>
        <v>A confirmar</v>
      </c>
      <c r="Q232" s="6"/>
    </row>
    <row r="233" spans="1:17" x14ac:dyDescent="0.3">
      <c r="A233" s="2">
        <v>500364</v>
      </c>
      <c r="B233" s="2" t="s">
        <v>24</v>
      </c>
      <c r="C233" s="2" t="s">
        <v>506</v>
      </c>
      <c r="D233" s="2">
        <v>3601</v>
      </c>
      <c r="E233" s="2" t="s">
        <v>507</v>
      </c>
      <c r="F233" s="2" t="s">
        <v>28</v>
      </c>
      <c r="G233" s="4">
        <v>45643</v>
      </c>
      <c r="H233" s="5">
        <v>0.66666666666666663</v>
      </c>
      <c r="I233" s="6" t="s">
        <v>457</v>
      </c>
      <c r="J233" s="6">
        <v>1644</v>
      </c>
      <c r="K233" s="2" t="s">
        <v>63</v>
      </c>
      <c r="L233" s="2" t="s">
        <v>19</v>
      </c>
      <c r="M2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3" s="6" t="str">
        <f>TEXT(Tabela1[[#This Row],[Data]],"dddd")</f>
        <v>terça-feira</v>
      </c>
      <c r="P233" s="6" t="str" cm="1">
        <f t="array" ref="P233">INDEX(Tabela8[Status],MATCH(Tabela1[[#This Row],[Cod. Paciente]]&amp;Tabela1[[#This Row],[dia]]&amp;Tabela1[[#This Row],[Hora inicial]],Tabela8[Cod. Paciente]&amp;Tabela8[DIA]&amp;Tabela8[Hora inicial],0))</f>
        <v>A confirmar</v>
      </c>
      <c r="Q233" s="6"/>
    </row>
    <row r="234" spans="1:17" x14ac:dyDescent="0.3">
      <c r="A234" s="2">
        <v>485459</v>
      </c>
      <c r="B234" s="2" t="s">
        <v>17</v>
      </c>
      <c r="C234" s="2" t="s">
        <v>1273</v>
      </c>
      <c r="D234" s="2">
        <v>3440</v>
      </c>
      <c r="E234" s="2" t="s">
        <v>669</v>
      </c>
      <c r="F234" s="2" t="s">
        <v>28</v>
      </c>
      <c r="G234" s="4">
        <v>45643</v>
      </c>
      <c r="H234" s="5">
        <v>0.33333333333333331</v>
      </c>
      <c r="I234" s="6" t="s">
        <v>55</v>
      </c>
      <c r="J234" s="6">
        <v>1830</v>
      </c>
      <c r="K234" s="2" t="s">
        <v>56</v>
      </c>
      <c r="L234" s="2" t="s">
        <v>19</v>
      </c>
      <c r="M2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4" s="6" t="str">
        <f>TEXT(Tabela1[[#This Row],[Data]],"dddd")</f>
        <v>terça-feira</v>
      </c>
      <c r="P234" s="6" t="str" cm="1">
        <f t="array" ref="P234">INDEX(Tabela8[Status],MATCH(Tabela1[[#This Row],[Cod. Paciente]]&amp;Tabela1[[#This Row],[dia]]&amp;Tabela1[[#This Row],[Hora inicial]],Tabela8[Cod. Paciente]&amp;Tabela8[DIA]&amp;Tabela8[Hora inicial],0))</f>
        <v>A confirmar</v>
      </c>
      <c r="Q234" s="6"/>
    </row>
    <row r="235" spans="1:17" x14ac:dyDescent="0.3">
      <c r="A235" s="2">
        <v>574593</v>
      </c>
      <c r="B235" s="2" t="s">
        <v>17</v>
      </c>
      <c r="C235" s="2" t="s">
        <v>1273</v>
      </c>
      <c r="D235" s="2">
        <v>3440</v>
      </c>
      <c r="E235" s="2" t="s">
        <v>669</v>
      </c>
      <c r="F235" s="2" t="s">
        <v>28</v>
      </c>
      <c r="G235" s="4">
        <v>45643</v>
      </c>
      <c r="H235" s="5">
        <v>0.45833333333333331</v>
      </c>
      <c r="I235" s="6" t="s">
        <v>487</v>
      </c>
      <c r="J235" s="6">
        <v>1967</v>
      </c>
      <c r="K235" s="2" t="s">
        <v>405</v>
      </c>
      <c r="L235" s="2" t="s">
        <v>19</v>
      </c>
      <c r="M2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5" s="6" t="str">
        <f>TEXT(Tabela1[[#This Row],[Data]],"dddd")</f>
        <v>terça-feira</v>
      </c>
      <c r="P235" s="6" t="str" cm="1">
        <f t="array" ref="P235">INDEX(Tabela8[Status],MATCH(Tabela1[[#This Row],[Cod. Paciente]]&amp;Tabela1[[#This Row],[dia]]&amp;Tabela1[[#This Row],[Hora inicial]],Tabela8[Cod. Paciente]&amp;Tabela8[DIA]&amp;Tabela8[Hora inicial],0))</f>
        <v>A confirmar</v>
      </c>
      <c r="Q235" s="6"/>
    </row>
    <row r="236" spans="1:17" x14ac:dyDescent="0.3">
      <c r="A236" s="2">
        <v>485459</v>
      </c>
      <c r="B236" s="2" t="s">
        <v>17</v>
      </c>
      <c r="C236" s="2" t="s">
        <v>1273</v>
      </c>
      <c r="D236" s="2">
        <v>3440</v>
      </c>
      <c r="E236" s="2" t="s">
        <v>669</v>
      </c>
      <c r="F236" s="2" t="s">
        <v>28</v>
      </c>
      <c r="G236" s="4">
        <v>45643</v>
      </c>
      <c r="H236" s="5">
        <v>0.33333333333333331</v>
      </c>
      <c r="I236" s="6" t="s">
        <v>55</v>
      </c>
      <c r="J236" s="6">
        <v>1830</v>
      </c>
      <c r="K236" s="2" t="s">
        <v>56</v>
      </c>
      <c r="L236" s="2" t="s">
        <v>19</v>
      </c>
      <c r="M2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6" s="6" t="str">
        <f>TEXT(Tabela1[[#This Row],[Data]],"dddd")</f>
        <v>terça-feira</v>
      </c>
      <c r="P236" s="6" t="str" cm="1">
        <f t="array" ref="P236">INDEX(Tabela8[Status],MATCH(Tabela1[[#This Row],[Cod. Paciente]]&amp;Tabela1[[#This Row],[dia]]&amp;Tabela1[[#This Row],[Hora inicial]],Tabela8[Cod. Paciente]&amp;Tabela8[DIA]&amp;Tabela8[Hora inicial],0))</f>
        <v>A confirmar</v>
      </c>
      <c r="Q236" s="6"/>
    </row>
    <row r="237" spans="1:17" x14ac:dyDescent="0.3">
      <c r="A237" s="2">
        <v>574593</v>
      </c>
      <c r="B237" s="2" t="s">
        <v>17</v>
      </c>
      <c r="C237" s="2" t="s">
        <v>1273</v>
      </c>
      <c r="D237" s="2">
        <v>3440</v>
      </c>
      <c r="E237" s="2" t="s">
        <v>669</v>
      </c>
      <c r="F237" s="2" t="s">
        <v>28</v>
      </c>
      <c r="G237" s="4">
        <v>45643</v>
      </c>
      <c r="H237" s="5">
        <v>0.45833333333333331</v>
      </c>
      <c r="I237" s="6" t="s">
        <v>487</v>
      </c>
      <c r="J237" s="6">
        <v>1967</v>
      </c>
      <c r="K237" s="2" t="s">
        <v>405</v>
      </c>
      <c r="L237" s="2" t="s">
        <v>19</v>
      </c>
      <c r="M2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7" s="6" t="str">
        <f>TEXT(Tabela1[[#This Row],[Data]],"dddd")</f>
        <v>terça-feira</v>
      </c>
      <c r="P237" s="6" t="str" cm="1">
        <f t="array" ref="P237">INDEX(Tabela8[Status],MATCH(Tabela1[[#This Row],[Cod. Paciente]]&amp;Tabela1[[#This Row],[dia]]&amp;Tabela1[[#This Row],[Hora inicial]],Tabela8[Cod. Paciente]&amp;Tabela8[DIA]&amp;Tabela8[Hora inicial],0))</f>
        <v>A confirmar</v>
      </c>
      <c r="Q237" s="6"/>
    </row>
    <row r="238" spans="1:17" x14ac:dyDescent="0.3">
      <c r="A238" s="2">
        <v>553250</v>
      </c>
      <c r="B238" s="2" t="s">
        <v>17</v>
      </c>
      <c r="C238" s="2" t="s">
        <v>1273</v>
      </c>
      <c r="D238" s="2">
        <v>3440</v>
      </c>
      <c r="E238" s="2" t="s">
        <v>669</v>
      </c>
      <c r="F238" s="2" t="s">
        <v>28</v>
      </c>
      <c r="G238" s="4">
        <v>45643</v>
      </c>
      <c r="H238" s="5">
        <v>0.29166666666666669</v>
      </c>
      <c r="I238" s="6" t="s">
        <v>498</v>
      </c>
      <c r="J238" s="6">
        <v>606</v>
      </c>
      <c r="K238" s="2" t="s">
        <v>226</v>
      </c>
      <c r="L238" s="2" t="s">
        <v>19</v>
      </c>
      <c r="M2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8" s="6" t="str">
        <f>TEXT(Tabela1[[#This Row],[Data]],"dddd")</f>
        <v>terça-feira</v>
      </c>
      <c r="P238" s="6" t="str" cm="1">
        <f t="array" ref="P238">INDEX(Tabela8[Status],MATCH(Tabela1[[#This Row],[Cod. Paciente]]&amp;Tabela1[[#This Row],[dia]]&amp;Tabela1[[#This Row],[Hora inicial]],Tabela8[Cod. Paciente]&amp;Tabela8[DIA]&amp;Tabela8[Hora inicial],0))</f>
        <v>A confirmar</v>
      </c>
      <c r="Q238" s="6"/>
    </row>
    <row r="239" spans="1:17" x14ac:dyDescent="0.3">
      <c r="A239" s="2">
        <v>584759</v>
      </c>
      <c r="B239" s="2" t="s">
        <v>17</v>
      </c>
      <c r="C239" s="2" t="s">
        <v>1273</v>
      </c>
      <c r="D239" s="2">
        <v>3440</v>
      </c>
      <c r="E239" s="2" t="s">
        <v>669</v>
      </c>
      <c r="F239" s="2" t="s">
        <v>28</v>
      </c>
      <c r="G239" s="4">
        <v>45643</v>
      </c>
      <c r="H239" s="5">
        <v>0.375</v>
      </c>
      <c r="I239" s="6" t="s">
        <v>81</v>
      </c>
      <c r="J239" s="6">
        <v>1383</v>
      </c>
      <c r="K239" s="2" t="s">
        <v>218</v>
      </c>
      <c r="L239" s="2" t="s">
        <v>19</v>
      </c>
      <c r="M2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9" s="6" t="str">
        <f>TEXT(Tabela1[[#This Row],[Data]],"dddd")</f>
        <v>terça-feira</v>
      </c>
      <c r="P239" s="6" t="str" cm="1">
        <f t="array" ref="P239">INDEX(Tabela8[Status],MATCH(Tabela1[[#This Row],[Cod. Paciente]]&amp;Tabela1[[#This Row],[dia]]&amp;Tabela1[[#This Row],[Hora inicial]],Tabela8[Cod. Paciente]&amp;Tabela8[DIA]&amp;Tabela8[Hora inicial],0))</f>
        <v>A confirmar</v>
      </c>
      <c r="Q239" s="6"/>
    </row>
    <row r="240" spans="1:17" ht="28.8" x14ac:dyDescent="0.3">
      <c r="A240" s="2">
        <v>475274</v>
      </c>
      <c r="B240" s="2" t="s">
        <v>17</v>
      </c>
      <c r="C240" s="2" t="s">
        <v>1273</v>
      </c>
      <c r="D240" s="2">
        <v>3440</v>
      </c>
      <c r="E240" s="2" t="s">
        <v>669</v>
      </c>
      <c r="F240" s="2" t="s">
        <v>28</v>
      </c>
      <c r="G240" s="4">
        <v>45643</v>
      </c>
      <c r="H240" s="5">
        <v>0.41666666666666669</v>
      </c>
      <c r="I240" s="6" t="s">
        <v>57</v>
      </c>
      <c r="J240" s="6">
        <v>1815</v>
      </c>
      <c r="K240" s="2" t="s">
        <v>86</v>
      </c>
      <c r="L240" s="2" t="s">
        <v>19</v>
      </c>
      <c r="M2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0" s="6" t="str">
        <f>TEXT(Tabela1[[#This Row],[Data]],"dddd")</f>
        <v>terça-feira</v>
      </c>
      <c r="P240" s="6" t="str" cm="1">
        <f t="array" ref="P240">INDEX(Tabela8[Status],MATCH(Tabela1[[#This Row],[Cod. Paciente]]&amp;Tabela1[[#This Row],[dia]]&amp;Tabela1[[#This Row],[Hora inicial]],Tabela8[Cod. Paciente]&amp;Tabela8[DIA]&amp;Tabela8[Hora inicial],0))</f>
        <v>A confirmar</v>
      </c>
      <c r="Q240" s="6"/>
    </row>
    <row r="241" spans="1:17" x14ac:dyDescent="0.3">
      <c r="A241" s="2">
        <v>553250</v>
      </c>
      <c r="B241" s="2" t="s">
        <v>17</v>
      </c>
      <c r="C241" s="2" t="s">
        <v>1273</v>
      </c>
      <c r="D241" s="2">
        <v>3440</v>
      </c>
      <c r="E241" s="2" t="s">
        <v>669</v>
      </c>
      <c r="F241" s="2" t="s">
        <v>28</v>
      </c>
      <c r="G241" s="4">
        <v>45643</v>
      </c>
      <c r="H241" s="5">
        <v>0.29166666666666669</v>
      </c>
      <c r="I241" s="6" t="s">
        <v>498</v>
      </c>
      <c r="J241" s="6">
        <v>606</v>
      </c>
      <c r="K241" s="2" t="s">
        <v>226</v>
      </c>
      <c r="L241" s="2" t="s">
        <v>19</v>
      </c>
      <c r="M2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1" s="6" t="str">
        <f>TEXT(Tabela1[[#This Row],[Data]],"dddd")</f>
        <v>terça-feira</v>
      </c>
      <c r="P241" s="6" t="str" cm="1">
        <f t="array" ref="P241">INDEX(Tabela8[Status],MATCH(Tabela1[[#This Row],[Cod. Paciente]]&amp;Tabela1[[#This Row],[dia]]&amp;Tabela1[[#This Row],[Hora inicial]],Tabela8[Cod. Paciente]&amp;Tabela8[DIA]&amp;Tabela8[Hora inicial],0))</f>
        <v>A confirmar</v>
      </c>
      <c r="Q241" s="6"/>
    </row>
    <row r="242" spans="1:17" x14ac:dyDescent="0.3">
      <c r="A242" s="2">
        <v>584759</v>
      </c>
      <c r="B242" s="2" t="s">
        <v>17</v>
      </c>
      <c r="C242" s="2" t="s">
        <v>1273</v>
      </c>
      <c r="D242" s="2">
        <v>3440</v>
      </c>
      <c r="E242" s="2" t="s">
        <v>669</v>
      </c>
      <c r="F242" s="2" t="s">
        <v>28</v>
      </c>
      <c r="G242" s="4">
        <v>45643</v>
      </c>
      <c r="H242" s="5">
        <v>0.375</v>
      </c>
      <c r="I242" s="6" t="s">
        <v>81</v>
      </c>
      <c r="J242" s="6">
        <v>1383</v>
      </c>
      <c r="K242" s="2" t="s">
        <v>218</v>
      </c>
      <c r="L242" s="2" t="s">
        <v>19</v>
      </c>
      <c r="M2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2" s="6" t="str">
        <f>TEXT(Tabela1[[#This Row],[Data]],"dddd")</f>
        <v>terça-feira</v>
      </c>
      <c r="P242" s="6" t="str" cm="1">
        <f t="array" ref="P242">INDEX(Tabela8[Status],MATCH(Tabela1[[#This Row],[Cod. Paciente]]&amp;Tabela1[[#This Row],[dia]]&amp;Tabela1[[#This Row],[Hora inicial]],Tabela8[Cod. Paciente]&amp;Tabela8[DIA]&amp;Tabela8[Hora inicial],0))</f>
        <v>A confirmar</v>
      </c>
      <c r="Q242" s="6"/>
    </row>
    <row r="243" spans="1:17" ht="28.8" x14ac:dyDescent="0.3">
      <c r="A243" s="2">
        <v>475274</v>
      </c>
      <c r="B243" s="2" t="s">
        <v>17</v>
      </c>
      <c r="C243" s="2" t="s">
        <v>1273</v>
      </c>
      <c r="D243" s="2">
        <v>3440</v>
      </c>
      <c r="E243" s="2" t="s">
        <v>669</v>
      </c>
      <c r="F243" s="2" t="s">
        <v>28</v>
      </c>
      <c r="G243" s="4">
        <v>45643</v>
      </c>
      <c r="H243" s="5">
        <v>0.41666666666666669</v>
      </c>
      <c r="I243" s="6" t="s">
        <v>57</v>
      </c>
      <c r="J243" s="6">
        <v>1815</v>
      </c>
      <c r="K243" s="2" t="s">
        <v>86</v>
      </c>
      <c r="L243" s="2" t="s">
        <v>19</v>
      </c>
      <c r="M2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3" s="6" t="str">
        <f>TEXT(Tabela1[[#This Row],[Data]],"dddd")</f>
        <v>terça-feira</v>
      </c>
      <c r="P243" s="6" t="str" cm="1">
        <f t="array" ref="P243">INDEX(Tabela8[Status],MATCH(Tabela1[[#This Row],[Cod. Paciente]]&amp;Tabela1[[#This Row],[dia]]&amp;Tabela1[[#This Row],[Hora inicial]],Tabela8[Cod. Paciente]&amp;Tabela8[DIA]&amp;Tabela8[Hora inicial],0))</f>
        <v>A confirmar</v>
      </c>
      <c r="Q243" s="6"/>
    </row>
    <row r="244" spans="1:17" x14ac:dyDescent="0.3">
      <c r="A244" s="2">
        <v>543558</v>
      </c>
      <c r="B244" s="2" t="s">
        <v>17</v>
      </c>
      <c r="C244" s="2" t="s">
        <v>492</v>
      </c>
      <c r="D244" s="2">
        <v>3441</v>
      </c>
      <c r="E244" s="2" t="s">
        <v>493</v>
      </c>
      <c r="F244" s="2" t="s">
        <v>28</v>
      </c>
      <c r="G244" s="4">
        <v>45643</v>
      </c>
      <c r="H244" s="5">
        <v>0.33333333333333331</v>
      </c>
      <c r="I244" s="6" t="s">
        <v>462</v>
      </c>
      <c r="J244" s="6">
        <v>1191</v>
      </c>
      <c r="K244" s="2" t="s">
        <v>122</v>
      </c>
      <c r="L244" s="2" t="s">
        <v>19</v>
      </c>
      <c r="M2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4" s="6" t="str">
        <f>TEXT(Tabela1[[#This Row],[Data]],"dddd")</f>
        <v>terça-feira</v>
      </c>
      <c r="P244" s="6" t="str" cm="1">
        <f t="array" ref="P244">INDEX(Tabela8[Status],MATCH(Tabela1[[#This Row],[Cod. Paciente]]&amp;Tabela1[[#This Row],[dia]]&amp;Tabela1[[#This Row],[Hora inicial]],Tabela8[Cod. Paciente]&amp;Tabela8[DIA]&amp;Tabela8[Hora inicial],0))</f>
        <v>A confirmar</v>
      </c>
      <c r="Q244" s="6"/>
    </row>
    <row r="245" spans="1:17" x14ac:dyDescent="0.3">
      <c r="A245" s="2">
        <v>518565</v>
      </c>
      <c r="B245" s="2" t="s">
        <v>17</v>
      </c>
      <c r="C245" s="2" t="s">
        <v>492</v>
      </c>
      <c r="D245" s="2">
        <v>3441</v>
      </c>
      <c r="E245" s="2" t="s">
        <v>493</v>
      </c>
      <c r="F245" s="2" t="s">
        <v>28</v>
      </c>
      <c r="G245" s="4">
        <v>45643</v>
      </c>
      <c r="H245" s="5">
        <v>0.375</v>
      </c>
      <c r="I245" s="6" t="s">
        <v>464</v>
      </c>
      <c r="J245" s="6">
        <v>609</v>
      </c>
      <c r="K245" s="2" t="s">
        <v>44</v>
      </c>
      <c r="L245" s="2" t="s">
        <v>19</v>
      </c>
      <c r="M2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5" s="6" t="str">
        <f>TEXT(Tabela1[[#This Row],[Data]],"dddd")</f>
        <v>terça-feira</v>
      </c>
      <c r="P245" s="6" t="str" cm="1">
        <f t="array" ref="P245">INDEX(Tabela8[Status],MATCH(Tabela1[[#This Row],[Cod. Paciente]]&amp;Tabela1[[#This Row],[dia]]&amp;Tabela1[[#This Row],[Hora inicial]],Tabela8[Cod. Paciente]&amp;Tabela8[DIA]&amp;Tabela8[Hora inicial],0))</f>
        <v>A confirmar</v>
      </c>
      <c r="Q245" s="6"/>
    </row>
    <row r="246" spans="1:17" x14ac:dyDescent="0.3">
      <c r="A246" s="2">
        <v>543558</v>
      </c>
      <c r="B246" s="2" t="s">
        <v>17</v>
      </c>
      <c r="C246" s="2" t="s">
        <v>492</v>
      </c>
      <c r="D246" s="2">
        <v>3441</v>
      </c>
      <c r="E246" s="2" t="s">
        <v>493</v>
      </c>
      <c r="F246" s="2" t="s">
        <v>28</v>
      </c>
      <c r="G246" s="4">
        <v>45643</v>
      </c>
      <c r="H246" s="5">
        <v>0.33333333333333331</v>
      </c>
      <c r="I246" s="6" t="s">
        <v>462</v>
      </c>
      <c r="J246" s="6">
        <v>1191</v>
      </c>
      <c r="K246" s="2" t="s">
        <v>122</v>
      </c>
      <c r="L246" s="2" t="s">
        <v>19</v>
      </c>
      <c r="M2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6" s="6" t="str">
        <f>TEXT(Tabela1[[#This Row],[Data]],"dddd")</f>
        <v>terça-feira</v>
      </c>
      <c r="P246" s="6" t="str" cm="1">
        <f t="array" ref="P246">INDEX(Tabela8[Status],MATCH(Tabela1[[#This Row],[Cod. Paciente]]&amp;Tabela1[[#This Row],[dia]]&amp;Tabela1[[#This Row],[Hora inicial]],Tabela8[Cod. Paciente]&amp;Tabela8[DIA]&amp;Tabela8[Hora inicial],0))</f>
        <v>A confirmar</v>
      </c>
      <c r="Q246" s="6"/>
    </row>
    <row r="247" spans="1:17" x14ac:dyDescent="0.3">
      <c r="A247" s="2">
        <v>518565</v>
      </c>
      <c r="B247" s="2" t="s">
        <v>17</v>
      </c>
      <c r="C247" s="2" t="s">
        <v>492</v>
      </c>
      <c r="D247" s="2">
        <v>3441</v>
      </c>
      <c r="E247" s="2" t="s">
        <v>493</v>
      </c>
      <c r="F247" s="2" t="s">
        <v>28</v>
      </c>
      <c r="G247" s="4">
        <v>45643</v>
      </c>
      <c r="H247" s="5">
        <v>0.375</v>
      </c>
      <c r="I247" s="6" t="s">
        <v>464</v>
      </c>
      <c r="J247" s="6">
        <v>609</v>
      </c>
      <c r="K247" s="2" t="s">
        <v>44</v>
      </c>
      <c r="L247" s="2" t="s">
        <v>19</v>
      </c>
      <c r="M2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7" s="6" t="str">
        <f>TEXT(Tabela1[[#This Row],[Data]],"dddd")</f>
        <v>terça-feira</v>
      </c>
      <c r="P247" s="6" t="str" cm="1">
        <f t="array" ref="P247">INDEX(Tabela8[Status],MATCH(Tabela1[[#This Row],[Cod. Paciente]]&amp;Tabela1[[#This Row],[dia]]&amp;Tabela1[[#This Row],[Hora inicial]],Tabela8[Cod. Paciente]&amp;Tabela8[DIA]&amp;Tabela8[Hora inicial],0))</f>
        <v>A confirmar</v>
      </c>
      <c r="Q247" s="6"/>
    </row>
    <row r="248" spans="1:17" x14ac:dyDescent="0.3">
      <c r="A248" s="2">
        <v>491368</v>
      </c>
      <c r="B248" s="2" t="s">
        <v>24</v>
      </c>
      <c r="C248" s="2" t="s">
        <v>1293</v>
      </c>
      <c r="D248" s="2">
        <v>3569</v>
      </c>
      <c r="E248" s="2" t="s">
        <v>680</v>
      </c>
      <c r="F248" s="2" t="s">
        <v>28</v>
      </c>
      <c r="G248" s="4">
        <v>45643</v>
      </c>
      <c r="H248" s="5">
        <v>0.625</v>
      </c>
      <c r="I248" s="6" t="s">
        <v>468</v>
      </c>
      <c r="J248" s="6">
        <v>599</v>
      </c>
      <c r="K248" s="2" t="s">
        <v>384</v>
      </c>
      <c r="L248" s="2" t="s">
        <v>19</v>
      </c>
      <c r="M2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8" s="6" t="str">
        <f>TEXT(Tabela1[[#This Row],[Data]],"dddd")</f>
        <v>terça-feira</v>
      </c>
      <c r="P248" s="6" t="str" cm="1">
        <f t="array" ref="P248">INDEX(Tabela8[Status],MATCH(Tabela1[[#This Row],[Cod. Paciente]]&amp;Tabela1[[#This Row],[dia]]&amp;Tabela1[[#This Row],[Hora inicial]],Tabela8[Cod. Paciente]&amp;Tabela8[DIA]&amp;Tabela8[Hora inicial],0))</f>
        <v>A confirmar</v>
      </c>
      <c r="Q248" s="6"/>
    </row>
    <row r="249" spans="1:17" x14ac:dyDescent="0.3">
      <c r="A249" s="2">
        <v>491368</v>
      </c>
      <c r="B249" s="2" t="s">
        <v>24</v>
      </c>
      <c r="C249" s="2" t="s">
        <v>1293</v>
      </c>
      <c r="D249" s="2">
        <v>3569</v>
      </c>
      <c r="E249" s="2" t="s">
        <v>680</v>
      </c>
      <c r="F249" s="2" t="s">
        <v>28</v>
      </c>
      <c r="G249" s="4">
        <v>45643</v>
      </c>
      <c r="H249" s="5">
        <v>0.625</v>
      </c>
      <c r="I249" s="6" t="s">
        <v>468</v>
      </c>
      <c r="J249" s="6">
        <v>599</v>
      </c>
      <c r="K249" s="2" t="s">
        <v>384</v>
      </c>
      <c r="L249" s="2" t="s">
        <v>19</v>
      </c>
      <c r="M2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9" s="6" t="str">
        <f>TEXT(Tabela1[[#This Row],[Data]],"dddd")</f>
        <v>terça-feira</v>
      </c>
      <c r="P249" s="6" t="str" cm="1">
        <f t="array" ref="P249">INDEX(Tabela8[Status],MATCH(Tabela1[[#This Row],[Cod. Paciente]]&amp;Tabela1[[#This Row],[dia]]&amp;Tabela1[[#This Row],[Hora inicial]],Tabela8[Cod. Paciente]&amp;Tabela8[DIA]&amp;Tabela8[Hora inicial],0))</f>
        <v>A confirmar</v>
      </c>
      <c r="Q249" s="6"/>
    </row>
    <row r="250" spans="1:17" x14ac:dyDescent="0.3">
      <c r="A250" s="2">
        <v>597908</v>
      </c>
      <c r="B250" s="2" t="s">
        <v>24</v>
      </c>
      <c r="C250" s="2" t="s">
        <v>1355</v>
      </c>
      <c r="D250" s="2">
        <v>4158</v>
      </c>
      <c r="E250" s="2" t="s">
        <v>1356</v>
      </c>
      <c r="F250" s="2" t="s">
        <v>28</v>
      </c>
      <c r="G250" s="4">
        <v>45643</v>
      </c>
      <c r="H250" s="5">
        <v>0.75</v>
      </c>
      <c r="I250" s="6" t="s">
        <v>505</v>
      </c>
      <c r="J250" s="6">
        <v>1644</v>
      </c>
      <c r="K250" s="2" t="s">
        <v>63</v>
      </c>
      <c r="L250" s="2" t="s">
        <v>19</v>
      </c>
      <c r="M2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0" s="6" t="str">
        <f>TEXT(Tabela1[[#This Row],[Data]],"dddd")</f>
        <v>terça-feira</v>
      </c>
      <c r="P250" s="6" t="str" cm="1">
        <f t="array" ref="P250">INDEX(Tabela8[Status],MATCH(Tabela1[[#This Row],[Cod. Paciente]]&amp;Tabela1[[#This Row],[dia]]&amp;Tabela1[[#This Row],[Hora inicial]],Tabela8[Cod. Paciente]&amp;Tabela8[DIA]&amp;Tabela8[Hora inicial],0))</f>
        <v>A confirmar</v>
      </c>
      <c r="Q250" s="6"/>
    </row>
    <row r="251" spans="1:17" x14ac:dyDescent="0.3">
      <c r="A251" s="2">
        <v>597908</v>
      </c>
      <c r="B251" s="2" t="s">
        <v>24</v>
      </c>
      <c r="C251" s="2" t="s">
        <v>1355</v>
      </c>
      <c r="D251" s="2">
        <v>4158</v>
      </c>
      <c r="E251" s="2" t="s">
        <v>1356</v>
      </c>
      <c r="F251" s="2" t="s">
        <v>28</v>
      </c>
      <c r="G251" s="4">
        <v>45643</v>
      </c>
      <c r="H251" s="5">
        <v>0.75</v>
      </c>
      <c r="I251" s="6" t="s">
        <v>505</v>
      </c>
      <c r="J251" s="6">
        <v>1644</v>
      </c>
      <c r="K251" s="2" t="s">
        <v>63</v>
      </c>
      <c r="L251" s="2" t="s">
        <v>19</v>
      </c>
      <c r="M2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1" s="6" t="str">
        <f>TEXT(Tabela1[[#This Row],[Data]],"dddd")</f>
        <v>terça-feira</v>
      </c>
      <c r="P251" s="6" t="str" cm="1">
        <f t="array" ref="P251">INDEX(Tabela8[Status],MATCH(Tabela1[[#This Row],[Cod. Paciente]]&amp;Tabela1[[#This Row],[dia]]&amp;Tabela1[[#This Row],[Hora inicial]],Tabela8[Cod. Paciente]&amp;Tabela8[DIA]&amp;Tabela8[Hora inicial],0))</f>
        <v>A confirmar</v>
      </c>
      <c r="Q251" s="6"/>
    </row>
    <row r="252" spans="1:17" ht="28.8" x14ac:dyDescent="0.3">
      <c r="A252" s="2">
        <v>577788</v>
      </c>
      <c r="B252" s="2" t="s">
        <v>24</v>
      </c>
      <c r="C252" s="2" t="s">
        <v>91</v>
      </c>
      <c r="D252" s="2">
        <v>3431</v>
      </c>
      <c r="E252" s="2" t="s">
        <v>92</v>
      </c>
      <c r="F252" s="2" t="s">
        <v>28</v>
      </c>
      <c r="G252" s="4">
        <v>45643</v>
      </c>
      <c r="H252" s="5">
        <v>0.29166666666666669</v>
      </c>
      <c r="I252" s="6" t="s">
        <v>89</v>
      </c>
      <c r="J252" s="6">
        <v>2735</v>
      </c>
      <c r="K252" s="2" t="s">
        <v>126</v>
      </c>
      <c r="L252" s="2" t="s">
        <v>19</v>
      </c>
      <c r="M2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2" s="6" t="str">
        <f>TEXT(Tabela1[[#This Row],[Data]],"dddd")</f>
        <v>terça-feira</v>
      </c>
      <c r="P252" s="6" t="str" cm="1">
        <f t="array" ref="P252">INDEX(Tabela8[Status],MATCH(Tabela1[[#This Row],[Cod. Paciente]]&amp;Tabela1[[#This Row],[dia]]&amp;Tabela1[[#This Row],[Hora inicial]],Tabela8[Cod. Paciente]&amp;Tabela8[DIA]&amp;Tabela8[Hora inicial],0))</f>
        <v>A confirmar</v>
      </c>
      <c r="Q252" s="6"/>
    </row>
    <row r="253" spans="1:17" ht="28.8" x14ac:dyDescent="0.3">
      <c r="A253" s="2">
        <v>577788</v>
      </c>
      <c r="B253" s="2" t="s">
        <v>24</v>
      </c>
      <c r="C253" s="2" t="s">
        <v>91</v>
      </c>
      <c r="D253" s="2">
        <v>3431</v>
      </c>
      <c r="E253" s="2" t="s">
        <v>92</v>
      </c>
      <c r="F253" s="2" t="s">
        <v>28</v>
      </c>
      <c r="G253" s="4">
        <v>45643</v>
      </c>
      <c r="H253" s="5">
        <v>0.29166666666666669</v>
      </c>
      <c r="I253" s="6" t="s">
        <v>89</v>
      </c>
      <c r="J253" s="6">
        <v>2735</v>
      </c>
      <c r="K253" s="2" t="s">
        <v>126</v>
      </c>
      <c r="L253" s="2" t="s">
        <v>19</v>
      </c>
      <c r="M2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3" s="6" t="str">
        <f>TEXT(Tabela1[[#This Row],[Data]],"dddd")</f>
        <v>terça-feira</v>
      </c>
      <c r="P253" s="6" t="str" cm="1">
        <f t="array" ref="P253">INDEX(Tabela8[Status],MATCH(Tabela1[[#This Row],[Cod. Paciente]]&amp;Tabela1[[#This Row],[dia]]&amp;Tabela1[[#This Row],[Hora inicial]],Tabela8[Cod. Paciente]&amp;Tabela8[DIA]&amp;Tabela8[Hora inicial],0))</f>
        <v>A confirmar</v>
      </c>
      <c r="Q253" s="6"/>
    </row>
    <row r="254" spans="1:17" x14ac:dyDescent="0.3">
      <c r="A254" s="2">
        <v>512703</v>
      </c>
      <c r="B254" s="2" t="s">
        <v>24</v>
      </c>
      <c r="C254" s="2" t="s">
        <v>91</v>
      </c>
      <c r="D254" s="2">
        <v>3431</v>
      </c>
      <c r="E254" s="2" t="s">
        <v>92</v>
      </c>
      <c r="F254" s="2" t="s">
        <v>28</v>
      </c>
      <c r="G254" s="4">
        <v>45643</v>
      </c>
      <c r="H254" s="5">
        <v>0.33333333333333331</v>
      </c>
      <c r="I254" s="6" t="s">
        <v>95</v>
      </c>
      <c r="J254" s="6">
        <v>2057</v>
      </c>
      <c r="K254" s="2" t="s">
        <v>90</v>
      </c>
      <c r="L254" s="2" t="s">
        <v>19</v>
      </c>
      <c r="M2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4" s="6" t="str">
        <f>TEXT(Tabela1[[#This Row],[Data]],"dddd")</f>
        <v>terça-feira</v>
      </c>
      <c r="P254" s="6" t="str" cm="1">
        <f t="array" ref="P254">INDEX(Tabela8[Status],MATCH(Tabela1[[#This Row],[Cod. Paciente]]&amp;Tabela1[[#This Row],[dia]]&amp;Tabela1[[#This Row],[Hora inicial]],Tabela8[Cod. Paciente]&amp;Tabela8[DIA]&amp;Tabela8[Hora inicial],0))</f>
        <v>A confirmar</v>
      </c>
      <c r="Q254" s="6"/>
    </row>
    <row r="255" spans="1:17" x14ac:dyDescent="0.3">
      <c r="A255" s="2">
        <v>512703</v>
      </c>
      <c r="B255" s="2" t="s">
        <v>24</v>
      </c>
      <c r="C255" s="2" t="s">
        <v>91</v>
      </c>
      <c r="D255" s="2">
        <v>3431</v>
      </c>
      <c r="E255" s="2" t="s">
        <v>92</v>
      </c>
      <c r="F255" s="2" t="s">
        <v>28</v>
      </c>
      <c r="G255" s="4">
        <v>45643</v>
      </c>
      <c r="H255" s="5">
        <v>0.33333333333333331</v>
      </c>
      <c r="I255" s="6" t="s">
        <v>95</v>
      </c>
      <c r="J255" s="6">
        <v>2057</v>
      </c>
      <c r="K255" s="2" t="s">
        <v>90</v>
      </c>
      <c r="L255" s="2" t="s">
        <v>19</v>
      </c>
      <c r="M2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5" s="6" t="str">
        <f>TEXT(Tabela1[[#This Row],[Data]],"dddd")</f>
        <v>terça-feira</v>
      </c>
      <c r="P255" s="6" t="str" cm="1">
        <f t="array" ref="P255">INDEX(Tabela8[Status],MATCH(Tabela1[[#This Row],[Cod. Paciente]]&amp;Tabela1[[#This Row],[dia]]&amp;Tabela1[[#This Row],[Hora inicial]],Tabela8[Cod. Paciente]&amp;Tabela8[DIA]&amp;Tabela8[Hora inicial],0))</f>
        <v>A confirmar</v>
      </c>
      <c r="Q255" s="6"/>
    </row>
    <row r="256" spans="1:17" ht="28.8" x14ac:dyDescent="0.3">
      <c r="A256" s="2">
        <v>561897</v>
      </c>
      <c r="B256" s="2" t="s">
        <v>17</v>
      </c>
      <c r="C256" s="2" t="s">
        <v>1258</v>
      </c>
      <c r="D256" s="2">
        <v>3613</v>
      </c>
      <c r="E256" s="2" t="s">
        <v>683</v>
      </c>
      <c r="F256" s="2" t="s">
        <v>28</v>
      </c>
      <c r="G256" s="4">
        <v>45643</v>
      </c>
      <c r="H256" s="5">
        <v>0.58333333333333337</v>
      </c>
      <c r="I256" s="6" t="s">
        <v>476</v>
      </c>
      <c r="J256" s="6">
        <v>1729</v>
      </c>
      <c r="K256" s="2" t="s">
        <v>288</v>
      </c>
      <c r="L256" s="2" t="s">
        <v>19</v>
      </c>
      <c r="M2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6" s="6" t="str">
        <f>TEXT(Tabela1[[#This Row],[Data]],"dddd")</f>
        <v>terça-feira</v>
      </c>
      <c r="P256" s="6" t="str" cm="1">
        <f t="array" ref="P256">INDEX(Tabela8[Status],MATCH(Tabela1[[#This Row],[Cod. Paciente]]&amp;Tabela1[[#This Row],[dia]]&amp;Tabela1[[#This Row],[Hora inicial]],Tabela8[Cod. Paciente]&amp;Tabela8[DIA]&amp;Tabela8[Hora inicial],0))</f>
        <v>A confirmar</v>
      </c>
      <c r="Q256" s="6"/>
    </row>
    <row r="257" spans="1:17" ht="28.8" x14ac:dyDescent="0.3">
      <c r="A257" s="2">
        <v>561897</v>
      </c>
      <c r="B257" s="2" t="s">
        <v>17</v>
      </c>
      <c r="C257" s="2" t="s">
        <v>1258</v>
      </c>
      <c r="D257" s="2">
        <v>3613</v>
      </c>
      <c r="E257" s="2" t="s">
        <v>683</v>
      </c>
      <c r="F257" s="2" t="s">
        <v>28</v>
      </c>
      <c r="G257" s="4">
        <v>45643</v>
      </c>
      <c r="H257" s="5">
        <v>0.58333333333333337</v>
      </c>
      <c r="I257" s="6" t="s">
        <v>476</v>
      </c>
      <c r="J257" s="6">
        <v>1729</v>
      </c>
      <c r="K257" s="2" t="s">
        <v>288</v>
      </c>
      <c r="L257" s="2" t="s">
        <v>19</v>
      </c>
      <c r="M2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7" s="6" t="str">
        <f>TEXT(Tabela1[[#This Row],[Data]],"dddd")</f>
        <v>terça-feira</v>
      </c>
      <c r="P257" s="6" t="str" cm="1">
        <f t="array" ref="P257">INDEX(Tabela8[Status],MATCH(Tabela1[[#This Row],[Cod. Paciente]]&amp;Tabela1[[#This Row],[dia]]&amp;Tabela1[[#This Row],[Hora inicial]],Tabela8[Cod. Paciente]&amp;Tabela8[DIA]&amp;Tabela8[Hora inicial],0))</f>
        <v>A confirmar</v>
      </c>
      <c r="Q257" s="6"/>
    </row>
    <row r="258" spans="1:17" ht="28.8" x14ac:dyDescent="0.3">
      <c r="A258" s="2">
        <v>577774</v>
      </c>
      <c r="B258" s="2" t="s">
        <v>24</v>
      </c>
      <c r="C258" s="2" t="s">
        <v>1279</v>
      </c>
      <c r="D258" s="2">
        <v>3574</v>
      </c>
      <c r="E258" s="2" t="s">
        <v>686</v>
      </c>
      <c r="F258" s="2" t="s">
        <v>28</v>
      </c>
      <c r="G258" s="4">
        <v>45643</v>
      </c>
      <c r="H258" s="5">
        <v>0.41666666666666669</v>
      </c>
      <c r="I258" s="6" t="s">
        <v>89</v>
      </c>
      <c r="J258" s="6">
        <v>2735</v>
      </c>
      <c r="K258" s="2" t="s">
        <v>126</v>
      </c>
      <c r="L258" s="2" t="s">
        <v>19</v>
      </c>
      <c r="M2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8" s="6" t="str">
        <f>TEXT(Tabela1[[#This Row],[Data]],"dddd")</f>
        <v>terça-feira</v>
      </c>
      <c r="P258" s="6" t="str" cm="1">
        <f t="array" ref="P258">INDEX(Tabela8[Status],MATCH(Tabela1[[#This Row],[Cod. Paciente]]&amp;Tabela1[[#This Row],[dia]]&amp;Tabela1[[#This Row],[Hora inicial]],Tabela8[Cod. Paciente]&amp;Tabela8[DIA]&amp;Tabela8[Hora inicial],0))</f>
        <v>A confirmar</v>
      </c>
      <c r="Q258" s="6"/>
    </row>
    <row r="259" spans="1:17" ht="28.8" x14ac:dyDescent="0.3">
      <c r="A259" s="2">
        <v>577774</v>
      </c>
      <c r="B259" s="2" t="s">
        <v>24</v>
      </c>
      <c r="C259" s="2" t="s">
        <v>1279</v>
      </c>
      <c r="D259" s="2">
        <v>3574</v>
      </c>
      <c r="E259" s="2" t="s">
        <v>686</v>
      </c>
      <c r="F259" s="2" t="s">
        <v>28</v>
      </c>
      <c r="G259" s="4">
        <v>45643</v>
      </c>
      <c r="H259" s="5">
        <v>0.41666666666666669</v>
      </c>
      <c r="I259" s="6" t="s">
        <v>89</v>
      </c>
      <c r="J259" s="6">
        <v>2735</v>
      </c>
      <c r="K259" s="2" t="s">
        <v>126</v>
      </c>
      <c r="L259" s="2" t="s">
        <v>19</v>
      </c>
      <c r="M2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9" s="6" t="str">
        <f>TEXT(Tabela1[[#This Row],[Data]],"dddd")</f>
        <v>terça-feira</v>
      </c>
      <c r="P259" s="6" t="str" cm="1">
        <f t="array" ref="P259">INDEX(Tabela8[Status],MATCH(Tabela1[[#This Row],[Cod. Paciente]]&amp;Tabela1[[#This Row],[dia]]&amp;Tabela1[[#This Row],[Hora inicial]],Tabela8[Cod. Paciente]&amp;Tabela8[DIA]&amp;Tabela8[Hora inicial],0))</f>
        <v>A confirmar</v>
      </c>
      <c r="Q259" s="6"/>
    </row>
    <row r="260" spans="1:17" ht="28.8" x14ac:dyDescent="0.3">
      <c r="A260" s="2">
        <v>561677</v>
      </c>
      <c r="B260" s="2" t="s">
        <v>24</v>
      </c>
      <c r="C260" s="2" t="s">
        <v>1279</v>
      </c>
      <c r="D260" s="2">
        <v>3574</v>
      </c>
      <c r="E260" s="2" t="s">
        <v>686</v>
      </c>
      <c r="F260" s="2" t="s">
        <v>28</v>
      </c>
      <c r="G260" s="4">
        <v>45643</v>
      </c>
      <c r="H260" s="5">
        <v>0.375</v>
      </c>
      <c r="I260" s="6" t="s">
        <v>41</v>
      </c>
      <c r="J260" s="6">
        <v>572</v>
      </c>
      <c r="K260" s="2" t="s">
        <v>93</v>
      </c>
      <c r="L260" s="2" t="s">
        <v>19</v>
      </c>
      <c r="M2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0" s="6" t="str">
        <f>TEXT(Tabela1[[#This Row],[Data]],"dddd")</f>
        <v>terça-feira</v>
      </c>
      <c r="P260" s="6" t="str" cm="1">
        <f t="array" ref="P260">INDEX(Tabela8[Status],MATCH(Tabela1[[#This Row],[Cod. Paciente]]&amp;Tabela1[[#This Row],[dia]]&amp;Tabela1[[#This Row],[Hora inicial]],Tabela8[Cod. Paciente]&amp;Tabela8[DIA]&amp;Tabela8[Hora inicial],0))</f>
        <v>A confirmar</v>
      </c>
      <c r="Q260" s="6"/>
    </row>
    <row r="261" spans="1:17" ht="28.8" x14ac:dyDescent="0.3">
      <c r="A261" s="2">
        <v>561677</v>
      </c>
      <c r="B261" s="2" t="s">
        <v>24</v>
      </c>
      <c r="C261" s="2" t="s">
        <v>1279</v>
      </c>
      <c r="D261" s="2">
        <v>3574</v>
      </c>
      <c r="E261" s="2" t="s">
        <v>686</v>
      </c>
      <c r="F261" s="2" t="s">
        <v>28</v>
      </c>
      <c r="G261" s="4">
        <v>45643</v>
      </c>
      <c r="H261" s="5">
        <v>0.375</v>
      </c>
      <c r="I261" s="6" t="s">
        <v>41</v>
      </c>
      <c r="J261" s="6">
        <v>572</v>
      </c>
      <c r="K261" s="2" t="s">
        <v>93</v>
      </c>
      <c r="L261" s="2" t="s">
        <v>19</v>
      </c>
      <c r="M2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1" s="6" t="str">
        <f>TEXT(Tabela1[[#This Row],[Data]],"dddd")</f>
        <v>terça-feira</v>
      </c>
      <c r="P261" s="6" t="str" cm="1">
        <f t="array" ref="P261">INDEX(Tabela8[Status],MATCH(Tabela1[[#This Row],[Cod. Paciente]]&amp;Tabela1[[#This Row],[dia]]&amp;Tabela1[[#This Row],[Hora inicial]],Tabela8[Cod. Paciente]&amp;Tabela8[DIA]&amp;Tabela8[Hora inicial],0))</f>
        <v>A confirmar</v>
      </c>
      <c r="Q261" s="6"/>
    </row>
    <row r="262" spans="1:17" x14ac:dyDescent="0.3">
      <c r="A262" s="2">
        <v>578421</v>
      </c>
      <c r="B262" s="2" t="s">
        <v>17</v>
      </c>
      <c r="C262" s="2" t="s">
        <v>1287</v>
      </c>
      <c r="D262" s="2">
        <v>3642</v>
      </c>
      <c r="E262" s="2" t="s">
        <v>687</v>
      </c>
      <c r="F262" s="2" t="s">
        <v>28</v>
      </c>
      <c r="G262" s="4">
        <v>45643</v>
      </c>
      <c r="H262" s="5">
        <v>0.58333333333333337</v>
      </c>
      <c r="I262" s="6" t="s">
        <v>471</v>
      </c>
      <c r="J262" s="6">
        <v>2751</v>
      </c>
      <c r="K262" s="2" t="s">
        <v>70</v>
      </c>
      <c r="L262" s="2" t="s">
        <v>19</v>
      </c>
      <c r="M2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2" s="6" t="str">
        <f>TEXT(Tabela1[[#This Row],[Data]],"dddd")</f>
        <v>terça-feira</v>
      </c>
      <c r="P262" s="6" t="str" cm="1">
        <f t="array" ref="P262">INDEX(Tabela8[Status],MATCH(Tabela1[[#This Row],[Cod. Paciente]]&amp;Tabela1[[#This Row],[dia]]&amp;Tabela1[[#This Row],[Hora inicial]],Tabela8[Cod. Paciente]&amp;Tabela8[DIA]&amp;Tabela8[Hora inicial],0))</f>
        <v>A confirmar</v>
      </c>
      <c r="Q262" s="6"/>
    </row>
    <row r="263" spans="1:17" x14ac:dyDescent="0.3">
      <c r="A263" s="2">
        <v>484321</v>
      </c>
      <c r="B263" s="2" t="s">
        <v>17</v>
      </c>
      <c r="C263" s="2" t="s">
        <v>1287</v>
      </c>
      <c r="D263" s="2">
        <v>3642</v>
      </c>
      <c r="E263" s="2" t="s">
        <v>687</v>
      </c>
      <c r="F263" s="2" t="s">
        <v>28</v>
      </c>
      <c r="G263" s="4">
        <v>45643</v>
      </c>
      <c r="H263" s="5">
        <v>0.625</v>
      </c>
      <c r="I263" s="6" t="s">
        <v>31</v>
      </c>
      <c r="J263" s="6">
        <v>25</v>
      </c>
      <c r="K263" s="2" t="s">
        <v>281</v>
      </c>
      <c r="L263" s="2" t="s">
        <v>19</v>
      </c>
      <c r="M2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3" s="6" t="str">
        <f>TEXT(Tabela1[[#This Row],[Data]],"dddd")</f>
        <v>terça-feira</v>
      </c>
      <c r="P263" s="6" t="str" cm="1">
        <f t="array" ref="P263">INDEX(Tabela8[Status],MATCH(Tabela1[[#This Row],[Cod. Paciente]]&amp;Tabela1[[#This Row],[dia]]&amp;Tabela1[[#This Row],[Hora inicial]],Tabela8[Cod. Paciente]&amp;Tabela8[DIA]&amp;Tabela8[Hora inicial],0))</f>
        <v>A confirmar</v>
      </c>
      <c r="Q263" s="6"/>
    </row>
    <row r="264" spans="1:17" x14ac:dyDescent="0.3">
      <c r="A264" s="2">
        <v>578421</v>
      </c>
      <c r="B264" s="2" t="s">
        <v>17</v>
      </c>
      <c r="C264" s="2" t="s">
        <v>1287</v>
      </c>
      <c r="D264" s="2">
        <v>3642</v>
      </c>
      <c r="E264" s="2" t="s">
        <v>687</v>
      </c>
      <c r="F264" s="2" t="s">
        <v>28</v>
      </c>
      <c r="G264" s="4">
        <v>45643</v>
      </c>
      <c r="H264" s="5">
        <v>0.58333333333333337</v>
      </c>
      <c r="I264" s="6" t="s">
        <v>471</v>
      </c>
      <c r="J264" s="6">
        <v>2751</v>
      </c>
      <c r="K264" s="2" t="s">
        <v>70</v>
      </c>
      <c r="L264" s="2" t="s">
        <v>19</v>
      </c>
      <c r="M2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4" s="6" t="str">
        <f>TEXT(Tabela1[[#This Row],[Data]],"dddd")</f>
        <v>terça-feira</v>
      </c>
      <c r="P264" s="6" t="str" cm="1">
        <f t="array" ref="P264">INDEX(Tabela8[Status],MATCH(Tabela1[[#This Row],[Cod. Paciente]]&amp;Tabela1[[#This Row],[dia]]&amp;Tabela1[[#This Row],[Hora inicial]],Tabela8[Cod. Paciente]&amp;Tabela8[DIA]&amp;Tabela8[Hora inicial],0))</f>
        <v>A confirmar</v>
      </c>
      <c r="Q264" s="6"/>
    </row>
    <row r="265" spans="1:17" x14ac:dyDescent="0.3">
      <c r="A265" s="2">
        <v>484321</v>
      </c>
      <c r="B265" s="2" t="s">
        <v>17</v>
      </c>
      <c r="C265" s="2" t="s">
        <v>1287</v>
      </c>
      <c r="D265" s="2">
        <v>3642</v>
      </c>
      <c r="E265" s="2" t="s">
        <v>687</v>
      </c>
      <c r="F265" s="2" t="s">
        <v>28</v>
      </c>
      <c r="G265" s="4">
        <v>45643</v>
      </c>
      <c r="H265" s="5">
        <v>0.625</v>
      </c>
      <c r="I265" s="6" t="s">
        <v>31</v>
      </c>
      <c r="J265" s="6">
        <v>25</v>
      </c>
      <c r="K265" s="2" t="s">
        <v>281</v>
      </c>
      <c r="L265" s="2" t="s">
        <v>19</v>
      </c>
      <c r="M2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5" s="6" t="str">
        <f>TEXT(Tabela1[[#This Row],[Data]],"dddd")</f>
        <v>terça-feira</v>
      </c>
      <c r="P265" s="6" t="str" cm="1">
        <f t="array" ref="P265">INDEX(Tabela8[Status],MATCH(Tabela1[[#This Row],[Cod. Paciente]]&amp;Tabela1[[#This Row],[dia]]&amp;Tabela1[[#This Row],[Hora inicial]],Tabela8[Cod. Paciente]&amp;Tabela8[DIA]&amp;Tabela8[Hora inicial],0))</f>
        <v>A confirmar</v>
      </c>
      <c r="Q265" s="6"/>
    </row>
    <row r="266" spans="1:17" ht="28.8" x14ac:dyDescent="0.3">
      <c r="A266" s="2">
        <v>488602</v>
      </c>
      <c r="B266" s="2" t="s">
        <v>24</v>
      </c>
      <c r="C266" s="2" t="s">
        <v>1291</v>
      </c>
      <c r="D266" s="2">
        <v>3502</v>
      </c>
      <c r="E266" s="2" t="s">
        <v>688</v>
      </c>
      <c r="F266" s="2" t="s">
        <v>28</v>
      </c>
      <c r="G266" s="4">
        <v>45643</v>
      </c>
      <c r="H266" s="5">
        <v>0.58333333333333337</v>
      </c>
      <c r="I266" s="6" t="s">
        <v>41</v>
      </c>
      <c r="J266" s="6">
        <v>572</v>
      </c>
      <c r="K266" s="2" t="s">
        <v>93</v>
      </c>
      <c r="L266" s="2" t="s">
        <v>19</v>
      </c>
      <c r="M2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6" s="6" t="str">
        <f>TEXT(Tabela1[[#This Row],[Data]],"dddd")</f>
        <v>terça-feira</v>
      </c>
      <c r="P266" s="6" t="str" cm="1">
        <f t="array" ref="P266">INDEX(Tabela8[Status],MATCH(Tabela1[[#This Row],[Cod. Paciente]]&amp;Tabela1[[#This Row],[dia]]&amp;Tabela1[[#This Row],[Hora inicial]],Tabela8[Cod. Paciente]&amp;Tabela8[DIA]&amp;Tabela8[Hora inicial],0))</f>
        <v>A confirmar</v>
      </c>
      <c r="Q266" s="6"/>
    </row>
    <row r="267" spans="1:17" ht="28.8" x14ac:dyDescent="0.3">
      <c r="A267" s="2">
        <v>488602</v>
      </c>
      <c r="B267" s="2" t="s">
        <v>24</v>
      </c>
      <c r="C267" s="2" t="s">
        <v>1291</v>
      </c>
      <c r="D267" s="2">
        <v>3502</v>
      </c>
      <c r="E267" s="2" t="s">
        <v>688</v>
      </c>
      <c r="F267" s="2" t="s">
        <v>28</v>
      </c>
      <c r="G267" s="4">
        <v>45643</v>
      </c>
      <c r="H267" s="5">
        <v>0.58333333333333337</v>
      </c>
      <c r="I267" s="6" t="s">
        <v>41</v>
      </c>
      <c r="J267" s="6">
        <v>572</v>
      </c>
      <c r="K267" s="2" t="s">
        <v>93</v>
      </c>
      <c r="L267" s="2" t="s">
        <v>19</v>
      </c>
      <c r="M2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7" s="6" t="str">
        <f>TEXT(Tabela1[[#This Row],[Data]],"dddd")</f>
        <v>terça-feira</v>
      </c>
      <c r="P267" s="6" t="str" cm="1">
        <f t="array" ref="P267">INDEX(Tabela8[Status],MATCH(Tabela1[[#This Row],[Cod. Paciente]]&amp;Tabela1[[#This Row],[dia]]&amp;Tabela1[[#This Row],[Hora inicial]],Tabela8[Cod. Paciente]&amp;Tabela8[DIA]&amp;Tabela8[Hora inicial],0))</f>
        <v>A confirmar</v>
      </c>
      <c r="Q267" s="6"/>
    </row>
    <row r="268" spans="1:17" x14ac:dyDescent="0.3">
      <c r="A268" s="2">
        <v>491735</v>
      </c>
      <c r="B268" s="2" t="s">
        <v>24</v>
      </c>
      <c r="C268" s="2" t="s">
        <v>1286</v>
      </c>
      <c r="D268" s="2">
        <v>3372</v>
      </c>
      <c r="E268" s="2" t="s">
        <v>692</v>
      </c>
      <c r="F268" s="2" t="s">
        <v>28</v>
      </c>
      <c r="G268" s="4">
        <v>45643</v>
      </c>
      <c r="H268" s="5">
        <v>0.58333333333333337</v>
      </c>
      <c r="I268" s="6" t="s">
        <v>97</v>
      </c>
      <c r="J268" s="6">
        <v>1644</v>
      </c>
      <c r="K268" s="2" t="s">
        <v>63</v>
      </c>
      <c r="L268" s="2" t="s">
        <v>19</v>
      </c>
      <c r="M2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8" s="6" t="str">
        <f>TEXT(Tabela1[[#This Row],[Data]],"dddd")</f>
        <v>terça-feira</v>
      </c>
      <c r="P268" s="6" t="str" cm="1">
        <f t="array" ref="P268">INDEX(Tabela8[Status],MATCH(Tabela1[[#This Row],[Cod. Paciente]]&amp;Tabela1[[#This Row],[dia]]&amp;Tabela1[[#This Row],[Hora inicial]],Tabela8[Cod. Paciente]&amp;Tabela8[DIA]&amp;Tabela8[Hora inicial],0))</f>
        <v>A confirmar</v>
      </c>
      <c r="Q268" s="6"/>
    </row>
    <row r="269" spans="1:17" x14ac:dyDescent="0.3">
      <c r="A269" s="2">
        <v>491736</v>
      </c>
      <c r="B269" s="2" t="s">
        <v>24</v>
      </c>
      <c r="C269" s="2" t="s">
        <v>1286</v>
      </c>
      <c r="D269" s="2">
        <v>3372</v>
      </c>
      <c r="E269" s="2" t="s">
        <v>692</v>
      </c>
      <c r="F269" s="2" t="s">
        <v>28</v>
      </c>
      <c r="G269" s="4">
        <v>45643</v>
      </c>
      <c r="H269" s="5">
        <v>0.625</v>
      </c>
      <c r="I269" s="6" t="s">
        <v>97</v>
      </c>
      <c r="J269" s="6">
        <v>1644</v>
      </c>
      <c r="K269" s="2" t="s">
        <v>63</v>
      </c>
      <c r="L269" s="2" t="s">
        <v>19</v>
      </c>
      <c r="M2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9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9" s="6" t="str">
        <f>TEXT(Tabela1[[#This Row],[Data]],"dddd")</f>
        <v>terça-feira</v>
      </c>
      <c r="P269" s="6" t="str" cm="1">
        <f t="array" ref="P269">INDEX(Tabela8[Status],MATCH(Tabela1[[#This Row],[Cod. Paciente]]&amp;Tabela1[[#This Row],[dia]]&amp;Tabela1[[#This Row],[Hora inicial]],Tabela8[Cod. Paciente]&amp;Tabela8[DIA]&amp;Tabela8[Hora inicial],0))</f>
        <v>A confirmar</v>
      </c>
      <c r="Q269" s="6"/>
    </row>
    <row r="270" spans="1:17" x14ac:dyDescent="0.3">
      <c r="A270" s="2">
        <v>491735</v>
      </c>
      <c r="B270" s="2" t="s">
        <v>24</v>
      </c>
      <c r="C270" s="2" t="s">
        <v>1286</v>
      </c>
      <c r="D270" s="2">
        <v>3372</v>
      </c>
      <c r="E270" s="2" t="s">
        <v>692</v>
      </c>
      <c r="F270" s="2" t="s">
        <v>28</v>
      </c>
      <c r="G270" s="4">
        <v>45643</v>
      </c>
      <c r="H270" s="5">
        <v>0.58333333333333337</v>
      </c>
      <c r="I270" s="6" t="s">
        <v>97</v>
      </c>
      <c r="J270" s="6">
        <v>1644</v>
      </c>
      <c r="K270" s="2" t="s">
        <v>63</v>
      </c>
      <c r="L270" s="2" t="s">
        <v>19</v>
      </c>
      <c r="M2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0" s="6" t="str">
        <f>TEXT(Tabela1[[#This Row],[Data]],"dddd")</f>
        <v>terça-feira</v>
      </c>
      <c r="P270" s="6" t="str" cm="1">
        <f t="array" ref="P270">INDEX(Tabela8[Status],MATCH(Tabela1[[#This Row],[Cod. Paciente]]&amp;Tabela1[[#This Row],[dia]]&amp;Tabela1[[#This Row],[Hora inicial]],Tabela8[Cod. Paciente]&amp;Tabela8[DIA]&amp;Tabela8[Hora inicial],0))</f>
        <v>A confirmar</v>
      </c>
      <c r="Q270" s="6"/>
    </row>
    <row r="271" spans="1:17" x14ac:dyDescent="0.3">
      <c r="A271" s="2">
        <v>491736</v>
      </c>
      <c r="B271" s="2" t="s">
        <v>24</v>
      </c>
      <c r="C271" s="2" t="s">
        <v>1286</v>
      </c>
      <c r="D271" s="2">
        <v>3372</v>
      </c>
      <c r="E271" s="2" t="s">
        <v>692</v>
      </c>
      <c r="F271" s="2" t="s">
        <v>28</v>
      </c>
      <c r="G271" s="4">
        <v>45643</v>
      </c>
      <c r="H271" s="5">
        <v>0.625</v>
      </c>
      <c r="I271" s="6" t="s">
        <v>97</v>
      </c>
      <c r="J271" s="6">
        <v>1644</v>
      </c>
      <c r="K271" s="2" t="s">
        <v>63</v>
      </c>
      <c r="L271" s="2" t="s">
        <v>19</v>
      </c>
      <c r="M2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1" s="6" t="str">
        <f>TEXT(Tabela1[[#This Row],[Data]],"dddd")</f>
        <v>terça-feira</v>
      </c>
      <c r="P271" s="6" t="str" cm="1">
        <f t="array" ref="P271">INDEX(Tabela8[Status],MATCH(Tabela1[[#This Row],[Cod. Paciente]]&amp;Tabela1[[#This Row],[dia]]&amp;Tabela1[[#This Row],[Hora inicial]],Tabela8[Cod. Paciente]&amp;Tabela8[DIA]&amp;Tabela8[Hora inicial],0))</f>
        <v>A confirmar</v>
      </c>
      <c r="Q271" s="6"/>
    </row>
    <row r="272" spans="1:17" x14ac:dyDescent="0.3">
      <c r="A272" s="2">
        <v>571241</v>
      </c>
      <c r="B272" s="2" t="s">
        <v>17</v>
      </c>
      <c r="C272" s="2" t="s">
        <v>1282</v>
      </c>
      <c r="D272" s="2">
        <v>3896</v>
      </c>
      <c r="E272" s="2" t="s">
        <v>109</v>
      </c>
      <c r="F272" s="2" t="s">
        <v>28</v>
      </c>
      <c r="G272" s="4">
        <v>45643</v>
      </c>
      <c r="H272" s="5">
        <v>0.41666666666666669</v>
      </c>
      <c r="I272" s="6" t="s">
        <v>1283</v>
      </c>
      <c r="J272" s="6">
        <v>884</v>
      </c>
      <c r="K272" s="2" t="s">
        <v>30</v>
      </c>
      <c r="L272" s="2" t="s">
        <v>19</v>
      </c>
      <c r="M2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2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2" s="6" t="str">
        <f>TEXT(Tabela1[[#This Row],[Data]],"dddd")</f>
        <v>terça-feira</v>
      </c>
      <c r="P272" s="6" t="str" cm="1">
        <f t="array" ref="P272">INDEX(Tabela8[Status],MATCH(Tabela1[[#This Row],[Cod. Paciente]]&amp;Tabela1[[#This Row],[dia]]&amp;Tabela1[[#This Row],[Hora inicial]],Tabela8[Cod. Paciente]&amp;Tabela8[DIA]&amp;Tabela8[Hora inicial],0))</f>
        <v>A confirmar</v>
      </c>
      <c r="Q272" s="6"/>
    </row>
    <row r="273" spans="1:17" x14ac:dyDescent="0.3">
      <c r="A273" s="2">
        <v>581648</v>
      </c>
      <c r="B273" s="2" t="s">
        <v>17</v>
      </c>
      <c r="C273" s="2" t="s">
        <v>1282</v>
      </c>
      <c r="D273" s="2">
        <v>3896</v>
      </c>
      <c r="E273" s="2" t="s">
        <v>109</v>
      </c>
      <c r="F273" s="2" t="s">
        <v>28</v>
      </c>
      <c r="G273" s="4">
        <v>45643</v>
      </c>
      <c r="H273" s="5">
        <v>0.45833333333333331</v>
      </c>
      <c r="I273" s="6" t="s">
        <v>1285</v>
      </c>
      <c r="J273" s="6">
        <v>884</v>
      </c>
      <c r="K273" s="2" t="s">
        <v>30</v>
      </c>
      <c r="L273" s="2" t="s">
        <v>19</v>
      </c>
      <c r="M2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3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3" s="6" t="str">
        <f>TEXT(Tabela1[[#This Row],[Data]],"dddd")</f>
        <v>terça-feira</v>
      </c>
      <c r="P273" s="6" t="str" cm="1">
        <f t="array" ref="P273">INDEX(Tabela8[Status],MATCH(Tabela1[[#This Row],[Cod. Paciente]]&amp;Tabela1[[#This Row],[dia]]&amp;Tabela1[[#This Row],[Hora inicial]],Tabela8[Cod. Paciente]&amp;Tabela8[DIA]&amp;Tabela8[Hora inicial],0))</f>
        <v>A confirmar</v>
      </c>
      <c r="Q273" s="6"/>
    </row>
    <row r="274" spans="1:17" x14ac:dyDescent="0.3">
      <c r="A274" s="2">
        <v>571241</v>
      </c>
      <c r="B274" s="2" t="s">
        <v>17</v>
      </c>
      <c r="C274" s="2" t="s">
        <v>1282</v>
      </c>
      <c r="D274" s="2">
        <v>3896</v>
      </c>
      <c r="E274" s="2" t="s">
        <v>109</v>
      </c>
      <c r="F274" s="2" t="s">
        <v>28</v>
      </c>
      <c r="G274" s="4">
        <v>45643</v>
      </c>
      <c r="H274" s="5">
        <v>0.41666666666666669</v>
      </c>
      <c r="I274" s="6" t="s">
        <v>1283</v>
      </c>
      <c r="J274" s="6">
        <v>884</v>
      </c>
      <c r="K274" s="2" t="s">
        <v>30</v>
      </c>
      <c r="L274" s="2" t="s">
        <v>19</v>
      </c>
      <c r="M2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4" s="6" t="str">
        <f>TEXT(Tabela1[[#This Row],[Data]],"dddd")</f>
        <v>terça-feira</v>
      </c>
      <c r="P274" s="6" t="str" cm="1">
        <f t="array" ref="P274">INDEX(Tabela8[Status],MATCH(Tabela1[[#This Row],[Cod. Paciente]]&amp;Tabela1[[#This Row],[dia]]&amp;Tabela1[[#This Row],[Hora inicial]],Tabela8[Cod. Paciente]&amp;Tabela8[DIA]&amp;Tabela8[Hora inicial],0))</f>
        <v>A confirmar</v>
      </c>
      <c r="Q274" s="6"/>
    </row>
    <row r="275" spans="1:17" x14ac:dyDescent="0.3">
      <c r="A275" s="2">
        <v>581648</v>
      </c>
      <c r="B275" s="2" t="s">
        <v>17</v>
      </c>
      <c r="C275" s="2" t="s">
        <v>1282</v>
      </c>
      <c r="D275" s="2">
        <v>3896</v>
      </c>
      <c r="E275" s="2" t="s">
        <v>109</v>
      </c>
      <c r="F275" s="2" t="s">
        <v>28</v>
      </c>
      <c r="G275" s="4">
        <v>45643</v>
      </c>
      <c r="H275" s="5">
        <v>0.45833333333333331</v>
      </c>
      <c r="I275" s="6" t="s">
        <v>1285</v>
      </c>
      <c r="J275" s="6">
        <v>884</v>
      </c>
      <c r="K275" s="2" t="s">
        <v>30</v>
      </c>
      <c r="L275" s="2" t="s">
        <v>19</v>
      </c>
      <c r="M2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5" s="6" t="str">
        <f>TEXT(Tabela1[[#This Row],[Data]],"dddd")</f>
        <v>terça-feira</v>
      </c>
      <c r="P275" s="6" t="str" cm="1">
        <f t="array" ref="P275">INDEX(Tabela8[Status],MATCH(Tabela1[[#This Row],[Cod. Paciente]]&amp;Tabela1[[#This Row],[dia]]&amp;Tabela1[[#This Row],[Hora inicial]],Tabela8[Cod. Paciente]&amp;Tabela8[DIA]&amp;Tabela8[Hora inicial],0))</f>
        <v>A confirmar</v>
      </c>
      <c r="Q275" s="6"/>
    </row>
    <row r="276" spans="1:17" x14ac:dyDescent="0.3">
      <c r="A276" s="2">
        <v>506513</v>
      </c>
      <c r="B276" s="2" t="s">
        <v>24</v>
      </c>
      <c r="C276" s="2" t="s">
        <v>1276</v>
      </c>
      <c r="D276" s="2">
        <v>3357</v>
      </c>
      <c r="E276" s="2" t="s">
        <v>706</v>
      </c>
      <c r="F276" s="2" t="s">
        <v>28</v>
      </c>
      <c r="G276" s="4">
        <v>45643</v>
      </c>
      <c r="H276" s="5">
        <v>0.33333333333333331</v>
      </c>
      <c r="I276" s="6" t="s">
        <v>50</v>
      </c>
      <c r="J276" s="6">
        <v>772</v>
      </c>
      <c r="K276" s="2" t="s">
        <v>51</v>
      </c>
      <c r="L276" s="2" t="s">
        <v>19</v>
      </c>
      <c r="M2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6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6" s="6" t="str">
        <f>TEXT(Tabela1[[#This Row],[Data]],"dddd")</f>
        <v>terça-feira</v>
      </c>
      <c r="P276" s="6" t="str" cm="1">
        <f t="array" ref="P276">INDEX(Tabela8[Status],MATCH(Tabela1[[#This Row],[Cod. Paciente]]&amp;Tabela1[[#This Row],[dia]]&amp;Tabela1[[#This Row],[Hora inicial]],Tabela8[Cod. Paciente]&amp;Tabela8[DIA]&amp;Tabela8[Hora inicial],0))</f>
        <v>A confirmar</v>
      </c>
      <c r="Q276" s="6"/>
    </row>
    <row r="277" spans="1:17" x14ac:dyDescent="0.3">
      <c r="A277" s="2">
        <v>506513</v>
      </c>
      <c r="B277" s="2" t="s">
        <v>24</v>
      </c>
      <c r="C277" s="2" t="s">
        <v>1276</v>
      </c>
      <c r="D277" s="2">
        <v>3357</v>
      </c>
      <c r="E277" s="2" t="s">
        <v>706</v>
      </c>
      <c r="F277" s="2" t="s">
        <v>28</v>
      </c>
      <c r="G277" s="4">
        <v>45643</v>
      </c>
      <c r="H277" s="5">
        <v>0.33333333333333331</v>
      </c>
      <c r="I277" s="6" t="s">
        <v>50</v>
      </c>
      <c r="J277" s="6">
        <v>772</v>
      </c>
      <c r="K277" s="2" t="s">
        <v>51</v>
      </c>
      <c r="L277" s="2" t="s">
        <v>19</v>
      </c>
      <c r="M2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7" s="6" t="str">
        <f>TEXT(Tabela1[[#This Row],[Data]],"dddd")</f>
        <v>terça-feira</v>
      </c>
      <c r="P277" s="6" t="str" cm="1">
        <f t="array" ref="P277">INDEX(Tabela8[Status],MATCH(Tabela1[[#This Row],[Cod. Paciente]]&amp;Tabela1[[#This Row],[dia]]&amp;Tabela1[[#This Row],[Hora inicial]],Tabela8[Cod. Paciente]&amp;Tabela8[DIA]&amp;Tabela8[Hora inicial],0))</f>
        <v>A confirmar</v>
      </c>
      <c r="Q277" s="6"/>
    </row>
    <row r="278" spans="1:17" x14ac:dyDescent="0.3">
      <c r="A278" s="2">
        <v>506514</v>
      </c>
      <c r="B278" s="2" t="s">
        <v>24</v>
      </c>
      <c r="C278" s="2" t="s">
        <v>1276</v>
      </c>
      <c r="D278" s="2">
        <v>3357</v>
      </c>
      <c r="E278" s="2" t="s">
        <v>706</v>
      </c>
      <c r="F278" s="2" t="s">
        <v>28</v>
      </c>
      <c r="G278" s="4">
        <v>45643</v>
      </c>
      <c r="H278" s="5">
        <v>0.375</v>
      </c>
      <c r="I278" s="6" t="s">
        <v>468</v>
      </c>
      <c r="J278" s="6">
        <v>599</v>
      </c>
      <c r="K278" s="2" t="s">
        <v>384</v>
      </c>
      <c r="L278" s="2" t="s">
        <v>19</v>
      </c>
      <c r="M2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8" s="6" t="str">
        <f>TEXT(Tabela1[[#This Row],[Data]],"dddd")</f>
        <v>terça-feira</v>
      </c>
      <c r="P278" s="6" t="str" cm="1">
        <f t="array" ref="P278">INDEX(Tabela8[Status],MATCH(Tabela1[[#This Row],[Cod. Paciente]]&amp;Tabela1[[#This Row],[dia]]&amp;Tabela1[[#This Row],[Hora inicial]],Tabela8[Cod. Paciente]&amp;Tabela8[DIA]&amp;Tabela8[Hora inicial],0))</f>
        <v>A confirmar</v>
      </c>
      <c r="Q278" s="6"/>
    </row>
    <row r="279" spans="1:17" x14ac:dyDescent="0.3">
      <c r="A279" s="2">
        <v>506514</v>
      </c>
      <c r="B279" s="2" t="s">
        <v>24</v>
      </c>
      <c r="C279" s="2" t="s">
        <v>1276</v>
      </c>
      <c r="D279" s="2">
        <v>3357</v>
      </c>
      <c r="E279" s="2" t="s">
        <v>706</v>
      </c>
      <c r="F279" s="2" t="s">
        <v>28</v>
      </c>
      <c r="G279" s="4">
        <v>45643</v>
      </c>
      <c r="H279" s="5">
        <v>0.375</v>
      </c>
      <c r="I279" s="6" t="s">
        <v>468</v>
      </c>
      <c r="J279" s="6">
        <v>599</v>
      </c>
      <c r="K279" s="2" t="s">
        <v>384</v>
      </c>
      <c r="L279" s="2" t="s">
        <v>19</v>
      </c>
      <c r="M2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9" s="6" t="str">
        <f>TEXT(Tabela1[[#This Row],[Data]],"dddd")</f>
        <v>terça-feira</v>
      </c>
      <c r="P279" s="6" t="str" cm="1">
        <f t="array" ref="P279">INDEX(Tabela8[Status],MATCH(Tabela1[[#This Row],[Cod. Paciente]]&amp;Tabela1[[#This Row],[dia]]&amp;Tabela1[[#This Row],[Hora inicial]],Tabela8[Cod. Paciente]&amp;Tabela8[DIA]&amp;Tabela8[Hora inicial],0))</f>
        <v>A confirmar</v>
      </c>
      <c r="Q279" s="6"/>
    </row>
    <row r="280" spans="1:17" x14ac:dyDescent="0.3">
      <c r="A280" s="2">
        <v>494389</v>
      </c>
      <c r="B280" s="2" t="s">
        <v>24</v>
      </c>
      <c r="C280" s="2" t="s">
        <v>1271</v>
      </c>
      <c r="D280" s="2">
        <v>3673</v>
      </c>
      <c r="E280" s="2" t="s">
        <v>707</v>
      </c>
      <c r="F280" s="2" t="s">
        <v>28</v>
      </c>
      <c r="G280" s="4">
        <v>45643</v>
      </c>
      <c r="H280" s="5">
        <v>0.29166666666666669</v>
      </c>
      <c r="I280" s="6" t="s">
        <v>467</v>
      </c>
      <c r="J280" s="6">
        <v>1973</v>
      </c>
      <c r="K280" s="2" t="s">
        <v>25</v>
      </c>
      <c r="L280" s="2" t="s">
        <v>19</v>
      </c>
      <c r="M2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0" s="6" t="str">
        <f>TEXT(Tabela1[[#This Row],[Data]],"dddd")</f>
        <v>terça-feira</v>
      </c>
      <c r="P280" s="6" t="str" cm="1">
        <f t="array" ref="P280">INDEX(Tabela8[Status],MATCH(Tabela1[[#This Row],[Cod. Paciente]]&amp;Tabela1[[#This Row],[dia]]&amp;Tabela1[[#This Row],[Hora inicial]],Tabela8[Cod. Paciente]&amp;Tabela8[DIA]&amp;Tabela8[Hora inicial],0))</f>
        <v>A confirmar</v>
      </c>
      <c r="Q280" s="6"/>
    </row>
    <row r="281" spans="1:17" x14ac:dyDescent="0.3">
      <c r="A281" s="2">
        <v>494389</v>
      </c>
      <c r="B281" s="2" t="s">
        <v>24</v>
      </c>
      <c r="C281" s="2" t="s">
        <v>1271</v>
      </c>
      <c r="D281" s="2">
        <v>3673</v>
      </c>
      <c r="E281" s="2" t="s">
        <v>707</v>
      </c>
      <c r="F281" s="2" t="s">
        <v>28</v>
      </c>
      <c r="G281" s="4">
        <v>45643</v>
      </c>
      <c r="H281" s="5">
        <v>0.29166666666666669</v>
      </c>
      <c r="I281" s="6" t="s">
        <v>467</v>
      </c>
      <c r="J281" s="6">
        <v>1973</v>
      </c>
      <c r="K281" s="2" t="s">
        <v>25</v>
      </c>
      <c r="L281" s="2" t="s">
        <v>19</v>
      </c>
      <c r="M2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1" s="6" t="str">
        <f>TEXT(Tabela1[[#This Row],[Data]],"dddd")</f>
        <v>terça-feira</v>
      </c>
      <c r="P281" s="6" t="str" cm="1">
        <f t="array" ref="P281">INDEX(Tabela8[Status],MATCH(Tabela1[[#This Row],[Cod. Paciente]]&amp;Tabela1[[#This Row],[dia]]&amp;Tabela1[[#This Row],[Hora inicial]],Tabela8[Cod. Paciente]&amp;Tabela8[DIA]&amp;Tabela8[Hora inicial],0))</f>
        <v>A confirmar</v>
      </c>
      <c r="Q281" s="6"/>
    </row>
    <row r="282" spans="1:17" x14ac:dyDescent="0.3">
      <c r="A282" s="2">
        <v>597772</v>
      </c>
      <c r="B282" s="2" t="s">
        <v>24</v>
      </c>
      <c r="C282" s="2" t="s">
        <v>1271</v>
      </c>
      <c r="D282" s="2">
        <v>3673</v>
      </c>
      <c r="E282" s="2" t="s">
        <v>707</v>
      </c>
      <c r="F282" s="2" t="s">
        <v>28</v>
      </c>
      <c r="G282" s="4">
        <v>45643</v>
      </c>
      <c r="H282" s="5">
        <v>0.33333333333333331</v>
      </c>
      <c r="I282" s="6" t="s">
        <v>457</v>
      </c>
      <c r="J282" s="6">
        <v>2812</v>
      </c>
      <c r="K282" s="2" t="s">
        <v>1296</v>
      </c>
      <c r="L282" s="2" t="s">
        <v>19</v>
      </c>
      <c r="M2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2" s="6" t="str">
        <f>TEXT(Tabela1[[#This Row],[Data]],"dddd")</f>
        <v>terça-feira</v>
      </c>
      <c r="P282" s="6" t="str" cm="1">
        <f t="array" ref="P282">INDEX(Tabela8[Status],MATCH(Tabela1[[#This Row],[Cod. Paciente]]&amp;Tabela1[[#This Row],[dia]]&amp;Tabela1[[#This Row],[Hora inicial]],Tabela8[Cod. Paciente]&amp;Tabela8[DIA]&amp;Tabela8[Hora inicial],0))</f>
        <v>A confirmar</v>
      </c>
      <c r="Q282" s="6"/>
    </row>
    <row r="283" spans="1:17" x14ac:dyDescent="0.3">
      <c r="A283" s="2">
        <v>597773</v>
      </c>
      <c r="B283" s="2" t="s">
        <v>24</v>
      </c>
      <c r="C283" s="2" t="s">
        <v>1271</v>
      </c>
      <c r="D283" s="2">
        <v>3673</v>
      </c>
      <c r="E283" s="2" t="s">
        <v>707</v>
      </c>
      <c r="F283" s="2" t="s">
        <v>28</v>
      </c>
      <c r="G283" s="4">
        <v>45643</v>
      </c>
      <c r="H283" s="5">
        <v>0.375</v>
      </c>
      <c r="I283" s="6" t="s">
        <v>501</v>
      </c>
      <c r="J283" s="6">
        <v>1180</v>
      </c>
      <c r="K283" s="2" t="s">
        <v>83</v>
      </c>
      <c r="L283" s="2" t="s">
        <v>19</v>
      </c>
      <c r="M2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3" s="6" t="str">
        <f>TEXT(Tabela1[[#This Row],[Data]],"dddd")</f>
        <v>terça-feira</v>
      </c>
      <c r="P283" s="6" t="str" cm="1">
        <f t="array" ref="P283">INDEX(Tabela8[Status],MATCH(Tabela1[[#This Row],[Cod. Paciente]]&amp;Tabela1[[#This Row],[dia]]&amp;Tabela1[[#This Row],[Hora inicial]],Tabela8[Cod. Paciente]&amp;Tabela8[DIA]&amp;Tabela8[Hora inicial],0))</f>
        <v>A confirmar</v>
      </c>
      <c r="Q283" s="6"/>
    </row>
    <row r="284" spans="1:17" x14ac:dyDescent="0.3">
      <c r="A284" s="2">
        <v>597772</v>
      </c>
      <c r="B284" s="2" t="s">
        <v>24</v>
      </c>
      <c r="C284" s="2" t="s">
        <v>1271</v>
      </c>
      <c r="D284" s="2">
        <v>3673</v>
      </c>
      <c r="E284" s="2" t="s">
        <v>707</v>
      </c>
      <c r="F284" s="2" t="s">
        <v>28</v>
      </c>
      <c r="G284" s="4">
        <v>45643</v>
      </c>
      <c r="H284" s="5">
        <v>0.33333333333333331</v>
      </c>
      <c r="I284" s="6" t="s">
        <v>457</v>
      </c>
      <c r="J284" s="6">
        <v>2812</v>
      </c>
      <c r="K284" s="2" t="s">
        <v>1296</v>
      </c>
      <c r="L284" s="2" t="s">
        <v>19</v>
      </c>
      <c r="M2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4" s="6" t="str">
        <f>TEXT(Tabela1[[#This Row],[Data]],"dddd")</f>
        <v>terça-feira</v>
      </c>
      <c r="P284" s="6" t="str" cm="1">
        <f t="array" ref="P284">INDEX(Tabela8[Status],MATCH(Tabela1[[#This Row],[Cod. Paciente]]&amp;Tabela1[[#This Row],[dia]]&amp;Tabela1[[#This Row],[Hora inicial]],Tabela8[Cod. Paciente]&amp;Tabela8[DIA]&amp;Tabela8[Hora inicial],0))</f>
        <v>A confirmar</v>
      </c>
      <c r="Q284" s="6"/>
    </row>
    <row r="285" spans="1:17" x14ac:dyDescent="0.3">
      <c r="A285" s="2">
        <v>597773</v>
      </c>
      <c r="B285" s="2" t="s">
        <v>24</v>
      </c>
      <c r="C285" s="2" t="s">
        <v>1271</v>
      </c>
      <c r="D285" s="2">
        <v>3673</v>
      </c>
      <c r="E285" s="2" t="s">
        <v>707</v>
      </c>
      <c r="F285" s="2" t="s">
        <v>28</v>
      </c>
      <c r="G285" s="4">
        <v>45643</v>
      </c>
      <c r="H285" s="5">
        <v>0.375</v>
      </c>
      <c r="I285" s="6" t="s">
        <v>501</v>
      </c>
      <c r="J285" s="6">
        <v>1180</v>
      </c>
      <c r="K285" s="2" t="s">
        <v>83</v>
      </c>
      <c r="L285" s="2" t="s">
        <v>19</v>
      </c>
      <c r="M2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5" s="6" t="str">
        <f>TEXT(Tabela1[[#This Row],[Data]],"dddd")</f>
        <v>terça-feira</v>
      </c>
      <c r="P285" s="6" t="str" cm="1">
        <f t="array" ref="P285">INDEX(Tabela8[Status],MATCH(Tabela1[[#This Row],[Cod. Paciente]]&amp;Tabela1[[#This Row],[dia]]&amp;Tabela1[[#This Row],[Hora inicial]],Tabela8[Cod. Paciente]&amp;Tabela8[DIA]&amp;Tabela8[Hora inicial],0))</f>
        <v>A confirmar</v>
      </c>
      <c r="Q285" s="6"/>
    </row>
    <row r="286" spans="1:17" x14ac:dyDescent="0.3">
      <c r="A286" s="2">
        <v>568308</v>
      </c>
      <c r="B286" s="2" t="s">
        <v>17</v>
      </c>
      <c r="C286" s="2" t="s">
        <v>1247</v>
      </c>
      <c r="D286" s="2">
        <v>3996</v>
      </c>
      <c r="E286" s="2" t="s">
        <v>710</v>
      </c>
      <c r="F286" s="2" t="s">
        <v>28</v>
      </c>
      <c r="G286" s="4">
        <v>45643</v>
      </c>
      <c r="H286" s="5">
        <v>0.70833333333333337</v>
      </c>
      <c r="I286" s="6" t="s">
        <v>487</v>
      </c>
      <c r="J286" s="6">
        <v>2158</v>
      </c>
      <c r="K286" s="2" t="s">
        <v>115</v>
      </c>
      <c r="L286" s="2" t="s">
        <v>19</v>
      </c>
      <c r="M2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6" s="6" t="str">
        <f>TEXT(Tabela1[[#This Row],[Data]],"dddd")</f>
        <v>terça-feira</v>
      </c>
      <c r="P286" s="6" t="str" cm="1">
        <f t="array" ref="P286">INDEX(Tabela8[Status],MATCH(Tabela1[[#This Row],[Cod. Paciente]]&amp;Tabela1[[#This Row],[dia]]&amp;Tabela1[[#This Row],[Hora inicial]],Tabela8[Cod. Paciente]&amp;Tabela8[DIA]&amp;Tabela8[Hora inicial],0))</f>
        <v>A confirmar</v>
      </c>
      <c r="Q286" s="6"/>
    </row>
    <row r="287" spans="1:17" x14ac:dyDescent="0.3">
      <c r="A287" s="2">
        <v>568308</v>
      </c>
      <c r="B287" s="2" t="s">
        <v>17</v>
      </c>
      <c r="C287" s="2" t="s">
        <v>1247</v>
      </c>
      <c r="D287" s="2">
        <v>3996</v>
      </c>
      <c r="E287" s="2" t="s">
        <v>710</v>
      </c>
      <c r="F287" s="2" t="s">
        <v>28</v>
      </c>
      <c r="G287" s="4">
        <v>45643</v>
      </c>
      <c r="H287" s="5">
        <v>0.70833333333333337</v>
      </c>
      <c r="I287" s="6" t="s">
        <v>487</v>
      </c>
      <c r="J287" s="6">
        <v>2158</v>
      </c>
      <c r="K287" s="2" t="s">
        <v>115</v>
      </c>
      <c r="L287" s="2" t="s">
        <v>19</v>
      </c>
      <c r="M2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7" s="6" t="str">
        <f>TEXT(Tabela1[[#This Row],[Data]],"dddd")</f>
        <v>terça-feira</v>
      </c>
      <c r="P287" s="6" t="str" cm="1">
        <f t="array" ref="P287">INDEX(Tabela8[Status],MATCH(Tabela1[[#This Row],[Cod. Paciente]]&amp;Tabela1[[#This Row],[dia]]&amp;Tabela1[[#This Row],[Hora inicial]],Tabela8[Cod. Paciente]&amp;Tabela8[DIA]&amp;Tabela8[Hora inicial],0))</f>
        <v>A confirmar</v>
      </c>
      <c r="Q287" s="6"/>
    </row>
    <row r="288" spans="1:17" ht="28.8" x14ac:dyDescent="0.3">
      <c r="A288" s="2">
        <v>578008</v>
      </c>
      <c r="B288" s="2" t="s">
        <v>24</v>
      </c>
      <c r="C288" s="2" t="s">
        <v>1252</v>
      </c>
      <c r="D288" s="2">
        <v>3376</v>
      </c>
      <c r="E288" s="2" t="s">
        <v>723</v>
      </c>
      <c r="F288" s="2" t="s">
        <v>28</v>
      </c>
      <c r="G288" s="4">
        <v>45643</v>
      </c>
      <c r="H288" s="5">
        <v>0.33333333333333331</v>
      </c>
      <c r="I288" s="6" t="s">
        <v>89</v>
      </c>
      <c r="J288" s="6">
        <v>2735</v>
      </c>
      <c r="K288" s="2" t="s">
        <v>126</v>
      </c>
      <c r="L288" s="2" t="s">
        <v>19</v>
      </c>
      <c r="M2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8" s="6" t="str">
        <f>TEXT(Tabela1[[#This Row],[Data]],"dddd")</f>
        <v>terça-feira</v>
      </c>
      <c r="P288" s="6" t="str" cm="1">
        <f t="array" ref="P288">INDEX(Tabela8[Status],MATCH(Tabela1[[#This Row],[Cod. Paciente]]&amp;Tabela1[[#This Row],[dia]]&amp;Tabela1[[#This Row],[Hora inicial]],Tabela8[Cod. Paciente]&amp;Tabela8[DIA]&amp;Tabela8[Hora inicial],0))</f>
        <v>A confirmar</v>
      </c>
      <c r="Q288" s="6"/>
    </row>
    <row r="289" spans="1:17" ht="28.8" x14ac:dyDescent="0.3">
      <c r="A289" s="2">
        <v>578008</v>
      </c>
      <c r="B289" s="2" t="s">
        <v>24</v>
      </c>
      <c r="C289" s="2" t="s">
        <v>1252</v>
      </c>
      <c r="D289" s="2">
        <v>3376</v>
      </c>
      <c r="E289" s="2" t="s">
        <v>723</v>
      </c>
      <c r="F289" s="2" t="s">
        <v>28</v>
      </c>
      <c r="G289" s="4">
        <v>45643</v>
      </c>
      <c r="H289" s="5">
        <v>0.33333333333333331</v>
      </c>
      <c r="I289" s="6" t="s">
        <v>89</v>
      </c>
      <c r="J289" s="6">
        <v>2735</v>
      </c>
      <c r="K289" s="2" t="s">
        <v>126</v>
      </c>
      <c r="L289" s="2" t="s">
        <v>19</v>
      </c>
      <c r="M2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9" s="6" t="str">
        <f>TEXT(Tabela1[[#This Row],[Data]],"dddd")</f>
        <v>terça-feira</v>
      </c>
      <c r="P289" s="6" t="str" cm="1">
        <f t="array" ref="P289">INDEX(Tabela8[Status],MATCH(Tabela1[[#This Row],[Cod. Paciente]]&amp;Tabela1[[#This Row],[dia]]&amp;Tabela1[[#This Row],[Hora inicial]],Tabela8[Cod. Paciente]&amp;Tabela8[DIA]&amp;Tabela8[Hora inicial],0))</f>
        <v>A confirmar</v>
      </c>
      <c r="Q289" s="6"/>
    </row>
    <row r="290" spans="1:17" x14ac:dyDescent="0.3">
      <c r="A290" s="2">
        <v>512702</v>
      </c>
      <c r="B290" s="2" t="s">
        <v>24</v>
      </c>
      <c r="C290" s="2" t="s">
        <v>1252</v>
      </c>
      <c r="D290" s="2">
        <v>3376</v>
      </c>
      <c r="E290" s="2" t="s">
        <v>723</v>
      </c>
      <c r="F290" s="2" t="s">
        <v>28</v>
      </c>
      <c r="G290" s="4">
        <v>45643</v>
      </c>
      <c r="H290" s="5">
        <v>0.375</v>
      </c>
      <c r="I290" s="6" t="s">
        <v>95</v>
      </c>
      <c r="J290" s="6">
        <v>2057</v>
      </c>
      <c r="K290" s="2" t="s">
        <v>90</v>
      </c>
      <c r="L290" s="2" t="s">
        <v>19</v>
      </c>
      <c r="M2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0" s="6" t="str">
        <f>TEXT(Tabela1[[#This Row],[Data]],"dddd")</f>
        <v>terça-feira</v>
      </c>
      <c r="P290" s="6" t="str" cm="1">
        <f t="array" ref="P290">INDEX(Tabela8[Status],MATCH(Tabela1[[#This Row],[Cod. Paciente]]&amp;Tabela1[[#This Row],[dia]]&amp;Tabela1[[#This Row],[Hora inicial]],Tabela8[Cod. Paciente]&amp;Tabela8[DIA]&amp;Tabela8[Hora inicial],0))</f>
        <v>A confirmar</v>
      </c>
      <c r="Q290" s="6"/>
    </row>
    <row r="291" spans="1:17" x14ac:dyDescent="0.3">
      <c r="A291" s="2">
        <v>585069</v>
      </c>
      <c r="B291" s="2" t="s">
        <v>24</v>
      </c>
      <c r="C291" s="2" t="s">
        <v>1252</v>
      </c>
      <c r="D291" s="2">
        <v>3376</v>
      </c>
      <c r="E291" s="2" t="s">
        <v>723</v>
      </c>
      <c r="F291" s="2" t="s">
        <v>28</v>
      </c>
      <c r="G291" s="4">
        <v>45643</v>
      </c>
      <c r="H291" s="5">
        <v>0.41666666666666669</v>
      </c>
      <c r="I291" s="6" t="s">
        <v>459</v>
      </c>
      <c r="J291" s="6">
        <v>1644</v>
      </c>
      <c r="K291" s="2" t="s">
        <v>63</v>
      </c>
      <c r="L291" s="2" t="s">
        <v>19</v>
      </c>
      <c r="M2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1" s="6" t="str">
        <f>TEXT(Tabela1[[#This Row],[Data]],"dddd")</f>
        <v>terça-feira</v>
      </c>
      <c r="P291" s="6" t="str" cm="1">
        <f t="array" ref="P291">INDEX(Tabela8[Status],MATCH(Tabela1[[#This Row],[Cod. Paciente]]&amp;Tabela1[[#This Row],[dia]]&amp;Tabela1[[#This Row],[Hora inicial]],Tabela8[Cod. Paciente]&amp;Tabela8[DIA]&amp;Tabela8[Hora inicial],0))</f>
        <v>A confirmar</v>
      </c>
      <c r="Q291" s="6"/>
    </row>
    <row r="292" spans="1:17" x14ac:dyDescent="0.3">
      <c r="A292" s="2">
        <v>555336</v>
      </c>
      <c r="B292" s="2" t="s">
        <v>24</v>
      </c>
      <c r="C292" s="2" t="s">
        <v>1252</v>
      </c>
      <c r="D292" s="2">
        <v>3376</v>
      </c>
      <c r="E292" s="2" t="s">
        <v>723</v>
      </c>
      <c r="F292" s="2" t="s">
        <v>28</v>
      </c>
      <c r="G292" s="4">
        <v>45643</v>
      </c>
      <c r="H292" s="5">
        <v>0.45833333333333331</v>
      </c>
      <c r="I292" s="6" t="s">
        <v>95</v>
      </c>
      <c r="J292" s="6">
        <v>2260</v>
      </c>
      <c r="K292" s="2" t="s">
        <v>36</v>
      </c>
      <c r="L292" s="2" t="s">
        <v>19</v>
      </c>
      <c r="M2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2" s="6" t="str">
        <f>TEXT(Tabela1[[#This Row],[Data]],"dddd")</f>
        <v>terça-feira</v>
      </c>
      <c r="P292" s="6" t="str" cm="1">
        <f t="array" ref="P292">INDEX(Tabela8[Status],MATCH(Tabela1[[#This Row],[Cod. Paciente]]&amp;Tabela1[[#This Row],[dia]]&amp;Tabela1[[#This Row],[Hora inicial]],Tabela8[Cod. Paciente]&amp;Tabela8[DIA]&amp;Tabela8[Hora inicial],0))</f>
        <v>A confirmar</v>
      </c>
      <c r="Q292" s="6"/>
    </row>
    <row r="293" spans="1:17" x14ac:dyDescent="0.3">
      <c r="A293" s="2">
        <v>512702</v>
      </c>
      <c r="B293" s="2" t="s">
        <v>24</v>
      </c>
      <c r="C293" s="2" t="s">
        <v>1252</v>
      </c>
      <c r="D293" s="2">
        <v>3376</v>
      </c>
      <c r="E293" s="2" t="s">
        <v>723</v>
      </c>
      <c r="F293" s="2" t="s">
        <v>28</v>
      </c>
      <c r="G293" s="4">
        <v>45643</v>
      </c>
      <c r="H293" s="5">
        <v>0.375</v>
      </c>
      <c r="I293" s="6" t="s">
        <v>95</v>
      </c>
      <c r="J293" s="6">
        <v>2057</v>
      </c>
      <c r="K293" s="2" t="s">
        <v>90</v>
      </c>
      <c r="L293" s="2" t="s">
        <v>19</v>
      </c>
      <c r="M2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3" s="6" t="str">
        <f>TEXT(Tabela1[[#This Row],[Data]],"dddd")</f>
        <v>terça-feira</v>
      </c>
      <c r="P293" s="6" t="str" cm="1">
        <f t="array" ref="P293">INDEX(Tabela8[Status],MATCH(Tabela1[[#This Row],[Cod. Paciente]]&amp;Tabela1[[#This Row],[dia]]&amp;Tabela1[[#This Row],[Hora inicial]],Tabela8[Cod. Paciente]&amp;Tabela8[DIA]&amp;Tabela8[Hora inicial],0))</f>
        <v>A confirmar</v>
      </c>
      <c r="Q293" s="6"/>
    </row>
    <row r="294" spans="1:17" x14ac:dyDescent="0.3">
      <c r="A294" s="2">
        <v>585069</v>
      </c>
      <c r="B294" s="2" t="s">
        <v>24</v>
      </c>
      <c r="C294" s="2" t="s">
        <v>1252</v>
      </c>
      <c r="D294" s="2">
        <v>3376</v>
      </c>
      <c r="E294" s="2" t="s">
        <v>723</v>
      </c>
      <c r="F294" s="2" t="s">
        <v>28</v>
      </c>
      <c r="G294" s="4">
        <v>45643</v>
      </c>
      <c r="H294" s="5">
        <v>0.41666666666666669</v>
      </c>
      <c r="I294" s="6" t="s">
        <v>459</v>
      </c>
      <c r="J294" s="6">
        <v>1644</v>
      </c>
      <c r="K294" s="2" t="s">
        <v>63</v>
      </c>
      <c r="L294" s="2" t="s">
        <v>19</v>
      </c>
      <c r="M2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4" s="6" t="str">
        <f>TEXT(Tabela1[[#This Row],[Data]],"dddd")</f>
        <v>terça-feira</v>
      </c>
      <c r="P294" s="6" t="str" cm="1">
        <f t="array" ref="P294">INDEX(Tabela8[Status],MATCH(Tabela1[[#This Row],[Cod. Paciente]]&amp;Tabela1[[#This Row],[dia]]&amp;Tabela1[[#This Row],[Hora inicial]],Tabela8[Cod. Paciente]&amp;Tabela8[DIA]&amp;Tabela8[Hora inicial],0))</f>
        <v>A confirmar</v>
      </c>
      <c r="Q294" s="6"/>
    </row>
    <row r="295" spans="1:17" x14ac:dyDescent="0.3">
      <c r="A295" s="2">
        <v>555336</v>
      </c>
      <c r="B295" s="2" t="s">
        <v>24</v>
      </c>
      <c r="C295" s="2" t="s">
        <v>1252</v>
      </c>
      <c r="D295" s="2">
        <v>3376</v>
      </c>
      <c r="E295" s="2" t="s">
        <v>723</v>
      </c>
      <c r="F295" s="2" t="s">
        <v>28</v>
      </c>
      <c r="G295" s="4">
        <v>45643</v>
      </c>
      <c r="H295" s="5">
        <v>0.45833333333333331</v>
      </c>
      <c r="I295" s="6" t="s">
        <v>95</v>
      </c>
      <c r="J295" s="6">
        <v>2260</v>
      </c>
      <c r="K295" s="2" t="s">
        <v>36</v>
      </c>
      <c r="L295" s="2" t="s">
        <v>19</v>
      </c>
      <c r="M2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5" s="6" t="str">
        <f>TEXT(Tabela1[[#This Row],[Data]],"dddd")</f>
        <v>terça-feira</v>
      </c>
      <c r="P295" s="6" t="str" cm="1">
        <f t="array" ref="P295">INDEX(Tabela8[Status],MATCH(Tabela1[[#This Row],[Cod. Paciente]]&amp;Tabela1[[#This Row],[dia]]&amp;Tabela1[[#This Row],[Hora inicial]],Tabela8[Cod. Paciente]&amp;Tabela8[DIA]&amp;Tabela8[Hora inicial],0))</f>
        <v>A confirmar</v>
      </c>
      <c r="Q295" s="6"/>
    </row>
    <row r="296" spans="1:17" x14ac:dyDescent="0.3">
      <c r="A296" s="2">
        <v>547448</v>
      </c>
      <c r="B296" s="2" t="s">
        <v>17</v>
      </c>
      <c r="C296" s="2" t="s">
        <v>1280</v>
      </c>
      <c r="D296" s="2">
        <v>3724</v>
      </c>
      <c r="E296" s="2" t="s">
        <v>726</v>
      </c>
      <c r="F296" s="2" t="s">
        <v>28</v>
      </c>
      <c r="G296" s="4">
        <v>45643</v>
      </c>
      <c r="H296" s="5">
        <v>0.41666666666666669</v>
      </c>
      <c r="I296" s="6" t="s">
        <v>464</v>
      </c>
      <c r="J296" s="6">
        <v>609</v>
      </c>
      <c r="K296" s="2" t="s">
        <v>44</v>
      </c>
      <c r="L296" s="2" t="s">
        <v>19</v>
      </c>
      <c r="M2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6" s="6" t="str">
        <f>TEXT(Tabela1[[#This Row],[Data]],"dddd")</f>
        <v>terça-feira</v>
      </c>
      <c r="P296" s="6" t="str" cm="1">
        <f t="array" ref="P296">INDEX(Tabela8[Status],MATCH(Tabela1[[#This Row],[Cod. Paciente]]&amp;Tabela1[[#This Row],[dia]]&amp;Tabela1[[#This Row],[Hora inicial]],Tabela8[Cod. Paciente]&amp;Tabela8[DIA]&amp;Tabela8[Hora inicial],0))</f>
        <v>A confirmar</v>
      </c>
      <c r="Q296" s="6"/>
    </row>
    <row r="297" spans="1:17" x14ac:dyDescent="0.3">
      <c r="A297" s="2">
        <v>547448</v>
      </c>
      <c r="B297" s="2" t="s">
        <v>17</v>
      </c>
      <c r="C297" s="2" t="s">
        <v>1280</v>
      </c>
      <c r="D297" s="2">
        <v>3724</v>
      </c>
      <c r="E297" s="2" t="s">
        <v>726</v>
      </c>
      <c r="F297" s="2" t="s">
        <v>28</v>
      </c>
      <c r="G297" s="4">
        <v>45643</v>
      </c>
      <c r="H297" s="5">
        <v>0.41666666666666669</v>
      </c>
      <c r="I297" s="6" t="s">
        <v>464</v>
      </c>
      <c r="J297" s="6">
        <v>609</v>
      </c>
      <c r="K297" s="2" t="s">
        <v>44</v>
      </c>
      <c r="L297" s="2" t="s">
        <v>19</v>
      </c>
      <c r="M2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7" s="6" t="str">
        <f>TEXT(Tabela1[[#This Row],[Data]],"dddd")</f>
        <v>terça-feira</v>
      </c>
      <c r="P297" s="6" t="str" cm="1">
        <f t="array" ref="P297">INDEX(Tabela8[Status],MATCH(Tabela1[[#This Row],[Cod. Paciente]]&amp;Tabela1[[#This Row],[dia]]&amp;Tabela1[[#This Row],[Hora inicial]],Tabela8[Cod. Paciente]&amp;Tabela8[DIA]&amp;Tabela8[Hora inicial],0))</f>
        <v>A confirmar</v>
      </c>
      <c r="Q297" s="6"/>
    </row>
    <row r="298" spans="1:17" ht="28.8" x14ac:dyDescent="0.3">
      <c r="A298" s="2">
        <v>584853</v>
      </c>
      <c r="B298" s="2" t="s">
        <v>17</v>
      </c>
      <c r="C298" s="2" t="s">
        <v>1274</v>
      </c>
      <c r="D298" s="2">
        <v>3550</v>
      </c>
      <c r="E298" s="2" t="s">
        <v>730</v>
      </c>
      <c r="F298" s="2" t="s">
        <v>28</v>
      </c>
      <c r="G298" s="4">
        <v>45643</v>
      </c>
      <c r="H298" s="5">
        <v>0.33333333333333331</v>
      </c>
      <c r="I298" s="6" t="s">
        <v>81</v>
      </c>
      <c r="J298" s="6">
        <v>1383</v>
      </c>
      <c r="K298" s="2" t="s">
        <v>218</v>
      </c>
      <c r="L298" s="2" t="s">
        <v>19</v>
      </c>
      <c r="M2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8" s="6" t="str">
        <f>TEXT(Tabela1[[#This Row],[Data]],"dddd")</f>
        <v>terça-feira</v>
      </c>
      <c r="P298" s="6" t="str" cm="1">
        <f t="array" ref="P298">INDEX(Tabela8[Status],MATCH(Tabela1[[#This Row],[Cod. Paciente]]&amp;Tabela1[[#This Row],[dia]]&amp;Tabela1[[#This Row],[Hora inicial]],Tabela8[Cod. Paciente]&amp;Tabela8[DIA]&amp;Tabela8[Hora inicial],0))</f>
        <v>A confirmar</v>
      </c>
      <c r="Q298" s="6"/>
    </row>
    <row r="299" spans="1:17" ht="28.8" x14ac:dyDescent="0.3">
      <c r="A299" s="2">
        <v>584853</v>
      </c>
      <c r="B299" s="2" t="s">
        <v>17</v>
      </c>
      <c r="C299" s="2" t="s">
        <v>1274</v>
      </c>
      <c r="D299" s="2">
        <v>3550</v>
      </c>
      <c r="E299" s="2" t="s">
        <v>730</v>
      </c>
      <c r="F299" s="2" t="s">
        <v>28</v>
      </c>
      <c r="G299" s="4">
        <v>45643</v>
      </c>
      <c r="H299" s="5">
        <v>0.33333333333333331</v>
      </c>
      <c r="I299" s="6" t="s">
        <v>81</v>
      </c>
      <c r="J299" s="6">
        <v>1383</v>
      </c>
      <c r="K299" s="2" t="s">
        <v>218</v>
      </c>
      <c r="L299" s="2" t="s">
        <v>19</v>
      </c>
      <c r="M2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9" s="6" t="str">
        <f>TEXT(Tabela1[[#This Row],[Data]],"dddd")</f>
        <v>terça-feira</v>
      </c>
      <c r="P299" s="6" t="str" cm="1">
        <f t="array" ref="P299">INDEX(Tabela8[Status],MATCH(Tabela1[[#This Row],[Cod. Paciente]]&amp;Tabela1[[#This Row],[dia]]&amp;Tabela1[[#This Row],[Hora inicial]],Tabela8[Cod. Paciente]&amp;Tabela8[DIA]&amp;Tabela8[Hora inicial],0))</f>
        <v>A confirmar</v>
      </c>
      <c r="Q299" s="6"/>
    </row>
    <row r="300" spans="1:17" x14ac:dyDescent="0.3">
      <c r="A300" s="2">
        <v>547445</v>
      </c>
      <c r="B300" s="2" t="s">
        <v>17</v>
      </c>
      <c r="C300" s="2" t="s">
        <v>1275</v>
      </c>
      <c r="D300" s="2">
        <v>3952</v>
      </c>
      <c r="E300" s="2" t="s">
        <v>731</v>
      </c>
      <c r="F300" s="2" t="s">
        <v>28</v>
      </c>
      <c r="G300" s="4">
        <v>45643</v>
      </c>
      <c r="H300" s="5">
        <v>0.33333333333333331</v>
      </c>
      <c r="I300" s="6" t="s">
        <v>464</v>
      </c>
      <c r="J300" s="6">
        <v>609</v>
      </c>
      <c r="K300" s="2" t="s">
        <v>44</v>
      </c>
      <c r="L300" s="2" t="s">
        <v>19</v>
      </c>
      <c r="M3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0" s="6" t="str">
        <f>TEXT(Tabela1[[#This Row],[Data]],"dddd")</f>
        <v>terça-feira</v>
      </c>
      <c r="P300" s="6" t="str" cm="1">
        <f t="array" ref="P300">INDEX(Tabela8[Status],MATCH(Tabela1[[#This Row],[Cod. Paciente]]&amp;Tabela1[[#This Row],[dia]]&amp;Tabela1[[#This Row],[Hora inicial]],Tabela8[Cod. Paciente]&amp;Tabela8[DIA]&amp;Tabela8[Hora inicial],0))</f>
        <v>A confirmar</v>
      </c>
      <c r="Q300" s="6"/>
    </row>
    <row r="301" spans="1:17" x14ac:dyDescent="0.3">
      <c r="A301" s="2">
        <v>604090</v>
      </c>
      <c r="B301" s="2" t="s">
        <v>17</v>
      </c>
      <c r="C301" s="2" t="s">
        <v>1275</v>
      </c>
      <c r="D301" s="2">
        <v>3952</v>
      </c>
      <c r="E301" s="2" t="s">
        <v>731</v>
      </c>
      <c r="F301" s="2" t="s">
        <v>28</v>
      </c>
      <c r="G301" s="4">
        <v>45643</v>
      </c>
      <c r="H301" s="5">
        <v>0.375</v>
      </c>
      <c r="I301" s="6" t="s">
        <v>471</v>
      </c>
      <c r="J301" s="6">
        <v>2751</v>
      </c>
      <c r="K301" s="2" t="s">
        <v>70</v>
      </c>
      <c r="L301" s="2" t="s">
        <v>19</v>
      </c>
      <c r="M3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1" s="6" t="str">
        <f>TEXT(Tabela1[[#This Row],[Data]],"dddd")</f>
        <v>terça-feira</v>
      </c>
      <c r="P301" s="6" t="str" cm="1">
        <f t="array" ref="P301">INDEX(Tabela8[Status],MATCH(Tabela1[[#This Row],[Cod. Paciente]]&amp;Tabela1[[#This Row],[dia]]&amp;Tabela1[[#This Row],[Hora inicial]],Tabela8[Cod. Paciente]&amp;Tabela8[DIA]&amp;Tabela8[Hora inicial],0))</f>
        <v>A confirmar</v>
      </c>
      <c r="Q301" s="6"/>
    </row>
    <row r="302" spans="1:17" x14ac:dyDescent="0.3">
      <c r="A302" s="2">
        <v>575091</v>
      </c>
      <c r="B302" s="2" t="s">
        <v>17</v>
      </c>
      <c r="C302" s="2" t="s">
        <v>1275</v>
      </c>
      <c r="D302" s="2">
        <v>3952</v>
      </c>
      <c r="E302" s="2" t="s">
        <v>731</v>
      </c>
      <c r="F302" s="2" t="s">
        <v>28</v>
      </c>
      <c r="G302" s="4">
        <v>45643</v>
      </c>
      <c r="H302" s="5">
        <v>0.41666666666666669</v>
      </c>
      <c r="I302" s="6" t="s">
        <v>31</v>
      </c>
      <c r="J302" s="6">
        <v>25</v>
      </c>
      <c r="K302" s="2" t="s">
        <v>281</v>
      </c>
      <c r="L302" s="2" t="s">
        <v>1270</v>
      </c>
      <c r="M3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2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2" s="6" t="str">
        <f>TEXT(Tabela1[[#This Row],[Data]],"dddd")</f>
        <v>terça-feira</v>
      </c>
      <c r="P302" s="6" t="str" cm="1">
        <f t="array" ref="P302">INDEX(Tabela8[Status],MATCH(Tabela1[[#This Row],[Cod. Paciente]]&amp;Tabela1[[#This Row],[dia]]&amp;Tabela1[[#This Row],[Hora inicial]],Tabela8[Cod. Paciente]&amp;Tabela8[DIA]&amp;Tabela8[Hora inicial],0))</f>
        <v>A confirmar</v>
      </c>
      <c r="Q302" s="6"/>
    </row>
    <row r="303" spans="1:17" x14ac:dyDescent="0.3">
      <c r="A303" s="2">
        <v>547445</v>
      </c>
      <c r="B303" s="2" t="s">
        <v>17</v>
      </c>
      <c r="C303" s="2" t="s">
        <v>1275</v>
      </c>
      <c r="D303" s="2">
        <v>3952</v>
      </c>
      <c r="E303" s="2" t="s">
        <v>731</v>
      </c>
      <c r="F303" s="2" t="s">
        <v>28</v>
      </c>
      <c r="G303" s="4">
        <v>45643</v>
      </c>
      <c r="H303" s="5">
        <v>0.33333333333333331</v>
      </c>
      <c r="I303" s="6" t="s">
        <v>464</v>
      </c>
      <c r="J303" s="6">
        <v>609</v>
      </c>
      <c r="K303" s="2" t="s">
        <v>44</v>
      </c>
      <c r="L303" s="2" t="s">
        <v>19</v>
      </c>
      <c r="M3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3" s="6" t="str">
        <f>TEXT(Tabela1[[#This Row],[Data]],"dddd")</f>
        <v>terça-feira</v>
      </c>
      <c r="P303" s="6" t="str" cm="1">
        <f t="array" ref="P303">INDEX(Tabela8[Status],MATCH(Tabela1[[#This Row],[Cod. Paciente]]&amp;Tabela1[[#This Row],[dia]]&amp;Tabela1[[#This Row],[Hora inicial]],Tabela8[Cod. Paciente]&amp;Tabela8[DIA]&amp;Tabela8[Hora inicial],0))</f>
        <v>A confirmar</v>
      </c>
      <c r="Q303" s="6"/>
    </row>
    <row r="304" spans="1:17" x14ac:dyDescent="0.3">
      <c r="A304" s="2">
        <v>604090</v>
      </c>
      <c r="B304" s="2" t="s">
        <v>17</v>
      </c>
      <c r="C304" s="2" t="s">
        <v>1275</v>
      </c>
      <c r="D304" s="2">
        <v>3952</v>
      </c>
      <c r="E304" s="2" t="s">
        <v>731</v>
      </c>
      <c r="F304" s="2" t="s">
        <v>28</v>
      </c>
      <c r="G304" s="4">
        <v>45643</v>
      </c>
      <c r="H304" s="5">
        <v>0.375</v>
      </c>
      <c r="I304" s="6" t="s">
        <v>471</v>
      </c>
      <c r="J304" s="6">
        <v>2751</v>
      </c>
      <c r="K304" s="2" t="s">
        <v>70</v>
      </c>
      <c r="L304" s="2" t="s">
        <v>19</v>
      </c>
      <c r="M3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4" s="6" t="str">
        <f>TEXT(Tabela1[[#This Row],[Data]],"dddd")</f>
        <v>terça-feira</v>
      </c>
      <c r="P304" s="6" t="str" cm="1">
        <f t="array" ref="P304">INDEX(Tabela8[Status],MATCH(Tabela1[[#This Row],[Cod. Paciente]]&amp;Tabela1[[#This Row],[dia]]&amp;Tabela1[[#This Row],[Hora inicial]],Tabela8[Cod. Paciente]&amp;Tabela8[DIA]&amp;Tabela8[Hora inicial],0))</f>
        <v>A confirmar</v>
      </c>
      <c r="Q304" s="6"/>
    </row>
    <row r="305" spans="1:17" x14ac:dyDescent="0.3">
      <c r="A305" s="2">
        <v>575091</v>
      </c>
      <c r="B305" s="2" t="s">
        <v>17</v>
      </c>
      <c r="C305" s="2" t="s">
        <v>1275</v>
      </c>
      <c r="D305" s="2">
        <v>3952</v>
      </c>
      <c r="E305" s="2" t="s">
        <v>731</v>
      </c>
      <c r="F305" s="2" t="s">
        <v>28</v>
      </c>
      <c r="G305" s="4">
        <v>45643</v>
      </c>
      <c r="H305" s="5">
        <v>0.41666666666666669</v>
      </c>
      <c r="I305" s="6" t="s">
        <v>31</v>
      </c>
      <c r="J305" s="6">
        <v>25</v>
      </c>
      <c r="K305" s="2" t="s">
        <v>281</v>
      </c>
      <c r="L305" s="2" t="s">
        <v>1270</v>
      </c>
      <c r="M3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5" s="6" t="str">
        <f>TEXT(Tabela1[[#This Row],[Data]],"dddd")</f>
        <v>terça-feira</v>
      </c>
      <c r="P305" s="6" t="str" cm="1">
        <f t="array" ref="P305">INDEX(Tabela8[Status],MATCH(Tabela1[[#This Row],[Cod. Paciente]]&amp;Tabela1[[#This Row],[dia]]&amp;Tabela1[[#This Row],[Hora inicial]],Tabela8[Cod. Paciente]&amp;Tabela8[DIA]&amp;Tabela8[Hora inicial],0))</f>
        <v>A confirmar</v>
      </c>
      <c r="Q305" s="6"/>
    </row>
    <row r="306" spans="1:17" ht="28.8" x14ac:dyDescent="0.3">
      <c r="A306" s="2">
        <v>564977</v>
      </c>
      <c r="B306" s="2" t="s">
        <v>17</v>
      </c>
      <c r="C306" s="2" t="s">
        <v>485</v>
      </c>
      <c r="D306" s="2">
        <v>3625</v>
      </c>
      <c r="E306" s="2" t="s">
        <v>486</v>
      </c>
      <c r="F306" s="2" t="s">
        <v>28</v>
      </c>
      <c r="G306" s="4">
        <v>45643</v>
      </c>
      <c r="H306" s="5">
        <v>0.45833333333333331</v>
      </c>
      <c r="I306" s="6" t="s">
        <v>57</v>
      </c>
      <c r="J306" s="6">
        <v>1815</v>
      </c>
      <c r="K306" s="2" t="s">
        <v>86</v>
      </c>
      <c r="L306" s="2" t="s">
        <v>19</v>
      </c>
      <c r="M3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6" s="6" t="str">
        <f>TEXT(Tabela1[[#This Row],[Data]],"dddd")</f>
        <v>terça-feira</v>
      </c>
      <c r="P306" s="6" t="str" cm="1">
        <f t="array" ref="P306">INDEX(Tabela8[Status],MATCH(Tabela1[[#This Row],[Cod. Paciente]]&amp;Tabela1[[#This Row],[dia]]&amp;Tabela1[[#This Row],[Hora inicial]],Tabela8[Cod. Paciente]&amp;Tabela8[DIA]&amp;Tabela8[Hora inicial],0))</f>
        <v>A confirmar</v>
      </c>
      <c r="Q306" s="6"/>
    </row>
    <row r="307" spans="1:17" ht="28.8" x14ac:dyDescent="0.3">
      <c r="A307" s="2">
        <v>564977</v>
      </c>
      <c r="B307" s="2" t="s">
        <v>17</v>
      </c>
      <c r="C307" s="2" t="s">
        <v>485</v>
      </c>
      <c r="D307" s="2">
        <v>3625</v>
      </c>
      <c r="E307" s="2" t="s">
        <v>486</v>
      </c>
      <c r="F307" s="2" t="s">
        <v>28</v>
      </c>
      <c r="G307" s="4">
        <v>45643</v>
      </c>
      <c r="H307" s="5">
        <v>0.45833333333333331</v>
      </c>
      <c r="I307" s="6" t="s">
        <v>57</v>
      </c>
      <c r="J307" s="6">
        <v>1815</v>
      </c>
      <c r="K307" s="2" t="s">
        <v>86</v>
      </c>
      <c r="L307" s="2" t="s">
        <v>19</v>
      </c>
      <c r="M3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7" s="6" t="str">
        <f>TEXT(Tabela1[[#This Row],[Data]],"dddd")</f>
        <v>terça-feira</v>
      </c>
      <c r="P307" s="6" t="str" cm="1">
        <f t="array" ref="P307">INDEX(Tabela8[Status],MATCH(Tabela1[[#This Row],[Cod. Paciente]]&amp;Tabela1[[#This Row],[dia]]&amp;Tabela1[[#This Row],[Hora inicial]],Tabela8[Cod. Paciente]&amp;Tabela8[DIA]&amp;Tabela8[Hora inicial],0))</f>
        <v>A confirmar</v>
      </c>
      <c r="Q307" s="6"/>
    </row>
    <row r="308" spans="1:17" x14ac:dyDescent="0.3">
      <c r="A308" s="2">
        <v>503295</v>
      </c>
      <c r="B308" s="2" t="s">
        <v>17</v>
      </c>
      <c r="C308" s="2" t="s">
        <v>1268</v>
      </c>
      <c r="D308" s="2">
        <v>3626</v>
      </c>
      <c r="E308" s="2" t="s">
        <v>732</v>
      </c>
      <c r="F308" s="2" t="s">
        <v>28</v>
      </c>
      <c r="G308" s="4">
        <v>45643</v>
      </c>
      <c r="H308" s="5">
        <v>0.66666666666666663</v>
      </c>
      <c r="I308" s="6" t="s">
        <v>462</v>
      </c>
      <c r="J308" s="6">
        <v>1191</v>
      </c>
      <c r="K308" s="2" t="s">
        <v>122</v>
      </c>
      <c r="L308" s="2" t="s">
        <v>19</v>
      </c>
      <c r="M3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8" s="6" t="str">
        <f>TEXT(Tabela1[[#This Row],[Data]],"dddd")</f>
        <v>terça-feira</v>
      </c>
      <c r="P308" s="6" t="str" cm="1">
        <f t="array" ref="P308">INDEX(Tabela8[Status],MATCH(Tabela1[[#This Row],[Cod. Paciente]]&amp;Tabela1[[#This Row],[dia]]&amp;Tabela1[[#This Row],[Hora inicial]],Tabela8[Cod. Paciente]&amp;Tabela8[DIA]&amp;Tabela8[Hora inicial],0))</f>
        <v>A confirmar</v>
      </c>
      <c r="Q308" s="6"/>
    </row>
    <row r="309" spans="1:17" x14ac:dyDescent="0.3">
      <c r="A309" s="2">
        <v>503295</v>
      </c>
      <c r="B309" s="2" t="s">
        <v>17</v>
      </c>
      <c r="C309" s="2" t="s">
        <v>1268</v>
      </c>
      <c r="D309" s="2">
        <v>3626</v>
      </c>
      <c r="E309" s="2" t="s">
        <v>732</v>
      </c>
      <c r="F309" s="2" t="s">
        <v>28</v>
      </c>
      <c r="G309" s="4">
        <v>45643</v>
      </c>
      <c r="H309" s="5">
        <v>0.66666666666666663</v>
      </c>
      <c r="I309" s="6" t="s">
        <v>462</v>
      </c>
      <c r="J309" s="6">
        <v>1191</v>
      </c>
      <c r="K309" s="2" t="s">
        <v>122</v>
      </c>
      <c r="L309" s="2" t="s">
        <v>19</v>
      </c>
      <c r="M3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9" s="6" t="str">
        <f>TEXT(Tabela1[[#This Row],[Data]],"dddd")</f>
        <v>terça-feira</v>
      </c>
      <c r="P309" s="6" t="str" cm="1">
        <f t="array" ref="P309">INDEX(Tabela8[Status],MATCH(Tabela1[[#This Row],[Cod. Paciente]]&amp;Tabela1[[#This Row],[dia]]&amp;Tabela1[[#This Row],[Hora inicial]],Tabela8[Cod. Paciente]&amp;Tabela8[DIA]&amp;Tabela8[Hora inicial],0))</f>
        <v>A confirmar</v>
      </c>
      <c r="Q309" s="6"/>
    </row>
    <row r="310" spans="1:17" x14ac:dyDescent="0.3">
      <c r="A310" s="2">
        <v>565344</v>
      </c>
      <c r="B310" s="2" t="s">
        <v>24</v>
      </c>
      <c r="C310" s="2" t="s">
        <v>499</v>
      </c>
      <c r="D310" s="2">
        <v>3760</v>
      </c>
      <c r="E310" s="2" t="s">
        <v>500</v>
      </c>
      <c r="F310" s="2" t="s">
        <v>28</v>
      </c>
      <c r="G310" s="4">
        <v>45643</v>
      </c>
      <c r="H310" s="5">
        <v>0.54166666666666663</v>
      </c>
      <c r="I310" s="6" t="s">
        <v>467</v>
      </c>
      <c r="J310" s="6">
        <v>1837</v>
      </c>
      <c r="K310" s="2" t="s">
        <v>114</v>
      </c>
      <c r="L310" s="2" t="s">
        <v>19</v>
      </c>
      <c r="M3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0" s="6" t="str">
        <f>TEXT(Tabela1[[#This Row],[Data]],"dddd")</f>
        <v>terça-feira</v>
      </c>
      <c r="P310" s="6" t="str" cm="1">
        <f t="array" ref="P310">INDEX(Tabela8[Status],MATCH(Tabela1[[#This Row],[Cod. Paciente]]&amp;Tabela1[[#This Row],[dia]]&amp;Tabela1[[#This Row],[Hora inicial]],Tabela8[Cod. Paciente]&amp;Tabela8[DIA]&amp;Tabela8[Hora inicial],0))</f>
        <v>A confirmar</v>
      </c>
      <c r="Q310" s="6"/>
    </row>
    <row r="311" spans="1:17" x14ac:dyDescent="0.3">
      <c r="A311" s="2">
        <v>565344</v>
      </c>
      <c r="B311" s="2" t="s">
        <v>24</v>
      </c>
      <c r="C311" s="2" t="s">
        <v>499</v>
      </c>
      <c r="D311" s="2">
        <v>3760</v>
      </c>
      <c r="E311" s="2" t="s">
        <v>500</v>
      </c>
      <c r="F311" s="2" t="s">
        <v>28</v>
      </c>
      <c r="G311" s="4">
        <v>45643</v>
      </c>
      <c r="H311" s="5">
        <v>0.54166666666666663</v>
      </c>
      <c r="I311" s="6" t="s">
        <v>467</v>
      </c>
      <c r="J311" s="6">
        <v>1837</v>
      </c>
      <c r="K311" s="2" t="s">
        <v>114</v>
      </c>
      <c r="L311" s="2" t="s">
        <v>19</v>
      </c>
      <c r="M3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1" s="6" t="str">
        <f>TEXT(Tabela1[[#This Row],[Data]],"dddd")</f>
        <v>terça-feira</v>
      </c>
      <c r="P311" s="6" t="str" cm="1">
        <f t="array" ref="P311">INDEX(Tabela8[Status],MATCH(Tabela1[[#This Row],[Cod. Paciente]]&amp;Tabela1[[#This Row],[dia]]&amp;Tabela1[[#This Row],[Hora inicial]],Tabela8[Cod. Paciente]&amp;Tabela8[DIA]&amp;Tabela8[Hora inicial],0))</f>
        <v>A confirmar</v>
      </c>
      <c r="Q311" s="6"/>
    </row>
    <row r="312" spans="1:17" ht="28.8" x14ac:dyDescent="0.3">
      <c r="A312" s="2">
        <v>512624</v>
      </c>
      <c r="B312" s="2" t="s">
        <v>24</v>
      </c>
      <c r="C312" s="2" t="s">
        <v>1290</v>
      </c>
      <c r="D312" s="2">
        <v>3815</v>
      </c>
      <c r="E312" s="2" t="s">
        <v>735</v>
      </c>
      <c r="F312" s="2" t="s">
        <v>28</v>
      </c>
      <c r="G312" s="4">
        <v>45643</v>
      </c>
      <c r="H312" s="5">
        <v>0.58333333333333337</v>
      </c>
      <c r="I312" s="6" t="s">
        <v>512</v>
      </c>
      <c r="J312" s="6">
        <v>1839</v>
      </c>
      <c r="K312" s="2" t="s">
        <v>42</v>
      </c>
      <c r="L312" s="2" t="s">
        <v>19</v>
      </c>
      <c r="M3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2" s="6" t="str">
        <f>TEXT(Tabela1[[#This Row],[Data]],"dddd")</f>
        <v>terça-feira</v>
      </c>
      <c r="P312" s="6" t="str" cm="1">
        <f t="array" ref="P312">INDEX(Tabela8[Status],MATCH(Tabela1[[#This Row],[Cod. Paciente]]&amp;Tabela1[[#This Row],[dia]]&amp;Tabela1[[#This Row],[Hora inicial]],Tabela8[Cod. Paciente]&amp;Tabela8[DIA]&amp;Tabela8[Hora inicial],0))</f>
        <v>A confirmar</v>
      </c>
      <c r="Q312" s="6"/>
    </row>
    <row r="313" spans="1:17" ht="28.8" x14ac:dyDescent="0.3">
      <c r="A313" s="2">
        <v>512624</v>
      </c>
      <c r="B313" s="2" t="s">
        <v>24</v>
      </c>
      <c r="C313" s="2" t="s">
        <v>1290</v>
      </c>
      <c r="D313" s="2">
        <v>3815</v>
      </c>
      <c r="E313" s="2" t="s">
        <v>735</v>
      </c>
      <c r="F313" s="2" t="s">
        <v>28</v>
      </c>
      <c r="G313" s="4">
        <v>45643</v>
      </c>
      <c r="H313" s="5">
        <v>0.58333333333333337</v>
      </c>
      <c r="I313" s="6" t="s">
        <v>512</v>
      </c>
      <c r="J313" s="6">
        <v>1839</v>
      </c>
      <c r="K313" s="2" t="s">
        <v>42</v>
      </c>
      <c r="L313" s="2" t="s">
        <v>19</v>
      </c>
      <c r="M3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3" s="6" t="str">
        <f>TEXT(Tabela1[[#This Row],[Data]],"dddd")</f>
        <v>terça-feira</v>
      </c>
      <c r="P313" s="6" t="str" cm="1">
        <f t="array" ref="P313">INDEX(Tabela8[Status],MATCH(Tabela1[[#This Row],[Cod. Paciente]]&amp;Tabela1[[#This Row],[dia]]&amp;Tabela1[[#This Row],[Hora inicial]],Tabela8[Cod. Paciente]&amp;Tabela8[DIA]&amp;Tabela8[Hora inicial],0))</f>
        <v>A confirmar</v>
      </c>
      <c r="Q313" s="6"/>
    </row>
    <row r="314" spans="1:17" x14ac:dyDescent="0.3">
      <c r="A314" s="2">
        <v>494240</v>
      </c>
      <c r="B314" s="2" t="s">
        <v>17</v>
      </c>
      <c r="C314" s="2" t="s">
        <v>1288</v>
      </c>
      <c r="D314" s="2">
        <v>3367</v>
      </c>
      <c r="E314" s="2" t="s">
        <v>1289</v>
      </c>
      <c r="F314" s="2" t="s">
        <v>28</v>
      </c>
      <c r="G314" s="4">
        <v>45643</v>
      </c>
      <c r="H314" s="5">
        <v>0.625</v>
      </c>
      <c r="I314" s="6" t="s">
        <v>55</v>
      </c>
      <c r="J314" s="6">
        <v>1830</v>
      </c>
      <c r="K314" s="2" t="s">
        <v>56</v>
      </c>
      <c r="L314" s="2" t="s">
        <v>19</v>
      </c>
      <c r="M3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4" s="6" t="str">
        <f>TEXT(Tabela1[[#This Row],[Data]],"dddd")</f>
        <v>terça-feira</v>
      </c>
      <c r="P314" s="6" t="str" cm="1">
        <f t="array" ref="P314">INDEX(Tabela8[Status],MATCH(Tabela1[[#This Row],[Cod. Paciente]]&amp;Tabela1[[#This Row],[dia]]&amp;Tabela1[[#This Row],[Hora inicial]],Tabela8[Cod. Paciente]&amp;Tabela8[DIA]&amp;Tabela8[Hora inicial],0))</f>
        <v>A confirmar</v>
      </c>
      <c r="Q314" s="6"/>
    </row>
    <row r="315" spans="1:17" x14ac:dyDescent="0.3">
      <c r="A315" s="2">
        <v>494240</v>
      </c>
      <c r="B315" s="2" t="s">
        <v>17</v>
      </c>
      <c r="C315" s="2" t="s">
        <v>1288</v>
      </c>
      <c r="D315" s="2">
        <v>3367</v>
      </c>
      <c r="E315" s="2" t="s">
        <v>1289</v>
      </c>
      <c r="F315" s="2" t="s">
        <v>28</v>
      </c>
      <c r="G315" s="4">
        <v>45643</v>
      </c>
      <c r="H315" s="5">
        <v>0.625</v>
      </c>
      <c r="I315" s="6" t="s">
        <v>55</v>
      </c>
      <c r="J315" s="6">
        <v>1830</v>
      </c>
      <c r="K315" s="2" t="s">
        <v>56</v>
      </c>
      <c r="L315" s="2" t="s">
        <v>19</v>
      </c>
      <c r="M3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5" s="6" t="str">
        <f>TEXT(Tabela1[[#This Row],[Data]],"dddd")</f>
        <v>terça-feira</v>
      </c>
      <c r="P315" s="6" t="str" cm="1">
        <f t="array" ref="P315">INDEX(Tabela8[Status],MATCH(Tabela1[[#This Row],[Cod. Paciente]]&amp;Tabela1[[#This Row],[dia]]&amp;Tabela1[[#This Row],[Hora inicial]],Tabela8[Cod. Paciente]&amp;Tabela8[DIA]&amp;Tabela8[Hora inicial],0))</f>
        <v>A confirmar</v>
      </c>
      <c r="Q315" s="6"/>
    </row>
    <row r="316" spans="1:17" x14ac:dyDescent="0.3">
      <c r="A316" s="2">
        <v>503288</v>
      </c>
      <c r="B316" s="2" t="s">
        <v>17</v>
      </c>
      <c r="C316" s="2" t="s">
        <v>1288</v>
      </c>
      <c r="D316" s="2">
        <v>3367</v>
      </c>
      <c r="E316" s="2" t="s">
        <v>1289</v>
      </c>
      <c r="F316" s="2" t="s">
        <v>28</v>
      </c>
      <c r="G316" s="4">
        <v>45643</v>
      </c>
      <c r="H316" s="5">
        <v>0.58333333333333337</v>
      </c>
      <c r="I316" s="6" t="s">
        <v>462</v>
      </c>
      <c r="J316" s="6">
        <v>1191</v>
      </c>
      <c r="K316" s="2" t="s">
        <v>122</v>
      </c>
      <c r="L316" s="2" t="s">
        <v>19</v>
      </c>
      <c r="M3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6" s="6" t="str">
        <f>TEXT(Tabela1[[#This Row],[Data]],"dddd")</f>
        <v>terça-feira</v>
      </c>
      <c r="P316" s="6" t="str" cm="1">
        <f t="array" ref="P316">INDEX(Tabela8[Status],MATCH(Tabela1[[#This Row],[Cod. Paciente]]&amp;Tabela1[[#This Row],[dia]]&amp;Tabela1[[#This Row],[Hora inicial]],Tabela8[Cod. Paciente]&amp;Tabela8[DIA]&amp;Tabela8[Hora inicial],0))</f>
        <v>A confirmar</v>
      </c>
      <c r="Q316" s="6"/>
    </row>
    <row r="317" spans="1:17" x14ac:dyDescent="0.3">
      <c r="A317" s="2">
        <v>503288</v>
      </c>
      <c r="B317" s="2" t="s">
        <v>17</v>
      </c>
      <c r="C317" s="2" t="s">
        <v>1288</v>
      </c>
      <c r="D317" s="2">
        <v>3367</v>
      </c>
      <c r="E317" s="2" t="s">
        <v>1289</v>
      </c>
      <c r="F317" s="2" t="s">
        <v>28</v>
      </c>
      <c r="G317" s="4">
        <v>45643</v>
      </c>
      <c r="H317" s="5">
        <v>0.58333333333333337</v>
      </c>
      <c r="I317" s="6" t="s">
        <v>462</v>
      </c>
      <c r="J317" s="6">
        <v>1191</v>
      </c>
      <c r="K317" s="2" t="s">
        <v>122</v>
      </c>
      <c r="L317" s="2" t="s">
        <v>19</v>
      </c>
      <c r="M3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7" s="6" t="str">
        <f>TEXT(Tabela1[[#This Row],[Data]],"dddd")</f>
        <v>terça-feira</v>
      </c>
      <c r="P317" s="6" t="str" cm="1">
        <f t="array" ref="P317">INDEX(Tabela8[Status],MATCH(Tabela1[[#This Row],[Cod. Paciente]]&amp;Tabela1[[#This Row],[dia]]&amp;Tabela1[[#This Row],[Hora inicial]],Tabela8[Cod. Paciente]&amp;Tabela8[DIA]&amp;Tabela8[Hora inicial],0))</f>
        <v>A confirmar</v>
      </c>
      <c r="Q317" s="6"/>
    </row>
    <row r="318" spans="1:17" x14ac:dyDescent="0.3">
      <c r="A318" s="2">
        <v>547362</v>
      </c>
      <c r="B318" s="2" t="s">
        <v>24</v>
      </c>
      <c r="C318" s="2" t="s">
        <v>1267</v>
      </c>
      <c r="D318" s="2">
        <v>3666</v>
      </c>
      <c r="E318" s="2" t="s">
        <v>737</v>
      </c>
      <c r="F318" s="2" t="s">
        <v>28</v>
      </c>
      <c r="G318" s="4">
        <v>45643</v>
      </c>
      <c r="H318" s="5">
        <v>0.70833333333333337</v>
      </c>
      <c r="I318" s="6" t="s">
        <v>50</v>
      </c>
      <c r="J318" s="6">
        <v>772</v>
      </c>
      <c r="K318" s="2" t="s">
        <v>51</v>
      </c>
      <c r="L318" s="2" t="s">
        <v>19</v>
      </c>
      <c r="M3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8" s="6" t="str">
        <f>TEXT(Tabela1[[#This Row],[Data]],"dddd")</f>
        <v>terça-feira</v>
      </c>
      <c r="P318" s="6" t="str" cm="1">
        <f t="array" ref="P318">INDEX(Tabela8[Status],MATCH(Tabela1[[#This Row],[Cod. Paciente]]&amp;Tabela1[[#This Row],[dia]]&amp;Tabela1[[#This Row],[Hora inicial]],Tabela8[Cod. Paciente]&amp;Tabela8[DIA]&amp;Tabela8[Hora inicial],0))</f>
        <v>A confirmar</v>
      </c>
      <c r="Q318" s="6"/>
    </row>
    <row r="319" spans="1:17" x14ac:dyDescent="0.3">
      <c r="A319" s="2">
        <v>547362</v>
      </c>
      <c r="B319" s="2" t="s">
        <v>24</v>
      </c>
      <c r="C319" s="2" t="s">
        <v>1267</v>
      </c>
      <c r="D319" s="2">
        <v>3666</v>
      </c>
      <c r="E319" s="2" t="s">
        <v>737</v>
      </c>
      <c r="F319" s="2" t="s">
        <v>28</v>
      </c>
      <c r="G319" s="4">
        <v>45643</v>
      </c>
      <c r="H319" s="5">
        <v>0.70833333333333337</v>
      </c>
      <c r="I319" s="6" t="s">
        <v>50</v>
      </c>
      <c r="J319" s="6">
        <v>772</v>
      </c>
      <c r="K319" s="2" t="s">
        <v>51</v>
      </c>
      <c r="L319" s="2" t="s">
        <v>19</v>
      </c>
      <c r="M3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9" s="6" t="str">
        <f>TEXT(Tabela1[[#This Row],[Data]],"dddd")</f>
        <v>terça-feira</v>
      </c>
      <c r="P319" s="6" t="str" cm="1">
        <f t="array" ref="P319">INDEX(Tabela8[Status],MATCH(Tabela1[[#This Row],[Cod. Paciente]]&amp;Tabela1[[#This Row],[dia]]&amp;Tabela1[[#This Row],[Hora inicial]],Tabela8[Cod. Paciente]&amp;Tabela8[DIA]&amp;Tabela8[Hora inicial],0))</f>
        <v>A confirmar</v>
      </c>
      <c r="Q319" s="6"/>
    </row>
    <row r="320" spans="1:17" x14ac:dyDescent="0.3">
      <c r="A320" s="2">
        <v>565224</v>
      </c>
      <c r="B320" s="2" t="s">
        <v>24</v>
      </c>
      <c r="C320" s="2" t="s">
        <v>1277</v>
      </c>
      <c r="D320" s="2">
        <v>3647</v>
      </c>
      <c r="E320" s="2" t="s">
        <v>739</v>
      </c>
      <c r="F320" s="2" t="s">
        <v>28</v>
      </c>
      <c r="G320" s="4">
        <v>45643</v>
      </c>
      <c r="H320" s="5">
        <v>0.375</v>
      </c>
      <c r="I320" s="6" t="s">
        <v>505</v>
      </c>
      <c r="J320" s="6">
        <v>1644</v>
      </c>
      <c r="K320" s="2" t="s">
        <v>63</v>
      </c>
      <c r="L320" s="2" t="s">
        <v>19</v>
      </c>
      <c r="M3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0" s="6" t="str">
        <f>TEXT(Tabela1[[#This Row],[Data]],"dddd")</f>
        <v>terça-feira</v>
      </c>
      <c r="P320" s="6" t="str" cm="1">
        <f t="array" ref="P320">INDEX(Tabela8[Status],MATCH(Tabela1[[#This Row],[Cod. Paciente]]&amp;Tabela1[[#This Row],[dia]]&amp;Tabela1[[#This Row],[Hora inicial]],Tabela8[Cod. Paciente]&amp;Tabela8[DIA]&amp;Tabela8[Hora inicial],0))</f>
        <v>A confirmar</v>
      </c>
      <c r="Q320" s="6"/>
    </row>
    <row r="321" spans="1:19" ht="28.8" x14ac:dyDescent="0.3">
      <c r="A321" s="2">
        <v>561779</v>
      </c>
      <c r="B321" s="2" t="s">
        <v>24</v>
      </c>
      <c r="C321" s="2" t="s">
        <v>1277</v>
      </c>
      <c r="D321" s="2">
        <v>3647</v>
      </c>
      <c r="E321" s="2" t="s">
        <v>739</v>
      </c>
      <c r="F321" s="2" t="s">
        <v>28</v>
      </c>
      <c r="G321" s="4">
        <v>45643</v>
      </c>
      <c r="H321" s="5">
        <v>0.41666666666666669</v>
      </c>
      <c r="I321" s="6" t="s">
        <v>41</v>
      </c>
      <c r="J321" s="6">
        <v>572</v>
      </c>
      <c r="K321" s="2" t="s">
        <v>93</v>
      </c>
      <c r="L321" s="2" t="s">
        <v>19</v>
      </c>
      <c r="M3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1" s="6" t="str">
        <f>TEXT(Tabela1[[#This Row],[Data]],"dddd")</f>
        <v>terça-feira</v>
      </c>
      <c r="P321" s="6" t="str" cm="1">
        <f t="array" ref="P321">INDEX(Tabela8[Status],MATCH(Tabela1[[#This Row],[Cod. Paciente]]&amp;Tabela1[[#This Row],[dia]]&amp;Tabela1[[#This Row],[Hora inicial]],Tabela8[Cod. Paciente]&amp;Tabela8[DIA]&amp;Tabela8[Hora inicial],0))</f>
        <v>A confirmar</v>
      </c>
      <c r="Q321" s="6"/>
    </row>
    <row r="322" spans="1:19" x14ac:dyDescent="0.3">
      <c r="A322" s="2">
        <v>565224</v>
      </c>
      <c r="B322" s="2" t="s">
        <v>24</v>
      </c>
      <c r="C322" s="2" t="s">
        <v>1277</v>
      </c>
      <c r="D322" s="2">
        <v>3647</v>
      </c>
      <c r="E322" s="2" t="s">
        <v>739</v>
      </c>
      <c r="F322" s="2" t="s">
        <v>28</v>
      </c>
      <c r="G322" s="4">
        <v>45643</v>
      </c>
      <c r="H322" s="5">
        <v>0.375</v>
      </c>
      <c r="I322" s="6" t="s">
        <v>505</v>
      </c>
      <c r="J322" s="6">
        <v>1644</v>
      </c>
      <c r="K322" s="2" t="s">
        <v>63</v>
      </c>
      <c r="L322" s="2" t="s">
        <v>19</v>
      </c>
      <c r="M3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2" s="6" t="str">
        <f>TEXT(Tabela1[[#This Row],[Data]],"dddd")</f>
        <v>terça-feira</v>
      </c>
      <c r="P322" s="6" t="str" cm="1">
        <f t="array" ref="P322">INDEX(Tabela8[Status],MATCH(Tabela1[[#This Row],[Cod. Paciente]]&amp;Tabela1[[#This Row],[dia]]&amp;Tabela1[[#This Row],[Hora inicial]],Tabela8[Cod. Paciente]&amp;Tabela8[DIA]&amp;Tabela8[Hora inicial],0))</f>
        <v>A confirmar</v>
      </c>
      <c r="Q322" s="6"/>
    </row>
    <row r="323" spans="1:19" ht="28.8" x14ac:dyDescent="0.3">
      <c r="A323" s="2">
        <v>561779</v>
      </c>
      <c r="B323" s="2" t="s">
        <v>24</v>
      </c>
      <c r="C323" s="2" t="s">
        <v>1277</v>
      </c>
      <c r="D323" s="2">
        <v>3647</v>
      </c>
      <c r="E323" s="2" t="s">
        <v>739</v>
      </c>
      <c r="F323" s="2" t="s">
        <v>28</v>
      </c>
      <c r="G323" s="4">
        <v>45643</v>
      </c>
      <c r="H323" s="5">
        <v>0.41666666666666669</v>
      </c>
      <c r="I323" s="6" t="s">
        <v>41</v>
      </c>
      <c r="J323" s="6">
        <v>572</v>
      </c>
      <c r="K323" s="2" t="s">
        <v>93</v>
      </c>
      <c r="L323" s="2" t="s">
        <v>19</v>
      </c>
      <c r="M3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3" s="6" t="str">
        <f>TEXT(Tabela1[[#This Row],[Data]],"dddd")</f>
        <v>terça-feira</v>
      </c>
      <c r="P323" s="6" t="str" cm="1">
        <f t="array" ref="P323">INDEX(Tabela8[Status],MATCH(Tabela1[[#This Row],[Cod. Paciente]]&amp;Tabela1[[#This Row],[dia]]&amp;Tabela1[[#This Row],[Hora inicial]],Tabela8[Cod. Paciente]&amp;Tabela8[DIA]&amp;Tabela8[Hora inicial],0))</f>
        <v>A confirmar</v>
      </c>
      <c r="Q323" s="6"/>
    </row>
    <row r="324" spans="1:19" ht="28.8" x14ac:dyDescent="0.3">
      <c r="A324" s="2">
        <v>558649</v>
      </c>
      <c r="B324" s="2" t="s">
        <v>17</v>
      </c>
      <c r="C324" s="2" t="s">
        <v>1284</v>
      </c>
      <c r="D324" s="2">
        <v>3941</v>
      </c>
      <c r="E324" s="2" t="s">
        <v>742</v>
      </c>
      <c r="F324" s="2" t="s">
        <v>69</v>
      </c>
      <c r="G324" s="4">
        <v>45643</v>
      </c>
      <c r="H324" s="5">
        <v>0.41666666666666669</v>
      </c>
      <c r="I324" s="6" t="s">
        <v>476</v>
      </c>
      <c r="J324" s="6">
        <v>1729</v>
      </c>
      <c r="K324" s="2" t="s">
        <v>288</v>
      </c>
      <c r="L324" s="2" t="s">
        <v>19</v>
      </c>
      <c r="M324" s="8" t="s">
        <v>168</v>
      </c>
      <c r="N32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4" s="6" t="str">
        <f>TEXT(Tabela1[[#This Row],[Data]],"dddd")</f>
        <v>terça-feira</v>
      </c>
      <c r="P324" s="6" t="str" cm="1">
        <f t="array" ref="P324">INDEX(Tabela8[Status],MATCH(Tabela1[[#This Row],[Cod. Paciente]]&amp;Tabela1[[#This Row],[dia]]&amp;Tabela1[[#This Row],[Hora inicial]],Tabela8[Cod. Paciente]&amp;Tabela8[DIA]&amp;Tabela8[Hora inicial],0))</f>
        <v>A confirmar</v>
      </c>
      <c r="Q324" s="6"/>
    </row>
    <row r="325" spans="1:19" ht="28.8" x14ac:dyDescent="0.3">
      <c r="A325" s="2">
        <v>558649</v>
      </c>
      <c r="B325" s="2" t="s">
        <v>17</v>
      </c>
      <c r="C325" s="2" t="s">
        <v>1284</v>
      </c>
      <c r="D325" s="2">
        <v>3941</v>
      </c>
      <c r="E325" s="2" t="s">
        <v>742</v>
      </c>
      <c r="F325" s="2" t="s">
        <v>69</v>
      </c>
      <c r="G325" s="4">
        <v>45643</v>
      </c>
      <c r="H325" s="5">
        <v>0.41666666666666669</v>
      </c>
      <c r="I325" s="6" t="s">
        <v>476</v>
      </c>
      <c r="J325" s="6">
        <v>1729</v>
      </c>
      <c r="K325" s="2" t="s">
        <v>288</v>
      </c>
      <c r="L325" s="2" t="s">
        <v>19</v>
      </c>
      <c r="M325" s="8" t="s">
        <v>168</v>
      </c>
      <c r="N32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5" s="6" t="str">
        <f>TEXT(Tabela1[[#This Row],[Data]],"dddd")</f>
        <v>terça-feira</v>
      </c>
      <c r="P325" s="6" t="str" cm="1">
        <f t="array" ref="P325">INDEX(Tabela8[Status],MATCH(Tabela1[[#This Row],[Cod. Paciente]]&amp;Tabela1[[#This Row],[dia]]&amp;Tabela1[[#This Row],[Hora inicial]],Tabela8[Cod. Paciente]&amp;Tabela8[DIA]&amp;Tabela8[Hora inicial],0))</f>
        <v>A confirmar</v>
      </c>
      <c r="Q325" s="6"/>
    </row>
    <row r="326" spans="1:19" ht="28.8" x14ac:dyDescent="0.3">
      <c r="A326" s="2">
        <v>558649</v>
      </c>
      <c r="B326" s="2" t="s">
        <v>17</v>
      </c>
      <c r="C326" s="2" t="s">
        <v>1284</v>
      </c>
      <c r="D326" s="2">
        <v>3941</v>
      </c>
      <c r="E326" s="2" t="s">
        <v>742</v>
      </c>
      <c r="F326" s="2" t="s">
        <v>69</v>
      </c>
      <c r="G326" s="4">
        <v>45643</v>
      </c>
      <c r="H326" s="5">
        <v>0.41666666666666669</v>
      </c>
      <c r="I326" s="6" t="s">
        <v>476</v>
      </c>
      <c r="J326" s="6">
        <v>1729</v>
      </c>
      <c r="K326" s="2" t="s">
        <v>288</v>
      </c>
      <c r="L326" s="2" t="s">
        <v>19</v>
      </c>
      <c r="M326" s="8" t="s">
        <v>170</v>
      </c>
      <c r="N32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6" s="6" t="str">
        <f>TEXT(Tabela1[[#This Row],[Data]],"dddd")</f>
        <v>terça-feira</v>
      </c>
      <c r="P326" s="6" t="str" cm="1">
        <f t="array" ref="P326">INDEX(Tabela8[Status],MATCH(Tabela1[[#This Row],[Cod. Paciente]]&amp;Tabela1[[#This Row],[dia]]&amp;Tabela1[[#This Row],[Hora inicial]],Tabela8[Cod. Paciente]&amp;Tabela8[DIA]&amp;Tabela8[Hora inicial],0))</f>
        <v>A confirmar</v>
      </c>
      <c r="Q326" s="6"/>
    </row>
    <row r="327" spans="1:19" ht="28.8" x14ac:dyDescent="0.3">
      <c r="A327" s="2">
        <v>558649</v>
      </c>
      <c r="B327" s="2" t="s">
        <v>17</v>
      </c>
      <c r="C327" s="2" t="s">
        <v>1284</v>
      </c>
      <c r="D327" s="2">
        <v>3941</v>
      </c>
      <c r="E327" s="2" t="s">
        <v>742</v>
      </c>
      <c r="F327" s="2" t="s">
        <v>69</v>
      </c>
      <c r="G327" s="4">
        <v>45643</v>
      </c>
      <c r="H327" s="5">
        <v>0.41666666666666669</v>
      </c>
      <c r="I327" s="6" t="s">
        <v>476</v>
      </c>
      <c r="J327" s="6">
        <v>1729</v>
      </c>
      <c r="K327" s="2" t="s">
        <v>288</v>
      </c>
      <c r="L327" s="2" t="s">
        <v>19</v>
      </c>
      <c r="M327" s="8" t="s">
        <v>170</v>
      </c>
      <c r="N32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7" s="6" t="str">
        <f>TEXT(Tabela1[[#This Row],[Data]],"dddd")</f>
        <v>terça-feira</v>
      </c>
      <c r="P327" s="6" t="str" cm="1">
        <f t="array" ref="P327">INDEX(Tabela8[Status],MATCH(Tabela1[[#This Row],[Cod. Paciente]]&amp;Tabela1[[#This Row],[dia]]&amp;Tabela1[[#This Row],[Hora inicial]],Tabela8[Cod. Paciente]&amp;Tabela8[DIA]&amp;Tabela8[Hora inicial],0))</f>
        <v>A confirmar</v>
      </c>
      <c r="Q327" s="6"/>
    </row>
    <row r="328" spans="1:19" ht="28.8" x14ac:dyDescent="0.3">
      <c r="A328" s="2">
        <v>558649</v>
      </c>
      <c r="B328" s="2" t="s">
        <v>17</v>
      </c>
      <c r="C328" s="2" t="s">
        <v>1284</v>
      </c>
      <c r="D328" s="2">
        <v>3941</v>
      </c>
      <c r="E328" s="2" t="s">
        <v>742</v>
      </c>
      <c r="F328" s="2" t="s">
        <v>69</v>
      </c>
      <c r="G328" s="4">
        <v>45643</v>
      </c>
      <c r="H328" s="5">
        <v>0.41666666666666669</v>
      </c>
      <c r="I328" s="6" t="s">
        <v>476</v>
      </c>
      <c r="J328" s="6">
        <v>1729</v>
      </c>
      <c r="K328" s="2" t="s">
        <v>288</v>
      </c>
      <c r="L328" s="2" t="s">
        <v>19</v>
      </c>
      <c r="M328" s="8" t="s">
        <v>166</v>
      </c>
      <c r="N328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8" s="6" t="str">
        <f>TEXT(Tabela1[[#This Row],[Data]],"dddd")</f>
        <v>terça-feira</v>
      </c>
      <c r="P328" s="6" t="str" cm="1">
        <f t="array" ref="P328">INDEX(Tabela8[Status],MATCH(Tabela1[[#This Row],[Cod. Paciente]]&amp;Tabela1[[#This Row],[dia]]&amp;Tabela1[[#This Row],[Hora inicial]],Tabela8[Cod. Paciente]&amp;Tabela8[DIA]&amp;Tabela8[Hora inicial],0))</f>
        <v>A confirmar</v>
      </c>
      <c r="Q328" s="6"/>
    </row>
    <row r="329" spans="1:19" ht="28.8" x14ac:dyDescent="0.3">
      <c r="A329" s="2">
        <v>558649</v>
      </c>
      <c r="B329" s="2" t="s">
        <v>17</v>
      </c>
      <c r="C329" s="2" t="s">
        <v>1284</v>
      </c>
      <c r="D329" s="2">
        <v>3941</v>
      </c>
      <c r="E329" s="2" t="s">
        <v>742</v>
      </c>
      <c r="F329" s="2" t="s">
        <v>69</v>
      </c>
      <c r="G329" s="4">
        <v>45643</v>
      </c>
      <c r="H329" s="5">
        <v>0.41666666666666669</v>
      </c>
      <c r="I329" s="6" t="s">
        <v>476</v>
      </c>
      <c r="J329" s="6">
        <v>1729</v>
      </c>
      <c r="K329" s="2" t="s">
        <v>288</v>
      </c>
      <c r="L329" s="2" t="s">
        <v>19</v>
      </c>
      <c r="M329" s="8" t="s">
        <v>166</v>
      </c>
      <c r="N32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9" s="6" t="str">
        <f>TEXT(Tabela1[[#This Row],[Data]],"dddd")</f>
        <v>terça-feira</v>
      </c>
      <c r="P329" s="6" t="str" cm="1">
        <f t="array" ref="P329">INDEX(Tabela8[Status],MATCH(Tabela1[[#This Row],[Cod. Paciente]]&amp;Tabela1[[#This Row],[dia]]&amp;Tabela1[[#This Row],[Hora inicial]],Tabela8[Cod. Paciente]&amp;Tabela8[DIA]&amp;Tabela8[Hora inicial],0))</f>
        <v>A confirmar</v>
      </c>
      <c r="Q329" s="6"/>
    </row>
    <row r="330" spans="1:19" x14ac:dyDescent="0.3">
      <c r="A330" s="2">
        <v>597984</v>
      </c>
      <c r="B330" s="2" t="s">
        <v>24</v>
      </c>
      <c r="C330" s="2" t="s">
        <v>1353</v>
      </c>
      <c r="D330" s="2">
        <v>4164</v>
      </c>
      <c r="E330" s="2" t="s">
        <v>1354</v>
      </c>
      <c r="F330" s="2" t="s">
        <v>69</v>
      </c>
      <c r="G330" s="4">
        <v>45643</v>
      </c>
      <c r="H330" s="5">
        <v>0.58333333333333337</v>
      </c>
      <c r="I330" s="6" t="s">
        <v>468</v>
      </c>
      <c r="J330" s="6">
        <v>599</v>
      </c>
      <c r="K330" s="2" t="s">
        <v>384</v>
      </c>
      <c r="L330" s="2" t="s">
        <v>19</v>
      </c>
      <c r="M3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0" s="6" t="str">
        <f>TEXT(Tabela1[[#This Row],[Data]],"dddd")</f>
        <v>terça-feira</v>
      </c>
      <c r="P330" s="6" t="str" cm="1">
        <f t="array" ref="P330">INDEX(Tabela8[Status],MATCH(Tabela1[[#This Row],[Cod. Paciente]]&amp;Tabela1[[#This Row],[dia]]&amp;Tabela1[[#This Row],[Hora inicial]],Tabela8[Cod. Paciente]&amp;Tabela8[DIA]&amp;Tabela8[Hora inicial],0))</f>
        <v>A confirmar</v>
      </c>
      <c r="Q330" s="6"/>
    </row>
    <row r="331" spans="1:19" x14ac:dyDescent="0.3">
      <c r="A331" s="2">
        <v>597984</v>
      </c>
      <c r="B331" s="2" t="s">
        <v>24</v>
      </c>
      <c r="C331" s="2" t="s">
        <v>1353</v>
      </c>
      <c r="D331" s="2">
        <v>4164</v>
      </c>
      <c r="E331" s="2" t="s">
        <v>1354</v>
      </c>
      <c r="F331" s="2" t="s">
        <v>69</v>
      </c>
      <c r="G331" s="4">
        <v>45643</v>
      </c>
      <c r="H331" s="5">
        <v>0.58333333333333337</v>
      </c>
      <c r="I331" s="6" t="s">
        <v>468</v>
      </c>
      <c r="J331" s="6">
        <v>599</v>
      </c>
      <c r="K331" s="2" t="s">
        <v>384</v>
      </c>
      <c r="L331" s="2" t="s">
        <v>19</v>
      </c>
      <c r="M3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1" s="6" t="str">
        <f>TEXT(Tabela1[[#This Row],[Data]],"dddd")</f>
        <v>terça-feira</v>
      </c>
      <c r="P331" s="6" t="str" cm="1">
        <f t="array" ref="P331">INDEX(Tabela8[Status],MATCH(Tabela1[[#This Row],[Cod. Paciente]]&amp;Tabela1[[#This Row],[dia]]&amp;Tabela1[[#This Row],[Hora inicial]],Tabela8[Cod. Paciente]&amp;Tabela8[DIA]&amp;Tabela8[Hora inicial],0))</f>
        <v>A confirmar</v>
      </c>
      <c r="Q331" s="6"/>
    </row>
    <row r="332" spans="1:19" x14ac:dyDescent="0.3">
      <c r="A332" s="2">
        <v>597984</v>
      </c>
      <c r="B332" s="2" t="s">
        <v>24</v>
      </c>
      <c r="C332" s="2" t="s">
        <v>1353</v>
      </c>
      <c r="D332" s="2">
        <v>4164</v>
      </c>
      <c r="E332" s="2" t="s">
        <v>1354</v>
      </c>
      <c r="F332" s="2" t="s">
        <v>69</v>
      </c>
      <c r="G332" s="4">
        <v>45643</v>
      </c>
      <c r="H332" s="5">
        <v>0.58333333333333337</v>
      </c>
      <c r="I332" s="6" t="s">
        <v>468</v>
      </c>
      <c r="J332" s="6">
        <v>599</v>
      </c>
      <c r="K332" s="2" t="s">
        <v>384</v>
      </c>
      <c r="L332" s="2" t="s">
        <v>19</v>
      </c>
      <c r="M332" s="8" t="s">
        <v>162</v>
      </c>
      <c r="N33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2" s="6" t="str">
        <f>TEXT(Tabela1[[#This Row],[Data]],"dddd")</f>
        <v>terça-feira</v>
      </c>
      <c r="P332" s="6" t="str" cm="1">
        <f t="array" ref="P332">INDEX(Tabela8[Status],MATCH(Tabela1[[#This Row],[Cod. Paciente]]&amp;Tabela1[[#This Row],[dia]]&amp;Tabela1[[#This Row],[Hora inicial]],Tabela8[Cod. Paciente]&amp;Tabela8[DIA]&amp;Tabela8[Hora inicial],0))</f>
        <v>A confirmar</v>
      </c>
      <c r="Q332" s="6"/>
      <c r="R332" t="s">
        <v>1368</v>
      </c>
      <c r="S332" t="s">
        <v>1326</v>
      </c>
    </row>
    <row r="333" spans="1:19" x14ac:dyDescent="0.3">
      <c r="A333" s="2">
        <v>597984</v>
      </c>
      <c r="B333" s="2" t="s">
        <v>24</v>
      </c>
      <c r="C333" s="2" t="s">
        <v>1353</v>
      </c>
      <c r="D333" s="2">
        <v>4164</v>
      </c>
      <c r="E333" s="2" t="s">
        <v>1354</v>
      </c>
      <c r="F333" s="2" t="s">
        <v>69</v>
      </c>
      <c r="G333" s="4">
        <v>45643</v>
      </c>
      <c r="H333" s="5">
        <v>0.58333333333333337</v>
      </c>
      <c r="I333" s="6" t="s">
        <v>468</v>
      </c>
      <c r="J333" s="6">
        <v>599</v>
      </c>
      <c r="K333" s="2" t="s">
        <v>384</v>
      </c>
      <c r="L333" s="2" t="s">
        <v>19</v>
      </c>
      <c r="M333" s="8" t="s">
        <v>162</v>
      </c>
      <c r="N3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3" s="6" t="str">
        <f>TEXT(Tabela1[[#This Row],[Data]],"dddd")</f>
        <v>terça-feira</v>
      </c>
      <c r="P333" s="6" t="str" cm="1">
        <f t="array" ref="P333">INDEX(Tabela8[Status],MATCH(Tabela1[[#This Row],[Cod. Paciente]]&amp;Tabela1[[#This Row],[dia]]&amp;Tabela1[[#This Row],[Hora inicial]],Tabela8[Cod. Paciente]&amp;Tabela8[DIA]&amp;Tabela8[Hora inicial],0))</f>
        <v>A confirmar</v>
      </c>
      <c r="Q333" s="6"/>
      <c r="R333" t="s">
        <v>1368</v>
      </c>
      <c r="S333" t="s">
        <v>1326</v>
      </c>
    </row>
    <row r="334" spans="1:19" x14ac:dyDescent="0.3">
      <c r="A334" s="2">
        <v>484007</v>
      </c>
      <c r="B334" s="2" t="s">
        <v>24</v>
      </c>
      <c r="C334" s="2" t="s">
        <v>136</v>
      </c>
      <c r="D334" s="2">
        <v>3496</v>
      </c>
      <c r="E334" s="2" t="s">
        <v>137</v>
      </c>
      <c r="F334" s="2" t="s">
        <v>28</v>
      </c>
      <c r="G334" s="4">
        <v>45643</v>
      </c>
      <c r="H334" s="5">
        <v>0.66666666666666663</v>
      </c>
      <c r="I334" s="6" t="s">
        <v>501</v>
      </c>
      <c r="J334" s="6">
        <v>2057</v>
      </c>
      <c r="K334" s="2" t="s">
        <v>90</v>
      </c>
      <c r="L334" s="2" t="s">
        <v>19</v>
      </c>
      <c r="M3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4" s="6" t="str">
        <f>TEXT(Tabela1[[#This Row],[Data]],"dddd")</f>
        <v>terça-feira</v>
      </c>
      <c r="P334" s="6" t="str" cm="1">
        <f t="array" ref="P334">INDEX(Tabela8[Status],MATCH(Tabela1[[#This Row],[Cod. Paciente]]&amp;Tabela1[[#This Row],[dia]]&amp;Tabela1[[#This Row],[Hora inicial]],Tabela8[Cod. Paciente]&amp;Tabela8[DIA]&amp;Tabela8[Hora inicial],0))</f>
        <v>A confirmar</v>
      </c>
      <c r="Q334" s="6"/>
    </row>
    <row r="335" spans="1:19" x14ac:dyDescent="0.3">
      <c r="A335" s="2">
        <v>484007</v>
      </c>
      <c r="B335" s="2" t="s">
        <v>24</v>
      </c>
      <c r="C335" s="2" t="s">
        <v>136</v>
      </c>
      <c r="D335" s="2">
        <v>3496</v>
      </c>
      <c r="E335" s="2" t="s">
        <v>137</v>
      </c>
      <c r="F335" s="2" t="s">
        <v>28</v>
      </c>
      <c r="G335" s="4">
        <v>45643</v>
      </c>
      <c r="H335" s="5">
        <v>0.66666666666666663</v>
      </c>
      <c r="I335" s="6" t="s">
        <v>501</v>
      </c>
      <c r="J335" s="6">
        <v>2057</v>
      </c>
      <c r="K335" s="2" t="s">
        <v>90</v>
      </c>
      <c r="L335" s="2" t="s">
        <v>19</v>
      </c>
      <c r="M3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5" s="6" t="str">
        <f>TEXT(Tabela1[[#This Row],[Data]],"dddd")</f>
        <v>terça-feira</v>
      </c>
      <c r="P335" s="6" t="str" cm="1">
        <f t="array" ref="P335">INDEX(Tabela8[Status],MATCH(Tabela1[[#This Row],[Cod. Paciente]]&amp;Tabela1[[#This Row],[dia]]&amp;Tabela1[[#This Row],[Hora inicial]],Tabela8[Cod. Paciente]&amp;Tabela8[DIA]&amp;Tabela8[Hora inicial],0))</f>
        <v>A confirmar</v>
      </c>
      <c r="Q335" s="6"/>
    </row>
    <row r="336" spans="1:19" ht="28.8" x14ac:dyDescent="0.3">
      <c r="A336" s="2">
        <v>594445</v>
      </c>
      <c r="B336" s="2" t="s">
        <v>24</v>
      </c>
      <c r="C336" s="2" t="s">
        <v>502</v>
      </c>
      <c r="D336" s="2">
        <v>3671</v>
      </c>
      <c r="E336" s="2" t="s">
        <v>503</v>
      </c>
      <c r="F336" s="2" t="s">
        <v>28</v>
      </c>
      <c r="G336" s="4">
        <v>45643</v>
      </c>
      <c r="H336" s="5">
        <v>0.54166666666666663</v>
      </c>
      <c r="I336" s="6" t="s">
        <v>41</v>
      </c>
      <c r="J336" s="6">
        <v>572</v>
      </c>
      <c r="K336" s="2" t="s">
        <v>93</v>
      </c>
      <c r="L336" s="2" t="s">
        <v>19</v>
      </c>
      <c r="M3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6" s="6" t="str">
        <f>TEXT(Tabela1[[#This Row],[Data]],"dddd")</f>
        <v>terça-feira</v>
      </c>
      <c r="P336" s="6" t="str" cm="1">
        <f t="array" ref="P336">INDEX(Tabela8[Status],MATCH(Tabela1[[#This Row],[Cod. Paciente]]&amp;Tabela1[[#This Row],[dia]]&amp;Tabela1[[#This Row],[Hora inicial]],Tabela8[Cod. Paciente]&amp;Tabela8[DIA]&amp;Tabela8[Hora inicial],0))</f>
        <v>A confirmar</v>
      </c>
      <c r="Q336" s="6"/>
    </row>
    <row r="337" spans="1:17" x14ac:dyDescent="0.3">
      <c r="A337" s="2">
        <v>565345</v>
      </c>
      <c r="B337" s="2" t="s">
        <v>24</v>
      </c>
      <c r="C337" s="2" t="s">
        <v>502</v>
      </c>
      <c r="D337" s="2">
        <v>3671</v>
      </c>
      <c r="E337" s="2" t="s">
        <v>503</v>
      </c>
      <c r="F337" s="2" t="s">
        <v>28</v>
      </c>
      <c r="G337" s="4">
        <v>45643</v>
      </c>
      <c r="H337" s="5">
        <v>0.58333333333333337</v>
      </c>
      <c r="I337" s="6" t="s">
        <v>457</v>
      </c>
      <c r="J337" s="6">
        <v>1837</v>
      </c>
      <c r="K337" s="2" t="s">
        <v>114</v>
      </c>
      <c r="L337" s="2" t="s">
        <v>19</v>
      </c>
      <c r="M3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7" s="6" t="str">
        <f>TEXT(Tabela1[[#This Row],[Data]],"dddd")</f>
        <v>terça-feira</v>
      </c>
      <c r="P337" s="6" t="str" cm="1">
        <f t="array" ref="P337">INDEX(Tabela8[Status],MATCH(Tabela1[[#This Row],[Cod. Paciente]]&amp;Tabela1[[#This Row],[dia]]&amp;Tabela1[[#This Row],[Hora inicial]],Tabela8[Cod. Paciente]&amp;Tabela8[DIA]&amp;Tabela8[Hora inicial],0))</f>
        <v>A confirmar</v>
      </c>
      <c r="Q337" s="6"/>
    </row>
    <row r="338" spans="1:17" ht="28.8" x14ac:dyDescent="0.3">
      <c r="A338" s="2">
        <v>594445</v>
      </c>
      <c r="B338" s="2" t="s">
        <v>24</v>
      </c>
      <c r="C338" s="2" t="s">
        <v>502</v>
      </c>
      <c r="D338" s="2">
        <v>3671</v>
      </c>
      <c r="E338" s="2" t="s">
        <v>503</v>
      </c>
      <c r="F338" s="2" t="s">
        <v>28</v>
      </c>
      <c r="G338" s="4">
        <v>45643</v>
      </c>
      <c r="H338" s="5">
        <v>0.54166666666666663</v>
      </c>
      <c r="I338" s="6" t="s">
        <v>41</v>
      </c>
      <c r="J338" s="6">
        <v>572</v>
      </c>
      <c r="K338" s="2" t="s">
        <v>93</v>
      </c>
      <c r="L338" s="2" t="s">
        <v>19</v>
      </c>
      <c r="M3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8" s="6" t="str">
        <f>TEXT(Tabela1[[#This Row],[Data]],"dddd")</f>
        <v>terça-feira</v>
      </c>
      <c r="P338" s="6" t="str" cm="1">
        <f t="array" ref="P338">INDEX(Tabela8[Status],MATCH(Tabela1[[#This Row],[Cod. Paciente]]&amp;Tabela1[[#This Row],[dia]]&amp;Tabela1[[#This Row],[Hora inicial]],Tabela8[Cod. Paciente]&amp;Tabela8[DIA]&amp;Tabela8[Hora inicial],0))</f>
        <v>A confirmar</v>
      </c>
      <c r="Q338" s="6"/>
    </row>
    <row r="339" spans="1:17" x14ac:dyDescent="0.3">
      <c r="A339" s="2">
        <v>565345</v>
      </c>
      <c r="B339" s="2" t="s">
        <v>24</v>
      </c>
      <c r="C339" s="2" t="s">
        <v>502</v>
      </c>
      <c r="D339" s="2">
        <v>3671</v>
      </c>
      <c r="E339" s="2" t="s">
        <v>503</v>
      </c>
      <c r="F339" s="2" t="s">
        <v>28</v>
      </c>
      <c r="G339" s="4">
        <v>45643</v>
      </c>
      <c r="H339" s="5">
        <v>0.58333333333333337</v>
      </c>
      <c r="I339" s="6" t="s">
        <v>457</v>
      </c>
      <c r="J339" s="6">
        <v>1837</v>
      </c>
      <c r="K339" s="2" t="s">
        <v>114</v>
      </c>
      <c r="L339" s="2" t="s">
        <v>19</v>
      </c>
      <c r="M3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9" s="6" t="str">
        <f>TEXT(Tabela1[[#This Row],[Data]],"dddd")</f>
        <v>terça-feira</v>
      </c>
      <c r="P339" s="6" t="str" cm="1">
        <f t="array" ref="P339">INDEX(Tabela8[Status],MATCH(Tabela1[[#This Row],[Cod. Paciente]]&amp;Tabela1[[#This Row],[dia]]&amp;Tabela1[[#This Row],[Hora inicial]],Tabela8[Cod. Paciente]&amp;Tabela8[DIA]&amp;Tabela8[Hora inicial],0))</f>
        <v>A confirmar</v>
      </c>
      <c r="Q339" s="6"/>
    </row>
    <row r="340" spans="1:17" x14ac:dyDescent="0.3">
      <c r="A340" s="2">
        <v>546812</v>
      </c>
      <c r="B340" s="2" t="s">
        <v>24</v>
      </c>
      <c r="C340" s="2" t="s">
        <v>1313</v>
      </c>
      <c r="D340" s="2">
        <v>3640</v>
      </c>
      <c r="E340" s="2" t="s">
        <v>618</v>
      </c>
      <c r="F340" s="2" t="s">
        <v>28</v>
      </c>
      <c r="G340" s="4">
        <v>45644</v>
      </c>
      <c r="H340" s="5">
        <v>0.66666666666666663</v>
      </c>
      <c r="I340" s="6" t="s">
        <v>468</v>
      </c>
      <c r="J340" s="6">
        <v>599</v>
      </c>
      <c r="K340" s="2" t="s">
        <v>384</v>
      </c>
      <c r="L340" s="2" t="s">
        <v>19</v>
      </c>
      <c r="M3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0" s="6" t="str">
        <f>TEXT(Tabela1[[#This Row],[Data]],"dddd")</f>
        <v>quarta-feira</v>
      </c>
      <c r="P340" s="6" t="str" cm="1">
        <f t="array" ref="P340">INDEX(Tabela8[Status],MATCH(Tabela1[[#This Row],[Cod. Paciente]]&amp;Tabela1[[#This Row],[dia]]&amp;Tabela1[[#This Row],[Hora inicial]],Tabela8[Cod. Paciente]&amp;Tabela8[DIA]&amp;Tabela8[Hora inicial],0))</f>
        <v>A confirmar</v>
      </c>
      <c r="Q340" s="6"/>
    </row>
    <row r="341" spans="1:17" x14ac:dyDescent="0.3">
      <c r="A341" s="2">
        <v>546812</v>
      </c>
      <c r="B341" s="2" t="s">
        <v>24</v>
      </c>
      <c r="C341" s="2" t="s">
        <v>1313</v>
      </c>
      <c r="D341" s="2">
        <v>3640</v>
      </c>
      <c r="E341" s="2" t="s">
        <v>618</v>
      </c>
      <c r="F341" s="2" t="s">
        <v>28</v>
      </c>
      <c r="G341" s="4">
        <v>45644</v>
      </c>
      <c r="H341" s="5">
        <v>0.66666666666666663</v>
      </c>
      <c r="I341" s="6" t="s">
        <v>468</v>
      </c>
      <c r="J341" s="6">
        <v>599</v>
      </c>
      <c r="K341" s="2" t="s">
        <v>384</v>
      </c>
      <c r="L341" s="2" t="s">
        <v>19</v>
      </c>
      <c r="M3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1" s="6" t="str">
        <f>TEXT(Tabela1[[#This Row],[Data]],"dddd")</f>
        <v>quarta-feira</v>
      </c>
      <c r="P341" s="6" t="str" cm="1">
        <f t="array" ref="P341">INDEX(Tabela8[Status],MATCH(Tabela1[[#This Row],[Cod. Paciente]]&amp;Tabela1[[#This Row],[dia]]&amp;Tabela1[[#This Row],[Hora inicial]],Tabela8[Cod. Paciente]&amp;Tabela8[DIA]&amp;Tabela8[Hora inicial],0))</f>
        <v>A confirmar</v>
      </c>
      <c r="Q341" s="6"/>
    </row>
    <row r="342" spans="1:17" ht="28.8" x14ac:dyDescent="0.3">
      <c r="A342" s="2">
        <v>600836</v>
      </c>
      <c r="B342" s="2" t="s">
        <v>24</v>
      </c>
      <c r="C342" s="2" t="s">
        <v>98</v>
      </c>
      <c r="D342" s="2">
        <v>3672</v>
      </c>
      <c r="E342" s="2" t="s">
        <v>99</v>
      </c>
      <c r="F342" s="2" t="s">
        <v>28</v>
      </c>
      <c r="G342" s="4">
        <v>45644</v>
      </c>
      <c r="H342" s="5">
        <v>0.33333333333333331</v>
      </c>
      <c r="I342" s="6" t="s">
        <v>89</v>
      </c>
      <c r="J342" s="6">
        <v>2812</v>
      </c>
      <c r="K342" s="2" t="s">
        <v>1296</v>
      </c>
      <c r="L342" s="2" t="s">
        <v>19</v>
      </c>
      <c r="M3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2" s="6" t="str">
        <f>TEXT(Tabela1[[#This Row],[Data]],"dddd")</f>
        <v>quarta-feira</v>
      </c>
      <c r="P342" s="6" t="str" cm="1">
        <f t="array" ref="P342">INDEX(Tabela8[Status],MATCH(Tabela1[[#This Row],[Cod. Paciente]]&amp;Tabela1[[#This Row],[dia]]&amp;Tabela1[[#This Row],[Hora inicial]],Tabela8[Cod. Paciente]&amp;Tabela8[DIA]&amp;Tabela8[Hora inicial],0))</f>
        <v>A confirmar</v>
      </c>
      <c r="Q342" s="6"/>
    </row>
    <row r="343" spans="1:17" ht="28.8" x14ac:dyDescent="0.3">
      <c r="A343" s="2">
        <v>600836</v>
      </c>
      <c r="B343" s="2" t="s">
        <v>24</v>
      </c>
      <c r="C343" s="2" t="s">
        <v>98</v>
      </c>
      <c r="D343" s="2">
        <v>3672</v>
      </c>
      <c r="E343" s="2" t="s">
        <v>99</v>
      </c>
      <c r="F343" s="2" t="s">
        <v>28</v>
      </c>
      <c r="G343" s="4">
        <v>45644</v>
      </c>
      <c r="H343" s="5">
        <v>0.33333333333333331</v>
      </c>
      <c r="I343" s="6" t="s">
        <v>89</v>
      </c>
      <c r="J343" s="6">
        <v>2812</v>
      </c>
      <c r="K343" s="2" t="s">
        <v>1296</v>
      </c>
      <c r="L343" s="2" t="s">
        <v>19</v>
      </c>
      <c r="M3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3" s="6" t="str">
        <f>TEXT(Tabela1[[#This Row],[Data]],"dddd")</f>
        <v>quarta-feira</v>
      </c>
      <c r="P343" s="6" t="str" cm="1">
        <f t="array" ref="P343">INDEX(Tabela8[Status],MATCH(Tabela1[[#This Row],[Cod. Paciente]]&amp;Tabela1[[#This Row],[dia]]&amp;Tabela1[[#This Row],[Hora inicial]],Tabela8[Cod. Paciente]&amp;Tabela8[DIA]&amp;Tabela8[Hora inicial],0))</f>
        <v>A confirmar</v>
      </c>
      <c r="Q343" s="6"/>
    </row>
    <row r="344" spans="1:17" x14ac:dyDescent="0.3">
      <c r="A344" s="2">
        <v>571872</v>
      </c>
      <c r="B344" s="2" t="s">
        <v>24</v>
      </c>
      <c r="C344" s="2" t="s">
        <v>1278</v>
      </c>
      <c r="D344" s="2">
        <v>3630</v>
      </c>
      <c r="E344" s="2" t="s">
        <v>634</v>
      </c>
      <c r="F344" s="2" t="s">
        <v>28</v>
      </c>
      <c r="G344" s="4">
        <v>45644</v>
      </c>
      <c r="H344" s="5">
        <v>0.45833333333333331</v>
      </c>
      <c r="I344" s="6" t="s">
        <v>467</v>
      </c>
      <c r="J344" s="6">
        <v>1973</v>
      </c>
      <c r="K344" s="2" t="s">
        <v>25</v>
      </c>
      <c r="L344" s="2" t="s">
        <v>19</v>
      </c>
      <c r="M3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4" s="6" t="str">
        <f>TEXT(Tabela1[[#This Row],[Data]],"dddd")</f>
        <v>quarta-feira</v>
      </c>
      <c r="P344" s="6" t="str" cm="1">
        <f t="array" ref="P344">INDEX(Tabela8[Status],MATCH(Tabela1[[#This Row],[Cod. Paciente]]&amp;Tabela1[[#This Row],[dia]]&amp;Tabela1[[#This Row],[Hora inicial]],Tabela8[Cod. Paciente]&amp;Tabela8[DIA]&amp;Tabela8[Hora inicial],0))</f>
        <v>A confirmar</v>
      </c>
      <c r="Q344" s="6"/>
    </row>
    <row r="345" spans="1:17" x14ac:dyDescent="0.3">
      <c r="A345" s="2">
        <v>571872</v>
      </c>
      <c r="B345" s="2" t="s">
        <v>24</v>
      </c>
      <c r="C345" s="2" t="s">
        <v>1278</v>
      </c>
      <c r="D345" s="2">
        <v>3630</v>
      </c>
      <c r="E345" s="2" t="s">
        <v>634</v>
      </c>
      <c r="F345" s="2" t="s">
        <v>28</v>
      </c>
      <c r="G345" s="4">
        <v>45644</v>
      </c>
      <c r="H345" s="5">
        <v>0.45833333333333331</v>
      </c>
      <c r="I345" s="6" t="s">
        <v>467</v>
      </c>
      <c r="J345" s="6">
        <v>1973</v>
      </c>
      <c r="K345" s="2" t="s">
        <v>25</v>
      </c>
      <c r="L345" s="2" t="s">
        <v>19</v>
      </c>
      <c r="M3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5" s="6" t="str">
        <f>TEXT(Tabela1[[#This Row],[Data]],"dddd")</f>
        <v>quarta-feira</v>
      </c>
      <c r="P345" s="6" t="str" cm="1">
        <f t="array" ref="P345">INDEX(Tabela8[Status],MATCH(Tabela1[[#This Row],[Cod. Paciente]]&amp;Tabela1[[#This Row],[dia]]&amp;Tabela1[[#This Row],[Hora inicial]],Tabela8[Cod. Paciente]&amp;Tabela8[DIA]&amp;Tabela8[Hora inicial],0))</f>
        <v>A confirmar</v>
      </c>
      <c r="Q345" s="6"/>
    </row>
    <row r="346" spans="1:17" x14ac:dyDescent="0.3">
      <c r="A346" s="2">
        <v>568106</v>
      </c>
      <c r="B346" s="2" t="s">
        <v>24</v>
      </c>
      <c r="C346" s="2" t="s">
        <v>1278</v>
      </c>
      <c r="D346" s="2">
        <v>3630</v>
      </c>
      <c r="E346" s="2" t="s">
        <v>634</v>
      </c>
      <c r="F346" s="2" t="s">
        <v>28</v>
      </c>
      <c r="G346" s="4">
        <v>45644</v>
      </c>
      <c r="H346" s="5">
        <v>0.41666666666666669</v>
      </c>
      <c r="I346" s="6" t="s">
        <v>89</v>
      </c>
      <c r="J346" s="6">
        <v>1839</v>
      </c>
      <c r="K346" s="2" t="s">
        <v>42</v>
      </c>
      <c r="L346" s="2" t="s">
        <v>19</v>
      </c>
      <c r="M3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6" s="6" t="str">
        <f>TEXT(Tabela1[[#This Row],[Data]],"dddd")</f>
        <v>quarta-feira</v>
      </c>
      <c r="P346" s="6" t="str" cm="1">
        <f t="array" ref="P346">INDEX(Tabela8[Status],MATCH(Tabela1[[#This Row],[Cod. Paciente]]&amp;Tabela1[[#This Row],[dia]]&amp;Tabela1[[#This Row],[Hora inicial]],Tabela8[Cod. Paciente]&amp;Tabela8[DIA]&amp;Tabela8[Hora inicial],0))</f>
        <v>A confirmar</v>
      </c>
      <c r="Q346" s="6"/>
    </row>
    <row r="347" spans="1:17" x14ac:dyDescent="0.3">
      <c r="A347" s="2">
        <v>568106</v>
      </c>
      <c r="B347" s="2" t="s">
        <v>24</v>
      </c>
      <c r="C347" s="2" t="s">
        <v>1278</v>
      </c>
      <c r="D347" s="2">
        <v>3630</v>
      </c>
      <c r="E347" s="2" t="s">
        <v>634</v>
      </c>
      <c r="F347" s="2" t="s">
        <v>28</v>
      </c>
      <c r="G347" s="4">
        <v>45644</v>
      </c>
      <c r="H347" s="5">
        <v>0.41666666666666669</v>
      </c>
      <c r="I347" s="6" t="s">
        <v>89</v>
      </c>
      <c r="J347" s="6">
        <v>1839</v>
      </c>
      <c r="K347" s="2" t="s">
        <v>42</v>
      </c>
      <c r="L347" s="2" t="s">
        <v>19</v>
      </c>
      <c r="M3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7" s="6" t="str">
        <f>TEXT(Tabela1[[#This Row],[Data]],"dddd")</f>
        <v>quarta-feira</v>
      </c>
      <c r="P347" s="6" t="str" cm="1">
        <f t="array" ref="P347">INDEX(Tabela8[Status],MATCH(Tabela1[[#This Row],[Cod. Paciente]]&amp;Tabela1[[#This Row],[dia]]&amp;Tabela1[[#This Row],[Hora inicial]],Tabela8[Cod. Paciente]&amp;Tabela8[DIA]&amp;Tabela8[Hora inicial],0))</f>
        <v>A confirmar</v>
      </c>
      <c r="Q347" s="6"/>
    </row>
    <row r="348" spans="1:17" x14ac:dyDescent="0.3">
      <c r="A348" s="2">
        <v>494461</v>
      </c>
      <c r="B348" s="2" t="s">
        <v>24</v>
      </c>
      <c r="C348" s="2" t="s">
        <v>1278</v>
      </c>
      <c r="D348" s="2">
        <v>3630</v>
      </c>
      <c r="E348" s="2" t="s">
        <v>634</v>
      </c>
      <c r="F348" s="2" t="s">
        <v>28</v>
      </c>
      <c r="G348" s="4">
        <v>45644</v>
      </c>
      <c r="H348" s="5">
        <v>0.375</v>
      </c>
      <c r="I348" s="6" t="s">
        <v>29</v>
      </c>
      <c r="J348" s="6">
        <v>884</v>
      </c>
      <c r="K348" s="2" t="s">
        <v>30</v>
      </c>
      <c r="L348" s="2" t="s">
        <v>19</v>
      </c>
      <c r="M3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8" s="6" t="str">
        <f>TEXT(Tabela1[[#This Row],[Data]],"dddd")</f>
        <v>quarta-feira</v>
      </c>
      <c r="P348" s="6" t="str" cm="1">
        <f t="array" ref="P348">INDEX(Tabela8[Status],MATCH(Tabela1[[#This Row],[Cod. Paciente]]&amp;Tabela1[[#This Row],[dia]]&amp;Tabela1[[#This Row],[Hora inicial]],Tabela8[Cod. Paciente]&amp;Tabela8[DIA]&amp;Tabela8[Hora inicial],0))</f>
        <v>A confirmar</v>
      </c>
      <c r="Q348" s="6"/>
    </row>
    <row r="349" spans="1:17" x14ac:dyDescent="0.3">
      <c r="A349" s="2">
        <v>494461</v>
      </c>
      <c r="B349" s="2" t="s">
        <v>24</v>
      </c>
      <c r="C349" s="2" t="s">
        <v>1278</v>
      </c>
      <c r="D349" s="2">
        <v>3630</v>
      </c>
      <c r="E349" s="2" t="s">
        <v>634</v>
      </c>
      <c r="F349" s="2" t="s">
        <v>28</v>
      </c>
      <c r="G349" s="4">
        <v>45644</v>
      </c>
      <c r="H349" s="5">
        <v>0.375</v>
      </c>
      <c r="I349" s="6" t="s">
        <v>29</v>
      </c>
      <c r="J349" s="6">
        <v>884</v>
      </c>
      <c r="K349" s="2" t="s">
        <v>30</v>
      </c>
      <c r="L349" s="2" t="s">
        <v>19</v>
      </c>
      <c r="M3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9" s="6" t="str">
        <f>TEXT(Tabela1[[#This Row],[Data]],"dddd")</f>
        <v>quarta-feira</v>
      </c>
      <c r="P349" s="6" t="str" cm="1">
        <f t="array" ref="P349">INDEX(Tabela8[Status],MATCH(Tabela1[[#This Row],[Cod. Paciente]]&amp;Tabela1[[#This Row],[dia]]&amp;Tabela1[[#This Row],[Hora inicial]],Tabela8[Cod. Paciente]&amp;Tabela8[DIA]&amp;Tabela8[Hora inicial],0))</f>
        <v>A confirmar</v>
      </c>
      <c r="Q349" s="6"/>
    </row>
    <row r="350" spans="1:17" ht="28.8" x14ac:dyDescent="0.3">
      <c r="A350" s="2">
        <v>491540</v>
      </c>
      <c r="B350" s="2" t="s">
        <v>24</v>
      </c>
      <c r="C350" s="2" t="s">
        <v>1292</v>
      </c>
      <c r="D350" s="2">
        <v>3534</v>
      </c>
      <c r="E350" s="2" t="s">
        <v>637</v>
      </c>
      <c r="F350" s="2" t="s">
        <v>28</v>
      </c>
      <c r="G350" s="4">
        <v>45644</v>
      </c>
      <c r="H350" s="5">
        <v>0.54166666666666663</v>
      </c>
      <c r="I350" s="6" t="s">
        <v>41</v>
      </c>
      <c r="J350" s="6">
        <v>572</v>
      </c>
      <c r="K350" s="2" t="s">
        <v>93</v>
      </c>
      <c r="L350" s="2" t="s">
        <v>19</v>
      </c>
      <c r="M3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0" s="6" t="str">
        <f>TEXT(Tabela1[[#This Row],[Data]],"dddd")</f>
        <v>quarta-feira</v>
      </c>
      <c r="P350" s="6" t="str" cm="1">
        <f t="array" ref="P350">INDEX(Tabela8[Status],MATCH(Tabela1[[#This Row],[Cod. Paciente]]&amp;Tabela1[[#This Row],[dia]]&amp;Tabela1[[#This Row],[Hora inicial]],Tabela8[Cod. Paciente]&amp;Tabela8[DIA]&amp;Tabela8[Hora inicial],0))</f>
        <v>A confirmar</v>
      </c>
      <c r="Q350" s="6"/>
    </row>
    <row r="351" spans="1:17" ht="28.8" x14ac:dyDescent="0.3">
      <c r="A351" s="2">
        <v>476861</v>
      </c>
      <c r="B351" s="2" t="s">
        <v>24</v>
      </c>
      <c r="C351" s="2" t="s">
        <v>1292</v>
      </c>
      <c r="D351" s="2">
        <v>3534</v>
      </c>
      <c r="E351" s="2" t="s">
        <v>637</v>
      </c>
      <c r="F351" s="2" t="s">
        <v>28</v>
      </c>
      <c r="G351" s="4">
        <v>45644</v>
      </c>
      <c r="H351" s="5">
        <v>0.58333333333333337</v>
      </c>
      <c r="I351" s="6" t="s">
        <v>41</v>
      </c>
      <c r="J351" s="6">
        <v>572</v>
      </c>
      <c r="K351" s="2" t="s">
        <v>93</v>
      </c>
      <c r="L351" s="2" t="s">
        <v>19</v>
      </c>
      <c r="M3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1" s="6" t="str">
        <f>TEXT(Tabela1[[#This Row],[Data]],"dddd")</f>
        <v>quarta-feira</v>
      </c>
      <c r="P351" s="6" t="str" cm="1">
        <f t="array" ref="P351">INDEX(Tabela8[Status],MATCH(Tabela1[[#This Row],[Cod. Paciente]]&amp;Tabela1[[#This Row],[dia]]&amp;Tabela1[[#This Row],[Hora inicial]],Tabela8[Cod. Paciente]&amp;Tabela8[DIA]&amp;Tabela8[Hora inicial],0))</f>
        <v>A confirmar</v>
      </c>
      <c r="Q351" s="6"/>
    </row>
    <row r="352" spans="1:17" ht="28.8" x14ac:dyDescent="0.3">
      <c r="A352" s="2">
        <v>491540</v>
      </c>
      <c r="B352" s="2" t="s">
        <v>24</v>
      </c>
      <c r="C352" s="2" t="s">
        <v>1292</v>
      </c>
      <c r="D352" s="2">
        <v>3534</v>
      </c>
      <c r="E352" s="2" t="s">
        <v>637</v>
      </c>
      <c r="F352" s="2" t="s">
        <v>28</v>
      </c>
      <c r="G352" s="4">
        <v>45644</v>
      </c>
      <c r="H352" s="5">
        <v>0.54166666666666663</v>
      </c>
      <c r="I352" s="6" t="s">
        <v>41</v>
      </c>
      <c r="J352" s="6">
        <v>572</v>
      </c>
      <c r="K352" s="2" t="s">
        <v>93</v>
      </c>
      <c r="L352" s="2" t="s">
        <v>19</v>
      </c>
      <c r="M3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2" s="6" t="str">
        <f>TEXT(Tabela1[[#This Row],[Data]],"dddd")</f>
        <v>quarta-feira</v>
      </c>
      <c r="P352" s="6" t="str" cm="1">
        <f t="array" ref="P352">INDEX(Tabela8[Status],MATCH(Tabela1[[#This Row],[Cod. Paciente]]&amp;Tabela1[[#This Row],[dia]]&amp;Tabela1[[#This Row],[Hora inicial]],Tabela8[Cod. Paciente]&amp;Tabela8[DIA]&amp;Tabela8[Hora inicial],0))</f>
        <v>A confirmar</v>
      </c>
      <c r="Q352" s="6"/>
    </row>
    <row r="353" spans="1:17" ht="28.8" x14ac:dyDescent="0.3">
      <c r="A353" s="2">
        <v>476861</v>
      </c>
      <c r="B353" s="2" t="s">
        <v>24</v>
      </c>
      <c r="C353" s="2" t="s">
        <v>1292</v>
      </c>
      <c r="D353" s="2">
        <v>3534</v>
      </c>
      <c r="E353" s="2" t="s">
        <v>637</v>
      </c>
      <c r="F353" s="2" t="s">
        <v>28</v>
      </c>
      <c r="G353" s="4">
        <v>45644</v>
      </c>
      <c r="H353" s="5">
        <v>0.58333333333333337</v>
      </c>
      <c r="I353" s="6" t="s">
        <v>41</v>
      </c>
      <c r="J353" s="6">
        <v>572</v>
      </c>
      <c r="K353" s="2" t="s">
        <v>93</v>
      </c>
      <c r="L353" s="2" t="s">
        <v>19</v>
      </c>
      <c r="M3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3" s="6" t="str">
        <f>TEXT(Tabela1[[#This Row],[Data]],"dddd")</f>
        <v>quarta-feira</v>
      </c>
      <c r="P353" s="6" t="str" cm="1">
        <f t="array" ref="P353">INDEX(Tabela8[Status],MATCH(Tabela1[[#This Row],[Cod. Paciente]]&amp;Tabela1[[#This Row],[dia]]&amp;Tabela1[[#This Row],[Hora inicial]],Tabela8[Cod. Paciente]&amp;Tabela8[DIA]&amp;Tabela8[Hora inicial],0))</f>
        <v>A confirmar</v>
      </c>
      <c r="Q353" s="6"/>
    </row>
    <row r="354" spans="1:17" x14ac:dyDescent="0.3">
      <c r="A354" s="2">
        <v>509200</v>
      </c>
      <c r="B354" s="2" t="s">
        <v>17</v>
      </c>
      <c r="C354" s="2" t="s">
        <v>1281</v>
      </c>
      <c r="D354" s="2">
        <v>3604</v>
      </c>
      <c r="E354" s="2" t="s">
        <v>638</v>
      </c>
      <c r="F354" s="2" t="s">
        <v>28</v>
      </c>
      <c r="G354" s="4">
        <v>45644</v>
      </c>
      <c r="H354" s="5">
        <v>0.375</v>
      </c>
      <c r="I354" s="6" t="s">
        <v>55</v>
      </c>
      <c r="J354" s="6">
        <v>1830</v>
      </c>
      <c r="K354" s="2" t="s">
        <v>56</v>
      </c>
      <c r="L354" s="2" t="s">
        <v>19</v>
      </c>
      <c r="M3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4" s="6" t="str">
        <f>TEXT(Tabela1[[#This Row],[Data]],"dddd")</f>
        <v>quarta-feira</v>
      </c>
      <c r="P354" s="6" t="str" cm="1">
        <f t="array" ref="P354">INDEX(Tabela8[Status],MATCH(Tabela1[[#This Row],[Cod. Paciente]]&amp;Tabela1[[#This Row],[dia]]&amp;Tabela1[[#This Row],[Hora inicial]],Tabela8[Cod. Paciente]&amp;Tabela8[DIA]&amp;Tabela8[Hora inicial],0))</f>
        <v>A confirmar</v>
      </c>
      <c r="Q354" s="6"/>
    </row>
    <row r="355" spans="1:17" x14ac:dyDescent="0.3">
      <c r="A355" s="2">
        <v>509200</v>
      </c>
      <c r="B355" s="2" t="s">
        <v>17</v>
      </c>
      <c r="C355" s="2" t="s">
        <v>1281</v>
      </c>
      <c r="D355" s="2">
        <v>3604</v>
      </c>
      <c r="E355" s="2" t="s">
        <v>638</v>
      </c>
      <c r="F355" s="2" t="s">
        <v>28</v>
      </c>
      <c r="G355" s="4">
        <v>45644</v>
      </c>
      <c r="H355" s="5">
        <v>0.375</v>
      </c>
      <c r="I355" s="6" t="s">
        <v>55</v>
      </c>
      <c r="J355" s="6">
        <v>1830</v>
      </c>
      <c r="K355" s="2" t="s">
        <v>56</v>
      </c>
      <c r="L355" s="2" t="s">
        <v>19</v>
      </c>
      <c r="M3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5" s="6" t="str">
        <f>TEXT(Tabela1[[#This Row],[Data]],"dddd")</f>
        <v>quarta-feira</v>
      </c>
      <c r="P355" s="6" t="str" cm="1">
        <f t="array" ref="P355">INDEX(Tabela8[Status],MATCH(Tabela1[[#This Row],[Cod. Paciente]]&amp;Tabela1[[#This Row],[dia]]&amp;Tabela1[[#This Row],[Hora inicial]],Tabela8[Cod. Paciente]&amp;Tabela8[DIA]&amp;Tabela8[Hora inicial],0))</f>
        <v>A confirmar</v>
      </c>
      <c r="Q355" s="6"/>
    </row>
    <row r="356" spans="1:17" x14ac:dyDescent="0.3">
      <c r="A356" s="2">
        <v>587783</v>
      </c>
      <c r="B356" s="2" t="s">
        <v>17</v>
      </c>
      <c r="C356" s="2" t="s">
        <v>1281</v>
      </c>
      <c r="D356" s="2">
        <v>3604</v>
      </c>
      <c r="E356" s="2" t="s">
        <v>638</v>
      </c>
      <c r="F356" s="2" t="s">
        <v>28</v>
      </c>
      <c r="G356" s="4">
        <v>45644</v>
      </c>
      <c r="H356" s="5">
        <v>0.41666666666666669</v>
      </c>
      <c r="I356" s="6" t="s">
        <v>81</v>
      </c>
      <c r="J356" s="6">
        <v>1383</v>
      </c>
      <c r="K356" s="2" t="s">
        <v>218</v>
      </c>
      <c r="L356" s="2" t="s">
        <v>19</v>
      </c>
      <c r="M3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6" s="6" t="str">
        <f>TEXT(Tabela1[[#This Row],[Data]],"dddd")</f>
        <v>quarta-feira</v>
      </c>
      <c r="P356" s="6" t="str" cm="1">
        <f t="array" ref="P356">INDEX(Tabela8[Status],MATCH(Tabela1[[#This Row],[Cod. Paciente]]&amp;Tabela1[[#This Row],[dia]]&amp;Tabela1[[#This Row],[Hora inicial]],Tabela8[Cod. Paciente]&amp;Tabela8[DIA]&amp;Tabela8[Hora inicial],0))</f>
        <v>A confirmar</v>
      </c>
      <c r="Q356" s="6"/>
    </row>
    <row r="357" spans="1:17" x14ac:dyDescent="0.3">
      <c r="A357" s="2">
        <v>587783</v>
      </c>
      <c r="B357" s="2" t="s">
        <v>17</v>
      </c>
      <c r="C357" s="2" t="s">
        <v>1281</v>
      </c>
      <c r="D357" s="2">
        <v>3604</v>
      </c>
      <c r="E357" s="2" t="s">
        <v>638</v>
      </c>
      <c r="F357" s="2" t="s">
        <v>28</v>
      </c>
      <c r="G357" s="4">
        <v>45644</v>
      </c>
      <c r="H357" s="5">
        <v>0.41666666666666669</v>
      </c>
      <c r="I357" s="6" t="s">
        <v>81</v>
      </c>
      <c r="J357" s="6">
        <v>1383</v>
      </c>
      <c r="K357" s="2" t="s">
        <v>218</v>
      </c>
      <c r="L357" s="2" t="s">
        <v>19</v>
      </c>
      <c r="M3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7" s="6" t="str">
        <f>TEXT(Tabela1[[#This Row],[Data]],"dddd")</f>
        <v>quarta-feira</v>
      </c>
      <c r="P357" s="6" t="str" cm="1">
        <f t="array" ref="P357">INDEX(Tabela8[Status],MATCH(Tabela1[[#This Row],[Cod. Paciente]]&amp;Tabela1[[#This Row],[dia]]&amp;Tabela1[[#This Row],[Hora inicial]],Tabela8[Cod. Paciente]&amp;Tabela8[DIA]&amp;Tabela8[Hora inicial],0))</f>
        <v>A confirmar</v>
      </c>
      <c r="Q357" s="6"/>
    </row>
    <row r="358" spans="1:17" ht="28.8" x14ac:dyDescent="0.3">
      <c r="A358" s="2">
        <v>588167</v>
      </c>
      <c r="B358" s="2" t="s">
        <v>24</v>
      </c>
      <c r="C358" s="2" t="s">
        <v>26</v>
      </c>
      <c r="D358" s="2">
        <v>3433</v>
      </c>
      <c r="E358" s="2" t="s">
        <v>27</v>
      </c>
      <c r="F358" s="2" t="s">
        <v>28</v>
      </c>
      <c r="G358" s="4">
        <v>45644</v>
      </c>
      <c r="H358" s="5">
        <v>0.33333333333333331</v>
      </c>
      <c r="I358" s="6" t="s">
        <v>41</v>
      </c>
      <c r="J358" s="6">
        <v>572</v>
      </c>
      <c r="K358" s="2" t="s">
        <v>93</v>
      </c>
      <c r="L358" s="2" t="s">
        <v>19</v>
      </c>
      <c r="M3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8" s="6" t="str">
        <f>TEXT(Tabela1[[#This Row],[Data]],"dddd")</f>
        <v>quarta-feira</v>
      </c>
      <c r="P358" s="6" t="str" cm="1">
        <f t="array" ref="P358">INDEX(Tabela8[Status],MATCH(Tabela1[[#This Row],[Cod. Paciente]]&amp;Tabela1[[#This Row],[dia]]&amp;Tabela1[[#This Row],[Hora inicial]],Tabela8[Cod. Paciente]&amp;Tabela8[DIA]&amp;Tabela8[Hora inicial],0))</f>
        <v>A confirmar</v>
      </c>
      <c r="Q358" s="6"/>
    </row>
    <row r="359" spans="1:17" ht="28.8" x14ac:dyDescent="0.3">
      <c r="A359" s="2">
        <v>476775</v>
      </c>
      <c r="B359" s="2" t="s">
        <v>24</v>
      </c>
      <c r="C359" s="2" t="s">
        <v>26</v>
      </c>
      <c r="D359" s="2">
        <v>3433</v>
      </c>
      <c r="E359" s="2" t="s">
        <v>27</v>
      </c>
      <c r="F359" s="2" t="s">
        <v>28</v>
      </c>
      <c r="G359" s="4">
        <v>45644</v>
      </c>
      <c r="H359" s="5">
        <v>0.375</v>
      </c>
      <c r="I359" s="6" t="s">
        <v>41</v>
      </c>
      <c r="J359" s="6">
        <v>572</v>
      </c>
      <c r="K359" s="2" t="s">
        <v>93</v>
      </c>
      <c r="L359" s="2" t="s">
        <v>19</v>
      </c>
      <c r="M3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9" s="6" t="str">
        <f>TEXT(Tabela1[[#This Row],[Data]],"dddd")</f>
        <v>quarta-feira</v>
      </c>
      <c r="P359" s="6" t="str" cm="1">
        <f t="array" ref="P359">INDEX(Tabela8[Status],MATCH(Tabela1[[#This Row],[Cod. Paciente]]&amp;Tabela1[[#This Row],[dia]]&amp;Tabela1[[#This Row],[Hora inicial]],Tabela8[Cod. Paciente]&amp;Tabela8[DIA]&amp;Tabela8[Hora inicial],0))</f>
        <v>A confirmar</v>
      </c>
      <c r="Q359" s="6"/>
    </row>
    <row r="360" spans="1:17" ht="28.8" x14ac:dyDescent="0.3">
      <c r="A360" s="2">
        <v>588167</v>
      </c>
      <c r="B360" s="2" t="s">
        <v>24</v>
      </c>
      <c r="C360" s="2" t="s">
        <v>26</v>
      </c>
      <c r="D360" s="2">
        <v>3433</v>
      </c>
      <c r="E360" s="2" t="s">
        <v>27</v>
      </c>
      <c r="F360" s="2" t="s">
        <v>28</v>
      </c>
      <c r="G360" s="4">
        <v>45644</v>
      </c>
      <c r="H360" s="5">
        <v>0.33333333333333331</v>
      </c>
      <c r="I360" s="6" t="s">
        <v>41</v>
      </c>
      <c r="J360" s="6">
        <v>572</v>
      </c>
      <c r="K360" s="2" t="s">
        <v>93</v>
      </c>
      <c r="L360" s="2" t="s">
        <v>19</v>
      </c>
      <c r="M3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0" s="6" t="str">
        <f>TEXT(Tabela1[[#This Row],[Data]],"dddd")</f>
        <v>quarta-feira</v>
      </c>
      <c r="P360" s="6" t="str" cm="1">
        <f t="array" ref="P360">INDEX(Tabela8[Status],MATCH(Tabela1[[#This Row],[Cod. Paciente]]&amp;Tabela1[[#This Row],[dia]]&amp;Tabela1[[#This Row],[Hora inicial]],Tabela8[Cod. Paciente]&amp;Tabela8[DIA]&amp;Tabela8[Hora inicial],0))</f>
        <v>A confirmar</v>
      </c>
      <c r="Q360" s="6"/>
    </row>
    <row r="361" spans="1:17" ht="28.8" x14ac:dyDescent="0.3">
      <c r="A361" s="2">
        <v>476775</v>
      </c>
      <c r="B361" s="2" t="s">
        <v>24</v>
      </c>
      <c r="C361" s="2" t="s">
        <v>26</v>
      </c>
      <c r="D361" s="2">
        <v>3433</v>
      </c>
      <c r="E361" s="2" t="s">
        <v>27</v>
      </c>
      <c r="F361" s="2" t="s">
        <v>28</v>
      </c>
      <c r="G361" s="4">
        <v>45644</v>
      </c>
      <c r="H361" s="5">
        <v>0.375</v>
      </c>
      <c r="I361" s="6" t="s">
        <v>41</v>
      </c>
      <c r="J361" s="6">
        <v>572</v>
      </c>
      <c r="K361" s="2" t="s">
        <v>93</v>
      </c>
      <c r="L361" s="2" t="s">
        <v>19</v>
      </c>
      <c r="M3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1" s="6" t="str">
        <f>TEXT(Tabela1[[#This Row],[Data]],"dddd")</f>
        <v>quarta-feira</v>
      </c>
      <c r="P361" s="6" t="str" cm="1">
        <f t="array" ref="P361">INDEX(Tabela8[Status],MATCH(Tabela1[[#This Row],[Cod. Paciente]]&amp;Tabela1[[#This Row],[dia]]&amp;Tabela1[[#This Row],[Hora inicial]],Tabela8[Cod. Paciente]&amp;Tabela8[DIA]&amp;Tabela8[Hora inicial],0))</f>
        <v>A confirmar</v>
      </c>
      <c r="Q361" s="6"/>
    </row>
    <row r="362" spans="1:17" x14ac:dyDescent="0.3">
      <c r="A362" s="2">
        <v>534689</v>
      </c>
      <c r="B362" s="2" t="s">
        <v>17</v>
      </c>
      <c r="C362" s="2" t="s">
        <v>508</v>
      </c>
      <c r="D362" s="2">
        <v>3359</v>
      </c>
      <c r="E362" s="2" t="s">
        <v>509</v>
      </c>
      <c r="F362" s="2" t="s">
        <v>28</v>
      </c>
      <c r="G362" s="4">
        <v>45644</v>
      </c>
      <c r="H362" s="5">
        <v>0.54166666666666663</v>
      </c>
      <c r="I362" s="6" t="s">
        <v>55</v>
      </c>
      <c r="J362" s="6">
        <v>1830</v>
      </c>
      <c r="K362" s="2" t="s">
        <v>56</v>
      </c>
      <c r="L362" s="2" t="s">
        <v>19</v>
      </c>
      <c r="M3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2" s="6" t="str">
        <f>TEXT(Tabela1[[#This Row],[Data]],"dddd")</f>
        <v>quarta-feira</v>
      </c>
      <c r="P362" s="6" t="str" cm="1">
        <f t="array" ref="P362">INDEX(Tabela8[Status],MATCH(Tabela1[[#This Row],[Cod. Paciente]]&amp;Tabela1[[#This Row],[dia]]&amp;Tabela1[[#This Row],[Hora inicial]],Tabela8[Cod. Paciente]&amp;Tabela8[DIA]&amp;Tabela8[Hora inicial],0))</f>
        <v>A confirmar</v>
      </c>
      <c r="Q362" s="6"/>
    </row>
    <row r="363" spans="1:17" x14ac:dyDescent="0.3">
      <c r="A363" s="2">
        <v>534689</v>
      </c>
      <c r="B363" s="2" t="s">
        <v>17</v>
      </c>
      <c r="C363" s="2" t="s">
        <v>508</v>
      </c>
      <c r="D363" s="2">
        <v>3359</v>
      </c>
      <c r="E363" s="2" t="s">
        <v>509</v>
      </c>
      <c r="F363" s="2" t="s">
        <v>28</v>
      </c>
      <c r="G363" s="4">
        <v>45644</v>
      </c>
      <c r="H363" s="5">
        <v>0.54166666666666663</v>
      </c>
      <c r="I363" s="6" t="s">
        <v>55</v>
      </c>
      <c r="J363" s="6">
        <v>1830</v>
      </c>
      <c r="K363" s="2" t="s">
        <v>56</v>
      </c>
      <c r="L363" s="2" t="s">
        <v>19</v>
      </c>
      <c r="M3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3" s="6" t="str">
        <f>TEXT(Tabela1[[#This Row],[Data]],"dddd")</f>
        <v>quarta-feira</v>
      </c>
      <c r="P363" s="6" t="str" cm="1">
        <f t="array" ref="P363">INDEX(Tabela8[Status],MATCH(Tabela1[[#This Row],[Cod. Paciente]]&amp;Tabela1[[#This Row],[dia]]&amp;Tabela1[[#This Row],[Hora inicial]],Tabela8[Cod. Paciente]&amp;Tabela8[DIA]&amp;Tabela8[Hora inicial],0))</f>
        <v>A confirmar</v>
      </c>
      <c r="Q363" s="6"/>
    </row>
    <row r="364" spans="1:17" ht="28.8" x14ac:dyDescent="0.3">
      <c r="A364" s="2">
        <v>578118</v>
      </c>
      <c r="B364" s="2" t="s">
        <v>24</v>
      </c>
      <c r="C364" s="2" t="s">
        <v>106</v>
      </c>
      <c r="D364" s="2">
        <v>3378</v>
      </c>
      <c r="E364" s="2" t="s">
        <v>107</v>
      </c>
      <c r="F364" s="2" t="s">
        <v>28</v>
      </c>
      <c r="G364" s="4">
        <v>45644</v>
      </c>
      <c r="H364" s="5">
        <v>0.41666666666666669</v>
      </c>
      <c r="I364" s="6" t="s">
        <v>41</v>
      </c>
      <c r="J364" s="6">
        <v>572</v>
      </c>
      <c r="K364" s="2" t="s">
        <v>93</v>
      </c>
      <c r="L364" s="2" t="s">
        <v>19</v>
      </c>
      <c r="M3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4" s="6" t="str">
        <f>TEXT(Tabela1[[#This Row],[Data]],"dddd")</f>
        <v>quarta-feira</v>
      </c>
      <c r="P364" s="6" t="str" cm="1">
        <f t="array" ref="P364">INDEX(Tabela8[Status],MATCH(Tabela1[[#This Row],[Cod. Paciente]]&amp;Tabela1[[#This Row],[dia]]&amp;Tabela1[[#This Row],[Hora inicial]],Tabela8[Cod. Paciente]&amp;Tabela8[DIA]&amp;Tabela8[Hora inicial],0))</f>
        <v>A confirmar</v>
      </c>
      <c r="Q364" s="6"/>
    </row>
    <row r="365" spans="1:17" ht="28.8" x14ac:dyDescent="0.3">
      <c r="A365" s="2">
        <v>578118</v>
      </c>
      <c r="B365" s="2" t="s">
        <v>24</v>
      </c>
      <c r="C365" s="2" t="s">
        <v>106</v>
      </c>
      <c r="D365" s="2">
        <v>3378</v>
      </c>
      <c r="E365" s="2" t="s">
        <v>107</v>
      </c>
      <c r="F365" s="2" t="s">
        <v>28</v>
      </c>
      <c r="G365" s="4">
        <v>45644</v>
      </c>
      <c r="H365" s="5">
        <v>0.41666666666666669</v>
      </c>
      <c r="I365" s="6" t="s">
        <v>41</v>
      </c>
      <c r="J365" s="6">
        <v>572</v>
      </c>
      <c r="K365" s="2" t="s">
        <v>93</v>
      </c>
      <c r="L365" s="2" t="s">
        <v>19</v>
      </c>
      <c r="M3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5" s="6" t="str">
        <f>TEXT(Tabela1[[#This Row],[Data]],"dddd")</f>
        <v>quarta-feira</v>
      </c>
      <c r="P365" s="6" t="str" cm="1">
        <f t="array" ref="P365">INDEX(Tabela8[Status],MATCH(Tabela1[[#This Row],[Cod. Paciente]]&amp;Tabela1[[#This Row],[dia]]&amp;Tabela1[[#This Row],[Hora inicial]],Tabela8[Cod. Paciente]&amp;Tabela8[DIA]&amp;Tabela8[Hora inicial],0))</f>
        <v>A confirmar</v>
      </c>
      <c r="Q365" s="6"/>
    </row>
    <row r="366" spans="1:17" x14ac:dyDescent="0.3">
      <c r="A366" s="2">
        <v>485781</v>
      </c>
      <c r="B366" s="2" t="s">
        <v>24</v>
      </c>
      <c r="C366" s="2" t="s">
        <v>1311</v>
      </c>
      <c r="D366" s="2">
        <v>3660</v>
      </c>
      <c r="E366" s="2" t="s">
        <v>644</v>
      </c>
      <c r="F366" s="2" t="s">
        <v>28</v>
      </c>
      <c r="G366" s="4">
        <v>45644</v>
      </c>
      <c r="H366" s="5">
        <v>0.66666666666666663</v>
      </c>
      <c r="I366" s="6" t="s">
        <v>29</v>
      </c>
      <c r="J366" s="6">
        <v>884</v>
      </c>
      <c r="K366" s="2" t="s">
        <v>30</v>
      </c>
      <c r="L366" s="2" t="s">
        <v>19</v>
      </c>
      <c r="M3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6" s="6" t="str">
        <f>TEXT(Tabela1[[#This Row],[Data]],"dddd")</f>
        <v>quarta-feira</v>
      </c>
      <c r="P366" s="6" t="str" cm="1">
        <f t="array" ref="P366">INDEX(Tabela8[Status],MATCH(Tabela1[[#This Row],[Cod. Paciente]]&amp;Tabela1[[#This Row],[dia]]&amp;Tabela1[[#This Row],[Hora inicial]],Tabela8[Cod. Paciente]&amp;Tabela8[DIA]&amp;Tabela8[Hora inicial],0))</f>
        <v>A confirmar</v>
      </c>
      <c r="Q366" s="6"/>
    </row>
    <row r="367" spans="1:17" x14ac:dyDescent="0.3">
      <c r="A367" s="2">
        <v>485781</v>
      </c>
      <c r="B367" s="2" t="s">
        <v>24</v>
      </c>
      <c r="C367" s="2" t="s">
        <v>1311</v>
      </c>
      <c r="D367" s="2">
        <v>3660</v>
      </c>
      <c r="E367" s="2" t="s">
        <v>644</v>
      </c>
      <c r="F367" s="2" t="s">
        <v>28</v>
      </c>
      <c r="G367" s="4">
        <v>45644</v>
      </c>
      <c r="H367" s="5">
        <v>0.66666666666666663</v>
      </c>
      <c r="I367" s="6" t="s">
        <v>29</v>
      </c>
      <c r="J367" s="6">
        <v>884</v>
      </c>
      <c r="K367" s="2" t="s">
        <v>30</v>
      </c>
      <c r="L367" s="2" t="s">
        <v>19</v>
      </c>
      <c r="M3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7" s="6" t="str">
        <f>TEXT(Tabela1[[#This Row],[Data]],"dddd")</f>
        <v>quarta-feira</v>
      </c>
      <c r="P367" s="6" t="str" cm="1">
        <f t="array" ref="P367">INDEX(Tabela8[Status],MATCH(Tabela1[[#This Row],[Cod. Paciente]]&amp;Tabela1[[#This Row],[dia]]&amp;Tabela1[[#This Row],[Hora inicial]],Tabela8[Cod. Paciente]&amp;Tabela8[DIA]&amp;Tabela8[Hora inicial],0))</f>
        <v>A confirmar</v>
      </c>
      <c r="Q367" s="6"/>
    </row>
    <row r="368" spans="1:17" x14ac:dyDescent="0.3">
      <c r="A368" s="2">
        <v>553404</v>
      </c>
      <c r="B368" s="2" t="s">
        <v>24</v>
      </c>
      <c r="C368" s="2" t="s">
        <v>474</v>
      </c>
      <c r="D368" s="2">
        <v>3577</v>
      </c>
      <c r="E368" s="2" t="s">
        <v>475</v>
      </c>
      <c r="F368" s="2" t="s">
        <v>28</v>
      </c>
      <c r="G368" s="4">
        <v>45644</v>
      </c>
      <c r="H368" s="5">
        <v>0.33333333333333331</v>
      </c>
      <c r="I368" s="6" t="s">
        <v>467</v>
      </c>
      <c r="J368" s="6">
        <v>1973</v>
      </c>
      <c r="K368" s="2" t="s">
        <v>25</v>
      </c>
      <c r="L368" s="2" t="s">
        <v>19</v>
      </c>
      <c r="M3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8" s="6" t="str">
        <f>TEXT(Tabela1[[#This Row],[Data]],"dddd")</f>
        <v>quarta-feira</v>
      </c>
      <c r="P368" s="6" t="str" cm="1">
        <f t="array" ref="P368">INDEX(Tabela8[Status],MATCH(Tabela1[[#This Row],[Cod. Paciente]]&amp;Tabela1[[#This Row],[dia]]&amp;Tabela1[[#This Row],[Hora inicial]],Tabela8[Cod. Paciente]&amp;Tabela8[DIA]&amp;Tabela8[Hora inicial],0))</f>
        <v>A confirmar</v>
      </c>
      <c r="Q368" s="6"/>
    </row>
    <row r="369" spans="1:17" x14ac:dyDescent="0.3">
      <c r="A369" s="2">
        <v>553404</v>
      </c>
      <c r="B369" s="2" t="s">
        <v>24</v>
      </c>
      <c r="C369" s="2" t="s">
        <v>474</v>
      </c>
      <c r="D369" s="2">
        <v>3577</v>
      </c>
      <c r="E369" s="2" t="s">
        <v>475</v>
      </c>
      <c r="F369" s="2" t="s">
        <v>28</v>
      </c>
      <c r="G369" s="4">
        <v>45644</v>
      </c>
      <c r="H369" s="5">
        <v>0.33333333333333331</v>
      </c>
      <c r="I369" s="6" t="s">
        <v>467</v>
      </c>
      <c r="J369" s="6">
        <v>1973</v>
      </c>
      <c r="K369" s="2" t="s">
        <v>25</v>
      </c>
      <c r="L369" s="2" t="s">
        <v>19</v>
      </c>
      <c r="M3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9" s="6" t="str">
        <f>TEXT(Tabela1[[#This Row],[Data]],"dddd")</f>
        <v>quarta-feira</v>
      </c>
      <c r="P369" s="6" t="str" cm="1">
        <f t="array" ref="P369">INDEX(Tabela8[Status],MATCH(Tabela1[[#This Row],[Cod. Paciente]]&amp;Tabela1[[#This Row],[dia]]&amp;Tabela1[[#This Row],[Hora inicial]],Tabela8[Cod. Paciente]&amp;Tabela8[DIA]&amp;Tabela8[Hora inicial],0))</f>
        <v>A confirmar</v>
      </c>
      <c r="Q369" s="6"/>
    </row>
    <row r="370" spans="1:17" x14ac:dyDescent="0.3">
      <c r="A370" s="2">
        <v>553406</v>
      </c>
      <c r="B370" s="2" t="s">
        <v>24</v>
      </c>
      <c r="C370" s="2" t="s">
        <v>474</v>
      </c>
      <c r="D370" s="2">
        <v>3577</v>
      </c>
      <c r="E370" s="2" t="s">
        <v>475</v>
      </c>
      <c r="F370" s="2" t="s">
        <v>28</v>
      </c>
      <c r="G370" s="4">
        <v>45644</v>
      </c>
      <c r="H370" s="5">
        <v>0.29166666666666669</v>
      </c>
      <c r="I370" s="6" t="s">
        <v>100</v>
      </c>
      <c r="J370" s="6">
        <v>1839</v>
      </c>
      <c r="K370" s="2" t="s">
        <v>42</v>
      </c>
      <c r="L370" s="2" t="s">
        <v>19</v>
      </c>
      <c r="M3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0" s="6" t="str">
        <f>TEXT(Tabela1[[#This Row],[Data]],"dddd")</f>
        <v>quarta-feira</v>
      </c>
      <c r="P370" s="6" t="str" cm="1">
        <f t="array" ref="P370">INDEX(Tabela8[Status],MATCH(Tabela1[[#This Row],[Cod. Paciente]]&amp;Tabela1[[#This Row],[dia]]&amp;Tabela1[[#This Row],[Hora inicial]],Tabela8[Cod. Paciente]&amp;Tabela8[DIA]&amp;Tabela8[Hora inicial],0))</f>
        <v>A confirmar</v>
      </c>
      <c r="Q370" s="6"/>
    </row>
    <row r="371" spans="1:17" x14ac:dyDescent="0.3">
      <c r="A371" s="2">
        <v>588298</v>
      </c>
      <c r="B371" s="2" t="s">
        <v>24</v>
      </c>
      <c r="C371" s="2" t="s">
        <v>474</v>
      </c>
      <c r="D371" s="2">
        <v>3577</v>
      </c>
      <c r="E371" s="2" t="s">
        <v>475</v>
      </c>
      <c r="F371" s="2" t="s">
        <v>28</v>
      </c>
      <c r="G371" s="4">
        <v>45644</v>
      </c>
      <c r="H371" s="5">
        <v>0.375</v>
      </c>
      <c r="I371" s="6" t="s">
        <v>505</v>
      </c>
      <c r="J371" s="6">
        <v>2812</v>
      </c>
      <c r="K371" s="2" t="s">
        <v>1296</v>
      </c>
      <c r="L371" s="2" t="s">
        <v>19</v>
      </c>
      <c r="M3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1" s="6" t="str">
        <f>TEXT(Tabela1[[#This Row],[Data]],"dddd")</f>
        <v>quarta-feira</v>
      </c>
      <c r="P371" s="6" t="str" cm="1">
        <f t="array" ref="P371">INDEX(Tabela8[Status],MATCH(Tabela1[[#This Row],[Cod. Paciente]]&amp;Tabela1[[#This Row],[dia]]&amp;Tabela1[[#This Row],[Hora inicial]],Tabela8[Cod. Paciente]&amp;Tabela8[DIA]&amp;Tabela8[Hora inicial],0))</f>
        <v>A confirmar</v>
      </c>
      <c r="Q371" s="6"/>
    </row>
    <row r="372" spans="1:17" x14ac:dyDescent="0.3">
      <c r="A372" s="2">
        <v>553406</v>
      </c>
      <c r="B372" s="2" t="s">
        <v>24</v>
      </c>
      <c r="C372" s="2" t="s">
        <v>474</v>
      </c>
      <c r="D372" s="2">
        <v>3577</v>
      </c>
      <c r="E372" s="2" t="s">
        <v>475</v>
      </c>
      <c r="F372" s="2" t="s">
        <v>28</v>
      </c>
      <c r="G372" s="4">
        <v>45644</v>
      </c>
      <c r="H372" s="5">
        <v>0.29166666666666669</v>
      </c>
      <c r="I372" s="6" t="s">
        <v>100</v>
      </c>
      <c r="J372" s="6">
        <v>1839</v>
      </c>
      <c r="K372" s="2" t="s">
        <v>42</v>
      </c>
      <c r="L372" s="2" t="s">
        <v>19</v>
      </c>
      <c r="M3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2" s="6" t="str">
        <f>TEXT(Tabela1[[#This Row],[Data]],"dddd")</f>
        <v>quarta-feira</v>
      </c>
      <c r="P372" s="6" t="str" cm="1">
        <f t="array" ref="P372">INDEX(Tabela8[Status],MATCH(Tabela1[[#This Row],[Cod. Paciente]]&amp;Tabela1[[#This Row],[dia]]&amp;Tabela1[[#This Row],[Hora inicial]],Tabela8[Cod. Paciente]&amp;Tabela8[DIA]&amp;Tabela8[Hora inicial],0))</f>
        <v>A confirmar</v>
      </c>
      <c r="Q372" s="6"/>
    </row>
    <row r="373" spans="1:17" x14ac:dyDescent="0.3">
      <c r="A373" s="2">
        <v>588298</v>
      </c>
      <c r="B373" s="2" t="s">
        <v>24</v>
      </c>
      <c r="C373" s="2" t="s">
        <v>474</v>
      </c>
      <c r="D373" s="2">
        <v>3577</v>
      </c>
      <c r="E373" s="2" t="s">
        <v>475</v>
      </c>
      <c r="F373" s="2" t="s">
        <v>28</v>
      </c>
      <c r="G373" s="4">
        <v>45644</v>
      </c>
      <c r="H373" s="5">
        <v>0.375</v>
      </c>
      <c r="I373" s="6" t="s">
        <v>505</v>
      </c>
      <c r="J373" s="6">
        <v>2812</v>
      </c>
      <c r="K373" s="2" t="s">
        <v>1296</v>
      </c>
      <c r="L373" s="2" t="s">
        <v>19</v>
      </c>
      <c r="M3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3" s="6" t="str">
        <f>TEXT(Tabela1[[#This Row],[Data]],"dddd")</f>
        <v>quarta-feira</v>
      </c>
      <c r="P373" s="6" t="str" cm="1">
        <f t="array" ref="P373">INDEX(Tabela8[Status],MATCH(Tabela1[[#This Row],[Cod. Paciente]]&amp;Tabela1[[#This Row],[dia]]&amp;Tabela1[[#This Row],[Hora inicial]],Tabela8[Cod. Paciente]&amp;Tabela8[DIA]&amp;Tabela8[Hora inicial],0))</f>
        <v>A confirmar</v>
      </c>
      <c r="Q373" s="6"/>
    </row>
    <row r="374" spans="1:17" x14ac:dyDescent="0.3">
      <c r="A374" s="2">
        <v>571546</v>
      </c>
      <c r="B374" s="2" t="s">
        <v>17</v>
      </c>
      <c r="C374" s="2" t="s">
        <v>110</v>
      </c>
      <c r="D374" s="2">
        <v>3664</v>
      </c>
      <c r="E374" s="2" t="s">
        <v>111</v>
      </c>
      <c r="F374" s="2" t="s">
        <v>28</v>
      </c>
      <c r="G374" s="4">
        <v>45644</v>
      </c>
      <c r="H374" s="5">
        <v>0.41666666666666669</v>
      </c>
      <c r="I374" s="6" t="s">
        <v>55</v>
      </c>
      <c r="J374" s="6">
        <v>1830</v>
      </c>
      <c r="K374" s="2" t="s">
        <v>56</v>
      </c>
      <c r="L374" s="2" t="s">
        <v>19</v>
      </c>
      <c r="M3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4" s="6" t="str">
        <f>TEXT(Tabela1[[#This Row],[Data]],"dddd")</f>
        <v>quarta-feira</v>
      </c>
      <c r="P374" s="6" t="str" cm="1">
        <f t="array" ref="P374">INDEX(Tabela8[Status],MATCH(Tabela1[[#This Row],[Cod. Paciente]]&amp;Tabela1[[#This Row],[dia]]&amp;Tabela1[[#This Row],[Hora inicial]],Tabela8[Cod. Paciente]&amp;Tabela8[DIA]&amp;Tabela8[Hora inicial],0))</f>
        <v>A confirmar</v>
      </c>
      <c r="Q374" s="6"/>
    </row>
    <row r="375" spans="1:17" x14ac:dyDescent="0.3">
      <c r="A375" s="2">
        <v>571546</v>
      </c>
      <c r="B375" s="2" t="s">
        <v>17</v>
      </c>
      <c r="C375" s="2" t="s">
        <v>110</v>
      </c>
      <c r="D375" s="2">
        <v>3664</v>
      </c>
      <c r="E375" s="2" t="s">
        <v>111</v>
      </c>
      <c r="F375" s="2" t="s">
        <v>28</v>
      </c>
      <c r="G375" s="4">
        <v>45644</v>
      </c>
      <c r="H375" s="5">
        <v>0.41666666666666669</v>
      </c>
      <c r="I375" s="6" t="s">
        <v>55</v>
      </c>
      <c r="J375" s="6">
        <v>1830</v>
      </c>
      <c r="K375" s="2" t="s">
        <v>56</v>
      </c>
      <c r="L375" s="2" t="s">
        <v>19</v>
      </c>
      <c r="M3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5" s="6" t="str">
        <f>TEXT(Tabela1[[#This Row],[Data]],"dddd")</f>
        <v>quarta-feira</v>
      </c>
      <c r="P375" s="6" t="str" cm="1">
        <f t="array" ref="P375">INDEX(Tabela8[Status],MATCH(Tabela1[[#This Row],[Cod. Paciente]]&amp;Tabela1[[#This Row],[dia]]&amp;Tabela1[[#This Row],[Hora inicial]],Tabela8[Cod. Paciente]&amp;Tabela8[DIA]&amp;Tabela8[Hora inicial],0))</f>
        <v>A confirmar</v>
      </c>
      <c r="Q375" s="6"/>
    </row>
    <row r="376" spans="1:17" x14ac:dyDescent="0.3">
      <c r="A376" s="2">
        <v>587854</v>
      </c>
      <c r="B376" s="2" t="s">
        <v>17</v>
      </c>
      <c r="C376" s="2" t="s">
        <v>1309</v>
      </c>
      <c r="D376" s="2">
        <v>3805</v>
      </c>
      <c r="E376" s="2" t="s">
        <v>660</v>
      </c>
      <c r="F376" s="2" t="s">
        <v>28</v>
      </c>
      <c r="G376" s="4">
        <v>45644</v>
      </c>
      <c r="H376" s="5">
        <v>0.66666666666666663</v>
      </c>
      <c r="I376" s="6" t="s">
        <v>71</v>
      </c>
      <c r="J376" s="6">
        <v>1832</v>
      </c>
      <c r="K376" s="2" t="s">
        <v>64</v>
      </c>
      <c r="L376" s="2" t="s">
        <v>19</v>
      </c>
      <c r="M3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6" s="6" t="str">
        <f>TEXT(Tabela1[[#This Row],[Data]],"dddd")</f>
        <v>quarta-feira</v>
      </c>
      <c r="P376" s="6" t="str" cm="1">
        <f t="array" ref="P376">INDEX(Tabela8[Status],MATCH(Tabela1[[#This Row],[Cod. Paciente]]&amp;Tabela1[[#This Row],[dia]]&amp;Tabela1[[#This Row],[Hora inicial]],Tabela8[Cod. Paciente]&amp;Tabela8[DIA]&amp;Tabela8[Hora inicial],0))</f>
        <v>A confirmar</v>
      </c>
      <c r="Q376" s="6"/>
    </row>
    <row r="377" spans="1:17" x14ac:dyDescent="0.3">
      <c r="A377" s="2">
        <v>587854</v>
      </c>
      <c r="B377" s="2" t="s">
        <v>17</v>
      </c>
      <c r="C377" s="2" t="s">
        <v>1309</v>
      </c>
      <c r="D377" s="2">
        <v>3805</v>
      </c>
      <c r="E377" s="2" t="s">
        <v>660</v>
      </c>
      <c r="F377" s="2" t="s">
        <v>28</v>
      </c>
      <c r="G377" s="4">
        <v>45644</v>
      </c>
      <c r="H377" s="5">
        <v>0.66666666666666663</v>
      </c>
      <c r="I377" s="6" t="s">
        <v>71</v>
      </c>
      <c r="J377" s="6">
        <v>1832</v>
      </c>
      <c r="K377" s="2" t="s">
        <v>64</v>
      </c>
      <c r="L377" s="2" t="s">
        <v>19</v>
      </c>
      <c r="M3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7" s="6" t="str">
        <f>TEXT(Tabela1[[#This Row],[Data]],"dddd")</f>
        <v>quarta-feira</v>
      </c>
      <c r="P377" s="6" t="str" cm="1">
        <f t="array" ref="P377">INDEX(Tabela8[Status],MATCH(Tabela1[[#This Row],[Cod. Paciente]]&amp;Tabela1[[#This Row],[dia]]&amp;Tabela1[[#This Row],[Hora inicial]],Tabela8[Cod. Paciente]&amp;Tabela8[DIA]&amp;Tabela8[Hora inicial],0))</f>
        <v>A confirmar</v>
      </c>
      <c r="Q377" s="6"/>
    </row>
    <row r="378" spans="1:17" x14ac:dyDescent="0.3">
      <c r="A378" s="2">
        <v>485673</v>
      </c>
      <c r="B378" s="2" t="s">
        <v>17</v>
      </c>
      <c r="C378" s="2" t="s">
        <v>460</v>
      </c>
      <c r="D378" s="2">
        <v>3518</v>
      </c>
      <c r="E378" s="2" t="s">
        <v>461</v>
      </c>
      <c r="F378" s="2" t="s">
        <v>28</v>
      </c>
      <c r="G378" s="4">
        <v>45644</v>
      </c>
      <c r="H378" s="5">
        <v>0.33333333333333331</v>
      </c>
      <c r="I378" s="6" t="s">
        <v>55</v>
      </c>
      <c r="J378" s="6">
        <v>1830</v>
      </c>
      <c r="K378" s="2" t="s">
        <v>56</v>
      </c>
      <c r="L378" s="2" t="s">
        <v>19</v>
      </c>
      <c r="M3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8" s="6" t="str">
        <f>TEXT(Tabela1[[#This Row],[Data]],"dddd")</f>
        <v>quarta-feira</v>
      </c>
      <c r="P378" s="6" t="str" cm="1">
        <f t="array" ref="P378">INDEX(Tabela8[Status],MATCH(Tabela1[[#This Row],[Cod. Paciente]]&amp;Tabela1[[#This Row],[dia]]&amp;Tabela1[[#This Row],[Hora inicial]],Tabela8[Cod. Paciente]&amp;Tabela8[DIA]&amp;Tabela8[Hora inicial],0))</f>
        <v>A confirmar</v>
      </c>
      <c r="Q378" s="6"/>
    </row>
    <row r="379" spans="1:17" x14ac:dyDescent="0.3">
      <c r="A379" s="2">
        <v>485673</v>
      </c>
      <c r="B379" s="2" t="s">
        <v>17</v>
      </c>
      <c r="C379" s="2" t="s">
        <v>460</v>
      </c>
      <c r="D379" s="2">
        <v>3518</v>
      </c>
      <c r="E379" s="2" t="s">
        <v>461</v>
      </c>
      <c r="F379" s="2" t="s">
        <v>28</v>
      </c>
      <c r="G379" s="4">
        <v>45644</v>
      </c>
      <c r="H379" s="5">
        <v>0.33333333333333331</v>
      </c>
      <c r="I379" s="6" t="s">
        <v>55</v>
      </c>
      <c r="J379" s="6">
        <v>1830</v>
      </c>
      <c r="K379" s="2" t="s">
        <v>56</v>
      </c>
      <c r="L379" s="2" t="s">
        <v>19</v>
      </c>
      <c r="M3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9" s="6" t="str">
        <f>TEXT(Tabela1[[#This Row],[Data]],"dddd")</f>
        <v>quarta-feira</v>
      </c>
      <c r="P379" s="6" t="str" cm="1">
        <f t="array" ref="P379">INDEX(Tabela8[Status],MATCH(Tabela1[[#This Row],[Cod. Paciente]]&amp;Tabela1[[#This Row],[dia]]&amp;Tabela1[[#This Row],[Hora inicial]],Tabela8[Cod. Paciente]&amp;Tabela8[DIA]&amp;Tabela8[Hora inicial],0))</f>
        <v>A confirmar</v>
      </c>
      <c r="Q379" s="6"/>
    </row>
    <row r="380" spans="1:17" x14ac:dyDescent="0.3">
      <c r="A380" s="2">
        <v>584768</v>
      </c>
      <c r="B380" s="2" t="s">
        <v>17</v>
      </c>
      <c r="C380" s="2" t="s">
        <v>460</v>
      </c>
      <c r="D380" s="2">
        <v>3518</v>
      </c>
      <c r="E380" s="2" t="s">
        <v>461</v>
      </c>
      <c r="F380" s="2" t="s">
        <v>28</v>
      </c>
      <c r="G380" s="4">
        <v>45644</v>
      </c>
      <c r="H380" s="5">
        <v>0.29166666666666669</v>
      </c>
      <c r="I380" s="6" t="s">
        <v>463</v>
      </c>
      <c r="J380" s="6">
        <v>486</v>
      </c>
      <c r="K380" s="2" t="s">
        <v>21</v>
      </c>
      <c r="L380" s="2" t="s">
        <v>72</v>
      </c>
      <c r="M3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0" s="6" t="str">
        <f>TEXT(Tabela1[[#This Row],[Data]],"dddd")</f>
        <v>quarta-feira</v>
      </c>
      <c r="P380" s="6" t="str" cm="1">
        <f t="array" ref="P380">INDEX(Tabela8[Status],MATCH(Tabela1[[#This Row],[Cod. Paciente]]&amp;Tabela1[[#This Row],[dia]]&amp;Tabela1[[#This Row],[Hora inicial]],Tabela8[Cod. Paciente]&amp;Tabela8[DIA]&amp;Tabela8[Hora inicial],0))</f>
        <v>A confirmar</v>
      </c>
      <c r="Q380" s="6"/>
    </row>
    <row r="381" spans="1:17" x14ac:dyDescent="0.3">
      <c r="A381" s="2">
        <v>584767</v>
      </c>
      <c r="B381" s="2" t="s">
        <v>17</v>
      </c>
      <c r="C381" s="2" t="s">
        <v>460</v>
      </c>
      <c r="D381" s="2">
        <v>3518</v>
      </c>
      <c r="E381" s="2" t="s">
        <v>461</v>
      </c>
      <c r="F381" s="2" t="s">
        <v>28</v>
      </c>
      <c r="G381" s="4">
        <v>45644</v>
      </c>
      <c r="H381" s="5">
        <v>0.29166666666666669</v>
      </c>
      <c r="I381" s="6" t="s">
        <v>476</v>
      </c>
      <c r="J381" s="6">
        <v>2285</v>
      </c>
      <c r="K381" s="2" t="s">
        <v>269</v>
      </c>
      <c r="L381" s="2" t="s">
        <v>19</v>
      </c>
      <c r="M3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1" s="6" t="str">
        <f>TEXT(Tabela1[[#This Row],[Data]],"dddd")</f>
        <v>quarta-feira</v>
      </c>
      <c r="P381" s="6" t="str" cm="1">
        <f t="array" ref="P381">INDEX(Tabela8[Status],MATCH(Tabela1[[#This Row],[Cod. Paciente]]&amp;Tabela1[[#This Row],[dia]]&amp;Tabela1[[#This Row],[Hora inicial]],Tabela8[Cod. Paciente]&amp;Tabela8[DIA]&amp;Tabela8[Hora inicial],0))</f>
        <v>A confirmar</v>
      </c>
      <c r="Q381" s="6"/>
    </row>
    <row r="382" spans="1:17" ht="28.8" x14ac:dyDescent="0.3">
      <c r="A382" s="2">
        <v>500385</v>
      </c>
      <c r="B382" s="2" t="s">
        <v>17</v>
      </c>
      <c r="C382" s="2" t="s">
        <v>460</v>
      </c>
      <c r="D382" s="2">
        <v>3518</v>
      </c>
      <c r="E382" s="2" t="s">
        <v>461</v>
      </c>
      <c r="F382" s="2" t="s">
        <v>28</v>
      </c>
      <c r="G382" s="4">
        <v>45644</v>
      </c>
      <c r="H382" s="5">
        <v>0.375</v>
      </c>
      <c r="I382" s="6" t="s">
        <v>57</v>
      </c>
      <c r="J382" s="6">
        <v>1815</v>
      </c>
      <c r="K382" s="2" t="s">
        <v>86</v>
      </c>
      <c r="L382" s="2" t="s">
        <v>19</v>
      </c>
      <c r="M3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2" s="6" t="str">
        <f>TEXT(Tabela1[[#This Row],[Data]],"dddd")</f>
        <v>quarta-feira</v>
      </c>
      <c r="P382" s="6" t="str" cm="1">
        <f t="array" ref="P382">INDEX(Tabela8[Status],MATCH(Tabela1[[#This Row],[Cod. Paciente]]&amp;Tabela1[[#This Row],[dia]]&amp;Tabela1[[#This Row],[Hora inicial]],Tabela8[Cod. Paciente]&amp;Tabela8[DIA]&amp;Tabela8[Hora inicial],0))</f>
        <v>A confirmar</v>
      </c>
      <c r="Q382" s="6"/>
    </row>
    <row r="383" spans="1:17" x14ac:dyDescent="0.3">
      <c r="A383" s="2">
        <v>503313</v>
      </c>
      <c r="B383" s="2" t="s">
        <v>17</v>
      </c>
      <c r="C383" s="2" t="s">
        <v>460</v>
      </c>
      <c r="D383" s="2">
        <v>3518</v>
      </c>
      <c r="E383" s="2" t="s">
        <v>461</v>
      </c>
      <c r="F383" s="2" t="s">
        <v>28</v>
      </c>
      <c r="G383" s="4">
        <v>45644</v>
      </c>
      <c r="H383" s="5">
        <v>0.41666666666666669</v>
      </c>
      <c r="I383" s="6" t="s">
        <v>462</v>
      </c>
      <c r="J383" s="6">
        <v>1191</v>
      </c>
      <c r="K383" s="2" t="s">
        <v>122</v>
      </c>
      <c r="L383" s="2" t="s">
        <v>19</v>
      </c>
      <c r="M3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3" s="6" t="str">
        <f>TEXT(Tabela1[[#This Row],[Data]],"dddd")</f>
        <v>quarta-feira</v>
      </c>
      <c r="P383" s="6" t="str" cm="1">
        <f t="array" ref="P383">INDEX(Tabela8[Status],MATCH(Tabela1[[#This Row],[Cod. Paciente]]&amp;Tabela1[[#This Row],[dia]]&amp;Tabela1[[#This Row],[Hora inicial]],Tabela8[Cod. Paciente]&amp;Tabela8[DIA]&amp;Tabela8[Hora inicial],0))</f>
        <v>A confirmar</v>
      </c>
      <c r="Q383" s="6"/>
    </row>
    <row r="384" spans="1:17" x14ac:dyDescent="0.3">
      <c r="A384" s="2">
        <v>584768</v>
      </c>
      <c r="B384" s="2" t="s">
        <v>17</v>
      </c>
      <c r="C384" s="2" t="s">
        <v>460</v>
      </c>
      <c r="D384" s="2">
        <v>3518</v>
      </c>
      <c r="E384" s="2" t="s">
        <v>461</v>
      </c>
      <c r="F384" s="2" t="s">
        <v>28</v>
      </c>
      <c r="G384" s="4">
        <v>45644</v>
      </c>
      <c r="H384" s="5">
        <v>0.29166666666666669</v>
      </c>
      <c r="I384" s="6" t="s">
        <v>463</v>
      </c>
      <c r="J384" s="6">
        <v>486</v>
      </c>
      <c r="K384" s="2" t="s">
        <v>21</v>
      </c>
      <c r="L384" s="2" t="s">
        <v>72</v>
      </c>
      <c r="M3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4" s="6" t="str">
        <f>TEXT(Tabela1[[#This Row],[Data]],"dddd")</f>
        <v>quarta-feira</v>
      </c>
      <c r="P384" s="6" t="str" cm="1">
        <f t="array" ref="P384">INDEX(Tabela8[Status],MATCH(Tabela1[[#This Row],[Cod. Paciente]]&amp;Tabela1[[#This Row],[dia]]&amp;Tabela1[[#This Row],[Hora inicial]],Tabela8[Cod. Paciente]&amp;Tabela8[DIA]&amp;Tabela8[Hora inicial],0))</f>
        <v>A confirmar</v>
      </c>
      <c r="Q384" s="6"/>
    </row>
    <row r="385" spans="1:17" x14ac:dyDescent="0.3">
      <c r="A385" s="2">
        <v>584767</v>
      </c>
      <c r="B385" s="2" t="s">
        <v>17</v>
      </c>
      <c r="C385" s="2" t="s">
        <v>460</v>
      </c>
      <c r="D385" s="2">
        <v>3518</v>
      </c>
      <c r="E385" s="2" t="s">
        <v>461</v>
      </c>
      <c r="F385" s="2" t="s">
        <v>28</v>
      </c>
      <c r="G385" s="4">
        <v>45644</v>
      </c>
      <c r="H385" s="5">
        <v>0.29166666666666669</v>
      </c>
      <c r="I385" s="6" t="s">
        <v>476</v>
      </c>
      <c r="J385" s="6">
        <v>2285</v>
      </c>
      <c r="K385" s="2" t="s">
        <v>269</v>
      </c>
      <c r="L385" s="2" t="s">
        <v>19</v>
      </c>
      <c r="M3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5" s="6" t="str">
        <f>TEXT(Tabela1[[#This Row],[Data]],"dddd")</f>
        <v>quarta-feira</v>
      </c>
      <c r="P385" s="6" t="str" cm="1">
        <f t="array" ref="P385">INDEX(Tabela8[Status],MATCH(Tabela1[[#This Row],[Cod. Paciente]]&amp;Tabela1[[#This Row],[dia]]&amp;Tabela1[[#This Row],[Hora inicial]],Tabela8[Cod. Paciente]&amp;Tabela8[DIA]&amp;Tabela8[Hora inicial],0))</f>
        <v>A confirmar</v>
      </c>
      <c r="Q385" s="6"/>
    </row>
    <row r="386" spans="1:17" ht="28.8" x14ac:dyDescent="0.3">
      <c r="A386" s="2">
        <v>500385</v>
      </c>
      <c r="B386" s="2" t="s">
        <v>17</v>
      </c>
      <c r="C386" s="2" t="s">
        <v>460</v>
      </c>
      <c r="D386" s="2">
        <v>3518</v>
      </c>
      <c r="E386" s="2" t="s">
        <v>461</v>
      </c>
      <c r="F386" s="2" t="s">
        <v>28</v>
      </c>
      <c r="G386" s="4">
        <v>45644</v>
      </c>
      <c r="H386" s="5">
        <v>0.375</v>
      </c>
      <c r="I386" s="6" t="s">
        <v>57</v>
      </c>
      <c r="J386" s="6">
        <v>1815</v>
      </c>
      <c r="K386" s="2" t="s">
        <v>86</v>
      </c>
      <c r="L386" s="2" t="s">
        <v>19</v>
      </c>
      <c r="M3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6" s="6" t="str">
        <f>TEXT(Tabela1[[#This Row],[Data]],"dddd")</f>
        <v>quarta-feira</v>
      </c>
      <c r="P386" s="6" t="str" cm="1">
        <f t="array" ref="P386">INDEX(Tabela8[Status],MATCH(Tabela1[[#This Row],[Cod. Paciente]]&amp;Tabela1[[#This Row],[dia]]&amp;Tabela1[[#This Row],[Hora inicial]],Tabela8[Cod. Paciente]&amp;Tabela8[DIA]&amp;Tabela8[Hora inicial],0))</f>
        <v>A confirmar</v>
      </c>
      <c r="Q386" s="6"/>
    </row>
    <row r="387" spans="1:17" x14ac:dyDescent="0.3">
      <c r="A387" s="2">
        <v>503313</v>
      </c>
      <c r="B387" s="2" t="s">
        <v>17</v>
      </c>
      <c r="C387" s="2" t="s">
        <v>460</v>
      </c>
      <c r="D387" s="2">
        <v>3518</v>
      </c>
      <c r="E387" s="2" t="s">
        <v>461</v>
      </c>
      <c r="F387" s="2" t="s">
        <v>28</v>
      </c>
      <c r="G387" s="4">
        <v>45644</v>
      </c>
      <c r="H387" s="5">
        <v>0.41666666666666669</v>
      </c>
      <c r="I387" s="6" t="s">
        <v>462</v>
      </c>
      <c r="J387" s="6">
        <v>1191</v>
      </c>
      <c r="K387" s="2" t="s">
        <v>122</v>
      </c>
      <c r="L387" s="2" t="s">
        <v>19</v>
      </c>
      <c r="M3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7" s="6" t="str">
        <f>TEXT(Tabela1[[#This Row],[Data]],"dddd")</f>
        <v>quarta-feira</v>
      </c>
      <c r="P387" s="6" t="str" cm="1">
        <f t="array" ref="P387">INDEX(Tabela8[Status],MATCH(Tabela1[[#This Row],[Cod. Paciente]]&amp;Tabela1[[#This Row],[dia]]&amp;Tabela1[[#This Row],[Hora inicial]],Tabela8[Cod. Paciente]&amp;Tabela8[DIA]&amp;Tabela8[Hora inicial],0))</f>
        <v>A confirmar</v>
      </c>
      <c r="Q387" s="6"/>
    </row>
    <row r="388" spans="1:17" x14ac:dyDescent="0.3">
      <c r="A388" s="2">
        <v>571583</v>
      </c>
      <c r="B388" s="2" t="s">
        <v>24</v>
      </c>
      <c r="C388" s="2" t="s">
        <v>1264</v>
      </c>
      <c r="D388" s="2">
        <v>3892</v>
      </c>
      <c r="E388" s="2" t="s">
        <v>663</v>
      </c>
      <c r="F388" s="2" t="s">
        <v>28</v>
      </c>
      <c r="G388" s="4">
        <v>45644</v>
      </c>
      <c r="H388" s="5">
        <v>0.54166666666666663</v>
      </c>
      <c r="I388" s="6" t="s">
        <v>50</v>
      </c>
      <c r="J388" s="6">
        <v>772</v>
      </c>
      <c r="K388" s="2" t="s">
        <v>51</v>
      </c>
      <c r="L388" s="2" t="s">
        <v>19</v>
      </c>
      <c r="M3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8" s="6" t="str">
        <f>TEXT(Tabela1[[#This Row],[Data]],"dddd")</f>
        <v>quarta-feira</v>
      </c>
      <c r="P388" s="6" t="str" cm="1">
        <f t="array" ref="P388">INDEX(Tabela8[Status],MATCH(Tabela1[[#This Row],[Cod. Paciente]]&amp;Tabela1[[#This Row],[dia]]&amp;Tabela1[[#This Row],[Hora inicial]],Tabela8[Cod. Paciente]&amp;Tabela8[DIA]&amp;Tabela8[Hora inicial],0))</f>
        <v>A confirmar</v>
      </c>
      <c r="Q388" s="6"/>
    </row>
    <row r="389" spans="1:17" x14ac:dyDescent="0.3">
      <c r="A389" s="2">
        <v>571583</v>
      </c>
      <c r="B389" s="2" t="s">
        <v>24</v>
      </c>
      <c r="C389" s="2" t="s">
        <v>1264</v>
      </c>
      <c r="D389" s="2">
        <v>3892</v>
      </c>
      <c r="E389" s="2" t="s">
        <v>663</v>
      </c>
      <c r="F389" s="2" t="s">
        <v>28</v>
      </c>
      <c r="G389" s="4">
        <v>45644</v>
      </c>
      <c r="H389" s="5">
        <v>0.54166666666666663</v>
      </c>
      <c r="I389" s="6" t="s">
        <v>50</v>
      </c>
      <c r="J389" s="6">
        <v>772</v>
      </c>
      <c r="K389" s="2" t="s">
        <v>51</v>
      </c>
      <c r="L389" s="2" t="s">
        <v>19</v>
      </c>
      <c r="M3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9" s="6" t="str">
        <f>TEXT(Tabela1[[#This Row],[Data]],"dddd")</f>
        <v>quarta-feira</v>
      </c>
      <c r="P389" s="6" t="str" cm="1">
        <f t="array" ref="P389">INDEX(Tabela8[Status],MATCH(Tabela1[[#This Row],[Cod. Paciente]]&amp;Tabela1[[#This Row],[dia]]&amp;Tabela1[[#This Row],[Hora inicial]],Tabela8[Cod. Paciente]&amp;Tabela8[DIA]&amp;Tabela8[Hora inicial],0))</f>
        <v>A confirmar</v>
      </c>
      <c r="Q389" s="6"/>
    </row>
    <row r="390" spans="1:17" x14ac:dyDescent="0.3">
      <c r="A390" s="2">
        <v>537768</v>
      </c>
      <c r="B390" s="2" t="s">
        <v>24</v>
      </c>
      <c r="C390" s="2" t="s">
        <v>1264</v>
      </c>
      <c r="D390" s="2">
        <v>3892</v>
      </c>
      <c r="E390" s="2" t="s">
        <v>663</v>
      </c>
      <c r="F390" s="2" t="s">
        <v>28</v>
      </c>
      <c r="G390" s="4">
        <v>45644</v>
      </c>
      <c r="H390" s="5">
        <v>0.54166666666666663</v>
      </c>
      <c r="I390" s="6" t="s">
        <v>82</v>
      </c>
      <c r="J390" s="6">
        <v>1180</v>
      </c>
      <c r="K390" s="2" t="s">
        <v>83</v>
      </c>
      <c r="L390" s="2" t="s">
        <v>19</v>
      </c>
      <c r="M3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0" s="6" t="str">
        <f>TEXT(Tabela1[[#This Row],[Data]],"dddd")</f>
        <v>quarta-feira</v>
      </c>
      <c r="P390" s="6" t="str" cm="1">
        <f t="array" ref="P390">INDEX(Tabela8[Status],MATCH(Tabela1[[#This Row],[Cod. Paciente]]&amp;Tabela1[[#This Row],[dia]]&amp;Tabela1[[#This Row],[Hora inicial]],Tabela8[Cod. Paciente]&amp;Tabela8[DIA]&amp;Tabela8[Hora inicial],0))</f>
        <v>A confirmar</v>
      </c>
      <c r="Q390" s="6"/>
    </row>
    <row r="391" spans="1:17" x14ac:dyDescent="0.3">
      <c r="A391" s="2">
        <v>578132</v>
      </c>
      <c r="B391" s="2" t="s">
        <v>24</v>
      </c>
      <c r="C391" s="2" t="s">
        <v>1264</v>
      </c>
      <c r="D391" s="2">
        <v>3892</v>
      </c>
      <c r="E391" s="2" t="s">
        <v>663</v>
      </c>
      <c r="F391" s="2" t="s">
        <v>28</v>
      </c>
      <c r="G391" s="4">
        <v>45644</v>
      </c>
      <c r="H391" s="5">
        <v>0.58333333333333337</v>
      </c>
      <c r="I391" s="6" t="s">
        <v>467</v>
      </c>
      <c r="J391" s="6">
        <v>2260</v>
      </c>
      <c r="K391" s="2" t="s">
        <v>36</v>
      </c>
      <c r="L391" s="2" t="s">
        <v>19</v>
      </c>
      <c r="M3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1" s="6" t="str">
        <f>TEXT(Tabela1[[#This Row],[Data]],"dddd")</f>
        <v>quarta-feira</v>
      </c>
      <c r="P391" s="6" t="str" cm="1">
        <f t="array" ref="P391">INDEX(Tabela8[Status],MATCH(Tabela1[[#This Row],[Cod. Paciente]]&amp;Tabela1[[#This Row],[dia]]&amp;Tabela1[[#This Row],[Hora inicial]],Tabela8[Cod. Paciente]&amp;Tabela8[DIA]&amp;Tabela8[Hora inicial],0))</f>
        <v>A confirmar</v>
      </c>
      <c r="Q391" s="6"/>
    </row>
    <row r="392" spans="1:17" x14ac:dyDescent="0.3">
      <c r="A392" s="2">
        <v>537768</v>
      </c>
      <c r="B392" s="2" t="s">
        <v>24</v>
      </c>
      <c r="C392" s="2" t="s">
        <v>1264</v>
      </c>
      <c r="D392" s="2">
        <v>3892</v>
      </c>
      <c r="E392" s="2" t="s">
        <v>663</v>
      </c>
      <c r="F392" s="2" t="s">
        <v>28</v>
      </c>
      <c r="G392" s="4">
        <v>45644</v>
      </c>
      <c r="H392" s="5">
        <v>0.54166666666666663</v>
      </c>
      <c r="I392" s="6" t="s">
        <v>82</v>
      </c>
      <c r="J392" s="6">
        <v>1180</v>
      </c>
      <c r="K392" s="2" t="s">
        <v>83</v>
      </c>
      <c r="L392" s="2" t="s">
        <v>19</v>
      </c>
      <c r="M3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2" s="6" t="str">
        <f>TEXT(Tabela1[[#This Row],[Data]],"dddd")</f>
        <v>quarta-feira</v>
      </c>
      <c r="P392" s="6" t="str" cm="1">
        <f t="array" ref="P392">INDEX(Tabela8[Status],MATCH(Tabela1[[#This Row],[Cod. Paciente]]&amp;Tabela1[[#This Row],[dia]]&amp;Tabela1[[#This Row],[Hora inicial]],Tabela8[Cod. Paciente]&amp;Tabela8[DIA]&amp;Tabela8[Hora inicial],0))</f>
        <v>A confirmar</v>
      </c>
      <c r="Q392" s="6"/>
    </row>
    <row r="393" spans="1:17" x14ac:dyDescent="0.3">
      <c r="A393" s="2">
        <v>578132</v>
      </c>
      <c r="B393" s="2" t="s">
        <v>24</v>
      </c>
      <c r="C393" s="2" t="s">
        <v>1264</v>
      </c>
      <c r="D393" s="2">
        <v>3892</v>
      </c>
      <c r="E393" s="2" t="s">
        <v>663</v>
      </c>
      <c r="F393" s="2" t="s">
        <v>28</v>
      </c>
      <c r="G393" s="4">
        <v>45644</v>
      </c>
      <c r="H393" s="5">
        <v>0.58333333333333337</v>
      </c>
      <c r="I393" s="6" t="s">
        <v>467</v>
      </c>
      <c r="J393" s="6">
        <v>2260</v>
      </c>
      <c r="K393" s="2" t="s">
        <v>36</v>
      </c>
      <c r="L393" s="2" t="s">
        <v>19</v>
      </c>
      <c r="M3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3" s="6" t="str">
        <f>TEXT(Tabela1[[#This Row],[Data]],"dddd")</f>
        <v>quarta-feira</v>
      </c>
      <c r="P393" s="6" t="str" cm="1">
        <f t="array" ref="P393">INDEX(Tabela8[Status],MATCH(Tabela1[[#This Row],[Cod. Paciente]]&amp;Tabela1[[#This Row],[dia]]&amp;Tabela1[[#This Row],[Hora inicial]],Tabela8[Cod. Paciente]&amp;Tabela8[DIA]&amp;Tabela8[Hora inicial],0))</f>
        <v>A confirmar</v>
      </c>
      <c r="Q393" s="6"/>
    </row>
    <row r="394" spans="1:17" x14ac:dyDescent="0.3">
      <c r="A394" s="2">
        <v>574689</v>
      </c>
      <c r="B394" s="2" t="s">
        <v>24</v>
      </c>
      <c r="C394" s="2" t="s">
        <v>1249</v>
      </c>
      <c r="D394" s="2">
        <v>3923</v>
      </c>
      <c r="E394" s="2" t="s">
        <v>105</v>
      </c>
      <c r="F394" s="2" t="s">
        <v>28</v>
      </c>
      <c r="G394" s="4">
        <v>45644</v>
      </c>
      <c r="H394" s="5">
        <v>0.45833333333333331</v>
      </c>
      <c r="I394" s="6" t="s">
        <v>468</v>
      </c>
      <c r="J394" s="6">
        <v>1839</v>
      </c>
      <c r="K394" s="2" t="s">
        <v>42</v>
      </c>
      <c r="L394" s="2" t="s">
        <v>19</v>
      </c>
      <c r="M3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4" s="6" t="str">
        <f>TEXT(Tabela1[[#This Row],[Data]],"dddd")</f>
        <v>quarta-feira</v>
      </c>
      <c r="P394" s="6" t="str" cm="1">
        <f t="array" ref="P394">INDEX(Tabela8[Status],MATCH(Tabela1[[#This Row],[Cod. Paciente]]&amp;Tabela1[[#This Row],[dia]]&amp;Tabela1[[#This Row],[Hora inicial]],Tabela8[Cod. Paciente]&amp;Tabela8[DIA]&amp;Tabela8[Hora inicial],0))</f>
        <v>A confirmar</v>
      </c>
      <c r="Q394" s="6"/>
    </row>
    <row r="395" spans="1:17" x14ac:dyDescent="0.3">
      <c r="A395" s="2">
        <v>574689</v>
      </c>
      <c r="B395" s="2" t="s">
        <v>24</v>
      </c>
      <c r="C395" s="2" t="s">
        <v>1249</v>
      </c>
      <c r="D395" s="2">
        <v>3923</v>
      </c>
      <c r="E395" s="2" t="s">
        <v>105</v>
      </c>
      <c r="F395" s="2" t="s">
        <v>28</v>
      </c>
      <c r="G395" s="4">
        <v>45644</v>
      </c>
      <c r="H395" s="5">
        <v>0.45833333333333331</v>
      </c>
      <c r="I395" s="6" t="s">
        <v>468</v>
      </c>
      <c r="J395" s="6">
        <v>1839</v>
      </c>
      <c r="K395" s="2" t="s">
        <v>42</v>
      </c>
      <c r="L395" s="2" t="s">
        <v>19</v>
      </c>
      <c r="M3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5" s="6" t="str">
        <f>TEXT(Tabela1[[#This Row],[Data]],"dddd")</f>
        <v>quarta-feira</v>
      </c>
      <c r="P395" s="6" t="str" cm="1">
        <f t="array" ref="P395">INDEX(Tabela8[Status],MATCH(Tabela1[[#This Row],[Cod. Paciente]]&amp;Tabela1[[#This Row],[dia]]&amp;Tabela1[[#This Row],[Hora inicial]],Tabela8[Cod. Paciente]&amp;Tabela8[DIA]&amp;Tabela8[Hora inicial],0))</f>
        <v>A confirmar</v>
      </c>
      <c r="Q395" s="6"/>
    </row>
    <row r="396" spans="1:17" x14ac:dyDescent="0.3">
      <c r="A396" s="2">
        <v>476875</v>
      </c>
      <c r="B396" s="2" t="s">
        <v>24</v>
      </c>
      <c r="C396" s="2" t="s">
        <v>1304</v>
      </c>
      <c r="D396" s="2">
        <v>3350</v>
      </c>
      <c r="E396" s="2" t="s">
        <v>667</v>
      </c>
      <c r="F396" s="2" t="s">
        <v>28</v>
      </c>
      <c r="G396" s="4">
        <v>45644</v>
      </c>
      <c r="H396" s="5">
        <v>0.625</v>
      </c>
      <c r="I396" s="6" t="s">
        <v>501</v>
      </c>
      <c r="J396" s="6">
        <v>609</v>
      </c>
      <c r="K396" s="2" t="s">
        <v>44</v>
      </c>
      <c r="L396" s="2" t="s">
        <v>19</v>
      </c>
      <c r="M3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6" s="6" t="str">
        <f>TEXT(Tabela1[[#This Row],[Data]],"dddd")</f>
        <v>quarta-feira</v>
      </c>
      <c r="P396" s="6" t="str" cm="1">
        <f t="array" ref="P396">INDEX(Tabela8[Status],MATCH(Tabela1[[#This Row],[Cod. Paciente]]&amp;Tabela1[[#This Row],[dia]]&amp;Tabela1[[#This Row],[Hora inicial]],Tabela8[Cod. Paciente]&amp;Tabela8[DIA]&amp;Tabela8[Hora inicial],0))</f>
        <v>A confirmar</v>
      </c>
      <c r="Q396" s="6"/>
    </row>
    <row r="397" spans="1:17" x14ac:dyDescent="0.3">
      <c r="A397" s="2">
        <v>476894</v>
      </c>
      <c r="B397" s="2" t="s">
        <v>24</v>
      </c>
      <c r="C397" s="2" t="s">
        <v>1304</v>
      </c>
      <c r="D397" s="2">
        <v>3350</v>
      </c>
      <c r="E397" s="2" t="s">
        <v>667</v>
      </c>
      <c r="F397" s="2" t="s">
        <v>28</v>
      </c>
      <c r="G397" s="4">
        <v>45644</v>
      </c>
      <c r="H397" s="5">
        <v>0.66666666666666663</v>
      </c>
      <c r="I397" s="6" t="s">
        <v>501</v>
      </c>
      <c r="J397" s="6">
        <v>609</v>
      </c>
      <c r="K397" s="2" t="s">
        <v>44</v>
      </c>
      <c r="L397" s="2" t="s">
        <v>19</v>
      </c>
      <c r="M3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7" s="6" t="str">
        <f>TEXT(Tabela1[[#This Row],[Data]],"dddd")</f>
        <v>quarta-feira</v>
      </c>
      <c r="P397" s="6" t="str" cm="1">
        <f t="array" ref="P397">INDEX(Tabela8[Status],MATCH(Tabela1[[#This Row],[Cod. Paciente]]&amp;Tabela1[[#This Row],[dia]]&amp;Tabela1[[#This Row],[Hora inicial]],Tabela8[Cod. Paciente]&amp;Tabela8[DIA]&amp;Tabela8[Hora inicial],0))</f>
        <v>A confirmar</v>
      </c>
      <c r="Q397" s="6"/>
    </row>
    <row r="398" spans="1:17" x14ac:dyDescent="0.3">
      <c r="A398" s="2">
        <v>476875</v>
      </c>
      <c r="B398" s="2" t="s">
        <v>24</v>
      </c>
      <c r="C398" s="2" t="s">
        <v>1304</v>
      </c>
      <c r="D398" s="2">
        <v>3350</v>
      </c>
      <c r="E398" s="2" t="s">
        <v>667</v>
      </c>
      <c r="F398" s="2" t="s">
        <v>28</v>
      </c>
      <c r="G398" s="4">
        <v>45644</v>
      </c>
      <c r="H398" s="5">
        <v>0.625</v>
      </c>
      <c r="I398" s="6" t="s">
        <v>501</v>
      </c>
      <c r="J398" s="6">
        <v>609</v>
      </c>
      <c r="K398" s="2" t="s">
        <v>44</v>
      </c>
      <c r="L398" s="2" t="s">
        <v>19</v>
      </c>
      <c r="M3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8" s="6" t="str">
        <f>TEXT(Tabela1[[#This Row],[Data]],"dddd")</f>
        <v>quarta-feira</v>
      </c>
      <c r="P398" s="6" t="str" cm="1">
        <f t="array" ref="P398">INDEX(Tabela8[Status],MATCH(Tabela1[[#This Row],[Cod. Paciente]]&amp;Tabela1[[#This Row],[dia]]&amp;Tabela1[[#This Row],[Hora inicial]],Tabela8[Cod. Paciente]&amp;Tabela8[DIA]&amp;Tabela8[Hora inicial],0))</f>
        <v>A confirmar</v>
      </c>
      <c r="Q398" s="6"/>
    </row>
    <row r="399" spans="1:17" x14ac:dyDescent="0.3">
      <c r="A399" s="2">
        <v>476894</v>
      </c>
      <c r="B399" s="2" t="s">
        <v>24</v>
      </c>
      <c r="C399" s="2" t="s">
        <v>1304</v>
      </c>
      <c r="D399" s="2">
        <v>3350</v>
      </c>
      <c r="E399" s="2" t="s">
        <v>667</v>
      </c>
      <c r="F399" s="2" t="s">
        <v>28</v>
      </c>
      <c r="G399" s="4">
        <v>45644</v>
      </c>
      <c r="H399" s="5">
        <v>0.66666666666666663</v>
      </c>
      <c r="I399" s="6" t="s">
        <v>501</v>
      </c>
      <c r="J399" s="6">
        <v>609</v>
      </c>
      <c r="K399" s="2" t="s">
        <v>44</v>
      </c>
      <c r="L399" s="2" t="s">
        <v>19</v>
      </c>
      <c r="M3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9" s="6" t="str">
        <f>TEXT(Tabela1[[#This Row],[Data]],"dddd")</f>
        <v>quarta-feira</v>
      </c>
      <c r="P399" s="6" t="str" cm="1">
        <f t="array" ref="P399">INDEX(Tabela8[Status],MATCH(Tabela1[[#This Row],[Cod. Paciente]]&amp;Tabela1[[#This Row],[dia]]&amp;Tabela1[[#This Row],[Hora inicial]],Tabela8[Cod. Paciente]&amp;Tabela8[DIA]&amp;Tabela8[Hora inicial],0))</f>
        <v>A confirmar</v>
      </c>
      <c r="Q399" s="6"/>
    </row>
    <row r="400" spans="1:17" ht="28.8" x14ac:dyDescent="0.3">
      <c r="A400" s="2">
        <v>584889</v>
      </c>
      <c r="B400" s="2" t="s">
        <v>24</v>
      </c>
      <c r="C400" s="2" t="s">
        <v>1302</v>
      </c>
      <c r="D400" s="2">
        <v>4106</v>
      </c>
      <c r="E400" s="2" t="s">
        <v>1303</v>
      </c>
      <c r="F400" s="2" t="s">
        <v>69</v>
      </c>
      <c r="G400" s="4">
        <v>45644</v>
      </c>
      <c r="H400" s="5">
        <v>0.625</v>
      </c>
      <c r="I400" s="6" t="s">
        <v>100</v>
      </c>
      <c r="J400" s="6">
        <v>1542</v>
      </c>
      <c r="K400" s="2" t="s">
        <v>112</v>
      </c>
      <c r="L400" s="2" t="s">
        <v>19</v>
      </c>
      <c r="M4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0" s="6" t="str">
        <f>TEXT(Tabela1[[#This Row],[Data]],"dddd")</f>
        <v>quarta-feira</v>
      </c>
      <c r="P400" s="6" t="str" cm="1">
        <f t="array" ref="P400">INDEX(Tabela8[Status],MATCH(Tabela1[[#This Row],[Cod. Paciente]]&amp;Tabela1[[#This Row],[dia]]&amp;Tabela1[[#This Row],[Hora inicial]],Tabela8[Cod. Paciente]&amp;Tabela8[DIA]&amp;Tabela8[Hora inicial],0))</f>
        <v>A confirmar</v>
      </c>
      <c r="Q400" s="6"/>
    </row>
    <row r="401" spans="1:17" ht="28.8" x14ac:dyDescent="0.3">
      <c r="A401" s="2">
        <v>584889</v>
      </c>
      <c r="B401" s="2" t="s">
        <v>24</v>
      </c>
      <c r="C401" s="2" t="s">
        <v>1302</v>
      </c>
      <c r="D401" s="2">
        <v>4106</v>
      </c>
      <c r="E401" s="2" t="s">
        <v>1303</v>
      </c>
      <c r="F401" s="2" t="s">
        <v>69</v>
      </c>
      <c r="G401" s="4">
        <v>45644</v>
      </c>
      <c r="H401" s="5">
        <v>0.625</v>
      </c>
      <c r="I401" s="6" t="s">
        <v>100</v>
      </c>
      <c r="J401" s="6">
        <v>1542</v>
      </c>
      <c r="K401" s="2" t="s">
        <v>112</v>
      </c>
      <c r="L401" s="2" t="s">
        <v>19</v>
      </c>
      <c r="M4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1" s="6" t="str">
        <f>TEXT(Tabela1[[#This Row],[Data]],"dddd")</f>
        <v>quarta-feira</v>
      </c>
      <c r="P401" s="6" t="str" cm="1">
        <f t="array" ref="P401">INDEX(Tabela8[Status],MATCH(Tabela1[[#This Row],[Cod. Paciente]]&amp;Tabela1[[#This Row],[dia]]&amp;Tabela1[[#This Row],[Hora inicial]],Tabela8[Cod. Paciente]&amp;Tabela8[DIA]&amp;Tabela8[Hora inicial],0))</f>
        <v>A confirmar</v>
      </c>
      <c r="Q401" s="6"/>
    </row>
    <row r="402" spans="1:17" ht="28.8" x14ac:dyDescent="0.3">
      <c r="A402" s="2">
        <v>584889</v>
      </c>
      <c r="B402" s="2" t="s">
        <v>24</v>
      </c>
      <c r="C402" s="2" t="s">
        <v>1302</v>
      </c>
      <c r="D402" s="2">
        <v>4106</v>
      </c>
      <c r="E402" s="2" t="s">
        <v>1303</v>
      </c>
      <c r="F402" s="2" t="s">
        <v>69</v>
      </c>
      <c r="G402" s="4">
        <v>45644</v>
      </c>
      <c r="H402" s="5">
        <v>0.625</v>
      </c>
      <c r="I402" s="6" t="s">
        <v>100</v>
      </c>
      <c r="J402" s="6">
        <v>1542</v>
      </c>
      <c r="K402" s="2" t="s">
        <v>112</v>
      </c>
      <c r="L402" s="2" t="s">
        <v>19</v>
      </c>
      <c r="M402" s="8" t="s">
        <v>162</v>
      </c>
      <c r="N40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2" s="6" t="str">
        <f>TEXT(Tabela1[[#This Row],[Data]],"dddd")</f>
        <v>quarta-feira</v>
      </c>
      <c r="P402" s="6" t="str" cm="1">
        <f t="array" ref="P402">INDEX(Tabela8[Status],MATCH(Tabela1[[#This Row],[Cod. Paciente]]&amp;Tabela1[[#This Row],[dia]]&amp;Tabela1[[#This Row],[Hora inicial]],Tabela8[Cod. Paciente]&amp;Tabela8[DIA]&amp;Tabela8[Hora inicial],0))</f>
        <v>A confirmar</v>
      </c>
      <c r="Q402" s="6"/>
    </row>
    <row r="403" spans="1:17" ht="28.8" x14ac:dyDescent="0.3">
      <c r="A403" s="2">
        <v>584889</v>
      </c>
      <c r="B403" s="2" t="s">
        <v>24</v>
      </c>
      <c r="C403" s="2" t="s">
        <v>1302</v>
      </c>
      <c r="D403" s="2">
        <v>4106</v>
      </c>
      <c r="E403" s="2" t="s">
        <v>1303</v>
      </c>
      <c r="F403" s="2" t="s">
        <v>69</v>
      </c>
      <c r="G403" s="4">
        <v>45644</v>
      </c>
      <c r="H403" s="5">
        <v>0.625</v>
      </c>
      <c r="I403" s="6" t="s">
        <v>100</v>
      </c>
      <c r="J403" s="6">
        <v>1542</v>
      </c>
      <c r="K403" s="2" t="s">
        <v>112</v>
      </c>
      <c r="L403" s="2" t="s">
        <v>19</v>
      </c>
      <c r="M403" s="8" t="s">
        <v>162</v>
      </c>
      <c r="N40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3" s="6" t="str">
        <f>TEXT(Tabela1[[#This Row],[Data]],"dddd")</f>
        <v>quarta-feira</v>
      </c>
      <c r="P403" s="6" t="str" cm="1">
        <f t="array" ref="P403">INDEX(Tabela8[Status],MATCH(Tabela1[[#This Row],[Cod. Paciente]]&amp;Tabela1[[#This Row],[dia]]&amp;Tabela1[[#This Row],[Hora inicial]],Tabela8[Cod. Paciente]&amp;Tabela8[DIA]&amp;Tabela8[Hora inicial],0))</f>
        <v>A confirmar</v>
      </c>
      <c r="Q403" s="6"/>
    </row>
    <row r="404" spans="1:17" x14ac:dyDescent="0.3">
      <c r="A404" s="2">
        <v>591617</v>
      </c>
      <c r="B404" s="2" t="s">
        <v>17</v>
      </c>
      <c r="C404" s="2" t="s">
        <v>1273</v>
      </c>
      <c r="D404" s="2">
        <v>3440</v>
      </c>
      <c r="E404" s="2" t="s">
        <v>669</v>
      </c>
      <c r="F404" s="2" t="s">
        <v>28</v>
      </c>
      <c r="G404" s="4">
        <v>45644</v>
      </c>
      <c r="H404" s="5">
        <v>0.45833333333333331</v>
      </c>
      <c r="I404" s="6" t="s">
        <v>55</v>
      </c>
      <c r="J404" s="6">
        <v>1830</v>
      </c>
      <c r="K404" s="2" t="s">
        <v>56</v>
      </c>
      <c r="L404" s="2" t="s">
        <v>19</v>
      </c>
      <c r="M4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4" s="6" t="str">
        <f>TEXT(Tabela1[[#This Row],[Data]],"dddd")</f>
        <v>quarta-feira</v>
      </c>
      <c r="P404" s="6" t="str" cm="1">
        <f t="array" ref="P404">INDEX(Tabela8[Status],MATCH(Tabela1[[#This Row],[Cod. Paciente]]&amp;Tabela1[[#This Row],[dia]]&amp;Tabela1[[#This Row],[Hora inicial]],Tabela8[Cod. Paciente]&amp;Tabela8[DIA]&amp;Tabela8[Hora inicial],0))</f>
        <v>A confirmar</v>
      </c>
      <c r="Q404" s="6"/>
    </row>
    <row r="405" spans="1:17" x14ac:dyDescent="0.3">
      <c r="A405" s="2">
        <v>591617</v>
      </c>
      <c r="B405" s="2" t="s">
        <v>17</v>
      </c>
      <c r="C405" s="2" t="s">
        <v>1273</v>
      </c>
      <c r="D405" s="2">
        <v>3440</v>
      </c>
      <c r="E405" s="2" t="s">
        <v>669</v>
      </c>
      <c r="F405" s="2" t="s">
        <v>28</v>
      </c>
      <c r="G405" s="4">
        <v>45644</v>
      </c>
      <c r="H405" s="5">
        <v>0.45833333333333331</v>
      </c>
      <c r="I405" s="6" t="s">
        <v>55</v>
      </c>
      <c r="J405" s="6">
        <v>1830</v>
      </c>
      <c r="K405" s="2" t="s">
        <v>56</v>
      </c>
      <c r="L405" s="2" t="s">
        <v>19</v>
      </c>
      <c r="M4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5" s="6" t="str">
        <f>TEXT(Tabela1[[#This Row],[Data]],"dddd")</f>
        <v>quarta-feira</v>
      </c>
      <c r="P405" s="6" t="str" cm="1">
        <f t="array" ref="P405">INDEX(Tabela8[Status],MATCH(Tabela1[[#This Row],[Cod. Paciente]]&amp;Tabela1[[#This Row],[dia]]&amp;Tabela1[[#This Row],[Hora inicial]],Tabela8[Cod. Paciente]&amp;Tabela8[DIA]&amp;Tabela8[Hora inicial],0))</f>
        <v>A confirmar</v>
      </c>
      <c r="Q405" s="6"/>
    </row>
    <row r="406" spans="1:17" x14ac:dyDescent="0.3">
      <c r="A406" s="2">
        <v>515731</v>
      </c>
      <c r="B406" s="2" t="s">
        <v>17</v>
      </c>
      <c r="C406" s="2" t="s">
        <v>1273</v>
      </c>
      <c r="D406" s="2">
        <v>3440</v>
      </c>
      <c r="E406" s="2" t="s">
        <v>669</v>
      </c>
      <c r="F406" s="2" t="s">
        <v>28</v>
      </c>
      <c r="G406" s="4">
        <v>45644</v>
      </c>
      <c r="H406" s="5">
        <v>0.41666666666666669</v>
      </c>
      <c r="I406" s="6" t="s">
        <v>464</v>
      </c>
      <c r="J406" s="6">
        <v>1364</v>
      </c>
      <c r="K406" s="2" t="s">
        <v>60</v>
      </c>
      <c r="L406" s="2" t="s">
        <v>19</v>
      </c>
      <c r="M4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6" s="6" t="str">
        <f>TEXT(Tabela1[[#This Row],[Data]],"dddd")</f>
        <v>quarta-feira</v>
      </c>
      <c r="P406" s="6" t="str" cm="1">
        <f t="array" ref="P406">INDEX(Tabela8[Status],MATCH(Tabela1[[#This Row],[Cod. Paciente]]&amp;Tabela1[[#This Row],[dia]]&amp;Tabela1[[#This Row],[Hora inicial]],Tabela8[Cod. Paciente]&amp;Tabela8[DIA]&amp;Tabela8[Hora inicial],0))</f>
        <v>A confirmar</v>
      </c>
      <c r="Q406" s="6"/>
    </row>
    <row r="407" spans="1:17" x14ac:dyDescent="0.3">
      <c r="A407" s="2">
        <v>547008</v>
      </c>
      <c r="B407" s="2" t="s">
        <v>17</v>
      </c>
      <c r="C407" s="2" t="s">
        <v>1273</v>
      </c>
      <c r="D407" s="2">
        <v>3440</v>
      </c>
      <c r="E407" s="2" t="s">
        <v>669</v>
      </c>
      <c r="F407" s="2" t="s">
        <v>28</v>
      </c>
      <c r="G407" s="4">
        <v>45644</v>
      </c>
      <c r="H407" s="5">
        <v>0.45833333333333331</v>
      </c>
      <c r="I407" s="6" t="s">
        <v>463</v>
      </c>
      <c r="J407" s="6">
        <v>486</v>
      </c>
      <c r="K407" s="2" t="s">
        <v>21</v>
      </c>
      <c r="L407" s="2" t="s">
        <v>19</v>
      </c>
      <c r="M4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7" s="6" t="str">
        <f>TEXT(Tabela1[[#This Row],[Data]],"dddd")</f>
        <v>quarta-feira</v>
      </c>
      <c r="P407" s="6" t="str" cm="1">
        <f t="array" ref="P407">INDEX(Tabela8[Status],MATCH(Tabela1[[#This Row],[Cod. Paciente]]&amp;Tabela1[[#This Row],[dia]]&amp;Tabela1[[#This Row],[Hora inicial]],Tabela8[Cod. Paciente]&amp;Tabela8[DIA]&amp;Tabela8[Hora inicial],0))</f>
        <v>A confirmar</v>
      </c>
      <c r="Q407" s="6"/>
    </row>
    <row r="408" spans="1:17" x14ac:dyDescent="0.3">
      <c r="A408" s="2">
        <v>515731</v>
      </c>
      <c r="B408" s="2" t="s">
        <v>17</v>
      </c>
      <c r="C408" s="2" t="s">
        <v>1273</v>
      </c>
      <c r="D408" s="2">
        <v>3440</v>
      </c>
      <c r="E408" s="2" t="s">
        <v>669</v>
      </c>
      <c r="F408" s="2" t="s">
        <v>28</v>
      </c>
      <c r="G408" s="4">
        <v>45644</v>
      </c>
      <c r="H408" s="5">
        <v>0.41666666666666669</v>
      </c>
      <c r="I408" s="6" t="s">
        <v>464</v>
      </c>
      <c r="J408" s="6">
        <v>1364</v>
      </c>
      <c r="K408" s="2" t="s">
        <v>60</v>
      </c>
      <c r="L408" s="2" t="s">
        <v>19</v>
      </c>
      <c r="M4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8" s="6" t="str">
        <f>TEXT(Tabela1[[#This Row],[Data]],"dddd")</f>
        <v>quarta-feira</v>
      </c>
      <c r="P408" s="6" t="str" cm="1">
        <f t="array" ref="P408">INDEX(Tabela8[Status],MATCH(Tabela1[[#This Row],[Cod. Paciente]]&amp;Tabela1[[#This Row],[dia]]&amp;Tabela1[[#This Row],[Hora inicial]],Tabela8[Cod. Paciente]&amp;Tabela8[DIA]&amp;Tabela8[Hora inicial],0))</f>
        <v>A confirmar</v>
      </c>
      <c r="Q408" s="6"/>
    </row>
    <row r="409" spans="1:17" x14ac:dyDescent="0.3">
      <c r="A409" s="2">
        <v>547008</v>
      </c>
      <c r="B409" s="2" t="s">
        <v>17</v>
      </c>
      <c r="C409" s="2" t="s">
        <v>1273</v>
      </c>
      <c r="D409" s="2">
        <v>3440</v>
      </c>
      <c r="E409" s="2" t="s">
        <v>669</v>
      </c>
      <c r="F409" s="2" t="s">
        <v>28</v>
      </c>
      <c r="G409" s="4">
        <v>45644</v>
      </c>
      <c r="H409" s="5">
        <v>0.45833333333333331</v>
      </c>
      <c r="I409" s="6" t="s">
        <v>463</v>
      </c>
      <c r="J409" s="6">
        <v>486</v>
      </c>
      <c r="K409" s="2" t="s">
        <v>21</v>
      </c>
      <c r="L409" s="2" t="s">
        <v>19</v>
      </c>
      <c r="M4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9" s="6" t="str">
        <f>TEXT(Tabela1[[#This Row],[Data]],"dddd")</f>
        <v>quarta-feira</v>
      </c>
      <c r="P409" s="6" t="str" cm="1">
        <f t="array" ref="P409">INDEX(Tabela8[Status],MATCH(Tabela1[[#This Row],[Cod. Paciente]]&amp;Tabela1[[#This Row],[dia]]&amp;Tabela1[[#This Row],[Hora inicial]],Tabela8[Cod. Paciente]&amp;Tabela8[DIA]&amp;Tabela8[Hora inicial],0))</f>
        <v>A confirmar</v>
      </c>
      <c r="Q409" s="6"/>
    </row>
    <row r="410" spans="1:17" ht="28.8" x14ac:dyDescent="0.3">
      <c r="A410" s="2">
        <v>594611</v>
      </c>
      <c r="B410" s="2" t="s">
        <v>24</v>
      </c>
      <c r="C410" s="2" t="s">
        <v>138</v>
      </c>
      <c r="D410" s="2">
        <v>3737</v>
      </c>
      <c r="E410" s="2" t="s">
        <v>139</v>
      </c>
      <c r="F410" s="2" t="s">
        <v>28</v>
      </c>
      <c r="G410" s="4">
        <v>45644</v>
      </c>
      <c r="H410" s="5">
        <v>0.66666666666666663</v>
      </c>
      <c r="I410" s="6" t="s">
        <v>41</v>
      </c>
      <c r="J410" s="6">
        <v>572</v>
      </c>
      <c r="K410" s="2" t="s">
        <v>93</v>
      </c>
      <c r="L410" s="2" t="s">
        <v>19</v>
      </c>
      <c r="M4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0" s="6" t="str">
        <f>TEXT(Tabela1[[#This Row],[Data]],"dddd")</f>
        <v>quarta-feira</v>
      </c>
      <c r="P410" s="6" t="str" cm="1">
        <f t="array" ref="P410">INDEX(Tabela8[Status],MATCH(Tabela1[[#This Row],[Cod. Paciente]]&amp;Tabela1[[#This Row],[dia]]&amp;Tabela1[[#This Row],[Hora inicial]],Tabela8[Cod. Paciente]&amp;Tabela8[DIA]&amp;Tabela8[Hora inicial],0))</f>
        <v>A confirmar</v>
      </c>
      <c r="Q410" s="6"/>
    </row>
    <row r="411" spans="1:17" ht="28.8" x14ac:dyDescent="0.3">
      <c r="A411" s="2">
        <v>594611</v>
      </c>
      <c r="B411" s="2" t="s">
        <v>24</v>
      </c>
      <c r="C411" s="2" t="s">
        <v>138</v>
      </c>
      <c r="D411" s="2">
        <v>3737</v>
      </c>
      <c r="E411" s="2" t="s">
        <v>139</v>
      </c>
      <c r="F411" s="2" t="s">
        <v>28</v>
      </c>
      <c r="G411" s="4">
        <v>45644</v>
      </c>
      <c r="H411" s="5">
        <v>0.66666666666666663</v>
      </c>
      <c r="I411" s="6" t="s">
        <v>41</v>
      </c>
      <c r="J411" s="6">
        <v>572</v>
      </c>
      <c r="K411" s="2" t="s">
        <v>93</v>
      </c>
      <c r="L411" s="2" t="s">
        <v>19</v>
      </c>
      <c r="M4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1" s="6" t="str">
        <f>TEXT(Tabela1[[#This Row],[Data]],"dddd")</f>
        <v>quarta-feira</v>
      </c>
      <c r="P411" s="6" t="str" cm="1">
        <f t="array" ref="P411">INDEX(Tabela8[Status],MATCH(Tabela1[[#This Row],[Cod. Paciente]]&amp;Tabela1[[#This Row],[dia]]&amp;Tabela1[[#This Row],[Hora inicial]],Tabela8[Cod. Paciente]&amp;Tabela8[DIA]&amp;Tabela8[Hora inicial],0))</f>
        <v>A confirmar</v>
      </c>
      <c r="Q411" s="6"/>
    </row>
    <row r="412" spans="1:17" ht="28.8" x14ac:dyDescent="0.3">
      <c r="A412" s="2">
        <v>578224</v>
      </c>
      <c r="B412" s="2" t="s">
        <v>24</v>
      </c>
      <c r="C412" s="2" t="s">
        <v>1257</v>
      </c>
      <c r="D412" s="2">
        <v>3353</v>
      </c>
      <c r="E412" s="2" t="s">
        <v>671</v>
      </c>
      <c r="F412" s="2" t="s">
        <v>28</v>
      </c>
      <c r="G412" s="4">
        <v>45644</v>
      </c>
      <c r="H412" s="5">
        <v>0.58333333333333337</v>
      </c>
      <c r="I412" s="6" t="s">
        <v>95</v>
      </c>
      <c r="J412" s="6">
        <v>2735</v>
      </c>
      <c r="K412" s="2" t="s">
        <v>126</v>
      </c>
      <c r="L412" s="2" t="s">
        <v>19</v>
      </c>
      <c r="M4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2" s="6" t="str">
        <f>TEXT(Tabela1[[#This Row],[Data]],"dddd")</f>
        <v>quarta-feira</v>
      </c>
      <c r="P412" s="6" t="str" cm="1">
        <f t="array" ref="P412">INDEX(Tabela8[Status],MATCH(Tabela1[[#This Row],[Cod. Paciente]]&amp;Tabela1[[#This Row],[dia]]&amp;Tabela1[[#This Row],[Hora inicial]],Tabela8[Cod. Paciente]&amp;Tabela8[DIA]&amp;Tabela8[Hora inicial],0))</f>
        <v>A confirmar</v>
      </c>
      <c r="Q412" s="6"/>
    </row>
    <row r="413" spans="1:17" ht="28.8" x14ac:dyDescent="0.3">
      <c r="A413" s="2">
        <v>578224</v>
      </c>
      <c r="B413" s="2" t="s">
        <v>24</v>
      </c>
      <c r="C413" s="2" t="s">
        <v>1257</v>
      </c>
      <c r="D413" s="2">
        <v>3353</v>
      </c>
      <c r="E413" s="2" t="s">
        <v>671</v>
      </c>
      <c r="F413" s="2" t="s">
        <v>28</v>
      </c>
      <c r="G413" s="4">
        <v>45644</v>
      </c>
      <c r="H413" s="5">
        <v>0.58333333333333337</v>
      </c>
      <c r="I413" s="6" t="s">
        <v>95</v>
      </c>
      <c r="J413" s="6">
        <v>2735</v>
      </c>
      <c r="K413" s="2" t="s">
        <v>126</v>
      </c>
      <c r="L413" s="2" t="s">
        <v>19</v>
      </c>
      <c r="M4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3" s="6" t="str">
        <f>TEXT(Tabela1[[#This Row],[Data]],"dddd")</f>
        <v>quarta-feira</v>
      </c>
      <c r="P413" s="6" t="str" cm="1">
        <f t="array" ref="P413">INDEX(Tabela8[Status],MATCH(Tabela1[[#This Row],[Cod. Paciente]]&amp;Tabela1[[#This Row],[dia]]&amp;Tabela1[[#This Row],[Hora inicial]],Tabela8[Cod. Paciente]&amp;Tabela8[DIA]&amp;Tabela8[Hora inicial],0))</f>
        <v>A confirmar</v>
      </c>
      <c r="Q413" s="6"/>
    </row>
    <row r="414" spans="1:17" x14ac:dyDescent="0.3">
      <c r="A414" s="2">
        <v>476829</v>
      </c>
      <c r="B414" s="2" t="s">
        <v>24</v>
      </c>
      <c r="C414" s="2" t="s">
        <v>1257</v>
      </c>
      <c r="D414" s="2">
        <v>3353</v>
      </c>
      <c r="E414" s="2" t="s">
        <v>671</v>
      </c>
      <c r="F414" s="2" t="s">
        <v>28</v>
      </c>
      <c r="G414" s="4">
        <v>45644</v>
      </c>
      <c r="H414" s="5">
        <v>0.54166666666666663</v>
      </c>
      <c r="I414" s="6" t="s">
        <v>29</v>
      </c>
      <c r="J414" s="6">
        <v>884</v>
      </c>
      <c r="K414" s="2" t="s">
        <v>30</v>
      </c>
      <c r="L414" s="2" t="s">
        <v>19</v>
      </c>
      <c r="M4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4" s="6" t="str">
        <f>TEXT(Tabela1[[#This Row],[Data]],"dddd")</f>
        <v>quarta-feira</v>
      </c>
      <c r="P414" s="6" t="str" cm="1">
        <f t="array" ref="P414">INDEX(Tabela8[Status],MATCH(Tabela1[[#This Row],[Cod. Paciente]]&amp;Tabela1[[#This Row],[dia]]&amp;Tabela1[[#This Row],[Hora inicial]],Tabela8[Cod. Paciente]&amp;Tabela8[DIA]&amp;Tabela8[Hora inicial],0))</f>
        <v>A confirmar</v>
      </c>
      <c r="Q414" s="6"/>
    </row>
    <row r="415" spans="1:17" x14ac:dyDescent="0.3">
      <c r="A415" s="2">
        <v>476829</v>
      </c>
      <c r="B415" s="2" t="s">
        <v>24</v>
      </c>
      <c r="C415" s="2" t="s">
        <v>1257</v>
      </c>
      <c r="D415" s="2">
        <v>3353</v>
      </c>
      <c r="E415" s="2" t="s">
        <v>671</v>
      </c>
      <c r="F415" s="2" t="s">
        <v>28</v>
      </c>
      <c r="G415" s="4">
        <v>45644</v>
      </c>
      <c r="H415" s="5">
        <v>0.54166666666666663</v>
      </c>
      <c r="I415" s="6" t="s">
        <v>29</v>
      </c>
      <c r="J415" s="6">
        <v>884</v>
      </c>
      <c r="K415" s="2" t="s">
        <v>30</v>
      </c>
      <c r="L415" s="2" t="s">
        <v>19</v>
      </c>
      <c r="M4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5" s="6" t="str">
        <f>TEXT(Tabela1[[#This Row],[Data]],"dddd")</f>
        <v>quarta-feira</v>
      </c>
      <c r="P415" s="6" t="str" cm="1">
        <f t="array" ref="P415">INDEX(Tabela8[Status],MATCH(Tabela1[[#This Row],[Cod. Paciente]]&amp;Tabela1[[#This Row],[dia]]&amp;Tabela1[[#This Row],[Hora inicial]],Tabela8[Cod. Paciente]&amp;Tabela8[DIA]&amp;Tabela8[Hora inicial],0))</f>
        <v>A confirmar</v>
      </c>
      <c r="Q415" s="6"/>
    </row>
    <row r="416" spans="1:17" x14ac:dyDescent="0.3">
      <c r="A416" s="2">
        <v>555289</v>
      </c>
      <c r="B416" s="2" t="s">
        <v>17</v>
      </c>
      <c r="C416" s="2" t="s">
        <v>1301</v>
      </c>
      <c r="D416" s="2">
        <v>3886</v>
      </c>
      <c r="E416" s="2" t="s">
        <v>672</v>
      </c>
      <c r="F416" s="2" t="s">
        <v>28</v>
      </c>
      <c r="G416" s="4">
        <v>45644</v>
      </c>
      <c r="H416" s="5">
        <v>0.58333333333333337</v>
      </c>
      <c r="I416" s="6" t="s">
        <v>34</v>
      </c>
      <c r="J416" s="6">
        <v>2158</v>
      </c>
      <c r="K416" s="2" t="s">
        <v>115</v>
      </c>
      <c r="L416" s="2" t="s">
        <v>19</v>
      </c>
      <c r="M4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6" s="6" t="str">
        <f>TEXT(Tabela1[[#This Row],[Data]],"dddd")</f>
        <v>quarta-feira</v>
      </c>
      <c r="P416" s="6" t="str" cm="1">
        <f t="array" ref="P416">INDEX(Tabela8[Status],MATCH(Tabela1[[#This Row],[Cod. Paciente]]&amp;Tabela1[[#This Row],[dia]]&amp;Tabela1[[#This Row],[Hora inicial]],Tabela8[Cod. Paciente]&amp;Tabela8[DIA]&amp;Tabela8[Hora inicial],0))</f>
        <v>A confirmar</v>
      </c>
      <c r="Q416" s="6"/>
    </row>
    <row r="417" spans="1:17" x14ac:dyDescent="0.3">
      <c r="A417" s="2">
        <v>555289</v>
      </c>
      <c r="B417" s="2" t="s">
        <v>17</v>
      </c>
      <c r="C417" s="2" t="s">
        <v>1301</v>
      </c>
      <c r="D417" s="2">
        <v>3886</v>
      </c>
      <c r="E417" s="2" t="s">
        <v>672</v>
      </c>
      <c r="F417" s="2" t="s">
        <v>28</v>
      </c>
      <c r="G417" s="4">
        <v>45644</v>
      </c>
      <c r="H417" s="5">
        <v>0.58333333333333337</v>
      </c>
      <c r="I417" s="6" t="s">
        <v>34</v>
      </c>
      <c r="J417" s="6">
        <v>2158</v>
      </c>
      <c r="K417" s="2" t="s">
        <v>115</v>
      </c>
      <c r="L417" s="2" t="s">
        <v>19</v>
      </c>
      <c r="M4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7" s="6" t="str">
        <f>TEXT(Tabela1[[#This Row],[Data]],"dddd")</f>
        <v>quarta-feira</v>
      </c>
      <c r="P417" s="6" t="str" cm="1">
        <f t="array" ref="P417">INDEX(Tabela8[Status],MATCH(Tabela1[[#This Row],[Cod. Paciente]]&amp;Tabela1[[#This Row],[dia]]&amp;Tabela1[[#This Row],[Hora inicial]],Tabela8[Cod. Paciente]&amp;Tabela8[DIA]&amp;Tabela8[Hora inicial],0))</f>
        <v>A confirmar</v>
      </c>
      <c r="Q417" s="6"/>
    </row>
    <row r="418" spans="1:17" ht="28.8" x14ac:dyDescent="0.3">
      <c r="A418" s="2">
        <v>534422</v>
      </c>
      <c r="B418" s="2" t="s">
        <v>17</v>
      </c>
      <c r="C418" s="2" t="s">
        <v>1301</v>
      </c>
      <c r="D418" s="2">
        <v>3886</v>
      </c>
      <c r="E418" s="2" t="s">
        <v>672</v>
      </c>
      <c r="F418" s="2" t="s">
        <v>28</v>
      </c>
      <c r="G418" s="4">
        <v>45644</v>
      </c>
      <c r="H418" s="5">
        <v>0.625</v>
      </c>
      <c r="I418" s="6" t="s">
        <v>57</v>
      </c>
      <c r="J418" s="6">
        <v>1815</v>
      </c>
      <c r="K418" s="2" t="s">
        <v>86</v>
      </c>
      <c r="L418" s="2" t="s">
        <v>19</v>
      </c>
      <c r="M4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8" s="6" t="str">
        <f>TEXT(Tabela1[[#This Row],[Data]],"dddd")</f>
        <v>quarta-feira</v>
      </c>
      <c r="P418" s="6" t="str" cm="1">
        <f t="array" ref="P418">INDEX(Tabela8[Status],MATCH(Tabela1[[#This Row],[Cod. Paciente]]&amp;Tabela1[[#This Row],[dia]]&amp;Tabela1[[#This Row],[Hora inicial]],Tabela8[Cod. Paciente]&amp;Tabela8[DIA]&amp;Tabela8[Hora inicial],0))</f>
        <v>A confirmar</v>
      </c>
      <c r="Q418" s="6"/>
    </row>
    <row r="419" spans="1:17" ht="28.8" x14ac:dyDescent="0.3">
      <c r="A419" s="2">
        <v>534422</v>
      </c>
      <c r="B419" s="2" t="s">
        <v>17</v>
      </c>
      <c r="C419" s="2" t="s">
        <v>1301</v>
      </c>
      <c r="D419" s="2">
        <v>3886</v>
      </c>
      <c r="E419" s="2" t="s">
        <v>672</v>
      </c>
      <c r="F419" s="2" t="s">
        <v>28</v>
      </c>
      <c r="G419" s="4">
        <v>45644</v>
      </c>
      <c r="H419" s="5">
        <v>0.625</v>
      </c>
      <c r="I419" s="6" t="s">
        <v>57</v>
      </c>
      <c r="J419" s="6">
        <v>1815</v>
      </c>
      <c r="K419" s="2" t="s">
        <v>86</v>
      </c>
      <c r="L419" s="2" t="s">
        <v>19</v>
      </c>
      <c r="M4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9" s="6" t="str">
        <f>TEXT(Tabela1[[#This Row],[Data]],"dddd")</f>
        <v>quarta-feira</v>
      </c>
      <c r="P419" s="6" t="str" cm="1">
        <f t="array" ref="P419">INDEX(Tabela8[Status],MATCH(Tabela1[[#This Row],[Cod. Paciente]]&amp;Tabela1[[#This Row],[dia]]&amp;Tabela1[[#This Row],[Hora inicial]],Tabela8[Cod. Paciente]&amp;Tabela8[DIA]&amp;Tabela8[Hora inicial],0))</f>
        <v>A confirmar</v>
      </c>
      <c r="Q419" s="6"/>
    </row>
    <row r="420" spans="1:17" x14ac:dyDescent="0.3">
      <c r="A420" s="2">
        <v>537618</v>
      </c>
      <c r="B420" s="2" t="s">
        <v>17</v>
      </c>
      <c r="C420" s="2" t="s">
        <v>61</v>
      </c>
      <c r="D420" s="2">
        <v>3894</v>
      </c>
      <c r="E420" s="2" t="s">
        <v>62</v>
      </c>
      <c r="F420" s="2" t="s">
        <v>28</v>
      </c>
      <c r="G420" s="4">
        <v>45644</v>
      </c>
      <c r="H420" s="5">
        <v>0.41666666666666669</v>
      </c>
      <c r="I420" s="6" t="s">
        <v>476</v>
      </c>
      <c r="J420" s="6">
        <v>1644</v>
      </c>
      <c r="K420" s="2" t="s">
        <v>63</v>
      </c>
      <c r="L420" s="2" t="s">
        <v>19</v>
      </c>
      <c r="M4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0" s="6" t="str">
        <f>TEXT(Tabela1[[#This Row],[Data]],"dddd")</f>
        <v>quarta-feira</v>
      </c>
      <c r="P420" s="6" t="str" cm="1">
        <f t="array" ref="P420">INDEX(Tabela8[Status],MATCH(Tabela1[[#This Row],[Cod. Paciente]]&amp;Tabela1[[#This Row],[dia]]&amp;Tabela1[[#This Row],[Hora inicial]],Tabela8[Cod. Paciente]&amp;Tabela8[DIA]&amp;Tabela8[Hora inicial],0))</f>
        <v>A confirmar</v>
      </c>
      <c r="Q420" s="6"/>
    </row>
    <row r="421" spans="1:17" x14ac:dyDescent="0.3">
      <c r="A421" s="2">
        <v>547532</v>
      </c>
      <c r="B421" s="2" t="s">
        <v>17</v>
      </c>
      <c r="C421" s="2" t="s">
        <v>61</v>
      </c>
      <c r="D421" s="2">
        <v>3894</v>
      </c>
      <c r="E421" s="2" t="s">
        <v>62</v>
      </c>
      <c r="F421" s="2" t="s">
        <v>28</v>
      </c>
      <c r="G421" s="4">
        <v>45644</v>
      </c>
      <c r="H421" s="5">
        <v>0.45833333333333331</v>
      </c>
      <c r="I421" s="6" t="s">
        <v>464</v>
      </c>
      <c r="J421" s="6">
        <v>1364</v>
      </c>
      <c r="K421" s="2" t="s">
        <v>60</v>
      </c>
      <c r="L421" s="2" t="s">
        <v>19</v>
      </c>
      <c r="M4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1" s="6" t="str">
        <f>TEXT(Tabela1[[#This Row],[Data]],"dddd")</f>
        <v>quarta-feira</v>
      </c>
      <c r="P421" s="6" t="str" cm="1">
        <f t="array" ref="P421">INDEX(Tabela8[Status],MATCH(Tabela1[[#This Row],[Cod. Paciente]]&amp;Tabela1[[#This Row],[dia]]&amp;Tabela1[[#This Row],[Hora inicial]],Tabela8[Cod. Paciente]&amp;Tabela8[DIA]&amp;Tabela8[Hora inicial],0))</f>
        <v>A confirmar</v>
      </c>
      <c r="Q421" s="6"/>
    </row>
    <row r="422" spans="1:17" x14ac:dyDescent="0.3">
      <c r="A422" s="2">
        <v>537618</v>
      </c>
      <c r="B422" s="2" t="s">
        <v>17</v>
      </c>
      <c r="C422" s="2" t="s">
        <v>61</v>
      </c>
      <c r="D422" s="2">
        <v>3894</v>
      </c>
      <c r="E422" s="2" t="s">
        <v>62</v>
      </c>
      <c r="F422" s="2" t="s">
        <v>28</v>
      </c>
      <c r="G422" s="4">
        <v>45644</v>
      </c>
      <c r="H422" s="5">
        <v>0.41666666666666669</v>
      </c>
      <c r="I422" s="6" t="s">
        <v>476</v>
      </c>
      <c r="J422" s="6">
        <v>1644</v>
      </c>
      <c r="K422" s="2" t="s">
        <v>63</v>
      </c>
      <c r="L422" s="2" t="s">
        <v>19</v>
      </c>
      <c r="M4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2" s="6" t="str">
        <f>TEXT(Tabela1[[#This Row],[Data]],"dddd")</f>
        <v>quarta-feira</v>
      </c>
      <c r="P422" s="6" t="str" cm="1">
        <f t="array" ref="P422">INDEX(Tabela8[Status],MATCH(Tabela1[[#This Row],[Cod. Paciente]]&amp;Tabela1[[#This Row],[dia]]&amp;Tabela1[[#This Row],[Hora inicial]],Tabela8[Cod. Paciente]&amp;Tabela8[DIA]&amp;Tabela8[Hora inicial],0))</f>
        <v>A confirmar</v>
      </c>
      <c r="Q422" s="6"/>
    </row>
    <row r="423" spans="1:17" x14ac:dyDescent="0.3">
      <c r="A423" s="2">
        <v>547532</v>
      </c>
      <c r="B423" s="2" t="s">
        <v>17</v>
      </c>
      <c r="C423" s="2" t="s">
        <v>61</v>
      </c>
      <c r="D423" s="2">
        <v>3894</v>
      </c>
      <c r="E423" s="2" t="s">
        <v>62</v>
      </c>
      <c r="F423" s="2" t="s">
        <v>28</v>
      </c>
      <c r="G423" s="4">
        <v>45644</v>
      </c>
      <c r="H423" s="5">
        <v>0.45833333333333331</v>
      </c>
      <c r="I423" s="6" t="s">
        <v>464</v>
      </c>
      <c r="J423" s="6">
        <v>1364</v>
      </c>
      <c r="K423" s="2" t="s">
        <v>60</v>
      </c>
      <c r="L423" s="2" t="s">
        <v>19</v>
      </c>
      <c r="M4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3" s="6" t="str">
        <f>TEXT(Tabela1[[#This Row],[Data]],"dddd")</f>
        <v>quarta-feira</v>
      </c>
      <c r="P423" s="6" t="str" cm="1">
        <f t="array" ref="P423">INDEX(Tabela8[Status],MATCH(Tabela1[[#This Row],[Cod. Paciente]]&amp;Tabela1[[#This Row],[dia]]&amp;Tabela1[[#This Row],[Hora inicial]],Tabela8[Cod. Paciente]&amp;Tabela8[DIA]&amp;Tabela8[Hora inicial],0))</f>
        <v>A confirmar</v>
      </c>
      <c r="Q423" s="6"/>
    </row>
    <row r="424" spans="1:17" x14ac:dyDescent="0.3">
      <c r="A424" s="2">
        <v>476770</v>
      </c>
      <c r="B424" s="2" t="s">
        <v>24</v>
      </c>
      <c r="C424" s="2" t="s">
        <v>103</v>
      </c>
      <c r="D424" s="2">
        <v>3330</v>
      </c>
      <c r="E424" s="2" t="s">
        <v>104</v>
      </c>
      <c r="F424" s="2" t="s">
        <v>28</v>
      </c>
      <c r="G424" s="4">
        <v>45644</v>
      </c>
      <c r="H424" s="5">
        <v>0.375</v>
      </c>
      <c r="I424" s="6" t="s">
        <v>100</v>
      </c>
      <c r="J424" s="6">
        <v>2057</v>
      </c>
      <c r="K424" s="2" t="s">
        <v>90</v>
      </c>
      <c r="L424" s="2" t="s">
        <v>19</v>
      </c>
      <c r="M4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4" s="6" t="str">
        <f>TEXT(Tabela1[[#This Row],[Data]],"dddd")</f>
        <v>quarta-feira</v>
      </c>
      <c r="P424" s="6" t="str" cm="1">
        <f t="array" ref="P424">INDEX(Tabela8[Status],MATCH(Tabela1[[#This Row],[Cod. Paciente]]&amp;Tabela1[[#This Row],[dia]]&amp;Tabela1[[#This Row],[Hora inicial]],Tabela8[Cod. Paciente]&amp;Tabela8[DIA]&amp;Tabela8[Hora inicial],0))</f>
        <v>A confirmar</v>
      </c>
      <c r="Q424" s="6"/>
    </row>
    <row r="425" spans="1:17" x14ac:dyDescent="0.3">
      <c r="A425" s="2">
        <v>476793</v>
      </c>
      <c r="B425" s="2" t="s">
        <v>24</v>
      </c>
      <c r="C425" s="2" t="s">
        <v>103</v>
      </c>
      <c r="D425" s="2">
        <v>3330</v>
      </c>
      <c r="E425" s="2" t="s">
        <v>104</v>
      </c>
      <c r="F425" s="2" t="s">
        <v>28</v>
      </c>
      <c r="G425" s="4">
        <v>45644</v>
      </c>
      <c r="H425" s="5">
        <v>0.41666666666666669</v>
      </c>
      <c r="I425" s="6" t="s">
        <v>501</v>
      </c>
      <c r="J425" s="6">
        <v>609</v>
      </c>
      <c r="K425" s="2" t="s">
        <v>44</v>
      </c>
      <c r="L425" s="2" t="s">
        <v>19</v>
      </c>
      <c r="M4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5" s="6" t="str">
        <f>TEXT(Tabela1[[#This Row],[Data]],"dddd")</f>
        <v>quarta-feira</v>
      </c>
      <c r="P425" s="6" t="str" cm="1">
        <f t="array" ref="P425">INDEX(Tabela8[Status],MATCH(Tabela1[[#This Row],[Cod. Paciente]]&amp;Tabela1[[#This Row],[dia]]&amp;Tabela1[[#This Row],[Hora inicial]],Tabela8[Cod. Paciente]&amp;Tabela8[DIA]&amp;Tabela8[Hora inicial],0))</f>
        <v>A confirmar</v>
      </c>
      <c r="Q425" s="6"/>
    </row>
    <row r="426" spans="1:17" x14ac:dyDescent="0.3">
      <c r="A426" s="2">
        <v>476770</v>
      </c>
      <c r="B426" s="2" t="s">
        <v>24</v>
      </c>
      <c r="C426" s="2" t="s">
        <v>103</v>
      </c>
      <c r="D426" s="2">
        <v>3330</v>
      </c>
      <c r="E426" s="2" t="s">
        <v>104</v>
      </c>
      <c r="F426" s="2" t="s">
        <v>28</v>
      </c>
      <c r="G426" s="4">
        <v>45644</v>
      </c>
      <c r="H426" s="5">
        <v>0.375</v>
      </c>
      <c r="I426" s="6" t="s">
        <v>100</v>
      </c>
      <c r="J426" s="6">
        <v>2057</v>
      </c>
      <c r="K426" s="2" t="s">
        <v>90</v>
      </c>
      <c r="L426" s="2" t="s">
        <v>19</v>
      </c>
      <c r="M4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6" s="6" t="str">
        <f>TEXT(Tabela1[[#This Row],[Data]],"dddd")</f>
        <v>quarta-feira</v>
      </c>
      <c r="P426" s="6" t="str" cm="1">
        <f t="array" ref="P426">INDEX(Tabela8[Status],MATCH(Tabela1[[#This Row],[Cod. Paciente]]&amp;Tabela1[[#This Row],[dia]]&amp;Tabela1[[#This Row],[Hora inicial]],Tabela8[Cod. Paciente]&amp;Tabela8[DIA]&amp;Tabela8[Hora inicial],0))</f>
        <v>A confirmar</v>
      </c>
      <c r="Q426" s="6"/>
    </row>
    <row r="427" spans="1:17" x14ac:dyDescent="0.3">
      <c r="A427" s="2">
        <v>476793</v>
      </c>
      <c r="B427" s="2" t="s">
        <v>24</v>
      </c>
      <c r="C427" s="2" t="s">
        <v>103</v>
      </c>
      <c r="D427" s="2">
        <v>3330</v>
      </c>
      <c r="E427" s="2" t="s">
        <v>104</v>
      </c>
      <c r="F427" s="2" t="s">
        <v>28</v>
      </c>
      <c r="G427" s="4">
        <v>45644</v>
      </c>
      <c r="H427" s="5">
        <v>0.41666666666666669</v>
      </c>
      <c r="I427" s="6" t="s">
        <v>501</v>
      </c>
      <c r="J427" s="6">
        <v>609</v>
      </c>
      <c r="K427" s="2" t="s">
        <v>44</v>
      </c>
      <c r="L427" s="2" t="s">
        <v>19</v>
      </c>
      <c r="M4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7" s="6" t="str">
        <f>TEXT(Tabela1[[#This Row],[Data]],"dddd")</f>
        <v>quarta-feira</v>
      </c>
      <c r="P427" s="6" t="str" cm="1">
        <f t="array" ref="P427">INDEX(Tabela8[Status],MATCH(Tabela1[[#This Row],[Cod. Paciente]]&amp;Tabela1[[#This Row],[dia]]&amp;Tabela1[[#This Row],[Hora inicial]],Tabela8[Cod. Paciente]&amp;Tabela8[DIA]&amp;Tabela8[Hora inicial],0))</f>
        <v>A confirmar</v>
      </c>
      <c r="Q427" s="6"/>
    </row>
    <row r="428" spans="1:17" x14ac:dyDescent="0.3">
      <c r="A428" s="2">
        <v>594662</v>
      </c>
      <c r="B428" s="2" t="s">
        <v>17</v>
      </c>
      <c r="C428" s="2" t="s">
        <v>132</v>
      </c>
      <c r="D428" s="2">
        <v>3931</v>
      </c>
      <c r="E428" s="2" t="s">
        <v>133</v>
      </c>
      <c r="F428" s="2" t="s">
        <v>28</v>
      </c>
      <c r="G428" s="4">
        <v>45644</v>
      </c>
      <c r="H428" s="5">
        <v>0.54166666666666663</v>
      </c>
      <c r="I428" s="6" t="s">
        <v>454</v>
      </c>
      <c r="J428" s="6">
        <v>1967</v>
      </c>
      <c r="K428" s="2" t="s">
        <v>405</v>
      </c>
      <c r="L428" s="2" t="s">
        <v>19</v>
      </c>
      <c r="M4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8" s="6" t="str">
        <f>TEXT(Tabela1[[#This Row],[Data]],"dddd")</f>
        <v>quarta-feira</v>
      </c>
      <c r="P428" s="6" t="str" cm="1">
        <f t="array" ref="P428">INDEX(Tabela8[Status],MATCH(Tabela1[[#This Row],[Cod. Paciente]]&amp;Tabela1[[#This Row],[dia]]&amp;Tabela1[[#This Row],[Hora inicial]],Tabela8[Cod. Paciente]&amp;Tabela8[DIA]&amp;Tabela8[Hora inicial],0))</f>
        <v>A confirmar</v>
      </c>
      <c r="Q428" s="6"/>
    </row>
    <row r="429" spans="1:17" x14ac:dyDescent="0.3">
      <c r="A429" s="2">
        <v>594662</v>
      </c>
      <c r="B429" s="2" t="s">
        <v>17</v>
      </c>
      <c r="C429" s="2" t="s">
        <v>132</v>
      </c>
      <c r="D429" s="2">
        <v>3931</v>
      </c>
      <c r="E429" s="2" t="s">
        <v>133</v>
      </c>
      <c r="F429" s="2" t="s">
        <v>28</v>
      </c>
      <c r="G429" s="4">
        <v>45644</v>
      </c>
      <c r="H429" s="5">
        <v>0.54166666666666663</v>
      </c>
      <c r="I429" s="6" t="s">
        <v>454</v>
      </c>
      <c r="J429" s="6">
        <v>1967</v>
      </c>
      <c r="K429" s="2" t="s">
        <v>405</v>
      </c>
      <c r="L429" s="2" t="s">
        <v>19</v>
      </c>
      <c r="M4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9" s="6" t="str">
        <f>TEXT(Tabela1[[#This Row],[Data]],"dddd")</f>
        <v>quarta-feira</v>
      </c>
      <c r="P429" s="6" t="str" cm="1">
        <f t="array" ref="P429">INDEX(Tabela8[Status],MATCH(Tabela1[[#This Row],[Cod. Paciente]]&amp;Tabela1[[#This Row],[dia]]&amp;Tabela1[[#This Row],[Hora inicial]],Tabela8[Cod. Paciente]&amp;Tabela8[DIA]&amp;Tabela8[Hora inicial],0))</f>
        <v>A confirmar</v>
      </c>
      <c r="Q429" s="6"/>
    </row>
    <row r="430" spans="1:17" ht="28.8" x14ac:dyDescent="0.3">
      <c r="A430" s="2">
        <v>543652</v>
      </c>
      <c r="B430" s="2" t="s">
        <v>17</v>
      </c>
      <c r="C430" s="2" t="s">
        <v>132</v>
      </c>
      <c r="D430" s="2">
        <v>3931</v>
      </c>
      <c r="E430" s="2" t="s">
        <v>133</v>
      </c>
      <c r="F430" s="2" t="s">
        <v>28</v>
      </c>
      <c r="G430" s="4">
        <v>45644</v>
      </c>
      <c r="H430" s="5">
        <v>0.58333333333333337</v>
      </c>
      <c r="I430" s="6" t="s">
        <v>57</v>
      </c>
      <c r="J430" s="6">
        <v>1815</v>
      </c>
      <c r="K430" s="2" t="s">
        <v>86</v>
      </c>
      <c r="L430" s="2" t="s">
        <v>19</v>
      </c>
      <c r="M4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0" s="6" t="str">
        <f>TEXT(Tabela1[[#This Row],[Data]],"dddd")</f>
        <v>quarta-feira</v>
      </c>
      <c r="P430" s="6" t="str" cm="1">
        <f t="array" ref="P430">INDEX(Tabela8[Status],MATCH(Tabela1[[#This Row],[Cod. Paciente]]&amp;Tabela1[[#This Row],[dia]]&amp;Tabela1[[#This Row],[Hora inicial]],Tabela8[Cod. Paciente]&amp;Tabela8[DIA]&amp;Tabela8[Hora inicial],0))</f>
        <v>A confirmar</v>
      </c>
      <c r="Q430" s="6"/>
    </row>
    <row r="431" spans="1:17" ht="28.8" x14ac:dyDescent="0.3">
      <c r="A431" s="2">
        <v>543652</v>
      </c>
      <c r="B431" s="2" t="s">
        <v>17</v>
      </c>
      <c r="C431" s="2" t="s">
        <v>132</v>
      </c>
      <c r="D431" s="2">
        <v>3931</v>
      </c>
      <c r="E431" s="2" t="s">
        <v>133</v>
      </c>
      <c r="F431" s="2" t="s">
        <v>28</v>
      </c>
      <c r="G431" s="4">
        <v>45644</v>
      </c>
      <c r="H431" s="5">
        <v>0.58333333333333337</v>
      </c>
      <c r="I431" s="6" t="s">
        <v>57</v>
      </c>
      <c r="J431" s="6">
        <v>1815</v>
      </c>
      <c r="K431" s="2" t="s">
        <v>86</v>
      </c>
      <c r="L431" s="2" t="s">
        <v>19</v>
      </c>
      <c r="M4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1" s="6" t="str">
        <f>TEXT(Tabela1[[#This Row],[Data]],"dddd")</f>
        <v>quarta-feira</v>
      </c>
      <c r="P431" s="6" t="str" cm="1">
        <f t="array" ref="P431">INDEX(Tabela8[Status],MATCH(Tabela1[[#This Row],[Cod. Paciente]]&amp;Tabela1[[#This Row],[dia]]&amp;Tabela1[[#This Row],[Hora inicial]],Tabela8[Cod. Paciente]&amp;Tabela8[DIA]&amp;Tabela8[Hora inicial],0))</f>
        <v>A confirmar</v>
      </c>
      <c r="Q431" s="6"/>
    </row>
    <row r="432" spans="1:17" x14ac:dyDescent="0.3">
      <c r="A432" s="2">
        <v>604273</v>
      </c>
      <c r="B432" s="2" t="s">
        <v>17</v>
      </c>
      <c r="C432" s="2" t="s">
        <v>469</v>
      </c>
      <c r="D432" s="2">
        <v>4027</v>
      </c>
      <c r="E432" s="2" t="s">
        <v>470</v>
      </c>
      <c r="F432" s="2" t="s">
        <v>28</v>
      </c>
      <c r="G432" s="4">
        <v>45644</v>
      </c>
      <c r="H432" s="5">
        <v>0.41666666666666669</v>
      </c>
      <c r="I432" s="6" t="s">
        <v>1299</v>
      </c>
      <c r="J432" s="6">
        <v>609</v>
      </c>
      <c r="K432" s="2" t="s">
        <v>44</v>
      </c>
      <c r="L432" s="2" t="s">
        <v>19</v>
      </c>
      <c r="M4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2" s="6" t="str">
        <f>TEXT(Tabela1[[#This Row],[Data]],"dddd")</f>
        <v>quarta-feira</v>
      </c>
      <c r="P432" s="6" t="str" cm="1">
        <f t="array" ref="P432">INDEX(Tabela8[Status],MATCH(Tabela1[[#This Row],[Cod. Paciente]]&amp;Tabela1[[#This Row],[dia]]&amp;Tabela1[[#This Row],[Hora inicial]],Tabela8[Cod. Paciente]&amp;Tabela8[DIA]&amp;Tabela8[Hora inicial],0))</f>
        <v>A confirmar</v>
      </c>
      <c r="Q432" s="6"/>
    </row>
    <row r="433" spans="1:17" x14ac:dyDescent="0.3">
      <c r="A433" s="2">
        <v>604273</v>
      </c>
      <c r="B433" s="2" t="s">
        <v>17</v>
      </c>
      <c r="C433" s="2" t="s">
        <v>469</v>
      </c>
      <c r="D433" s="2">
        <v>4027</v>
      </c>
      <c r="E433" s="2" t="s">
        <v>470</v>
      </c>
      <c r="F433" s="2" t="s">
        <v>28</v>
      </c>
      <c r="G433" s="4">
        <v>45644</v>
      </c>
      <c r="H433" s="5">
        <v>0.41666666666666669</v>
      </c>
      <c r="I433" s="6" t="s">
        <v>1299</v>
      </c>
      <c r="J433" s="6">
        <v>609</v>
      </c>
      <c r="K433" s="2" t="s">
        <v>44</v>
      </c>
      <c r="L433" s="2" t="s">
        <v>19</v>
      </c>
      <c r="M4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3" s="6" t="str">
        <f>TEXT(Tabela1[[#This Row],[Data]],"dddd")</f>
        <v>quarta-feira</v>
      </c>
      <c r="P433" s="6" t="str" cm="1">
        <f t="array" ref="P433">INDEX(Tabela8[Status],MATCH(Tabela1[[#This Row],[Cod. Paciente]]&amp;Tabela1[[#This Row],[dia]]&amp;Tabela1[[#This Row],[Hora inicial]],Tabela8[Cod. Paciente]&amp;Tabela8[DIA]&amp;Tabela8[Hora inicial],0))</f>
        <v>A confirmar</v>
      </c>
      <c r="Q433" s="6"/>
    </row>
    <row r="434" spans="1:17" x14ac:dyDescent="0.3">
      <c r="A434" s="2">
        <v>571861</v>
      </c>
      <c r="B434" s="2" t="s">
        <v>24</v>
      </c>
      <c r="C434" s="2" t="s">
        <v>1291</v>
      </c>
      <c r="D434" s="2">
        <v>3502</v>
      </c>
      <c r="E434" s="2" t="s">
        <v>688</v>
      </c>
      <c r="F434" s="2" t="s">
        <v>28</v>
      </c>
      <c r="G434" s="4">
        <v>45644</v>
      </c>
      <c r="H434" s="5">
        <v>0.375</v>
      </c>
      <c r="I434" s="6" t="s">
        <v>50</v>
      </c>
      <c r="J434" s="6">
        <v>772</v>
      </c>
      <c r="K434" s="2" t="s">
        <v>51</v>
      </c>
      <c r="L434" s="2" t="s">
        <v>19</v>
      </c>
      <c r="M4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4" s="6" t="str">
        <f>TEXT(Tabela1[[#This Row],[Data]],"dddd")</f>
        <v>quarta-feira</v>
      </c>
      <c r="P434" s="6" t="str" cm="1">
        <f t="array" ref="P434">INDEX(Tabela8[Status],MATCH(Tabela1[[#This Row],[Cod. Paciente]]&amp;Tabela1[[#This Row],[dia]]&amp;Tabela1[[#This Row],[Hora inicial]],Tabela8[Cod. Paciente]&amp;Tabela8[DIA]&amp;Tabela8[Hora inicial],0))</f>
        <v>A confirmar</v>
      </c>
      <c r="Q434" s="6"/>
    </row>
    <row r="435" spans="1:17" x14ac:dyDescent="0.3">
      <c r="A435" s="2">
        <v>571861</v>
      </c>
      <c r="B435" s="2" t="s">
        <v>24</v>
      </c>
      <c r="C435" s="2" t="s">
        <v>1291</v>
      </c>
      <c r="D435" s="2">
        <v>3502</v>
      </c>
      <c r="E435" s="2" t="s">
        <v>688</v>
      </c>
      <c r="F435" s="2" t="s">
        <v>28</v>
      </c>
      <c r="G435" s="4">
        <v>45644</v>
      </c>
      <c r="H435" s="5">
        <v>0.375</v>
      </c>
      <c r="I435" s="6" t="s">
        <v>50</v>
      </c>
      <c r="J435" s="6">
        <v>772</v>
      </c>
      <c r="K435" s="2" t="s">
        <v>51</v>
      </c>
      <c r="L435" s="2" t="s">
        <v>19</v>
      </c>
      <c r="M4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5" s="6" t="str">
        <f>TEXT(Tabela1[[#This Row],[Data]],"dddd")</f>
        <v>quarta-feira</v>
      </c>
      <c r="P435" s="6" t="str" cm="1">
        <f t="array" ref="P435">INDEX(Tabela8[Status],MATCH(Tabela1[[#This Row],[Cod. Paciente]]&amp;Tabela1[[#This Row],[dia]]&amp;Tabela1[[#This Row],[Hora inicial]],Tabela8[Cod. Paciente]&amp;Tabela8[DIA]&amp;Tabela8[Hora inicial],0))</f>
        <v>A confirmar</v>
      </c>
      <c r="Q435" s="6"/>
    </row>
    <row r="436" spans="1:17" x14ac:dyDescent="0.3">
      <c r="A436" s="2">
        <v>476789</v>
      </c>
      <c r="B436" s="2" t="s">
        <v>24</v>
      </c>
      <c r="C436" s="2" t="s">
        <v>1291</v>
      </c>
      <c r="D436" s="2">
        <v>3502</v>
      </c>
      <c r="E436" s="2" t="s">
        <v>688</v>
      </c>
      <c r="F436" s="2" t="s">
        <v>28</v>
      </c>
      <c r="G436" s="4">
        <v>45644</v>
      </c>
      <c r="H436" s="5">
        <v>0.41666666666666669</v>
      </c>
      <c r="I436" s="6" t="s">
        <v>468</v>
      </c>
      <c r="J436" s="6">
        <v>599</v>
      </c>
      <c r="K436" s="2" t="s">
        <v>384</v>
      </c>
      <c r="L436" s="2" t="s">
        <v>19</v>
      </c>
      <c r="M4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6" s="6" t="str">
        <f>TEXT(Tabela1[[#This Row],[Data]],"dddd")</f>
        <v>quarta-feira</v>
      </c>
      <c r="P436" s="6" t="str" cm="1">
        <f t="array" ref="P436">INDEX(Tabela8[Status],MATCH(Tabela1[[#This Row],[Cod. Paciente]]&amp;Tabela1[[#This Row],[dia]]&amp;Tabela1[[#This Row],[Hora inicial]],Tabela8[Cod. Paciente]&amp;Tabela8[DIA]&amp;Tabela8[Hora inicial],0))</f>
        <v>A confirmar</v>
      </c>
      <c r="Q436" s="6"/>
    </row>
    <row r="437" spans="1:17" x14ac:dyDescent="0.3">
      <c r="A437" s="2">
        <v>476789</v>
      </c>
      <c r="B437" s="2" t="s">
        <v>24</v>
      </c>
      <c r="C437" s="2" t="s">
        <v>1291</v>
      </c>
      <c r="D437" s="2">
        <v>3502</v>
      </c>
      <c r="E437" s="2" t="s">
        <v>688</v>
      </c>
      <c r="F437" s="2" t="s">
        <v>28</v>
      </c>
      <c r="G437" s="4">
        <v>45644</v>
      </c>
      <c r="H437" s="5">
        <v>0.41666666666666669</v>
      </c>
      <c r="I437" s="6" t="s">
        <v>468</v>
      </c>
      <c r="J437" s="6">
        <v>599</v>
      </c>
      <c r="K437" s="2" t="s">
        <v>384</v>
      </c>
      <c r="L437" s="2" t="s">
        <v>19</v>
      </c>
      <c r="M4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7" s="6" t="str">
        <f>TEXT(Tabela1[[#This Row],[Data]],"dddd")</f>
        <v>quarta-feira</v>
      </c>
      <c r="P437" s="6" t="str" cm="1">
        <f t="array" ref="P437">INDEX(Tabela8[Status],MATCH(Tabela1[[#This Row],[Cod. Paciente]]&amp;Tabela1[[#This Row],[dia]]&amp;Tabela1[[#This Row],[Hora inicial]],Tabela8[Cod. Paciente]&amp;Tabela8[DIA]&amp;Tabela8[Hora inicial],0))</f>
        <v>A confirmar</v>
      </c>
      <c r="Q437" s="6"/>
    </row>
    <row r="438" spans="1:17" x14ac:dyDescent="0.3">
      <c r="A438" s="2">
        <v>550614</v>
      </c>
      <c r="B438" s="2" t="s">
        <v>17</v>
      </c>
      <c r="C438" s="2" t="s">
        <v>1314</v>
      </c>
      <c r="D438" s="2">
        <v>3773</v>
      </c>
      <c r="E438" s="2" t="s">
        <v>691</v>
      </c>
      <c r="F438" s="2" t="s">
        <v>28</v>
      </c>
      <c r="G438" s="4">
        <v>45644</v>
      </c>
      <c r="H438" s="5">
        <v>0.70833333333333337</v>
      </c>
      <c r="I438" s="6" t="s">
        <v>71</v>
      </c>
      <c r="J438" s="6">
        <v>486</v>
      </c>
      <c r="K438" s="2" t="s">
        <v>21</v>
      </c>
      <c r="L438" s="2" t="s">
        <v>19</v>
      </c>
      <c r="M4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8" s="6" t="str">
        <f>TEXT(Tabela1[[#This Row],[Data]],"dddd")</f>
        <v>quarta-feira</v>
      </c>
      <c r="P438" s="6" t="str" cm="1">
        <f t="array" ref="P438">INDEX(Tabela8[Status],MATCH(Tabela1[[#This Row],[Cod. Paciente]]&amp;Tabela1[[#This Row],[dia]]&amp;Tabela1[[#This Row],[Hora inicial]],Tabela8[Cod. Paciente]&amp;Tabela8[DIA]&amp;Tabela8[Hora inicial],0))</f>
        <v>A confirmar</v>
      </c>
      <c r="Q438" s="6"/>
    </row>
    <row r="439" spans="1:17" x14ac:dyDescent="0.3">
      <c r="A439" s="2">
        <v>550614</v>
      </c>
      <c r="B439" s="2" t="s">
        <v>17</v>
      </c>
      <c r="C439" s="2" t="s">
        <v>1314</v>
      </c>
      <c r="D439" s="2">
        <v>3773</v>
      </c>
      <c r="E439" s="2" t="s">
        <v>691</v>
      </c>
      <c r="F439" s="2" t="s">
        <v>28</v>
      </c>
      <c r="G439" s="4">
        <v>45644</v>
      </c>
      <c r="H439" s="5">
        <v>0.70833333333333337</v>
      </c>
      <c r="I439" s="6" t="s">
        <v>71</v>
      </c>
      <c r="J439" s="6">
        <v>486</v>
      </c>
      <c r="K439" s="2" t="s">
        <v>21</v>
      </c>
      <c r="L439" s="2" t="s">
        <v>19</v>
      </c>
      <c r="M4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9" s="6" t="str">
        <f>TEXT(Tabela1[[#This Row],[Data]],"dddd")</f>
        <v>quarta-feira</v>
      </c>
      <c r="P439" s="6" t="str" cm="1">
        <f t="array" ref="P439">INDEX(Tabela8[Status],MATCH(Tabela1[[#This Row],[Cod. Paciente]]&amp;Tabela1[[#This Row],[dia]]&amp;Tabela1[[#This Row],[Hora inicial]],Tabela8[Cod. Paciente]&amp;Tabela8[DIA]&amp;Tabela8[Hora inicial],0))</f>
        <v>A confirmar</v>
      </c>
      <c r="Q439" s="6"/>
    </row>
    <row r="440" spans="1:17" x14ac:dyDescent="0.3">
      <c r="A440" s="2">
        <v>558429</v>
      </c>
      <c r="B440" s="2" t="s">
        <v>24</v>
      </c>
      <c r="C440" s="2" t="s">
        <v>1286</v>
      </c>
      <c r="D440" s="2">
        <v>3372</v>
      </c>
      <c r="E440" s="2" t="s">
        <v>692</v>
      </c>
      <c r="F440" s="2" t="s">
        <v>28</v>
      </c>
      <c r="G440" s="4">
        <v>45644</v>
      </c>
      <c r="H440" s="5">
        <v>0.58333333333333337</v>
      </c>
      <c r="I440" s="6" t="s">
        <v>97</v>
      </c>
      <c r="J440" s="6">
        <v>2057</v>
      </c>
      <c r="K440" s="2" t="s">
        <v>90</v>
      </c>
      <c r="L440" s="2" t="s">
        <v>19</v>
      </c>
      <c r="M4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0" s="6" t="str">
        <f>TEXT(Tabela1[[#This Row],[Data]],"dddd")</f>
        <v>quarta-feira</v>
      </c>
      <c r="P440" s="6" t="str" cm="1">
        <f t="array" ref="P440">INDEX(Tabela8[Status],MATCH(Tabela1[[#This Row],[Cod. Paciente]]&amp;Tabela1[[#This Row],[dia]]&amp;Tabela1[[#This Row],[Hora inicial]],Tabela8[Cod. Paciente]&amp;Tabela8[DIA]&amp;Tabela8[Hora inicial],0))</f>
        <v>A confirmar</v>
      </c>
      <c r="Q440" s="6"/>
    </row>
    <row r="441" spans="1:17" x14ac:dyDescent="0.3">
      <c r="A441" s="2">
        <v>578154</v>
      </c>
      <c r="B441" s="2" t="s">
        <v>24</v>
      </c>
      <c r="C441" s="2" t="s">
        <v>1286</v>
      </c>
      <c r="D441" s="2">
        <v>3372</v>
      </c>
      <c r="E441" s="2" t="s">
        <v>692</v>
      </c>
      <c r="F441" s="2" t="s">
        <v>28</v>
      </c>
      <c r="G441" s="4">
        <v>45644</v>
      </c>
      <c r="H441" s="5">
        <v>0.625</v>
      </c>
      <c r="I441" s="6" t="s">
        <v>1250</v>
      </c>
      <c r="J441" s="6">
        <v>1839</v>
      </c>
      <c r="K441" s="2" t="s">
        <v>42</v>
      </c>
      <c r="L441" s="2" t="s">
        <v>19</v>
      </c>
      <c r="M4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1" s="6" t="str">
        <f>TEXT(Tabela1[[#This Row],[Data]],"dddd")</f>
        <v>quarta-feira</v>
      </c>
      <c r="P441" s="6" t="str" cm="1">
        <f t="array" ref="P441">INDEX(Tabela8[Status],MATCH(Tabela1[[#This Row],[Cod. Paciente]]&amp;Tabela1[[#This Row],[dia]]&amp;Tabela1[[#This Row],[Hora inicial]],Tabela8[Cod. Paciente]&amp;Tabela8[DIA]&amp;Tabela8[Hora inicial],0))</f>
        <v>A confirmar</v>
      </c>
      <c r="Q441" s="6"/>
    </row>
    <row r="442" spans="1:17" x14ac:dyDescent="0.3">
      <c r="A442" s="2">
        <v>558429</v>
      </c>
      <c r="B442" s="2" t="s">
        <v>24</v>
      </c>
      <c r="C442" s="2" t="s">
        <v>1286</v>
      </c>
      <c r="D442" s="2">
        <v>3372</v>
      </c>
      <c r="E442" s="2" t="s">
        <v>692</v>
      </c>
      <c r="F442" s="2" t="s">
        <v>28</v>
      </c>
      <c r="G442" s="4">
        <v>45644</v>
      </c>
      <c r="H442" s="5">
        <v>0.58333333333333337</v>
      </c>
      <c r="I442" s="6" t="s">
        <v>97</v>
      </c>
      <c r="J442" s="6">
        <v>2057</v>
      </c>
      <c r="K442" s="2" t="s">
        <v>90</v>
      </c>
      <c r="L442" s="2" t="s">
        <v>19</v>
      </c>
      <c r="M4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2" s="6" t="str">
        <f>TEXT(Tabela1[[#This Row],[Data]],"dddd")</f>
        <v>quarta-feira</v>
      </c>
      <c r="P442" s="6" t="str" cm="1">
        <f t="array" ref="P442">INDEX(Tabela8[Status],MATCH(Tabela1[[#This Row],[Cod. Paciente]]&amp;Tabela1[[#This Row],[dia]]&amp;Tabela1[[#This Row],[Hora inicial]],Tabela8[Cod. Paciente]&amp;Tabela8[DIA]&amp;Tabela8[Hora inicial],0))</f>
        <v>A confirmar</v>
      </c>
      <c r="Q442" s="6"/>
    </row>
    <row r="443" spans="1:17" x14ac:dyDescent="0.3">
      <c r="A443" s="2">
        <v>578154</v>
      </c>
      <c r="B443" s="2" t="s">
        <v>24</v>
      </c>
      <c r="C443" s="2" t="s">
        <v>1286</v>
      </c>
      <c r="D443" s="2">
        <v>3372</v>
      </c>
      <c r="E443" s="2" t="s">
        <v>692</v>
      </c>
      <c r="F443" s="2" t="s">
        <v>28</v>
      </c>
      <c r="G443" s="4">
        <v>45644</v>
      </c>
      <c r="H443" s="5">
        <v>0.625</v>
      </c>
      <c r="I443" s="6" t="s">
        <v>1250</v>
      </c>
      <c r="J443" s="6">
        <v>1839</v>
      </c>
      <c r="K443" s="2" t="s">
        <v>42</v>
      </c>
      <c r="L443" s="2" t="s">
        <v>19</v>
      </c>
      <c r="M4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3" s="6" t="str">
        <f>TEXT(Tabela1[[#This Row],[Data]],"dddd")</f>
        <v>quarta-feira</v>
      </c>
      <c r="P443" s="6" t="str" cm="1">
        <f t="array" ref="P443">INDEX(Tabela8[Status],MATCH(Tabela1[[#This Row],[Cod. Paciente]]&amp;Tabela1[[#This Row],[dia]]&amp;Tabela1[[#This Row],[Hora inicial]],Tabela8[Cod. Paciente]&amp;Tabela8[DIA]&amp;Tabela8[Hora inicial],0))</f>
        <v>A confirmar</v>
      </c>
      <c r="Q443" s="6"/>
    </row>
    <row r="444" spans="1:17" x14ac:dyDescent="0.3">
      <c r="A444" s="2">
        <v>476795</v>
      </c>
      <c r="B444" s="2" t="s">
        <v>24</v>
      </c>
      <c r="C444" s="2" t="s">
        <v>1276</v>
      </c>
      <c r="D444" s="2">
        <v>3357</v>
      </c>
      <c r="E444" s="2" t="s">
        <v>706</v>
      </c>
      <c r="F444" s="2" t="s">
        <v>28</v>
      </c>
      <c r="G444" s="4">
        <v>45644</v>
      </c>
      <c r="H444" s="5">
        <v>0.41666666666666669</v>
      </c>
      <c r="I444" s="6" t="s">
        <v>100</v>
      </c>
      <c r="J444" s="6">
        <v>2057</v>
      </c>
      <c r="K444" s="2" t="s">
        <v>90</v>
      </c>
      <c r="L444" s="2" t="s">
        <v>19</v>
      </c>
      <c r="M4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4" s="6" t="str">
        <f>TEXT(Tabela1[[#This Row],[Data]],"dddd")</f>
        <v>quarta-feira</v>
      </c>
      <c r="P444" s="6" t="str" cm="1">
        <f t="array" ref="P444">INDEX(Tabela8[Status],MATCH(Tabela1[[#This Row],[Cod. Paciente]]&amp;Tabela1[[#This Row],[dia]]&amp;Tabela1[[#This Row],[Hora inicial]],Tabela8[Cod. Paciente]&amp;Tabela8[DIA]&amp;Tabela8[Hora inicial],0))</f>
        <v>A confirmar</v>
      </c>
      <c r="Q444" s="6"/>
    </row>
    <row r="445" spans="1:17" x14ac:dyDescent="0.3">
      <c r="A445" s="2">
        <v>476795</v>
      </c>
      <c r="B445" s="2" t="s">
        <v>24</v>
      </c>
      <c r="C445" s="2" t="s">
        <v>1276</v>
      </c>
      <c r="D445" s="2">
        <v>3357</v>
      </c>
      <c r="E445" s="2" t="s">
        <v>706</v>
      </c>
      <c r="F445" s="2" t="s">
        <v>28</v>
      </c>
      <c r="G445" s="4">
        <v>45644</v>
      </c>
      <c r="H445" s="5">
        <v>0.41666666666666669</v>
      </c>
      <c r="I445" s="6" t="s">
        <v>100</v>
      </c>
      <c r="J445" s="6">
        <v>2057</v>
      </c>
      <c r="K445" s="2" t="s">
        <v>90</v>
      </c>
      <c r="L445" s="2" t="s">
        <v>19</v>
      </c>
      <c r="M4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5" s="6" t="str">
        <f>TEXT(Tabela1[[#This Row],[Data]],"dddd")</f>
        <v>quarta-feira</v>
      </c>
      <c r="P445" s="6" t="str" cm="1">
        <f t="array" ref="P445">INDEX(Tabela8[Status],MATCH(Tabela1[[#This Row],[Cod. Paciente]]&amp;Tabela1[[#This Row],[dia]]&amp;Tabela1[[#This Row],[Hora inicial]],Tabela8[Cod. Paciente]&amp;Tabela8[DIA]&amp;Tabela8[Hora inicial],0))</f>
        <v>A confirmar</v>
      </c>
      <c r="Q445" s="6"/>
    </row>
    <row r="446" spans="1:17" x14ac:dyDescent="0.3">
      <c r="A446" s="2">
        <v>476808</v>
      </c>
      <c r="B446" s="2" t="s">
        <v>24</v>
      </c>
      <c r="C446" s="2" t="s">
        <v>1276</v>
      </c>
      <c r="D446" s="2">
        <v>3357</v>
      </c>
      <c r="E446" s="2" t="s">
        <v>706</v>
      </c>
      <c r="F446" s="2" t="s">
        <v>28</v>
      </c>
      <c r="G446" s="4">
        <v>45644</v>
      </c>
      <c r="H446" s="5">
        <v>0.45833333333333331</v>
      </c>
      <c r="I446" s="6" t="s">
        <v>29</v>
      </c>
      <c r="J446" s="6">
        <v>884</v>
      </c>
      <c r="K446" s="2" t="s">
        <v>30</v>
      </c>
      <c r="L446" s="2" t="s">
        <v>19</v>
      </c>
      <c r="M4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6" s="6" t="str">
        <f>TEXT(Tabela1[[#This Row],[Data]],"dddd")</f>
        <v>quarta-feira</v>
      </c>
      <c r="P446" s="6" t="str" cm="1">
        <f t="array" ref="P446">INDEX(Tabela8[Status],MATCH(Tabela1[[#This Row],[Cod. Paciente]]&amp;Tabela1[[#This Row],[dia]]&amp;Tabela1[[#This Row],[Hora inicial]],Tabela8[Cod. Paciente]&amp;Tabela8[DIA]&amp;Tabela8[Hora inicial],0))</f>
        <v>A confirmar</v>
      </c>
      <c r="Q446" s="6"/>
    </row>
    <row r="447" spans="1:17" x14ac:dyDescent="0.3">
      <c r="A447" s="2">
        <v>476808</v>
      </c>
      <c r="B447" s="2" t="s">
        <v>24</v>
      </c>
      <c r="C447" s="2" t="s">
        <v>1276</v>
      </c>
      <c r="D447" s="2">
        <v>3357</v>
      </c>
      <c r="E447" s="2" t="s">
        <v>706</v>
      </c>
      <c r="F447" s="2" t="s">
        <v>28</v>
      </c>
      <c r="G447" s="4">
        <v>45644</v>
      </c>
      <c r="H447" s="5">
        <v>0.45833333333333331</v>
      </c>
      <c r="I447" s="6" t="s">
        <v>29</v>
      </c>
      <c r="J447" s="6">
        <v>884</v>
      </c>
      <c r="K447" s="2" t="s">
        <v>30</v>
      </c>
      <c r="L447" s="2" t="s">
        <v>19</v>
      </c>
      <c r="M4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7" s="6" t="str">
        <f>TEXT(Tabela1[[#This Row],[Data]],"dddd")</f>
        <v>quarta-feira</v>
      </c>
      <c r="P447" s="6" t="str" cm="1">
        <f t="array" ref="P447">INDEX(Tabela8[Status],MATCH(Tabela1[[#This Row],[Cod. Paciente]]&amp;Tabela1[[#This Row],[dia]]&amp;Tabela1[[#This Row],[Hora inicial]],Tabela8[Cod. Paciente]&amp;Tabela8[DIA]&amp;Tabela8[Hora inicial],0))</f>
        <v>A confirmar</v>
      </c>
      <c r="Q447" s="6"/>
    </row>
    <row r="448" spans="1:17" x14ac:dyDescent="0.3">
      <c r="A448" s="2">
        <v>509476</v>
      </c>
      <c r="B448" s="2" t="s">
        <v>24</v>
      </c>
      <c r="C448" s="2" t="s">
        <v>1307</v>
      </c>
      <c r="D448" s="2">
        <v>3456</v>
      </c>
      <c r="E448" s="2" t="s">
        <v>708</v>
      </c>
      <c r="F448" s="2" t="s">
        <v>28</v>
      </c>
      <c r="G448" s="4">
        <v>45644</v>
      </c>
      <c r="H448" s="5">
        <v>0.625</v>
      </c>
      <c r="I448" s="6" t="s">
        <v>468</v>
      </c>
      <c r="J448" s="6">
        <v>599</v>
      </c>
      <c r="K448" s="2" t="s">
        <v>384</v>
      </c>
      <c r="L448" s="2" t="s">
        <v>19</v>
      </c>
      <c r="M4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8" s="6" t="str">
        <f>TEXT(Tabela1[[#This Row],[Data]],"dddd")</f>
        <v>quarta-feira</v>
      </c>
      <c r="P448" s="6" t="str" cm="1">
        <f t="array" ref="P448">INDEX(Tabela8[Status],MATCH(Tabela1[[#This Row],[Cod. Paciente]]&amp;Tabela1[[#This Row],[dia]]&amp;Tabela1[[#This Row],[Hora inicial]],Tabela8[Cod. Paciente]&amp;Tabela8[DIA]&amp;Tabela8[Hora inicial],0))</f>
        <v>A confirmar</v>
      </c>
      <c r="Q448" s="6"/>
    </row>
    <row r="449" spans="1:17" x14ac:dyDescent="0.3">
      <c r="A449" s="2">
        <v>509476</v>
      </c>
      <c r="B449" s="2" t="s">
        <v>24</v>
      </c>
      <c r="C449" s="2" t="s">
        <v>1307</v>
      </c>
      <c r="D449" s="2">
        <v>3456</v>
      </c>
      <c r="E449" s="2" t="s">
        <v>708</v>
      </c>
      <c r="F449" s="2" t="s">
        <v>28</v>
      </c>
      <c r="G449" s="4">
        <v>45644</v>
      </c>
      <c r="H449" s="5">
        <v>0.625</v>
      </c>
      <c r="I449" s="6" t="s">
        <v>468</v>
      </c>
      <c r="J449" s="6">
        <v>599</v>
      </c>
      <c r="K449" s="2" t="s">
        <v>384</v>
      </c>
      <c r="L449" s="2" t="s">
        <v>19</v>
      </c>
      <c r="M4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9" s="6" t="str">
        <f>TEXT(Tabela1[[#This Row],[Data]],"dddd")</f>
        <v>quarta-feira</v>
      </c>
      <c r="P449" s="6" t="str" cm="1">
        <f t="array" ref="P449">INDEX(Tabela8[Status],MATCH(Tabela1[[#This Row],[Cod. Paciente]]&amp;Tabela1[[#This Row],[dia]]&amp;Tabela1[[#This Row],[Hora inicial]],Tabela8[Cod. Paciente]&amp;Tabela8[DIA]&amp;Tabela8[Hora inicial],0))</f>
        <v>A confirmar</v>
      </c>
      <c r="Q449" s="6"/>
    </row>
    <row r="450" spans="1:17" x14ac:dyDescent="0.3">
      <c r="A450" s="2">
        <v>555427</v>
      </c>
      <c r="B450" s="2" t="s">
        <v>24</v>
      </c>
      <c r="C450" s="2" t="s">
        <v>1247</v>
      </c>
      <c r="D450" s="2">
        <v>3996</v>
      </c>
      <c r="E450" s="2" t="s">
        <v>710</v>
      </c>
      <c r="F450" s="2" t="s">
        <v>28</v>
      </c>
      <c r="G450" s="4">
        <v>45644</v>
      </c>
      <c r="H450" s="5">
        <v>0.33333333333333331</v>
      </c>
      <c r="I450" s="6" t="s">
        <v>29</v>
      </c>
      <c r="J450" s="6">
        <v>884</v>
      </c>
      <c r="K450" s="2" t="s">
        <v>30</v>
      </c>
      <c r="L450" s="2" t="s">
        <v>19</v>
      </c>
      <c r="M4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0" s="6" t="str">
        <f>TEXT(Tabela1[[#This Row],[Data]],"dddd")</f>
        <v>quarta-feira</v>
      </c>
      <c r="P450" s="6" t="str" cm="1">
        <f t="array" ref="P450">INDEX(Tabela8[Status],MATCH(Tabela1[[#This Row],[Cod. Paciente]]&amp;Tabela1[[#This Row],[dia]]&amp;Tabela1[[#This Row],[Hora inicial]],Tabela8[Cod. Paciente]&amp;Tabela8[DIA]&amp;Tabela8[Hora inicial],0))</f>
        <v>A confirmar</v>
      </c>
      <c r="Q450" s="6"/>
    </row>
    <row r="451" spans="1:17" x14ac:dyDescent="0.3">
      <c r="A451" s="2">
        <v>555427</v>
      </c>
      <c r="B451" s="2" t="s">
        <v>24</v>
      </c>
      <c r="C451" s="2" t="s">
        <v>1247</v>
      </c>
      <c r="D451" s="2">
        <v>3996</v>
      </c>
      <c r="E451" s="2" t="s">
        <v>710</v>
      </c>
      <c r="F451" s="2" t="s">
        <v>28</v>
      </c>
      <c r="G451" s="4">
        <v>45644</v>
      </c>
      <c r="H451" s="5">
        <v>0.33333333333333331</v>
      </c>
      <c r="I451" s="6" t="s">
        <v>29</v>
      </c>
      <c r="J451" s="6">
        <v>884</v>
      </c>
      <c r="K451" s="2" t="s">
        <v>30</v>
      </c>
      <c r="L451" s="2" t="s">
        <v>19</v>
      </c>
      <c r="M4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1" s="6" t="str">
        <f>TEXT(Tabela1[[#This Row],[Data]],"dddd")</f>
        <v>quarta-feira</v>
      </c>
      <c r="P451" s="6" t="str" cm="1">
        <f t="array" ref="P451">INDEX(Tabela8[Status],MATCH(Tabela1[[#This Row],[Cod. Paciente]]&amp;Tabela1[[#This Row],[dia]]&amp;Tabela1[[#This Row],[Hora inicial]],Tabela8[Cod. Paciente]&amp;Tabela8[DIA]&amp;Tabela8[Hora inicial],0))</f>
        <v>A confirmar</v>
      </c>
      <c r="Q451" s="6"/>
    </row>
    <row r="452" spans="1:17" x14ac:dyDescent="0.3">
      <c r="A452" s="2">
        <v>587781</v>
      </c>
      <c r="B452" s="2" t="s">
        <v>17</v>
      </c>
      <c r="C452" s="2" t="s">
        <v>1297</v>
      </c>
      <c r="D452" s="2">
        <v>4055</v>
      </c>
      <c r="E452" s="2" t="s">
        <v>711</v>
      </c>
      <c r="F452" s="2" t="s">
        <v>69</v>
      </c>
      <c r="G452" s="4">
        <v>45644</v>
      </c>
      <c r="H452" s="5">
        <v>0.375</v>
      </c>
      <c r="I452" s="6" t="s">
        <v>81</v>
      </c>
      <c r="J452" s="6">
        <v>1383</v>
      </c>
      <c r="K452" s="2" t="s">
        <v>218</v>
      </c>
      <c r="L452" s="2" t="s">
        <v>19</v>
      </c>
      <c r="M4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2" s="6" t="str">
        <f>TEXT(Tabela1[[#This Row],[Data]],"dddd")</f>
        <v>quarta-feira</v>
      </c>
      <c r="P452" s="6" t="str" cm="1">
        <f t="array" ref="P452">INDEX(Tabela8[Status],MATCH(Tabela1[[#This Row],[Cod. Paciente]]&amp;Tabela1[[#This Row],[dia]]&amp;Tabela1[[#This Row],[Hora inicial]],Tabela8[Cod. Paciente]&amp;Tabela8[DIA]&amp;Tabela8[Hora inicial],0))</f>
        <v>A confirmar</v>
      </c>
      <c r="Q452" s="6"/>
    </row>
    <row r="453" spans="1:17" x14ac:dyDescent="0.3">
      <c r="A453" s="2">
        <v>587781</v>
      </c>
      <c r="B453" s="2" t="s">
        <v>17</v>
      </c>
      <c r="C453" s="2" t="s">
        <v>1297</v>
      </c>
      <c r="D453" s="2">
        <v>4055</v>
      </c>
      <c r="E453" s="2" t="s">
        <v>711</v>
      </c>
      <c r="F453" s="2" t="s">
        <v>69</v>
      </c>
      <c r="G453" s="4">
        <v>45644</v>
      </c>
      <c r="H453" s="5">
        <v>0.375</v>
      </c>
      <c r="I453" s="6" t="s">
        <v>81</v>
      </c>
      <c r="J453" s="6">
        <v>1383</v>
      </c>
      <c r="K453" s="2" t="s">
        <v>218</v>
      </c>
      <c r="L453" s="2" t="s">
        <v>19</v>
      </c>
      <c r="M4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3" s="6" t="str">
        <f>TEXT(Tabela1[[#This Row],[Data]],"dddd")</f>
        <v>quarta-feira</v>
      </c>
      <c r="P453" s="6" t="str" cm="1">
        <f t="array" ref="P453">INDEX(Tabela8[Status],MATCH(Tabela1[[#This Row],[Cod. Paciente]]&amp;Tabela1[[#This Row],[dia]]&amp;Tabela1[[#This Row],[Hora inicial]],Tabela8[Cod. Paciente]&amp;Tabela8[DIA]&amp;Tabela8[Hora inicial],0))</f>
        <v>A confirmar</v>
      </c>
      <c r="Q453" s="6"/>
    </row>
    <row r="454" spans="1:17" x14ac:dyDescent="0.3">
      <c r="A454" s="2">
        <v>587781</v>
      </c>
      <c r="B454" s="2" t="s">
        <v>17</v>
      </c>
      <c r="C454" s="2" t="s">
        <v>1297</v>
      </c>
      <c r="D454" s="2">
        <v>4055</v>
      </c>
      <c r="E454" s="2" t="s">
        <v>711</v>
      </c>
      <c r="F454" s="2" t="s">
        <v>69</v>
      </c>
      <c r="G454" s="4">
        <v>45644</v>
      </c>
      <c r="H454" s="5">
        <v>0.375</v>
      </c>
      <c r="I454" s="6" t="s">
        <v>81</v>
      </c>
      <c r="J454" s="6">
        <v>1383</v>
      </c>
      <c r="K454" s="2" t="s">
        <v>218</v>
      </c>
      <c r="L454" s="2" t="s">
        <v>19</v>
      </c>
      <c r="M454" s="8" t="s">
        <v>162</v>
      </c>
      <c r="N4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4" s="6" t="str">
        <f>TEXT(Tabela1[[#This Row],[Data]],"dddd")</f>
        <v>quarta-feira</v>
      </c>
      <c r="P454" s="6" t="str" cm="1">
        <f t="array" ref="P454">INDEX(Tabela8[Status],MATCH(Tabela1[[#This Row],[Cod. Paciente]]&amp;Tabela1[[#This Row],[dia]]&amp;Tabela1[[#This Row],[Hora inicial]],Tabela8[Cod. Paciente]&amp;Tabela8[DIA]&amp;Tabela8[Hora inicial],0))</f>
        <v>A confirmar</v>
      </c>
      <c r="Q454" s="6"/>
    </row>
    <row r="455" spans="1:17" x14ac:dyDescent="0.3">
      <c r="A455" s="2">
        <v>587781</v>
      </c>
      <c r="B455" s="2" t="s">
        <v>17</v>
      </c>
      <c r="C455" s="2" t="s">
        <v>1297</v>
      </c>
      <c r="D455" s="2">
        <v>4055</v>
      </c>
      <c r="E455" s="2" t="s">
        <v>711</v>
      </c>
      <c r="F455" s="2" t="s">
        <v>69</v>
      </c>
      <c r="G455" s="4">
        <v>45644</v>
      </c>
      <c r="H455" s="5">
        <v>0.375</v>
      </c>
      <c r="I455" s="6" t="s">
        <v>81</v>
      </c>
      <c r="J455" s="6">
        <v>1383</v>
      </c>
      <c r="K455" s="2" t="s">
        <v>218</v>
      </c>
      <c r="L455" s="2" t="s">
        <v>19</v>
      </c>
      <c r="M455" s="8" t="s">
        <v>162</v>
      </c>
      <c r="N4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5" s="6" t="str">
        <f>TEXT(Tabela1[[#This Row],[Data]],"dddd")</f>
        <v>quarta-feira</v>
      </c>
      <c r="P455" s="6" t="str" cm="1">
        <f t="array" ref="P455">INDEX(Tabela8[Status],MATCH(Tabela1[[#This Row],[Cod. Paciente]]&amp;Tabela1[[#This Row],[dia]]&amp;Tabela1[[#This Row],[Hora inicial]],Tabela8[Cod. Paciente]&amp;Tabela8[DIA]&amp;Tabela8[Hora inicial],0))</f>
        <v>A confirmar</v>
      </c>
      <c r="Q455" s="6"/>
    </row>
    <row r="456" spans="1:17" x14ac:dyDescent="0.3">
      <c r="A456" s="2">
        <v>587789</v>
      </c>
      <c r="B456" s="2" t="s">
        <v>17</v>
      </c>
      <c r="C456" s="2" t="s">
        <v>1305</v>
      </c>
      <c r="D456" s="2">
        <v>3986</v>
      </c>
      <c r="E456" s="2" t="s">
        <v>714</v>
      </c>
      <c r="F456" s="2" t="s">
        <v>69</v>
      </c>
      <c r="G456" s="4">
        <v>45644</v>
      </c>
      <c r="H456" s="5">
        <v>0.625</v>
      </c>
      <c r="I456" s="6" t="s">
        <v>81</v>
      </c>
      <c r="J456" s="6">
        <v>1383</v>
      </c>
      <c r="K456" s="2" t="s">
        <v>218</v>
      </c>
      <c r="L456" s="2" t="s">
        <v>19</v>
      </c>
      <c r="M4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6" s="6" t="str">
        <f>TEXT(Tabela1[[#This Row],[Data]],"dddd")</f>
        <v>quarta-feira</v>
      </c>
      <c r="P456" s="6" t="str" cm="1">
        <f t="array" ref="P456">INDEX(Tabela8[Status],MATCH(Tabela1[[#This Row],[Cod. Paciente]]&amp;Tabela1[[#This Row],[dia]]&amp;Tabela1[[#This Row],[Hora inicial]],Tabela8[Cod. Paciente]&amp;Tabela8[DIA]&amp;Tabela8[Hora inicial],0))</f>
        <v>A confirmar</v>
      </c>
      <c r="Q456" s="6"/>
    </row>
    <row r="457" spans="1:17" x14ac:dyDescent="0.3">
      <c r="A457" s="2">
        <v>587789</v>
      </c>
      <c r="B457" s="2" t="s">
        <v>17</v>
      </c>
      <c r="C457" s="2" t="s">
        <v>1305</v>
      </c>
      <c r="D457" s="2">
        <v>3986</v>
      </c>
      <c r="E457" s="2" t="s">
        <v>714</v>
      </c>
      <c r="F457" s="2" t="s">
        <v>69</v>
      </c>
      <c r="G457" s="4">
        <v>45644</v>
      </c>
      <c r="H457" s="5">
        <v>0.625</v>
      </c>
      <c r="I457" s="6" t="s">
        <v>81</v>
      </c>
      <c r="J457" s="6">
        <v>1383</v>
      </c>
      <c r="K457" s="2" t="s">
        <v>218</v>
      </c>
      <c r="L457" s="2" t="s">
        <v>19</v>
      </c>
      <c r="M4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7" s="6" t="str">
        <f>TEXT(Tabela1[[#This Row],[Data]],"dddd")</f>
        <v>quarta-feira</v>
      </c>
      <c r="P457" s="6" t="str" cm="1">
        <f t="array" ref="P457">INDEX(Tabela8[Status],MATCH(Tabela1[[#This Row],[Cod. Paciente]]&amp;Tabela1[[#This Row],[dia]]&amp;Tabela1[[#This Row],[Hora inicial]],Tabela8[Cod. Paciente]&amp;Tabela8[DIA]&amp;Tabela8[Hora inicial],0))</f>
        <v>A confirmar</v>
      </c>
      <c r="Q457" s="6"/>
    </row>
    <row r="458" spans="1:17" x14ac:dyDescent="0.3">
      <c r="A458" s="2">
        <v>587789</v>
      </c>
      <c r="B458" s="2" t="s">
        <v>17</v>
      </c>
      <c r="C458" s="2" t="s">
        <v>1305</v>
      </c>
      <c r="D458" s="2">
        <v>3986</v>
      </c>
      <c r="E458" s="2" t="s">
        <v>714</v>
      </c>
      <c r="F458" s="2" t="s">
        <v>69</v>
      </c>
      <c r="G458" s="4">
        <v>45644</v>
      </c>
      <c r="H458" s="5">
        <v>0.625</v>
      </c>
      <c r="I458" s="6" t="s">
        <v>81</v>
      </c>
      <c r="J458" s="6">
        <v>1383</v>
      </c>
      <c r="K458" s="2" t="s">
        <v>218</v>
      </c>
      <c r="L458" s="2" t="s">
        <v>19</v>
      </c>
      <c r="M458" s="8" t="s">
        <v>162</v>
      </c>
      <c r="N4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8" s="6" t="str">
        <f>TEXT(Tabela1[[#This Row],[Data]],"dddd")</f>
        <v>quarta-feira</v>
      </c>
      <c r="P458" s="6" t="str" cm="1">
        <f t="array" ref="P458">INDEX(Tabela8[Status],MATCH(Tabela1[[#This Row],[Cod. Paciente]]&amp;Tabela1[[#This Row],[dia]]&amp;Tabela1[[#This Row],[Hora inicial]],Tabela8[Cod. Paciente]&amp;Tabela8[DIA]&amp;Tabela8[Hora inicial],0))</f>
        <v>A confirmar</v>
      </c>
      <c r="Q458" s="6"/>
    </row>
    <row r="459" spans="1:17" x14ac:dyDescent="0.3">
      <c r="A459" s="2">
        <v>587789</v>
      </c>
      <c r="B459" s="2" t="s">
        <v>17</v>
      </c>
      <c r="C459" s="2" t="s">
        <v>1305</v>
      </c>
      <c r="D459" s="2">
        <v>3986</v>
      </c>
      <c r="E459" s="2" t="s">
        <v>714</v>
      </c>
      <c r="F459" s="2" t="s">
        <v>69</v>
      </c>
      <c r="G459" s="4">
        <v>45644</v>
      </c>
      <c r="H459" s="5">
        <v>0.625</v>
      </c>
      <c r="I459" s="6" t="s">
        <v>81</v>
      </c>
      <c r="J459" s="6">
        <v>1383</v>
      </c>
      <c r="K459" s="2" t="s">
        <v>218</v>
      </c>
      <c r="L459" s="2" t="s">
        <v>19</v>
      </c>
      <c r="M459" s="8" t="s">
        <v>162</v>
      </c>
      <c r="N4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9" s="6" t="str">
        <f>TEXT(Tabela1[[#This Row],[Data]],"dddd")</f>
        <v>quarta-feira</v>
      </c>
      <c r="P459" s="6" t="str" cm="1">
        <f t="array" ref="P459">INDEX(Tabela8[Status],MATCH(Tabela1[[#This Row],[Cod. Paciente]]&amp;Tabela1[[#This Row],[dia]]&amp;Tabela1[[#This Row],[Hora inicial]],Tabela8[Cod. Paciente]&amp;Tabela8[DIA]&amp;Tabela8[Hora inicial],0))</f>
        <v>A confirmar</v>
      </c>
      <c r="Q459" s="6"/>
    </row>
    <row r="460" spans="1:17" x14ac:dyDescent="0.3">
      <c r="A460" s="2">
        <v>506316</v>
      </c>
      <c r="B460" s="2" t="s">
        <v>24</v>
      </c>
      <c r="C460" s="2" t="s">
        <v>87</v>
      </c>
      <c r="D460" s="2">
        <v>3598</v>
      </c>
      <c r="E460" s="2" t="s">
        <v>88</v>
      </c>
      <c r="F460" s="2" t="s">
        <v>28</v>
      </c>
      <c r="G460" s="4">
        <v>45644</v>
      </c>
      <c r="H460" s="5">
        <v>0.29166666666666669</v>
      </c>
      <c r="I460" s="6" t="s">
        <v>467</v>
      </c>
      <c r="J460" s="6">
        <v>1973</v>
      </c>
      <c r="K460" s="2" t="s">
        <v>25</v>
      </c>
      <c r="L460" s="2" t="s">
        <v>19</v>
      </c>
      <c r="M4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0" s="6" t="str">
        <f>TEXT(Tabela1[[#This Row],[Data]],"dddd")</f>
        <v>quarta-feira</v>
      </c>
      <c r="P460" s="6" t="str" cm="1">
        <f t="array" ref="P460">INDEX(Tabela8[Status],MATCH(Tabela1[[#This Row],[Cod. Paciente]]&amp;Tabela1[[#This Row],[dia]]&amp;Tabela1[[#This Row],[Hora inicial]],Tabela8[Cod. Paciente]&amp;Tabela8[DIA]&amp;Tabela8[Hora inicial],0))</f>
        <v>A confirmar</v>
      </c>
      <c r="Q460" s="6"/>
    </row>
    <row r="461" spans="1:17" x14ac:dyDescent="0.3">
      <c r="A461" s="2">
        <v>506316</v>
      </c>
      <c r="B461" s="2" t="s">
        <v>24</v>
      </c>
      <c r="C461" s="2" t="s">
        <v>87</v>
      </c>
      <c r="D461" s="2">
        <v>3598</v>
      </c>
      <c r="E461" s="2" t="s">
        <v>88</v>
      </c>
      <c r="F461" s="2" t="s">
        <v>28</v>
      </c>
      <c r="G461" s="4">
        <v>45644</v>
      </c>
      <c r="H461" s="5">
        <v>0.29166666666666669</v>
      </c>
      <c r="I461" s="6" t="s">
        <v>467</v>
      </c>
      <c r="J461" s="6">
        <v>1973</v>
      </c>
      <c r="K461" s="2" t="s">
        <v>25</v>
      </c>
      <c r="L461" s="2" t="s">
        <v>19</v>
      </c>
      <c r="M4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1" s="6" t="str">
        <f>TEXT(Tabela1[[#This Row],[Data]],"dddd")</f>
        <v>quarta-feira</v>
      </c>
      <c r="P461" s="6" t="str" cm="1">
        <f t="array" ref="P461">INDEX(Tabela8[Status],MATCH(Tabela1[[#This Row],[Cod. Paciente]]&amp;Tabela1[[#This Row],[dia]]&amp;Tabela1[[#This Row],[Hora inicial]],Tabela8[Cod. Paciente]&amp;Tabela8[DIA]&amp;Tabela8[Hora inicial],0))</f>
        <v>A confirmar</v>
      </c>
      <c r="Q461" s="6"/>
    </row>
    <row r="462" spans="1:17" x14ac:dyDescent="0.3">
      <c r="A462" s="2">
        <v>506314</v>
      </c>
      <c r="B462" s="2" t="s">
        <v>24</v>
      </c>
      <c r="C462" s="2" t="s">
        <v>87</v>
      </c>
      <c r="D462" s="2">
        <v>3598</v>
      </c>
      <c r="E462" s="2" t="s">
        <v>88</v>
      </c>
      <c r="F462" s="2" t="s">
        <v>28</v>
      </c>
      <c r="G462" s="4">
        <v>45644</v>
      </c>
      <c r="H462" s="5">
        <v>0.33333333333333331</v>
      </c>
      <c r="I462" s="6" t="s">
        <v>468</v>
      </c>
      <c r="J462" s="6">
        <v>599</v>
      </c>
      <c r="K462" s="2" t="s">
        <v>384</v>
      </c>
      <c r="L462" s="2" t="s">
        <v>19</v>
      </c>
      <c r="M4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2" s="6" t="str">
        <f>TEXT(Tabela1[[#This Row],[Data]],"dddd")</f>
        <v>quarta-feira</v>
      </c>
      <c r="P462" s="6" t="str" cm="1">
        <f t="array" ref="P462">INDEX(Tabela8[Status],MATCH(Tabela1[[#This Row],[Cod. Paciente]]&amp;Tabela1[[#This Row],[dia]]&amp;Tabela1[[#This Row],[Hora inicial]],Tabela8[Cod. Paciente]&amp;Tabela8[DIA]&amp;Tabela8[Hora inicial],0))</f>
        <v>A confirmar</v>
      </c>
      <c r="Q462" s="6"/>
    </row>
    <row r="463" spans="1:17" x14ac:dyDescent="0.3">
      <c r="A463" s="2">
        <v>581204</v>
      </c>
      <c r="B463" s="2" t="s">
        <v>24</v>
      </c>
      <c r="C463" s="2" t="s">
        <v>87</v>
      </c>
      <c r="D463" s="2">
        <v>3598</v>
      </c>
      <c r="E463" s="2" t="s">
        <v>88</v>
      </c>
      <c r="F463" s="2" t="s">
        <v>28</v>
      </c>
      <c r="G463" s="4">
        <v>45644</v>
      </c>
      <c r="H463" s="5">
        <v>0.375</v>
      </c>
      <c r="I463" s="6" t="s">
        <v>501</v>
      </c>
      <c r="J463" s="6">
        <v>609</v>
      </c>
      <c r="K463" s="2" t="s">
        <v>44</v>
      </c>
      <c r="L463" s="2" t="s">
        <v>19</v>
      </c>
      <c r="M4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3" s="6" t="str">
        <f>TEXT(Tabela1[[#This Row],[Data]],"dddd")</f>
        <v>quarta-feira</v>
      </c>
      <c r="P463" s="6" t="str" cm="1">
        <f t="array" ref="P463">INDEX(Tabela8[Status],MATCH(Tabela1[[#This Row],[Cod. Paciente]]&amp;Tabela1[[#This Row],[dia]]&amp;Tabela1[[#This Row],[Hora inicial]],Tabela8[Cod. Paciente]&amp;Tabela8[DIA]&amp;Tabela8[Hora inicial],0))</f>
        <v>A confirmar</v>
      </c>
      <c r="Q463" s="6"/>
    </row>
    <row r="464" spans="1:17" x14ac:dyDescent="0.3">
      <c r="A464" s="2">
        <v>506314</v>
      </c>
      <c r="B464" s="2" t="s">
        <v>24</v>
      </c>
      <c r="C464" s="2" t="s">
        <v>87</v>
      </c>
      <c r="D464" s="2">
        <v>3598</v>
      </c>
      <c r="E464" s="2" t="s">
        <v>88</v>
      </c>
      <c r="F464" s="2" t="s">
        <v>28</v>
      </c>
      <c r="G464" s="4">
        <v>45644</v>
      </c>
      <c r="H464" s="5">
        <v>0.33333333333333331</v>
      </c>
      <c r="I464" s="6" t="s">
        <v>468</v>
      </c>
      <c r="J464" s="6">
        <v>599</v>
      </c>
      <c r="K464" s="2" t="s">
        <v>384</v>
      </c>
      <c r="L464" s="2" t="s">
        <v>19</v>
      </c>
      <c r="M4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4" s="6" t="str">
        <f>TEXT(Tabela1[[#This Row],[Data]],"dddd")</f>
        <v>quarta-feira</v>
      </c>
      <c r="P464" s="6" t="str" cm="1">
        <f t="array" ref="P464">INDEX(Tabela8[Status],MATCH(Tabela1[[#This Row],[Cod. Paciente]]&amp;Tabela1[[#This Row],[dia]]&amp;Tabela1[[#This Row],[Hora inicial]],Tabela8[Cod. Paciente]&amp;Tabela8[DIA]&amp;Tabela8[Hora inicial],0))</f>
        <v>A confirmar</v>
      </c>
      <c r="Q464" s="6"/>
    </row>
    <row r="465" spans="1:17" x14ac:dyDescent="0.3">
      <c r="A465" s="2">
        <v>581204</v>
      </c>
      <c r="B465" s="2" t="s">
        <v>24</v>
      </c>
      <c r="C465" s="2" t="s">
        <v>87</v>
      </c>
      <c r="D465" s="2">
        <v>3598</v>
      </c>
      <c r="E465" s="2" t="s">
        <v>88</v>
      </c>
      <c r="F465" s="2" t="s">
        <v>28</v>
      </c>
      <c r="G465" s="4">
        <v>45644</v>
      </c>
      <c r="H465" s="5">
        <v>0.375</v>
      </c>
      <c r="I465" s="6" t="s">
        <v>501</v>
      </c>
      <c r="J465" s="6">
        <v>609</v>
      </c>
      <c r="K465" s="2" t="s">
        <v>44</v>
      </c>
      <c r="L465" s="2" t="s">
        <v>19</v>
      </c>
      <c r="M4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5" s="6" t="str">
        <f>TEXT(Tabela1[[#This Row],[Data]],"dddd")</f>
        <v>quarta-feira</v>
      </c>
      <c r="P465" s="6" t="str" cm="1">
        <f t="array" ref="P465">INDEX(Tabela8[Status],MATCH(Tabela1[[#This Row],[Cod. Paciente]]&amp;Tabela1[[#This Row],[dia]]&amp;Tabela1[[#This Row],[Hora inicial]],Tabela8[Cod. Paciente]&amp;Tabela8[DIA]&amp;Tabela8[Hora inicial],0))</f>
        <v>A confirmar</v>
      </c>
      <c r="Q465" s="6"/>
    </row>
    <row r="466" spans="1:17" x14ac:dyDescent="0.3">
      <c r="A466" s="2">
        <v>587853</v>
      </c>
      <c r="B466" s="2" t="s">
        <v>17</v>
      </c>
      <c r="C466" s="2" t="s">
        <v>1308</v>
      </c>
      <c r="D466" s="2">
        <v>3385</v>
      </c>
      <c r="E466" s="2" t="s">
        <v>728</v>
      </c>
      <c r="F466" s="2" t="s">
        <v>28</v>
      </c>
      <c r="G466" s="4">
        <v>45644</v>
      </c>
      <c r="H466" s="5">
        <v>0.66666666666666663</v>
      </c>
      <c r="I466" s="6" t="s">
        <v>59</v>
      </c>
      <c r="J466" s="6">
        <v>1735</v>
      </c>
      <c r="K466" s="2" t="s">
        <v>33</v>
      </c>
      <c r="L466" s="2" t="s">
        <v>19</v>
      </c>
      <c r="M4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6" s="6" t="str">
        <f>TEXT(Tabela1[[#This Row],[Data]],"dddd")</f>
        <v>quarta-feira</v>
      </c>
      <c r="P466" s="6" t="str" cm="1">
        <f t="array" ref="P466">INDEX(Tabela8[Status],MATCH(Tabela1[[#This Row],[Cod. Paciente]]&amp;Tabela1[[#This Row],[dia]]&amp;Tabela1[[#This Row],[Hora inicial]],Tabela8[Cod. Paciente]&amp;Tabela8[DIA]&amp;Tabela8[Hora inicial],0))</f>
        <v>A confirmar</v>
      </c>
      <c r="Q466" s="6"/>
    </row>
    <row r="467" spans="1:17" x14ac:dyDescent="0.3">
      <c r="A467" s="2">
        <v>587853</v>
      </c>
      <c r="B467" s="2" t="s">
        <v>17</v>
      </c>
      <c r="C467" s="2" t="s">
        <v>1308</v>
      </c>
      <c r="D467" s="2">
        <v>3385</v>
      </c>
      <c r="E467" s="2" t="s">
        <v>728</v>
      </c>
      <c r="F467" s="2" t="s">
        <v>28</v>
      </c>
      <c r="G467" s="4">
        <v>45644</v>
      </c>
      <c r="H467" s="5">
        <v>0.66666666666666663</v>
      </c>
      <c r="I467" s="6" t="s">
        <v>59</v>
      </c>
      <c r="J467" s="6">
        <v>1735</v>
      </c>
      <c r="K467" s="2" t="s">
        <v>33</v>
      </c>
      <c r="L467" s="2" t="s">
        <v>19</v>
      </c>
      <c r="M4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7" s="6" t="str">
        <f>TEXT(Tabela1[[#This Row],[Data]],"dddd")</f>
        <v>quarta-feira</v>
      </c>
      <c r="P467" s="6" t="str" cm="1">
        <f t="array" ref="P467">INDEX(Tabela8[Status],MATCH(Tabela1[[#This Row],[Cod. Paciente]]&amp;Tabela1[[#This Row],[dia]]&amp;Tabela1[[#This Row],[Hora inicial]],Tabela8[Cod. Paciente]&amp;Tabela8[DIA]&amp;Tabela8[Hora inicial],0))</f>
        <v>A confirmar</v>
      </c>
      <c r="Q467" s="6"/>
    </row>
    <row r="468" spans="1:17" x14ac:dyDescent="0.3">
      <c r="A468" s="2">
        <v>547531</v>
      </c>
      <c r="B468" s="2" t="s">
        <v>17</v>
      </c>
      <c r="C468" s="2" t="s">
        <v>485</v>
      </c>
      <c r="D468" s="2">
        <v>3625</v>
      </c>
      <c r="E468" s="2" t="s">
        <v>486</v>
      </c>
      <c r="F468" s="2" t="s">
        <v>28</v>
      </c>
      <c r="G468" s="4">
        <v>45644</v>
      </c>
      <c r="H468" s="5">
        <v>0.45833333333333331</v>
      </c>
      <c r="I468" s="6" t="s">
        <v>1299</v>
      </c>
      <c r="J468" s="6">
        <v>1644</v>
      </c>
      <c r="K468" s="2" t="s">
        <v>63</v>
      </c>
      <c r="L468" s="2" t="s">
        <v>19</v>
      </c>
      <c r="M4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8" s="6" t="str">
        <f>TEXT(Tabela1[[#This Row],[Data]],"dddd")</f>
        <v>quarta-feira</v>
      </c>
      <c r="P468" s="6" t="str" cm="1">
        <f t="array" ref="P468">INDEX(Tabela8[Status],MATCH(Tabela1[[#This Row],[Cod. Paciente]]&amp;Tabela1[[#This Row],[dia]]&amp;Tabela1[[#This Row],[Hora inicial]],Tabela8[Cod. Paciente]&amp;Tabela8[DIA]&amp;Tabela8[Hora inicial],0))</f>
        <v>A confirmar</v>
      </c>
      <c r="Q468" s="6"/>
    </row>
    <row r="469" spans="1:17" x14ac:dyDescent="0.3">
      <c r="A469" s="2">
        <v>547531</v>
      </c>
      <c r="B469" s="2" t="s">
        <v>17</v>
      </c>
      <c r="C469" s="2" t="s">
        <v>485</v>
      </c>
      <c r="D469" s="2">
        <v>3625</v>
      </c>
      <c r="E469" s="2" t="s">
        <v>486</v>
      </c>
      <c r="F469" s="2" t="s">
        <v>28</v>
      </c>
      <c r="G469" s="4">
        <v>45644</v>
      </c>
      <c r="H469" s="5">
        <v>0.45833333333333331</v>
      </c>
      <c r="I469" s="6" t="s">
        <v>1299</v>
      </c>
      <c r="J469" s="6">
        <v>1644</v>
      </c>
      <c r="K469" s="2" t="s">
        <v>63</v>
      </c>
      <c r="L469" s="2" t="s">
        <v>19</v>
      </c>
      <c r="M4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9" s="6" t="str">
        <f>TEXT(Tabela1[[#This Row],[Data]],"dddd")</f>
        <v>quarta-feira</v>
      </c>
      <c r="P469" s="6" t="str" cm="1">
        <f t="array" ref="P469">INDEX(Tabela8[Status],MATCH(Tabela1[[#This Row],[Cod. Paciente]]&amp;Tabela1[[#This Row],[dia]]&amp;Tabela1[[#This Row],[Hora inicial]],Tabela8[Cod. Paciente]&amp;Tabela8[DIA]&amp;Tabela8[Hora inicial],0))</f>
        <v>A confirmar</v>
      </c>
      <c r="Q469" s="6"/>
    </row>
    <row r="470" spans="1:17" x14ac:dyDescent="0.3">
      <c r="A470" s="2">
        <v>547464</v>
      </c>
      <c r="B470" s="2" t="s">
        <v>24</v>
      </c>
      <c r="C470" s="2" t="s">
        <v>1277</v>
      </c>
      <c r="D470" s="2">
        <v>3647</v>
      </c>
      <c r="E470" s="2" t="s">
        <v>739</v>
      </c>
      <c r="F470" s="2" t="s">
        <v>28</v>
      </c>
      <c r="G470" s="4">
        <v>45644</v>
      </c>
      <c r="H470" s="5">
        <v>0.33333333333333331</v>
      </c>
      <c r="I470" s="6" t="s">
        <v>501</v>
      </c>
      <c r="J470" s="6">
        <v>609</v>
      </c>
      <c r="K470" s="2" t="s">
        <v>44</v>
      </c>
      <c r="L470" s="2" t="s">
        <v>19</v>
      </c>
      <c r="M4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0" s="6" t="str">
        <f>TEXT(Tabela1[[#This Row],[Data]],"dddd")</f>
        <v>quarta-feira</v>
      </c>
      <c r="P470" s="6" t="str" cm="1">
        <f t="array" ref="P470">INDEX(Tabela8[Status],MATCH(Tabela1[[#This Row],[Cod. Paciente]]&amp;Tabela1[[#This Row],[dia]]&amp;Tabela1[[#This Row],[Hora inicial]],Tabela8[Cod. Paciente]&amp;Tabela8[DIA]&amp;Tabela8[Hora inicial],0))</f>
        <v>A confirmar</v>
      </c>
      <c r="Q470" s="6"/>
    </row>
    <row r="471" spans="1:17" x14ac:dyDescent="0.3">
      <c r="A471" s="2">
        <v>547464</v>
      </c>
      <c r="B471" s="2" t="s">
        <v>24</v>
      </c>
      <c r="C471" s="2" t="s">
        <v>1277</v>
      </c>
      <c r="D471" s="2">
        <v>3647</v>
      </c>
      <c r="E471" s="2" t="s">
        <v>739</v>
      </c>
      <c r="F471" s="2" t="s">
        <v>28</v>
      </c>
      <c r="G471" s="4">
        <v>45644</v>
      </c>
      <c r="H471" s="5">
        <v>0.33333333333333331</v>
      </c>
      <c r="I471" s="6" t="s">
        <v>501</v>
      </c>
      <c r="J471" s="6">
        <v>609</v>
      </c>
      <c r="K471" s="2" t="s">
        <v>44</v>
      </c>
      <c r="L471" s="2" t="s">
        <v>19</v>
      </c>
      <c r="M4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1" s="6" t="str">
        <f>TEXT(Tabela1[[#This Row],[Data]],"dddd")</f>
        <v>quarta-feira</v>
      </c>
      <c r="P471" s="6" t="str" cm="1">
        <f t="array" ref="P471">INDEX(Tabela8[Status],MATCH(Tabela1[[#This Row],[Cod. Paciente]]&amp;Tabela1[[#This Row],[dia]]&amp;Tabela1[[#This Row],[Hora inicial]],Tabela8[Cod. Paciente]&amp;Tabela8[DIA]&amp;Tabela8[Hora inicial],0))</f>
        <v>A confirmar</v>
      </c>
      <c r="Q471" s="6"/>
    </row>
    <row r="472" spans="1:17" x14ac:dyDescent="0.3">
      <c r="A472" s="2">
        <v>571754</v>
      </c>
      <c r="B472" s="2" t="s">
        <v>17</v>
      </c>
      <c r="C472" s="2" t="s">
        <v>496</v>
      </c>
      <c r="D472" s="2">
        <v>3723</v>
      </c>
      <c r="E472" s="2" t="s">
        <v>497</v>
      </c>
      <c r="F472" s="2" t="s">
        <v>28</v>
      </c>
      <c r="G472" s="4">
        <v>45644</v>
      </c>
      <c r="H472" s="5">
        <v>0.625</v>
      </c>
      <c r="I472" s="6" t="s">
        <v>55</v>
      </c>
      <c r="J472" s="6">
        <v>1830</v>
      </c>
      <c r="K472" s="2" t="s">
        <v>56</v>
      </c>
      <c r="L472" s="2" t="s">
        <v>19</v>
      </c>
      <c r="M4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2" s="6" t="str">
        <f>TEXT(Tabela1[[#This Row],[Data]],"dddd")</f>
        <v>quarta-feira</v>
      </c>
      <c r="P472" s="6" t="str" cm="1">
        <f t="array" ref="P472">INDEX(Tabela8[Status],MATCH(Tabela1[[#This Row],[Cod. Paciente]]&amp;Tabela1[[#This Row],[dia]]&amp;Tabela1[[#This Row],[Hora inicial]],Tabela8[Cod. Paciente]&amp;Tabela8[DIA]&amp;Tabela8[Hora inicial],0))</f>
        <v>A confirmar</v>
      </c>
      <c r="Q472" s="6"/>
    </row>
    <row r="473" spans="1:17" x14ac:dyDescent="0.3">
      <c r="A473" s="2">
        <v>571754</v>
      </c>
      <c r="B473" s="2" t="s">
        <v>17</v>
      </c>
      <c r="C473" s="2" t="s">
        <v>496</v>
      </c>
      <c r="D473" s="2">
        <v>3723</v>
      </c>
      <c r="E473" s="2" t="s">
        <v>497</v>
      </c>
      <c r="F473" s="2" t="s">
        <v>28</v>
      </c>
      <c r="G473" s="4">
        <v>45644</v>
      </c>
      <c r="H473" s="5">
        <v>0.625</v>
      </c>
      <c r="I473" s="6" t="s">
        <v>55</v>
      </c>
      <c r="J473" s="6">
        <v>1830</v>
      </c>
      <c r="K473" s="2" t="s">
        <v>56</v>
      </c>
      <c r="L473" s="2" t="s">
        <v>19</v>
      </c>
      <c r="M4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3" s="6" t="str">
        <f>TEXT(Tabela1[[#This Row],[Data]],"dddd")</f>
        <v>quarta-feira</v>
      </c>
      <c r="P473" s="6" t="str" cm="1">
        <f t="array" ref="P473">INDEX(Tabela8[Status],MATCH(Tabela1[[#This Row],[Cod. Paciente]]&amp;Tabela1[[#This Row],[dia]]&amp;Tabela1[[#This Row],[Hora inicial]],Tabela8[Cod. Paciente]&amp;Tabela8[DIA]&amp;Tabela8[Hora inicial],0))</f>
        <v>A confirmar</v>
      </c>
      <c r="Q473" s="6"/>
    </row>
    <row r="474" spans="1:17" x14ac:dyDescent="0.3">
      <c r="A474" s="2">
        <v>497619</v>
      </c>
      <c r="B474" s="2" t="s">
        <v>17</v>
      </c>
      <c r="C474" s="2" t="s">
        <v>496</v>
      </c>
      <c r="D474" s="2">
        <v>3723</v>
      </c>
      <c r="E474" s="2" t="s">
        <v>497</v>
      </c>
      <c r="F474" s="2" t="s">
        <v>28</v>
      </c>
      <c r="G474" s="4">
        <v>45644</v>
      </c>
      <c r="H474" s="5">
        <v>0.70833333333333337</v>
      </c>
      <c r="I474" s="6" t="s">
        <v>487</v>
      </c>
      <c r="J474" s="6">
        <v>1644</v>
      </c>
      <c r="K474" s="2" t="s">
        <v>63</v>
      </c>
      <c r="L474" s="2" t="s">
        <v>19</v>
      </c>
      <c r="M4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4" s="6" t="str">
        <f>TEXT(Tabela1[[#This Row],[Data]],"dddd")</f>
        <v>quarta-feira</v>
      </c>
      <c r="P474" s="6" t="str" cm="1">
        <f t="array" ref="P474">INDEX(Tabela8[Status],MATCH(Tabela1[[#This Row],[Cod. Paciente]]&amp;Tabela1[[#This Row],[dia]]&amp;Tabela1[[#This Row],[Hora inicial]],Tabela8[Cod. Paciente]&amp;Tabela8[DIA]&amp;Tabela8[Hora inicial],0))</f>
        <v>A confirmar</v>
      </c>
      <c r="Q474" s="6"/>
    </row>
    <row r="475" spans="1:17" x14ac:dyDescent="0.3">
      <c r="A475" s="2">
        <v>497619</v>
      </c>
      <c r="B475" s="2" t="s">
        <v>17</v>
      </c>
      <c r="C475" s="2" t="s">
        <v>496</v>
      </c>
      <c r="D475" s="2">
        <v>3723</v>
      </c>
      <c r="E475" s="2" t="s">
        <v>497</v>
      </c>
      <c r="F475" s="2" t="s">
        <v>28</v>
      </c>
      <c r="G475" s="4">
        <v>45644</v>
      </c>
      <c r="H475" s="5">
        <v>0.70833333333333337</v>
      </c>
      <c r="I475" s="6" t="s">
        <v>487</v>
      </c>
      <c r="J475" s="6">
        <v>1644</v>
      </c>
      <c r="K475" s="2" t="s">
        <v>63</v>
      </c>
      <c r="L475" s="2" t="s">
        <v>19</v>
      </c>
      <c r="M4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5" s="6" t="str">
        <f>TEXT(Tabela1[[#This Row],[Data]],"dddd")</f>
        <v>quarta-feira</v>
      </c>
      <c r="P475" s="6" t="str" cm="1">
        <f t="array" ref="P475">INDEX(Tabela8[Status],MATCH(Tabela1[[#This Row],[Cod. Paciente]]&amp;Tabela1[[#This Row],[dia]]&amp;Tabela1[[#This Row],[Hora inicial]],Tabela8[Cod. Paciente]&amp;Tabela8[DIA]&amp;Tabela8[Hora inicial],0))</f>
        <v>A confirmar</v>
      </c>
      <c r="Q475" s="6"/>
    </row>
    <row r="476" spans="1:17" x14ac:dyDescent="0.3">
      <c r="A476" s="2">
        <v>601161</v>
      </c>
      <c r="B476" s="2" t="s">
        <v>17</v>
      </c>
      <c r="C476" s="2" t="s">
        <v>1259</v>
      </c>
      <c r="D476" s="2">
        <v>3899</v>
      </c>
      <c r="E476" s="2" t="s">
        <v>743</v>
      </c>
      <c r="F476" s="2" t="s">
        <v>69</v>
      </c>
      <c r="G476" s="4">
        <v>45644</v>
      </c>
      <c r="H476" s="5">
        <v>0.58333333333333337</v>
      </c>
      <c r="I476" s="6" t="s">
        <v>43</v>
      </c>
      <c r="J476" s="6">
        <v>1644</v>
      </c>
      <c r="K476" s="2" t="s">
        <v>63</v>
      </c>
      <c r="L476" s="2" t="s">
        <v>19</v>
      </c>
      <c r="M4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6" s="6" t="str">
        <f>TEXT(Tabela1[[#This Row],[Data]],"dddd")</f>
        <v>quarta-feira</v>
      </c>
      <c r="P476" s="6" t="str" cm="1">
        <f t="array" ref="P476">INDEX(Tabela8[Status],MATCH(Tabela1[[#This Row],[Cod. Paciente]]&amp;Tabela1[[#This Row],[dia]]&amp;Tabela1[[#This Row],[Hora inicial]],Tabela8[Cod. Paciente]&amp;Tabela8[DIA]&amp;Tabela8[Hora inicial],0))</f>
        <v>A confirmar</v>
      </c>
      <c r="Q476" s="6"/>
    </row>
    <row r="477" spans="1:17" x14ac:dyDescent="0.3">
      <c r="A477" s="2">
        <v>601161</v>
      </c>
      <c r="B477" s="2" t="s">
        <v>17</v>
      </c>
      <c r="C477" s="2" t="s">
        <v>1259</v>
      </c>
      <c r="D477" s="2">
        <v>3899</v>
      </c>
      <c r="E477" s="2" t="s">
        <v>743</v>
      </c>
      <c r="F477" s="2" t="s">
        <v>69</v>
      </c>
      <c r="G477" s="4">
        <v>45644</v>
      </c>
      <c r="H477" s="5">
        <v>0.58333333333333337</v>
      </c>
      <c r="I477" s="6" t="s">
        <v>43</v>
      </c>
      <c r="J477" s="6">
        <v>1644</v>
      </c>
      <c r="K477" s="2" t="s">
        <v>63</v>
      </c>
      <c r="L477" s="2" t="s">
        <v>19</v>
      </c>
      <c r="M4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7" s="6" t="str">
        <f>TEXT(Tabela1[[#This Row],[Data]],"dddd")</f>
        <v>quarta-feira</v>
      </c>
      <c r="P477" s="6" t="str" cm="1">
        <f t="array" ref="P477">INDEX(Tabela8[Status],MATCH(Tabela1[[#This Row],[Cod. Paciente]]&amp;Tabela1[[#This Row],[dia]]&amp;Tabela1[[#This Row],[Hora inicial]],Tabela8[Cod. Paciente]&amp;Tabela8[DIA]&amp;Tabela8[Hora inicial],0))</f>
        <v>A confirmar</v>
      </c>
      <c r="Q477" s="6"/>
    </row>
    <row r="478" spans="1:17" x14ac:dyDescent="0.3">
      <c r="A478" s="2">
        <v>601161</v>
      </c>
      <c r="B478" s="2" t="s">
        <v>17</v>
      </c>
      <c r="C478" s="2" t="s">
        <v>1259</v>
      </c>
      <c r="D478" s="2">
        <v>3899</v>
      </c>
      <c r="E478" s="2" t="s">
        <v>743</v>
      </c>
      <c r="F478" s="2" t="s">
        <v>69</v>
      </c>
      <c r="G478" s="4">
        <v>45644</v>
      </c>
      <c r="H478" s="5">
        <v>0.58333333333333337</v>
      </c>
      <c r="I478" s="6" t="s">
        <v>43</v>
      </c>
      <c r="J478" s="6">
        <v>1644</v>
      </c>
      <c r="K478" s="2" t="s">
        <v>63</v>
      </c>
      <c r="L478" s="2" t="s">
        <v>19</v>
      </c>
      <c r="M478" s="8" t="s">
        <v>162</v>
      </c>
      <c r="N47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8" s="6" t="str">
        <f>TEXT(Tabela1[[#This Row],[Data]],"dddd")</f>
        <v>quarta-feira</v>
      </c>
      <c r="P478" s="6" t="str" cm="1">
        <f t="array" ref="P478">INDEX(Tabela8[Status],MATCH(Tabela1[[#This Row],[Cod. Paciente]]&amp;Tabela1[[#This Row],[dia]]&amp;Tabela1[[#This Row],[Hora inicial]],Tabela8[Cod. Paciente]&amp;Tabela8[DIA]&amp;Tabela8[Hora inicial],0))</f>
        <v>A confirmar</v>
      </c>
      <c r="Q478" s="6"/>
    </row>
    <row r="479" spans="1:17" x14ac:dyDescent="0.3">
      <c r="A479" s="2">
        <v>601161</v>
      </c>
      <c r="B479" s="2" t="s">
        <v>17</v>
      </c>
      <c r="C479" s="2" t="s">
        <v>1259</v>
      </c>
      <c r="D479" s="2">
        <v>3899</v>
      </c>
      <c r="E479" s="2" t="s">
        <v>743</v>
      </c>
      <c r="F479" s="2" t="s">
        <v>69</v>
      </c>
      <c r="G479" s="4">
        <v>45644</v>
      </c>
      <c r="H479" s="5">
        <v>0.58333333333333337</v>
      </c>
      <c r="I479" s="6" t="s">
        <v>43</v>
      </c>
      <c r="J479" s="6">
        <v>1644</v>
      </c>
      <c r="K479" s="2" t="s">
        <v>63</v>
      </c>
      <c r="L479" s="2" t="s">
        <v>19</v>
      </c>
      <c r="M479" s="8" t="s">
        <v>162</v>
      </c>
      <c r="N47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9" s="6" t="str">
        <f>TEXT(Tabela1[[#This Row],[Data]],"dddd")</f>
        <v>quarta-feira</v>
      </c>
      <c r="P479" s="6" t="str" cm="1">
        <f t="array" ref="P479">INDEX(Tabela8[Status],MATCH(Tabela1[[#This Row],[Cod. Paciente]]&amp;Tabela1[[#This Row],[dia]]&amp;Tabela1[[#This Row],[Hora inicial]],Tabela8[Cod. Paciente]&amp;Tabela8[DIA]&amp;Tabela8[Hora inicial],0))</f>
        <v>A confirmar</v>
      </c>
      <c r="Q479" s="6"/>
    </row>
    <row r="480" spans="1:17" x14ac:dyDescent="0.3">
      <c r="A480" s="2">
        <v>578380</v>
      </c>
      <c r="B480" s="2" t="s">
        <v>24</v>
      </c>
      <c r="C480" s="2" t="s">
        <v>1306</v>
      </c>
      <c r="D480" s="2">
        <v>3503</v>
      </c>
      <c r="E480" s="2" t="s">
        <v>750</v>
      </c>
      <c r="F480" s="2" t="s">
        <v>28</v>
      </c>
      <c r="G480" s="4">
        <v>45644</v>
      </c>
      <c r="H480" s="5">
        <v>0.625</v>
      </c>
      <c r="I480" s="6" t="s">
        <v>97</v>
      </c>
      <c r="J480" s="6">
        <v>2057</v>
      </c>
      <c r="K480" s="2" t="s">
        <v>90</v>
      </c>
      <c r="L480" s="2" t="s">
        <v>19</v>
      </c>
      <c r="M4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0" s="6" t="str">
        <f>TEXT(Tabela1[[#This Row],[Data]],"dddd")</f>
        <v>quarta-feira</v>
      </c>
      <c r="P480" s="6" t="str" cm="1">
        <f t="array" ref="P480">INDEX(Tabela8[Status],MATCH(Tabela1[[#This Row],[Cod. Paciente]]&amp;Tabela1[[#This Row],[dia]]&amp;Tabela1[[#This Row],[Hora inicial]],Tabela8[Cod. Paciente]&amp;Tabela8[DIA]&amp;Tabela8[Hora inicial],0))</f>
        <v>A confirmar</v>
      </c>
      <c r="Q480" s="6"/>
    </row>
    <row r="481" spans="1:17" x14ac:dyDescent="0.3">
      <c r="A481" s="2">
        <v>578380</v>
      </c>
      <c r="B481" s="2" t="s">
        <v>24</v>
      </c>
      <c r="C481" s="2" t="s">
        <v>1306</v>
      </c>
      <c r="D481" s="2">
        <v>3503</v>
      </c>
      <c r="E481" s="2" t="s">
        <v>750</v>
      </c>
      <c r="F481" s="2" t="s">
        <v>28</v>
      </c>
      <c r="G481" s="4">
        <v>45644</v>
      </c>
      <c r="H481" s="5">
        <v>0.625</v>
      </c>
      <c r="I481" s="6" t="s">
        <v>97</v>
      </c>
      <c r="J481" s="6">
        <v>2057</v>
      </c>
      <c r="K481" s="2" t="s">
        <v>90</v>
      </c>
      <c r="L481" s="2" t="s">
        <v>19</v>
      </c>
      <c r="M4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1" s="6" t="str">
        <f>TEXT(Tabela1[[#This Row],[Data]],"dddd")</f>
        <v>quarta-feira</v>
      </c>
      <c r="P481" s="6" t="str" cm="1">
        <f t="array" ref="P481">INDEX(Tabela8[Status],MATCH(Tabela1[[#This Row],[Cod. Paciente]]&amp;Tabela1[[#This Row],[dia]]&amp;Tabela1[[#This Row],[Hora inicial]],Tabela8[Cod. Paciente]&amp;Tabela8[DIA]&amp;Tabela8[Hora inicial],0))</f>
        <v>A confirmar</v>
      </c>
      <c r="Q481" s="6"/>
    </row>
    <row r="482" spans="1:17" x14ac:dyDescent="0.3">
      <c r="A482" s="2">
        <v>476812</v>
      </c>
      <c r="B482" s="2" t="s">
        <v>24</v>
      </c>
      <c r="C482" s="2" t="s">
        <v>1298</v>
      </c>
      <c r="D482" s="2">
        <v>3547</v>
      </c>
      <c r="E482" s="2" t="s">
        <v>751</v>
      </c>
      <c r="F482" s="2" t="s">
        <v>28</v>
      </c>
      <c r="G482" s="4">
        <v>45644</v>
      </c>
      <c r="H482" s="5">
        <v>0.45833333333333331</v>
      </c>
      <c r="I482" s="6" t="s">
        <v>100</v>
      </c>
      <c r="J482" s="6">
        <v>2057</v>
      </c>
      <c r="K482" s="2" t="s">
        <v>90</v>
      </c>
      <c r="L482" s="2" t="s">
        <v>19</v>
      </c>
      <c r="M4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2" s="6" t="str">
        <f>TEXT(Tabela1[[#This Row],[Data]],"dddd")</f>
        <v>quarta-feira</v>
      </c>
      <c r="P482" s="6" t="str" cm="1">
        <f t="array" ref="P482">INDEX(Tabela8[Status],MATCH(Tabela1[[#This Row],[Cod. Paciente]]&amp;Tabela1[[#This Row],[dia]]&amp;Tabela1[[#This Row],[Hora inicial]],Tabela8[Cod. Paciente]&amp;Tabela8[DIA]&amp;Tabela8[Hora inicial],0))</f>
        <v>A confirmar</v>
      </c>
      <c r="Q482" s="6"/>
    </row>
    <row r="483" spans="1:17" x14ac:dyDescent="0.3">
      <c r="A483" s="2">
        <v>476812</v>
      </c>
      <c r="B483" s="2" t="s">
        <v>24</v>
      </c>
      <c r="C483" s="2" t="s">
        <v>1298</v>
      </c>
      <c r="D483" s="2">
        <v>3547</v>
      </c>
      <c r="E483" s="2" t="s">
        <v>751</v>
      </c>
      <c r="F483" s="2" t="s">
        <v>28</v>
      </c>
      <c r="G483" s="4">
        <v>45644</v>
      </c>
      <c r="H483" s="5">
        <v>0.45833333333333331</v>
      </c>
      <c r="I483" s="6" t="s">
        <v>100</v>
      </c>
      <c r="J483" s="6">
        <v>2057</v>
      </c>
      <c r="K483" s="2" t="s">
        <v>90</v>
      </c>
      <c r="L483" s="2" t="s">
        <v>19</v>
      </c>
      <c r="M4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3" s="6" t="str">
        <f>TEXT(Tabela1[[#This Row],[Data]],"dddd")</f>
        <v>quarta-feira</v>
      </c>
      <c r="P483" s="6" t="str" cm="1">
        <f t="array" ref="P483">INDEX(Tabela8[Status],MATCH(Tabela1[[#This Row],[Cod. Paciente]]&amp;Tabela1[[#This Row],[dia]]&amp;Tabela1[[#This Row],[Hora inicial]],Tabela8[Cod. Paciente]&amp;Tabela8[DIA]&amp;Tabela8[Hora inicial],0))</f>
        <v>A confirmar</v>
      </c>
      <c r="Q483" s="6"/>
    </row>
    <row r="484" spans="1:17" x14ac:dyDescent="0.3">
      <c r="A484" s="2">
        <v>594660</v>
      </c>
      <c r="B484" s="2" t="s">
        <v>17</v>
      </c>
      <c r="C484" s="2" t="s">
        <v>502</v>
      </c>
      <c r="D484" s="2">
        <v>3671</v>
      </c>
      <c r="E484" s="2" t="s">
        <v>503</v>
      </c>
      <c r="F484" s="2" t="s">
        <v>28</v>
      </c>
      <c r="G484" s="4">
        <v>45644</v>
      </c>
      <c r="H484" s="5">
        <v>0.45833333333333331</v>
      </c>
      <c r="I484" s="6" t="s">
        <v>454</v>
      </c>
      <c r="J484" s="6">
        <v>1967</v>
      </c>
      <c r="K484" s="2" t="s">
        <v>405</v>
      </c>
      <c r="L484" s="2" t="s">
        <v>19</v>
      </c>
      <c r="M4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4" s="6" t="str">
        <f>TEXT(Tabela1[[#This Row],[Data]],"dddd")</f>
        <v>quarta-feira</v>
      </c>
      <c r="P484" s="6" t="str" cm="1">
        <f t="array" ref="P484">INDEX(Tabela8[Status],MATCH(Tabela1[[#This Row],[Cod. Paciente]]&amp;Tabela1[[#This Row],[dia]]&amp;Tabela1[[#This Row],[Hora inicial]],Tabela8[Cod. Paciente]&amp;Tabela8[DIA]&amp;Tabela8[Hora inicial],0))</f>
        <v>A confirmar</v>
      </c>
      <c r="Q484" s="6"/>
    </row>
    <row r="485" spans="1:17" x14ac:dyDescent="0.3">
      <c r="A485" s="2">
        <v>594660</v>
      </c>
      <c r="B485" s="2" t="s">
        <v>17</v>
      </c>
      <c r="C485" s="2" t="s">
        <v>502</v>
      </c>
      <c r="D485" s="2">
        <v>3671</v>
      </c>
      <c r="E485" s="2" t="s">
        <v>503</v>
      </c>
      <c r="F485" s="2" t="s">
        <v>28</v>
      </c>
      <c r="G485" s="4">
        <v>45644</v>
      </c>
      <c r="H485" s="5">
        <v>0.45833333333333331</v>
      </c>
      <c r="I485" s="6" t="s">
        <v>454</v>
      </c>
      <c r="J485" s="6">
        <v>1967</v>
      </c>
      <c r="K485" s="2" t="s">
        <v>405</v>
      </c>
      <c r="L485" s="2" t="s">
        <v>19</v>
      </c>
      <c r="M4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5" s="6" t="str">
        <f>TEXT(Tabela1[[#This Row],[Data]],"dddd")</f>
        <v>quarta-feira</v>
      </c>
      <c r="P485" s="6" t="str" cm="1">
        <f t="array" ref="P485">INDEX(Tabela8[Status],MATCH(Tabela1[[#This Row],[Cod. Paciente]]&amp;Tabela1[[#This Row],[dia]]&amp;Tabela1[[#This Row],[Hora inicial]],Tabela8[Cod. Paciente]&amp;Tabela8[DIA]&amp;Tabela8[Hora inicial],0))</f>
        <v>A confirmar</v>
      </c>
      <c r="Q485" s="6"/>
    </row>
    <row r="486" spans="1:17" x14ac:dyDescent="0.3">
      <c r="A486" s="2">
        <v>578111</v>
      </c>
      <c r="B486" s="2" t="s">
        <v>24</v>
      </c>
      <c r="C486" s="2" t="s">
        <v>502</v>
      </c>
      <c r="D486" s="2">
        <v>3671</v>
      </c>
      <c r="E486" s="2" t="s">
        <v>503</v>
      </c>
      <c r="F486" s="2" t="s">
        <v>28</v>
      </c>
      <c r="G486" s="4">
        <v>45644</v>
      </c>
      <c r="H486" s="5">
        <v>0.54166666666666663</v>
      </c>
      <c r="I486" s="6" t="s">
        <v>95</v>
      </c>
      <c r="J486" s="6">
        <v>609</v>
      </c>
      <c r="K486" s="2" t="s">
        <v>44</v>
      </c>
      <c r="L486" s="2" t="s">
        <v>19</v>
      </c>
      <c r="M4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6" s="6" t="str">
        <f>TEXT(Tabela1[[#This Row],[Data]],"dddd")</f>
        <v>quarta-feira</v>
      </c>
      <c r="P486" s="6" t="str" cm="1">
        <f t="array" ref="P486">INDEX(Tabela8[Status],MATCH(Tabela1[[#This Row],[Cod. Paciente]]&amp;Tabela1[[#This Row],[dia]]&amp;Tabela1[[#This Row],[Hora inicial]],Tabela8[Cod. Paciente]&amp;Tabela8[DIA]&amp;Tabela8[Hora inicial],0))</f>
        <v>A confirmar</v>
      </c>
      <c r="Q486" s="6"/>
    </row>
    <row r="487" spans="1:17" x14ac:dyDescent="0.3">
      <c r="A487" s="2">
        <v>578111</v>
      </c>
      <c r="B487" s="2" t="s">
        <v>24</v>
      </c>
      <c r="C487" s="2" t="s">
        <v>502</v>
      </c>
      <c r="D487" s="2">
        <v>3671</v>
      </c>
      <c r="E487" s="2" t="s">
        <v>503</v>
      </c>
      <c r="F487" s="2" t="s">
        <v>28</v>
      </c>
      <c r="G487" s="4">
        <v>45644</v>
      </c>
      <c r="H487" s="5">
        <v>0.54166666666666663</v>
      </c>
      <c r="I487" s="6" t="s">
        <v>95</v>
      </c>
      <c r="J487" s="6">
        <v>609</v>
      </c>
      <c r="K487" s="2" t="s">
        <v>44</v>
      </c>
      <c r="L487" s="2" t="s">
        <v>19</v>
      </c>
      <c r="M4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7" s="6" t="str">
        <f>TEXT(Tabela1[[#This Row],[Data]],"dddd")</f>
        <v>quarta-feira</v>
      </c>
      <c r="P487" s="6" t="str" cm="1">
        <f t="array" ref="P487">INDEX(Tabela8[Status],MATCH(Tabela1[[#This Row],[Cod. Paciente]]&amp;Tabela1[[#This Row],[dia]]&amp;Tabela1[[#This Row],[Hora inicial]],Tabela8[Cod. Paciente]&amp;Tabela8[DIA]&amp;Tabela8[Hora inicial],0))</f>
        <v>A confirmar</v>
      </c>
      <c r="Q487" s="6"/>
    </row>
    <row r="488" spans="1:17" x14ac:dyDescent="0.3">
      <c r="A488" s="2">
        <v>547007</v>
      </c>
      <c r="B488" s="2" t="s">
        <v>24</v>
      </c>
      <c r="C488" s="2" t="s">
        <v>502</v>
      </c>
      <c r="D488" s="2">
        <v>3671</v>
      </c>
      <c r="E488" s="2" t="s">
        <v>503</v>
      </c>
      <c r="F488" s="2" t="s">
        <v>28</v>
      </c>
      <c r="G488" s="4">
        <v>45644</v>
      </c>
      <c r="H488" s="5">
        <v>0.58333333333333337</v>
      </c>
      <c r="I488" s="6" t="s">
        <v>29</v>
      </c>
      <c r="J488" s="6">
        <v>884</v>
      </c>
      <c r="K488" s="2" t="s">
        <v>30</v>
      </c>
      <c r="L488" s="2" t="s">
        <v>19</v>
      </c>
      <c r="M4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8" s="6" t="str">
        <f>TEXT(Tabela1[[#This Row],[Data]],"dddd")</f>
        <v>quarta-feira</v>
      </c>
      <c r="P488" s="6" t="str" cm="1">
        <f t="array" ref="P488">INDEX(Tabela8[Status],MATCH(Tabela1[[#This Row],[Cod. Paciente]]&amp;Tabela1[[#This Row],[dia]]&amp;Tabela1[[#This Row],[Hora inicial]],Tabela8[Cod. Paciente]&amp;Tabela8[DIA]&amp;Tabela8[Hora inicial],0))</f>
        <v>A confirmar</v>
      </c>
      <c r="Q488" s="6"/>
    </row>
    <row r="489" spans="1:17" x14ac:dyDescent="0.3">
      <c r="A489" s="2">
        <v>547007</v>
      </c>
      <c r="B489" s="2" t="s">
        <v>24</v>
      </c>
      <c r="C489" s="2" t="s">
        <v>502</v>
      </c>
      <c r="D489" s="2">
        <v>3671</v>
      </c>
      <c r="E489" s="2" t="s">
        <v>503</v>
      </c>
      <c r="F489" s="2" t="s">
        <v>28</v>
      </c>
      <c r="G489" s="4">
        <v>45644</v>
      </c>
      <c r="H489" s="5">
        <v>0.58333333333333337</v>
      </c>
      <c r="I489" s="6" t="s">
        <v>29</v>
      </c>
      <c r="J489" s="6">
        <v>884</v>
      </c>
      <c r="K489" s="2" t="s">
        <v>30</v>
      </c>
      <c r="L489" s="2" t="s">
        <v>19</v>
      </c>
      <c r="M4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9" s="6" t="str">
        <f>TEXT(Tabela1[[#This Row],[Data]],"dddd")</f>
        <v>quarta-feira</v>
      </c>
      <c r="P489" s="6" t="str" cm="1">
        <f t="array" ref="P489">INDEX(Tabela8[Status],MATCH(Tabela1[[#This Row],[Cod. Paciente]]&amp;Tabela1[[#This Row],[dia]]&amp;Tabela1[[#This Row],[Hora inicial]],Tabela8[Cod. Paciente]&amp;Tabela8[DIA]&amp;Tabela8[Hora inicial],0))</f>
        <v>A confirmar</v>
      </c>
      <c r="Q489" s="6"/>
    </row>
    <row r="490" spans="1:17" ht="28.8" x14ac:dyDescent="0.3">
      <c r="A490" s="2">
        <v>500398</v>
      </c>
      <c r="B490" s="2" t="s">
        <v>24</v>
      </c>
      <c r="C490" s="2" t="s">
        <v>1300</v>
      </c>
      <c r="D490" s="2">
        <v>3421</v>
      </c>
      <c r="E490" s="2" t="s">
        <v>761</v>
      </c>
      <c r="F490" s="2" t="s">
        <v>69</v>
      </c>
      <c r="G490" s="4">
        <v>45644</v>
      </c>
      <c r="H490" s="5">
        <v>0.625</v>
      </c>
      <c r="I490" s="6" t="s">
        <v>41</v>
      </c>
      <c r="J490" s="6">
        <v>572</v>
      </c>
      <c r="K490" s="2" t="s">
        <v>93</v>
      </c>
      <c r="L490" s="2" t="s">
        <v>19</v>
      </c>
      <c r="M4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0" s="6" t="str">
        <f>TEXT(Tabela1[[#This Row],[Data]],"dddd")</f>
        <v>quarta-feira</v>
      </c>
      <c r="P490" s="6" t="str" cm="1">
        <f t="array" ref="P490">INDEX(Tabela8[Status],MATCH(Tabela1[[#This Row],[Cod. Paciente]]&amp;Tabela1[[#This Row],[dia]]&amp;Tabela1[[#This Row],[Hora inicial]],Tabela8[Cod. Paciente]&amp;Tabela8[DIA]&amp;Tabela8[Hora inicial],0))</f>
        <v>A confirmar</v>
      </c>
      <c r="Q490" s="6"/>
    </row>
    <row r="491" spans="1:17" x14ac:dyDescent="0.3">
      <c r="A491" s="2">
        <v>565170</v>
      </c>
      <c r="B491" s="2" t="s">
        <v>24</v>
      </c>
      <c r="C491" s="2" t="s">
        <v>1300</v>
      </c>
      <c r="D491" s="2">
        <v>3421</v>
      </c>
      <c r="E491" s="2" t="s">
        <v>761</v>
      </c>
      <c r="F491" s="2" t="s">
        <v>69</v>
      </c>
      <c r="G491" s="4">
        <v>45644</v>
      </c>
      <c r="H491" s="5">
        <v>0.66666666666666663</v>
      </c>
      <c r="I491" s="6" t="s">
        <v>505</v>
      </c>
      <c r="J491" s="6">
        <v>577</v>
      </c>
      <c r="K491" s="2" t="s">
        <v>140</v>
      </c>
      <c r="L491" s="2" t="s">
        <v>19</v>
      </c>
      <c r="M4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1" s="6" t="str">
        <f>TEXT(Tabela1[[#This Row],[Data]],"dddd")</f>
        <v>quarta-feira</v>
      </c>
      <c r="P491" s="6" t="str" cm="1">
        <f t="array" ref="P491">INDEX(Tabela8[Status],MATCH(Tabela1[[#This Row],[Cod. Paciente]]&amp;Tabela1[[#This Row],[dia]]&amp;Tabela1[[#This Row],[Hora inicial]],Tabela8[Cod. Paciente]&amp;Tabela8[DIA]&amp;Tabela8[Hora inicial],0))</f>
        <v>A confirmar</v>
      </c>
      <c r="Q491" s="6"/>
    </row>
    <row r="492" spans="1:17" ht="28.8" x14ac:dyDescent="0.3">
      <c r="A492" s="2">
        <v>500398</v>
      </c>
      <c r="B492" s="2" t="s">
        <v>24</v>
      </c>
      <c r="C492" s="2" t="s">
        <v>1300</v>
      </c>
      <c r="D492" s="2">
        <v>3421</v>
      </c>
      <c r="E492" s="2" t="s">
        <v>761</v>
      </c>
      <c r="F492" s="2" t="s">
        <v>69</v>
      </c>
      <c r="G492" s="4">
        <v>45644</v>
      </c>
      <c r="H492" s="5">
        <v>0.625</v>
      </c>
      <c r="I492" s="6" t="s">
        <v>41</v>
      </c>
      <c r="J492" s="6">
        <v>572</v>
      </c>
      <c r="K492" s="2" t="s">
        <v>93</v>
      </c>
      <c r="L492" s="2" t="s">
        <v>19</v>
      </c>
      <c r="M4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2" s="6" t="str">
        <f>TEXT(Tabela1[[#This Row],[Data]],"dddd")</f>
        <v>quarta-feira</v>
      </c>
      <c r="P492" s="6" t="str" cm="1">
        <f t="array" ref="P492">INDEX(Tabela8[Status],MATCH(Tabela1[[#This Row],[Cod. Paciente]]&amp;Tabela1[[#This Row],[dia]]&amp;Tabela1[[#This Row],[Hora inicial]],Tabela8[Cod. Paciente]&amp;Tabela8[DIA]&amp;Tabela8[Hora inicial],0))</f>
        <v>A confirmar</v>
      </c>
      <c r="Q492" s="6"/>
    </row>
    <row r="493" spans="1:17" x14ac:dyDescent="0.3">
      <c r="A493" s="2">
        <v>565170</v>
      </c>
      <c r="B493" s="2" t="s">
        <v>24</v>
      </c>
      <c r="C493" s="2" t="s">
        <v>1300</v>
      </c>
      <c r="D493" s="2">
        <v>3421</v>
      </c>
      <c r="E493" s="2" t="s">
        <v>761</v>
      </c>
      <c r="F493" s="2" t="s">
        <v>69</v>
      </c>
      <c r="G493" s="4">
        <v>45644</v>
      </c>
      <c r="H493" s="5">
        <v>0.66666666666666663</v>
      </c>
      <c r="I493" s="6" t="s">
        <v>505</v>
      </c>
      <c r="J493" s="6">
        <v>577</v>
      </c>
      <c r="K493" s="2" t="s">
        <v>140</v>
      </c>
      <c r="L493" s="2" t="s">
        <v>19</v>
      </c>
      <c r="M4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3" s="6" t="str">
        <f>TEXT(Tabela1[[#This Row],[Data]],"dddd")</f>
        <v>quarta-feira</v>
      </c>
      <c r="P493" s="6" t="str" cm="1">
        <f t="array" ref="P493">INDEX(Tabela8[Status],MATCH(Tabela1[[#This Row],[Cod. Paciente]]&amp;Tabela1[[#This Row],[dia]]&amp;Tabela1[[#This Row],[Hora inicial]],Tabela8[Cod. Paciente]&amp;Tabela8[DIA]&amp;Tabela8[Hora inicial],0))</f>
        <v>A confirmar</v>
      </c>
      <c r="Q493" s="6"/>
    </row>
    <row r="494" spans="1:17" ht="28.8" x14ac:dyDescent="0.3">
      <c r="A494" s="2">
        <v>500398</v>
      </c>
      <c r="B494" s="2" t="s">
        <v>24</v>
      </c>
      <c r="C494" s="2" t="s">
        <v>1300</v>
      </c>
      <c r="D494" s="2">
        <v>3421</v>
      </c>
      <c r="E494" s="2" t="s">
        <v>761</v>
      </c>
      <c r="F494" s="2" t="s">
        <v>69</v>
      </c>
      <c r="G494" s="4">
        <v>45644</v>
      </c>
      <c r="H494" s="5">
        <v>0.625</v>
      </c>
      <c r="I494" s="6" t="s">
        <v>41</v>
      </c>
      <c r="J494" s="6">
        <v>572</v>
      </c>
      <c r="K494" s="2" t="s">
        <v>93</v>
      </c>
      <c r="L494" s="2" t="s">
        <v>19</v>
      </c>
      <c r="M494" s="8" t="s">
        <v>162</v>
      </c>
      <c r="N4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4" s="6" t="str">
        <f>TEXT(Tabela1[[#This Row],[Data]],"dddd")</f>
        <v>quarta-feira</v>
      </c>
      <c r="P494" s="6" t="str" cm="1">
        <f t="array" ref="P494">INDEX(Tabela8[Status],MATCH(Tabela1[[#This Row],[Cod. Paciente]]&amp;Tabela1[[#This Row],[dia]]&amp;Tabela1[[#This Row],[Hora inicial]],Tabela8[Cod. Paciente]&amp;Tabela8[DIA]&amp;Tabela8[Hora inicial],0))</f>
        <v>A confirmar</v>
      </c>
      <c r="Q494" s="6"/>
    </row>
    <row r="495" spans="1:17" x14ac:dyDescent="0.3">
      <c r="A495" s="2">
        <v>565170</v>
      </c>
      <c r="B495" s="2" t="s">
        <v>24</v>
      </c>
      <c r="C495" s="2" t="s">
        <v>1300</v>
      </c>
      <c r="D495" s="2">
        <v>3421</v>
      </c>
      <c r="E495" s="2" t="s">
        <v>761</v>
      </c>
      <c r="F495" s="2" t="s">
        <v>69</v>
      </c>
      <c r="G495" s="4">
        <v>45644</v>
      </c>
      <c r="H495" s="5">
        <v>0.66666666666666663</v>
      </c>
      <c r="I495" s="6" t="s">
        <v>505</v>
      </c>
      <c r="J495" s="6">
        <v>577</v>
      </c>
      <c r="K495" s="2" t="s">
        <v>140</v>
      </c>
      <c r="L495" s="2" t="s">
        <v>19</v>
      </c>
      <c r="M495" s="8" t="s">
        <v>162</v>
      </c>
      <c r="N4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5" s="6" t="str">
        <f>TEXT(Tabela1[[#This Row],[Data]],"dddd")</f>
        <v>quarta-feira</v>
      </c>
      <c r="P495" s="6" t="str" cm="1">
        <f t="array" ref="P495">INDEX(Tabela8[Status],MATCH(Tabela1[[#This Row],[Cod. Paciente]]&amp;Tabela1[[#This Row],[dia]]&amp;Tabela1[[#This Row],[Hora inicial]],Tabela8[Cod. Paciente]&amp;Tabela8[DIA]&amp;Tabela8[Hora inicial],0))</f>
        <v>A confirmar</v>
      </c>
      <c r="Q495" s="6"/>
    </row>
    <row r="496" spans="1:17" ht="28.8" x14ac:dyDescent="0.3">
      <c r="A496" s="2">
        <v>500398</v>
      </c>
      <c r="B496" s="2" t="s">
        <v>24</v>
      </c>
      <c r="C496" s="2" t="s">
        <v>1300</v>
      </c>
      <c r="D496" s="2">
        <v>3421</v>
      </c>
      <c r="E496" s="2" t="s">
        <v>761</v>
      </c>
      <c r="F496" s="2" t="s">
        <v>69</v>
      </c>
      <c r="G496" s="4">
        <v>45644</v>
      </c>
      <c r="H496" s="5">
        <v>0.625</v>
      </c>
      <c r="I496" s="6" t="s">
        <v>41</v>
      </c>
      <c r="J496" s="6">
        <v>572</v>
      </c>
      <c r="K496" s="2" t="s">
        <v>93</v>
      </c>
      <c r="L496" s="2" t="s">
        <v>19</v>
      </c>
      <c r="M496" s="8" t="s">
        <v>162</v>
      </c>
      <c r="N4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6" s="6" t="str">
        <f>TEXT(Tabela1[[#This Row],[Data]],"dddd")</f>
        <v>quarta-feira</v>
      </c>
      <c r="P496" s="6" t="str" cm="1">
        <f t="array" ref="P496">INDEX(Tabela8[Status],MATCH(Tabela1[[#This Row],[Cod. Paciente]]&amp;Tabela1[[#This Row],[dia]]&amp;Tabela1[[#This Row],[Hora inicial]],Tabela8[Cod. Paciente]&amp;Tabela8[DIA]&amp;Tabela8[Hora inicial],0))</f>
        <v>A confirmar</v>
      </c>
      <c r="Q496" s="6"/>
    </row>
    <row r="497" spans="1:17" x14ac:dyDescent="0.3">
      <c r="A497" s="2">
        <v>565170</v>
      </c>
      <c r="B497" s="2" t="s">
        <v>24</v>
      </c>
      <c r="C497" s="2" t="s">
        <v>1300</v>
      </c>
      <c r="D497" s="2">
        <v>3421</v>
      </c>
      <c r="E497" s="2" t="s">
        <v>761</v>
      </c>
      <c r="F497" s="2" t="s">
        <v>69</v>
      </c>
      <c r="G497" s="4">
        <v>45644</v>
      </c>
      <c r="H497" s="5">
        <v>0.66666666666666663</v>
      </c>
      <c r="I497" s="6" t="s">
        <v>505</v>
      </c>
      <c r="J497" s="6">
        <v>577</v>
      </c>
      <c r="K497" s="2" t="s">
        <v>140</v>
      </c>
      <c r="L497" s="2" t="s">
        <v>19</v>
      </c>
      <c r="M497" s="8" t="s">
        <v>162</v>
      </c>
      <c r="N4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7" s="6" t="str">
        <f>TEXT(Tabela1[[#This Row],[Data]],"dddd")</f>
        <v>quarta-feira</v>
      </c>
      <c r="P497" s="6" t="str" cm="1">
        <f t="array" ref="P497">INDEX(Tabela8[Status],MATCH(Tabela1[[#This Row],[Cod. Paciente]]&amp;Tabela1[[#This Row],[dia]]&amp;Tabela1[[#This Row],[Hora inicial]],Tabela8[Cod. Paciente]&amp;Tabela8[DIA]&amp;Tabela8[Hora inicial],0))</f>
        <v>A confirmar</v>
      </c>
      <c r="Q497" s="6"/>
    </row>
    <row r="498" spans="1:17" x14ac:dyDescent="0.3">
      <c r="A498" s="2">
        <v>500396</v>
      </c>
      <c r="B498" s="2" t="s">
        <v>24</v>
      </c>
      <c r="C498" s="2" t="s">
        <v>1300</v>
      </c>
      <c r="D498" s="2">
        <v>3421</v>
      </c>
      <c r="E498" s="2" t="s">
        <v>761</v>
      </c>
      <c r="F498" s="2" t="s">
        <v>69</v>
      </c>
      <c r="G498" s="4">
        <v>45644</v>
      </c>
      <c r="H498" s="5">
        <v>0.58333333333333337</v>
      </c>
      <c r="I498" s="6" t="s">
        <v>29</v>
      </c>
      <c r="J498" s="6">
        <v>884</v>
      </c>
      <c r="K498" s="2" t="s">
        <v>30</v>
      </c>
      <c r="L498" s="2" t="s">
        <v>19</v>
      </c>
      <c r="M4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8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8" s="6" t="str">
        <f>TEXT(Tabela1[[#This Row],[Data]],"dddd")</f>
        <v>quarta-feira</v>
      </c>
      <c r="P498" s="6" t="str" cm="1">
        <f t="array" ref="P498">INDEX(Tabela8[Status],MATCH(Tabela1[[#This Row],[Cod. Paciente]]&amp;Tabela1[[#This Row],[dia]]&amp;Tabela1[[#This Row],[Hora inicial]],Tabela8[Cod. Paciente]&amp;Tabela8[DIA]&amp;Tabela8[Hora inicial],0))</f>
        <v>A confirmar</v>
      </c>
      <c r="Q498" s="6"/>
    </row>
    <row r="499" spans="1:17" x14ac:dyDescent="0.3">
      <c r="A499" s="2">
        <v>500396</v>
      </c>
      <c r="B499" s="2" t="s">
        <v>24</v>
      </c>
      <c r="C499" s="2" t="s">
        <v>1300</v>
      </c>
      <c r="D499" s="2">
        <v>3421</v>
      </c>
      <c r="E499" s="2" t="s">
        <v>761</v>
      </c>
      <c r="F499" s="2" t="s">
        <v>69</v>
      </c>
      <c r="G499" s="4">
        <v>45644</v>
      </c>
      <c r="H499" s="5">
        <v>0.58333333333333337</v>
      </c>
      <c r="I499" s="6" t="s">
        <v>29</v>
      </c>
      <c r="J499" s="6">
        <v>884</v>
      </c>
      <c r="K499" s="2" t="s">
        <v>30</v>
      </c>
      <c r="L499" s="2" t="s">
        <v>19</v>
      </c>
      <c r="M4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9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9" s="6" t="str">
        <f>TEXT(Tabela1[[#This Row],[Data]],"dddd")</f>
        <v>quarta-feira</v>
      </c>
      <c r="P499" s="6" t="str" cm="1">
        <f t="array" ref="P499">INDEX(Tabela8[Status],MATCH(Tabela1[[#This Row],[Cod. Paciente]]&amp;Tabela1[[#This Row],[dia]]&amp;Tabela1[[#This Row],[Hora inicial]],Tabela8[Cod. Paciente]&amp;Tabela8[DIA]&amp;Tabela8[Hora inicial],0))</f>
        <v>A confirmar</v>
      </c>
      <c r="Q499" s="6"/>
    </row>
    <row r="500" spans="1:17" x14ac:dyDescent="0.3">
      <c r="A500" s="2">
        <v>500396</v>
      </c>
      <c r="B500" s="2" t="s">
        <v>24</v>
      </c>
      <c r="C500" s="2" t="s">
        <v>1300</v>
      </c>
      <c r="D500" s="2">
        <v>3421</v>
      </c>
      <c r="E500" s="2" t="s">
        <v>761</v>
      </c>
      <c r="F500" s="2" t="s">
        <v>69</v>
      </c>
      <c r="G500" s="4">
        <v>45644</v>
      </c>
      <c r="H500" s="5">
        <v>0.58333333333333337</v>
      </c>
      <c r="I500" s="6" t="s">
        <v>29</v>
      </c>
      <c r="J500" s="6">
        <v>884</v>
      </c>
      <c r="K500" s="2" t="s">
        <v>30</v>
      </c>
      <c r="L500" s="2" t="s">
        <v>19</v>
      </c>
      <c r="M500" s="8" t="s">
        <v>160</v>
      </c>
      <c r="N500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0" s="6" t="str">
        <f>TEXT(Tabela1[[#This Row],[Data]],"dddd")</f>
        <v>quarta-feira</v>
      </c>
      <c r="P500" s="6" t="str" cm="1">
        <f t="array" ref="P500">INDEX(Tabela8[Status],MATCH(Tabela1[[#This Row],[Cod. Paciente]]&amp;Tabela1[[#This Row],[dia]]&amp;Tabela1[[#This Row],[Hora inicial]],Tabela8[Cod. Paciente]&amp;Tabela8[DIA]&amp;Tabela8[Hora inicial],0))</f>
        <v>A confirmar</v>
      </c>
      <c r="Q500" s="6"/>
    </row>
    <row r="501" spans="1:17" x14ac:dyDescent="0.3">
      <c r="A501" s="2">
        <v>500396</v>
      </c>
      <c r="B501" s="2" t="s">
        <v>24</v>
      </c>
      <c r="C501" s="2" t="s">
        <v>1300</v>
      </c>
      <c r="D501" s="2">
        <v>3421</v>
      </c>
      <c r="E501" s="2" t="s">
        <v>761</v>
      </c>
      <c r="F501" s="2" t="s">
        <v>69</v>
      </c>
      <c r="G501" s="4">
        <v>45644</v>
      </c>
      <c r="H501" s="5">
        <v>0.58333333333333337</v>
      </c>
      <c r="I501" s="6" t="s">
        <v>29</v>
      </c>
      <c r="J501" s="6">
        <v>884</v>
      </c>
      <c r="K501" s="2" t="s">
        <v>30</v>
      </c>
      <c r="L501" s="2" t="s">
        <v>19</v>
      </c>
      <c r="M501" s="8" t="s">
        <v>160</v>
      </c>
      <c r="N501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1" s="6" t="str">
        <f>TEXT(Tabela1[[#This Row],[Data]],"dddd")</f>
        <v>quarta-feira</v>
      </c>
      <c r="P501" s="6" t="str" cm="1">
        <f t="array" ref="P501">INDEX(Tabela8[Status],MATCH(Tabela1[[#This Row],[Cod. Paciente]]&amp;Tabela1[[#This Row],[dia]]&amp;Tabela1[[#This Row],[Hora inicial]],Tabela8[Cod. Paciente]&amp;Tabela8[DIA]&amp;Tabela8[Hora inicial],0))</f>
        <v>A confirmar</v>
      </c>
      <c r="Q501" s="6"/>
    </row>
    <row r="502" spans="1:17" x14ac:dyDescent="0.3">
      <c r="A502" s="2">
        <v>494401</v>
      </c>
      <c r="B502" s="2" t="s">
        <v>24</v>
      </c>
      <c r="C502" s="2" t="s">
        <v>1315</v>
      </c>
      <c r="D502" s="2">
        <v>3358</v>
      </c>
      <c r="E502" s="2" t="s">
        <v>611</v>
      </c>
      <c r="F502" s="2" t="s">
        <v>28</v>
      </c>
      <c r="G502" s="4">
        <v>45645</v>
      </c>
      <c r="H502" s="5">
        <v>0.29166666666666669</v>
      </c>
      <c r="I502" s="6" t="s">
        <v>467</v>
      </c>
      <c r="J502" s="6">
        <v>1973</v>
      </c>
      <c r="K502" s="2" t="s">
        <v>25</v>
      </c>
      <c r="L502" s="2" t="s">
        <v>19</v>
      </c>
      <c r="M5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2" s="6" t="str">
        <f>TEXT(Tabela1[[#This Row],[Data]],"dddd")</f>
        <v>quinta-feira</v>
      </c>
      <c r="P502" s="6" t="str" cm="1">
        <f t="array" ref="P502">INDEX(Tabela8[Status],MATCH(Tabela1[[#This Row],[Cod. Paciente]]&amp;Tabela1[[#This Row],[dia]]&amp;Tabela1[[#This Row],[Hora inicial]],Tabela8[Cod. Paciente]&amp;Tabela8[DIA]&amp;Tabela8[Hora inicial],0))</f>
        <v>A confirmar</v>
      </c>
      <c r="Q502" s="6"/>
    </row>
    <row r="503" spans="1:17" ht="28.8" x14ac:dyDescent="0.3">
      <c r="A503" s="2">
        <v>577800</v>
      </c>
      <c r="B503" s="2" t="s">
        <v>24</v>
      </c>
      <c r="C503" s="2" t="s">
        <v>1315</v>
      </c>
      <c r="D503" s="2">
        <v>3358</v>
      </c>
      <c r="E503" s="2" t="s">
        <v>611</v>
      </c>
      <c r="F503" s="2" t="s">
        <v>28</v>
      </c>
      <c r="G503" s="4">
        <v>45645</v>
      </c>
      <c r="H503" s="5">
        <v>0.41666666666666669</v>
      </c>
      <c r="I503" s="6" t="s">
        <v>50</v>
      </c>
      <c r="J503" s="6">
        <v>2735</v>
      </c>
      <c r="K503" s="2" t="s">
        <v>126</v>
      </c>
      <c r="L503" s="2" t="s">
        <v>19</v>
      </c>
      <c r="M5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3" s="6" t="str">
        <f>TEXT(Tabela1[[#This Row],[Data]],"dddd")</f>
        <v>quinta-feira</v>
      </c>
      <c r="P503" s="6" t="str" cm="1">
        <f t="array" ref="P503">INDEX(Tabela8[Status],MATCH(Tabela1[[#This Row],[Cod. Paciente]]&amp;Tabela1[[#This Row],[dia]]&amp;Tabela1[[#This Row],[Hora inicial]],Tabela8[Cod. Paciente]&amp;Tabela8[DIA]&amp;Tabela8[Hora inicial],0))</f>
        <v>A confirmar</v>
      </c>
      <c r="Q503" s="6"/>
    </row>
    <row r="504" spans="1:17" x14ac:dyDescent="0.3">
      <c r="A504" s="2">
        <v>494401</v>
      </c>
      <c r="B504" s="2" t="s">
        <v>24</v>
      </c>
      <c r="C504" s="2" t="s">
        <v>1315</v>
      </c>
      <c r="D504" s="2">
        <v>3358</v>
      </c>
      <c r="E504" s="2" t="s">
        <v>611</v>
      </c>
      <c r="F504" s="2" t="s">
        <v>28</v>
      </c>
      <c r="G504" s="4">
        <v>45645</v>
      </c>
      <c r="H504" s="5">
        <v>0.29166666666666669</v>
      </c>
      <c r="I504" s="6" t="s">
        <v>467</v>
      </c>
      <c r="J504" s="6">
        <v>1973</v>
      </c>
      <c r="K504" s="2" t="s">
        <v>25</v>
      </c>
      <c r="L504" s="2" t="s">
        <v>19</v>
      </c>
      <c r="M5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4" s="6" t="str">
        <f>TEXT(Tabela1[[#This Row],[Data]],"dddd")</f>
        <v>quinta-feira</v>
      </c>
      <c r="P504" s="6" t="str" cm="1">
        <f t="array" ref="P504">INDEX(Tabela8[Status],MATCH(Tabela1[[#This Row],[Cod. Paciente]]&amp;Tabela1[[#This Row],[dia]]&amp;Tabela1[[#This Row],[Hora inicial]],Tabela8[Cod. Paciente]&amp;Tabela8[DIA]&amp;Tabela8[Hora inicial],0))</f>
        <v>A confirmar</v>
      </c>
      <c r="Q504" s="6"/>
    </row>
    <row r="505" spans="1:17" ht="28.8" x14ac:dyDescent="0.3">
      <c r="A505" s="2">
        <v>577800</v>
      </c>
      <c r="B505" s="2" t="s">
        <v>24</v>
      </c>
      <c r="C505" s="2" t="s">
        <v>1315</v>
      </c>
      <c r="D505" s="2">
        <v>3358</v>
      </c>
      <c r="E505" s="2" t="s">
        <v>611</v>
      </c>
      <c r="F505" s="2" t="s">
        <v>28</v>
      </c>
      <c r="G505" s="4">
        <v>45645</v>
      </c>
      <c r="H505" s="5">
        <v>0.41666666666666669</v>
      </c>
      <c r="I505" s="6" t="s">
        <v>50</v>
      </c>
      <c r="J505" s="6">
        <v>2735</v>
      </c>
      <c r="K505" s="2" t="s">
        <v>126</v>
      </c>
      <c r="L505" s="2" t="s">
        <v>19</v>
      </c>
      <c r="M5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5" s="6" t="str">
        <f>TEXT(Tabela1[[#This Row],[Data]],"dddd")</f>
        <v>quinta-feira</v>
      </c>
      <c r="P505" s="6" t="str" cm="1">
        <f t="array" ref="P505">INDEX(Tabela8[Status],MATCH(Tabela1[[#This Row],[Cod. Paciente]]&amp;Tabela1[[#This Row],[dia]]&amp;Tabela1[[#This Row],[Hora inicial]],Tabela8[Cod. Paciente]&amp;Tabela8[DIA]&amp;Tabela8[Hora inicial],0))</f>
        <v>A confirmar</v>
      </c>
      <c r="Q505" s="6"/>
    </row>
    <row r="506" spans="1:17" x14ac:dyDescent="0.3">
      <c r="A506" s="2">
        <v>553183</v>
      </c>
      <c r="B506" s="2" t="s">
        <v>24</v>
      </c>
      <c r="C506" s="2" t="s">
        <v>1315</v>
      </c>
      <c r="D506" s="2">
        <v>3358</v>
      </c>
      <c r="E506" s="2" t="s">
        <v>611</v>
      </c>
      <c r="F506" s="2" t="s">
        <v>28</v>
      </c>
      <c r="G506" s="4">
        <v>45645</v>
      </c>
      <c r="H506" s="5">
        <v>0.33333333333333331</v>
      </c>
      <c r="I506" s="6" t="s">
        <v>468</v>
      </c>
      <c r="J506" s="6">
        <v>599</v>
      </c>
      <c r="K506" s="2" t="s">
        <v>384</v>
      </c>
      <c r="L506" s="2" t="s">
        <v>19</v>
      </c>
      <c r="M5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6" s="6" t="str">
        <f>TEXT(Tabela1[[#This Row],[Data]],"dddd")</f>
        <v>quinta-feira</v>
      </c>
      <c r="P506" s="6" t="str" cm="1">
        <f t="array" ref="P506">INDEX(Tabela8[Status],MATCH(Tabela1[[#This Row],[Cod. Paciente]]&amp;Tabela1[[#This Row],[dia]]&amp;Tabela1[[#This Row],[Hora inicial]],Tabela8[Cod. Paciente]&amp;Tabela8[DIA]&amp;Tabela8[Hora inicial],0))</f>
        <v>A confirmar</v>
      </c>
      <c r="Q506" s="6"/>
    </row>
    <row r="507" spans="1:17" x14ac:dyDescent="0.3">
      <c r="A507" s="2">
        <v>476952</v>
      </c>
      <c r="B507" s="2" t="s">
        <v>24</v>
      </c>
      <c r="C507" s="2" t="s">
        <v>1315</v>
      </c>
      <c r="D507" s="2">
        <v>3358</v>
      </c>
      <c r="E507" s="2" t="s">
        <v>611</v>
      </c>
      <c r="F507" s="2" t="s">
        <v>28</v>
      </c>
      <c r="G507" s="4">
        <v>45645</v>
      </c>
      <c r="H507" s="5">
        <v>0.375</v>
      </c>
      <c r="I507" s="6" t="s">
        <v>459</v>
      </c>
      <c r="J507" s="6">
        <v>2057</v>
      </c>
      <c r="K507" s="2" t="s">
        <v>90</v>
      </c>
      <c r="L507" s="2" t="s">
        <v>19</v>
      </c>
      <c r="M5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7" s="6" t="str">
        <f>TEXT(Tabela1[[#This Row],[Data]],"dddd")</f>
        <v>quinta-feira</v>
      </c>
      <c r="P507" s="6" t="str" cm="1">
        <f t="array" ref="P507">INDEX(Tabela8[Status],MATCH(Tabela1[[#This Row],[Cod. Paciente]]&amp;Tabela1[[#This Row],[dia]]&amp;Tabela1[[#This Row],[Hora inicial]],Tabela8[Cod. Paciente]&amp;Tabela8[DIA]&amp;Tabela8[Hora inicial],0))</f>
        <v>A confirmar</v>
      </c>
      <c r="Q507" s="6"/>
    </row>
    <row r="508" spans="1:17" x14ac:dyDescent="0.3">
      <c r="A508" s="2">
        <v>553183</v>
      </c>
      <c r="B508" s="2" t="s">
        <v>24</v>
      </c>
      <c r="C508" s="2" t="s">
        <v>1315</v>
      </c>
      <c r="D508" s="2">
        <v>3358</v>
      </c>
      <c r="E508" s="2" t="s">
        <v>611</v>
      </c>
      <c r="F508" s="2" t="s">
        <v>28</v>
      </c>
      <c r="G508" s="4">
        <v>45645</v>
      </c>
      <c r="H508" s="5">
        <v>0.33333333333333331</v>
      </c>
      <c r="I508" s="6" t="s">
        <v>468</v>
      </c>
      <c r="J508" s="6">
        <v>599</v>
      </c>
      <c r="K508" s="2" t="s">
        <v>384</v>
      </c>
      <c r="L508" s="2" t="s">
        <v>19</v>
      </c>
      <c r="M5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8" s="6" t="str">
        <f>TEXT(Tabela1[[#This Row],[Data]],"dddd")</f>
        <v>quinta-feira</v>
      </c>
      <c r="P508" s="6" t="str" cm="1">
        <f t="array" ref="P508">INDEX(Tabela8[Status],MATCH(Tabela1[[#This Row],[Cod. Paciente]]&amp;Tabela1[[#This Row],[dia]]&amp;Tabela1[[#This Row],[Hora inicial]],Tabela8[Cod. Paciente]&amp;Tabela8[DIA]&amp;Tabela8[Hora inicial],0))</f>
        <v>A confirmar</v>
      </c>
      <c r="Q508" s="6"/>
    </row>
    <row r="509" spans="1:17" x14ac:dyDescent="0.3">
      <c r="A509" s="2">
        <v>476952</v>
      </c>
      <c r="B509" s="2" t="s">
        <v>24</v>
      </c>
      <c r="C509" s="2" t="s">
        <v>1315</v>
      </c>
      <c r="D509" s="2">
        <v>3358</v>
      </c>
      <c r="E509" s="2" t="s">
        <v>611</v>
      </c>
      <c r="F509" s="2" t="s">
        <v>28</v>
      </c>
      <c r="G509" s="4">
        <v>45645</v>
      </c>
      <c r="H509" s="5">
        <v>0.375</v>
      </c>
      <c r="I509" s="6" t="s">
        <v>459</v>
      </c>
      <c r="J509" s="6">
        <v>2057</v>
      </c>
      <c r="K509" s="2" t="s">
        <v>90</v>
      </c>
      <c r="L509" s="2" t="s">
        <v>19</v>
      </c>
      <c r="M5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9" s="6" t="str">
        <f>TEXT(Tabela1[[#This Row],[Data]],"dddd")</f>
        <v>quinta-feira</v>
      </c>
      <c r="P509" s="6" t="str" cm="1">
        <f t="array" ref="P509">INDEX(Tabela8[Status],MATCH(Tabela1[[#This Row],[Cod. Paciente]]&amp;Tabela1[[#This Row],[dia]]&amp;Tabela1[[#This Row],[Hora inicial]],Tabela8[Cod. Paciente]&amp;Tabela8[DIA]&amp;Tabela8[Hora inicial],0))</f>
        <v>A confirmar</v>
      </c>
      <c r="Q509" s="6"/>
    </row>
    <row r="510" spans="1:17" x14ac:dyDescent="0.3">
      <c r="A510" s="2">
        <v>597830</v>
      </c>
      <c r="B510" s="2" t="s">
        <v>24</v>
      </c>
      <c r="C510" s="2" t="s">
        <v>488</v>
      </c>
      <c r="D510" s="2">
        <v>3938</v>
      </c>
      <c r="E510" s="2" t="s">
        <v>489</v>
      </c>
      <c r="F510" s="2" t="s">
        <v>28</v>
      </c>
      <c r="G510" s="4">
        <v>45645</v>
      </c>
      <c r="H510" s="5">
        <v>0.41666666666666669</v>
      </c>
      <c r="I510" s="6" t="s">
        <v>95</v>
      </c>
      <c r="J510" s="6">
        <v>2812</v>
      </c>
      <c r="K510" s="2" t="s">
        <v>1296</v>
      </c>
      <c r="L510" s="2" t="s">
        <v>19</v>
      </c>
      <c r="M5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0" s="6" t="str">
        <f>TEXT(Tabela1[[#This Row],[Data]],"dddd")</f>
        <v>quinta-feira</v>
      </c>
      <c r="P510" s="6" t="str" cm="1">
        <f t="array" ref="P510">INDEX(Tabela8[Status],MATCH(Tabela1[[#This Row],[Cod. Paciente]]&amp;Tabela1[[#This Row],[dia]]&amp;Tabela1[[#This Row],[Hora inicial]],Tabela8[Cod. Paciente]&amp;Tabela8[DIA]&amp;Tabela8[Hora inicial],0))</f>
        <v>A confirmar</v>
      </c>
      <c r="Q510" s="6"/>
    </row>
    <row r="511" spans="1:17" x14ac:dyDescent="0.3">
      <c r="A511" s="2">
        <v>597830</v>
      </c>
      <c r="B511" s="2" t="s">
        <v>24</v>
      </c>
      <c r="C511" s="2" t="s">
        <v>488</v>
      </c>
      <c r="D511" s="2">
        <v>3938</v>
      </c>
      <c r="E511" s="2" t="s">
        <v>489</v>
      </c>
      <c r="F511" s="2" t="s">
        <v>28</v>
      </c>
      <c r="G511" s="4">
        <v>45645</v>
      </c>
      <c r="H511" s="5">
        <v>0.41666666666666669</v>
      </c>
      <c r="I511" s="6" t="s">
        <v>95</v>
      </c>
      <c r="J511" s="6">
        <v>2812</v>
      </c>
      <c r="K511" s="2" t="s">
        <v>1296</v>
      </c>
      <c r="L511" s="2" t="s">
        <v>19</v>
      </c>
      <c r="M5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1" s="6" t="str">
        <f>TEXT(Tabela1[[#This Row],[Data]],"dddd")</f>
        <v>quinta-feira</v>
      </c>
      <c r="P511" s="6" t="str" cm="1">
        <f t="array" ref="P511">INDEX(Tabela8[Status],MATCH(Tabela1[[#This Row],[Cod. Paciente]]&amp;Tabela1[[#This Row],[dia]]&amp;Tabela1[[#This Row],[Hora inicial]],Tabela8[Cod. Paciente]&amp;Tabela8[DIA]&amp;Tabela8[Hora inicial],0))</f>
        <v>A confirmar</v>
      </c>
      <c r="Q511" s="6"/>
    </row>
    <row r="512" spans="1:17" ht="28.8" x14ac:dyDescent="0.3">
      <c r="A512" s="2">
        <v>578014</v>
      </c>
      <c r="B512" s="2" t="s">
        <v>24</v>
      </c>
      <c r="C512" s="2" t="s">
        <v>455</v>
      </c>
      <c r="D512" s="2">
        <v>3487</v>
      </c>
      <c r="E512" s="2" t="s">
        <v>456</v>
      </c>
      <c r="F512" s="2" t="s">
        <v>28</v>
      </c>
      <c r="G512" s="4">
        <v>45645</v>
      </c>
      <c r="H512" s="5">
        <v>0.29166666666666669</v>
      </c>
      <c r="I512" s="6" t="s">
        <v>457</v>
      </c>
      <c r="J512" s="6">
        <v>2735</v>
      </c>
      <c r="K512" s="2" t="s">
        <v>126</v>
      </c>
      <c r="L512" s="2" t="s">
        <v>19</v>
      </c>
      <c r="M5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2" s="6" t="str">
        <f>TEXT(Tabela1[[#This Row],[Data]],"dddd")</f>
        <v>quinta-feira</v>
      </c>
      <c r="P512" s="6" t="str" cm="1">
        <f t="array" ref="P512">INDEX(Tabela8[Status],MATCH(Tabela1[[#This Row],[Cod. Paciente]]&amp;Tabela1[[#This Row],[dia]]&amp;Tabela1[[#This Row],[Hora inicial]],Tabela8[Cod. Paciente]&amp;Tabela8[DIA]&amp;Tabela8[Hora inicial],0))</f>
        <v>A confirmar</v>
      </c>
      <c r="Q512" s="6"/>
    </row>
    <row r="513" spans="1:17" ht="28.8" x14ac:dyDescent="0.3">
      <c r="A513" s="2">
        <v>578014</v>
      </c>
      <c r="B513" s="2" t="s">
        <v>24</v>
      </c>
      <c r="C513" s="2" t="s">
        <v>455</v>
      </c>
      <c r="D513" s="2">
        <v>3487</v>
      </c>
      <c r="E513" s="2" t="s">
        <v>456</v>
      </c>
      <c r="F513" s="2" t="s">
        <v>28</v>
      </c>
      <c r="G513" s="4">
        <v>45645</v>
      </c>
      <c r="H513" s="5">
        <v>0.29166666666666669</v>
      </c>
      <c r="I513" s="6" t="s">
        <v>457</v>
      </c>
      <c r="J513" s="6">
        <v>2735</v>
      </c>
      <c r="K513" s="2" t="s">
        <v>126</v>
      </c>
      <c r="L513" s="2" t="s">
        <v>19</v>
      </c>
      <c r="M5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3" s="6" t="str">
        <f>TEXT(Tabela1[[#This Row],[Data]],"dddd")</f>
        <v>quinta-feira</v>
      </c>
      <c r="P513" s="6" t="str" cm="1">
        <f t="array" ref="P513">INDEX(Tabela8[Status],MATCH(Tabela1[[#This Row],[Cod. Paciente]]&amp;Tabela1[[#This Row],[dia]]&amp;Tabela1[[#This Row],[Hora inicial]],Tabela8[Cod. Paciente]&amp;Tabela8[DIA]&amp;Tabela8[Hora inicial],0))</f>
        <v>A confirmar</v>
      </c>
      <c r="Q513" s="6"/>
    </row>
    <row r="514" spans="1:17" x14ac:dyDescent="0.3">
      <c r="A514" s="2">
        <v>581672</v>
      </c>
      <c r="B514" s="2" t="s">
        <v>24</v>
      </c>
      <c r="C514" s="2" t="s">
        <v>455</v>
      </c>
      <c r="D514" s="2">
        <v>3487</v>
      </c>
      <c r="E514" s="2" t="s">
        <v>456</v>
      </c>
      <c r="F514" s="2" t="s">
        <v>28</v>
      </c>
      <c r="G514" s="4">
        <v>45645</v>
      </c>
      <c r="H514" s="5">
        <v>0.33333333333333331</v>
      </c>
      <c r="I514" s="6" t="s">
        <v>459</v>
      </c>
      <c r="J514" s="6">
        <v>2057</v>
      </c>
      <c r="K514" s="2" t="s">
        <v>90</v>
      </c>
      <c r="L514" s="2" t="s">
        <v>19</v>
      </c>
      <c r="M5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4" s="6" t="str">
        <f>TEXT(Tabela1[[#This Row],[Data]],"dddd")</f>
        <v>quinta-feira</v>
      </c>
      <c r="P514" s="6" t="str" cm="1">
        <f t="array" ref="P514">INDEX(Tabela8[Status],MATCH(Tabela1[[#This Row],[Cod. Paciente]]&amp;Tabela1[[#This Row],[dia]]&amp;Tabela1[[#This Row],[Hora inicial]],Tabela8[Cod. Paciente]&amp;Tabela8[DIA]&amp;Tabela8[Hora inicial],0))</f>
        <v>A confirmar</v>
      </c>
      <c r="Q514" s="6"/>
    </row>
    <row r="515" spans="1:17" x14ac:dyDescent="0.3">
      <c r="A515" s="2">
        <v>581672</v>
      </c>
      <c r="B515" s="2" t="s">
        <v>24</v>
      </c>
      <c r="C515" s="2" t="s">
        <v>455</v>
      </c>
      <c r="D515" s="2">
        <v>3487</v>
      </c>
      <c r="E515" s="2" t="s">
        <v>456</v>
      </c>
      <c r="F515" s="2" t="s">
        <v>28</v>
      </c>
      <c r="G515" s="4">
        <v>45645</v>
      </c>
      <c r="H515" s="5">
        <v>0.33333333333333331</v>
      </c>
      <c r="I515" s="6" t="s">
        <v>459</v>
      </c>
      <c r="J515" s="6">
        <v>2057</v>
      </c>
      <c r="K515" s="2" t="s">
        <v>90</v>
      </c>
      <c r="L515" s="2" t="s">
        <v>19</v>
      </c>
      <c r="M5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5" s="6" t="str">
        <f>TEXT(Tabela1[[#This Row],[Data]],"dddd")</f>
        <v>quinta-feira</v>
      </c>
      <c r="P515" s="6" t="str" cm="1">
        <f t="array" ref="P515">INDEX(Tabela8[Status],MATCH(Tabela1[[#This Row],[Cod. Paciente]]&amp;Tabela1[[#This Row],[dia]]&amp;Tabela1[[#This Row],[Hora inicial]],Tabela8[Cod. Paciente]&amp;Tabela8[DIA]&amp;Tabela8[Hora inicial],0))</f>
        <v>A confirmar</v>
      </c>
      <c r="Q515" s="6"/>
    </row>
    <row r="516" spans="1:17" x14ac:dyDescent="0.3">
      <c r="A516" s="2">
        <v>591738</v>
      </c>
      <c r="B516" s="2" t="s">
        <v>24</v>
      </c>
      <c r="C516" s="2" t="s">
        <v>1318</v>
      </c>
      <c r="D516" s="2">
        <v>4115</v>
      </c>
      <c r="E516" s="2" t="s">
        <v>1319</v>
      </c>
      <c r="F516" s="2" t="s">
        <v>69</v>
      </c>
      <c r="G516" s="4">
        <v>45645</v>
      </c>
      <c r="H516" s="5">
        <v>0.70833333333333337</v>
      </c>
      <c r="I516" s="6" t="s">
        <v>457</v>
      </c>
      <c r="J516" s="6">
        <v>1837</v>
      </c>
      <c r="K516" s="2" t="s">
        <v>114</v>
      </c>
      <c r="L516" s="2" t="s">
        <v>19</v>
      </c>
      <c r="M5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6" s="6" t="str">
        <f>TEXT(Tabela1[[#This Row],[Data]],"dddd")</f>
        <v>quinta-feira</v>
      </c>
      <c r="P516" s="6" t="str" cm="1">
        <f t="array" ref="P516">INDEX(Tabela8[Status],MATCH(Tabela1[[#This Row],[Cod. Paciente]]&amp;Tabela1[[#This Row],[dia]]&amp;Tabela1[[#This Row],[Hora inicial]],Tabela8[Cod. Paciente]&amp;Tabela8[DIA]&amp;Tabela8[Hora inicial],0))</f>
        <v>A confirmar</v>
      </c>
      <c r="Q516" s="6"/>
    </row>
    <row r="517" spans="1:17" x14ac:dyDescent="0.3">
      <c r="A517" s="2">
        <v>591738</v>
      </c>
      <c r="B517" s="2" t="s">
        <v>24</v>
      </c>
      <c r="C517" s="2" t="s">
        <v>1318</v>
      </c>
      <c r="D517" s="2">
        <v>4115</v>
      </c>
      <c r="E517" s="2" t="s">
        <v>1319</v>
      </c>
      <c r="F517" s="2" t="s">
        <v>69</v>
      </c>
      <c r="G517" s="4">
        <v>45645</v>
      </c>
      <c r="H517" s="5">
        <v>0.70833333333333337</v>
      </c>
      <c r="I517" s="6" t="s">
        <v>457</v>
      </c>
      <c r="J517" s="6">
        <v>1837</v>
      </c>
      <c r="K517" s="2" t="s">
        <v>114</v>
      </c>
      <c r="L517" s="2" t="s">
        <v>19</v>
      </c>
      <c r="M5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7" s="6" t="str">
        <f>TEXT(Tabela1[[#This Row],[Data]],"dddd")</f>
        <v>quinta-feira</v>
      </c>
      <c r="P517" s="6" t="str" cm="1">
        <f t="array" ref="P517">INDEX(Tabela8[Status],MATCH(Tabela1[[#This Row],[Cod. Paciente]]&amp;Tabela1[[#This Row],[dia]]&amp;Tabela1[[#This Row],[Hora inicial]],Tabela8[Cod. Paciente]&amp;Tabela8[DIA]&amp;Tabela8[Hora inicial],0))</f>
        <v>A confirmar</v>
      </c>
      <c r="Q517" s="6"/>
    </row>
    <row r="518" spans="1:17" x14ac:dyDescent="0.3">
      <c r="A518" s="2">
        <v>591738</v>
      </c>
      <c r="B518" s="2" t="s">
        <v>24</v>
      </c>
      <c r="C518" s="2" t="s">
        <v>1318</v>
      </c>
      <c r="D518" s="2">
        <v>4115</v>
      </c>
      <c r="E518" s="2" t="s">
        <v>1319</v>
      </c>
      <c r="F518" s="2" t="s">
        <v>69</v>
      </c>
      <c r="G518" s="4">
        <v>45645</v>
      </c>
      <c r="H518" s="5">
        <v>0.70833333333333337</v>
      </c>
      <c r="I518" s="6" t="s">
        <v>457</v>
      </c>
      <c r="J518" s="6">
        <v>1837</v>
      </c>
      <c r="K518" s="2" t="s">
        <v>114</v>
      </c>
      <c r="L518" s="2" t="s">
        <v>19</v>
      </c>
      <c r="M518" s="8" t="s">
        <v>162</v>
      </c>
      <c r="N51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8" s="6" t="str">
        <f>TEXT(Tabela1[[#This Row],[Data]],"dddd")</f>
        <v>quinta-feira</v>
      </c>
      <c r="P518" s="6" t="str" cm="1">
        <f t="array" ref="P518">INDEX(Tabela8[Status],MATCH(Tabela1[[#This Row],[Cod. Paciente]]&amp;Tabela1[[#This Row],[dia]]&amp;Tabela1[[#This Row],[Hora inicial]],Tabela8[Cod. Paciente]&amp;Tabela8[DIA]&amp;Tabela8[Hora inicial],0))</f>
        <v>A confirmar</v>
      </c>
      <c r="Q518" s="6"/>
    </row>
    <row r="519" spans="1:17" x14ac:dyDescent="0.3">
      <c r="A519" s="2">
        <v>591738</v>
      </c>
      <c r="B519" s="2" t="s">
        <v>24</v>
      </c>
      <c r="C519" s="2" t="s">
        <v>1318</v>
      </c>
      <c r="D519" s="2">
        <v>4115</v>
      </c>
      <c r="E519" s="2" t="s">
        <v>1319</v>
      </c>
      <c r="F519" s="2" t="s">
        <v>69</v>
      </c>
      <c r="G519" s="4">
        <v>45645</v>
      </c>
      <c r="H519" s="5">
        <v>0.70833333333333337</v>
      </c>
      <c r="I519" s="6" t="s">
        <v>457</v>
      </c>
      <c r="J519" s="6">
        <v>1837</v>
      </c>
      <c r="K519" s="2" t="s">
        <v>114</v>
      </c>
      <c r="L519" s="2" t="s">
        <v>19</v>
      </c>
      <c r="M519" s="8" t="s">
        <v>162</v>
      </c>
      <c r="N51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9" s="6" t="str">
        <f>TEXT(Tabela1[[#This Row],[Data]],"dddd")</f>
        <v>quinta-feira</v>
      </c>
      <c r="P519" s="6" t="str" cm="1">
        <f t="array" ref="P519">INDEX(Tabela8[Status],MATCH(Tabela1[[#This Row],[Cod. Paciente]]&amp;Tabela1[[#This Row],[dia]]&amp;Tabela1[[#This Row],[Hora inicial]],Tabela8[Cod. Paciente]&amp;Tabela8[DIA]&amp;Tabela8[Hora inicial],0))</f>
        <v>A confirmar</v>
      </c>
      <c r="Q519" s="6"/>
    </row>
    <row r="520" spans="1:17" x14ac:dyDescent="0.3">
      <c r="A520" s="2">
        <v>550650</v>
      </c>
      <c r="B520" s="2" t="s">
        <v>24</v>
      </c>
      <c r="C520" s="2" t="s">
        <v>1316</v>
      </c>
      <c r="D520" s="2">
        <v>3824</v>
      </c>
      <c r="E520" s="2" t="s">
        <v>625</v>
      </c>
      <c r="F520" s="2" t="s">
        <v>28</v>
      </c>
      <c r="G520" s="4">
        <v>45645</v>
      </c>
      <c r="H520" s="5">
        <v>0.54166666666666663</v>
      </c>
      <c r="I520" s="6" t="s">
        <v>468</v>
      </c>
      <c r="J520" s="6">
        <v>1839</v>
      </c>
      <c r="K520" s="2" t="s">
        <v>42</v>
      </c>
      <c r="L520" s="2" t="s">
        <v>19</v>
      </c>
      <c r="M5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0" s="6" t="str">
        <f>TEXT(Tabela1[[#This Row],[Data]],"dddd")</f>
        <v>quinta-feira</v>
      </c>
      <c r="P520" s="6" t="str" cm="1">
        <f t="array" ref="P520">INDEX(Tabela8[Status],MATCH(Tabela1[[#This Row],[Cod. Paciente]]&amp;Tabela1[[#This Row],[dia]]&amp;Tabela1[[#This Row],[Hora inicial]],Tabela8[Cod. Paciente]&amp;Tabela8[DIA]&amp;Tabela8[Hora inicial],0))</f>
        <v>A confirmar</v>
      </c>
      <c r="Q520" s="6"/>
    </row>
    <row r="521" spans="1:17" x14ac:dyDescent="0.3">
      <c r="A521" s="2">
        <v>550650</v>
      </c>
      <c r="B521" s="2" t="s">
        <v>24</v>
      </c>
      <c r="C521" s="2" t="s">
        <v>1316</v>
      </c>
      <c r="D521" s="2">
        <v>3824</v>
      </c>
      <c r="E521" s="2" t="s">
        <v>625</v>
      </c>
      <c r="F521" s="2" t="s">
        <v>28</v>
      </c>
      <c r="G521" s="4">
        <v>45645</v>
      </c>
      <c r="H521" s="5">
        <v>0.54166666666666663</v>
      </c>
      <c r="I521" s="6" t="s">
        <v>468</v>
      </c>
      <c r="J521" s="6">
        <v>1839</v>
      </c>
      <c r="K521" s="2" t="s">
        <v>42</v>
      </c>
      <c r="L521" s="2" t="s">
        <v>19</v>
      </c>
      <c r="M5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1" s="6" t="str">
        <f>TEXT(Tabela1[[#This Row],[Data]],"dddd")</f>
        <v>quinta-feira</v>
      </c>
      <c r="P521" s="6" t="str" cm="1">
        <f t="array" ref="P521">INDEX(Tabela8[Status],MATCH(Tabela1[[#This Row],[Cod. Paciente]]&amp;Tabela1[[#This Row],[dia]]&amp;Tabela1[[#This Row],[Hora inicial]],Tabela8[Cod. Paciente]&amp;Tabela8[DIA]&amp;Tabela8[Hora inicial],0))</f>
        <v>A confirmar</v>
      </c>
      <c r="Q521" s="6"/>
    </row>
    <row r="522" spans="1:17" ht="28.8" x14ac:dyDescent="0.3">
      <c r="A522" s="2">
        <v>534652</v>
      </c>
      <c r="B522" s="2" t="s">
        <v>24</v>
      </c>
      <c r="C522" s="2" t="s">
        <v>98</v>
      </c>
      <c r="D522" s="2">
        <v>3672</v>
      </c>
      <c r="E522" s="2" t="s">
        <v>99</v>
      </c>
      <c r="F522" s="2" t="s">
        <v>28</v>
      </c>
      <c r="G522" s="4">
        <v>45645</v>
      </c>
      <c r="H522" s="5">
        <v>0.375</v>
      </c>
      <c r="I522" s="6" t="s">
        <v>82</v>
      </c>
      <c r="J522" s="6">
        <v>1180</v>
      </c>
      <c r="K522" s="2" t="s">
        <v>83</v>
      </c>
      <c r="L522" s="2" t="s">
        <v>19</v>
      </c>
      <c r="M5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2" s="6" t="str">
        <f>TEXT(Tabela1[[#This Row],[Data]],"dddd")</f>
        <v>quinta-feira</v>
      </c>
      <c r="P522" s="6" t="str" cm="1">
        <f t="array" ref="P522">INDEX(Tabela8[Status],MATCH(Tabela1[[#This Row],[Cod. Paciente]]&amp;Tabela1[[#This Row],[dia]]&amp;Tabela1[[#This Row],[Hora inicial]],Tabela8[Cod. Paciente]&amp;Tabela8[DIA]&amp;Tabela8[Hora inicial],0))</f>
        <v>A confirmar</v>
      </c>
      <c r="Q522" s="6"/>
    </row>
    <row r="523" spans="1:17" ht="28.8" x14ac:dyDescent="0.3">
      <c r="A523" s="2">
        <v>534652</v>
      </c>
      <c r="B523" s="2" t="s">
        <v>24</v>
      </c>
      <c r="C523" s="2" t="s">
        <v>98</v>
      </c>
      <c r="D523" s="2">
        <v>3672</v>
      </c>
      <c r="E523" s="2" t="s">
        <v>99</v>
      </c>
      <c r="F523" s="2" t="s">
        <v>28</v>
      </c>
      <c r="G523" s="4">
        <v>45645</v>
      </c>
      <c r="H523" s="5">
        <v>0.375</v>
      </c>
      <c r="I523" s="6" t="s">
        <v>82</v>
      </c>
      <c r="J523" s="6">
        <v>1180</v>
      </c>
      <c r="K523" s="2" t="s">
        <v>83</v>
      </c>
      <c r="L523" s="2" t="s">
        <v>19</v>
      </c>
      <c r="M5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3" s="6" t="str">
        <f>TEXT(Tabela1[[#This Row],[Data]],"dddd")</f>
        <v>quinta-feira</v>
      </c>
      <c r="P523" s="6" t="str" cm="1">
        <f t="array" ref="P523">INDEX(Tabela8[Status],MATCH(Tabela1[[#This Row],[Cod. Paciente]]&amp;Tabela1[[#This Row],[dia]]&amp;Tabela1[[#This Row],[Hora inicial]],Tabela8[Cod. Paciente]&amp;Tabela8[DIA]&amp;Tabela8[Hora inicial],0))</f>
        <v>A confirmar</v>
      </c>
      <c r="Q523" s="6"/>
    </row>
    <row r="524" spans="1:17" x14ac:dyDescent="0.3">
      <c r="A524" s="2">
        <v>574726</v>
      </c>
      <c r="B524" s="2" t="s">
        <v>17</v>
      </c>
      <c r="C524" s="2" t="s">
        <v>483</v>
      </c>
      <c r="D524" s="2">
        <v>3881</v>
      </c>
      <c r="E524" s="2" t="s">
        <v>484</v>
      </c>
      <c r="F524" s="2" t="s">
        <v>28</v>
      </c>
      <c r="G524" s="4">
        <v>45645</v>
      </c>
      <c r="H524" s="5">
        <v>0.41666666666666669</v>
      </c>
      <c r="I524" s="6" t="s">
        <v>471</v>
      </c>
      <c r="J524" s="6">
        <v>1644</v>
      </c>
      <c r="K524" s="2" t="s">
        <v>63</v>
      </c>
      <c r="L524" s="2" t="s">
        <v>19</v>
      </c>
      <c r="M5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4" s="6" t="str">
        <f>TEXT(Tabela1[[#This Row],[Data]],"dddd")</f>
        <v>quinta-feira</v>
      </c>
      <c r="P524" s="6" t="str" cm="1">
        <f t="array" ref="P524">INDEX(Tabela8[Status],MATCH(Tabela1[[#This Row],[Cod. Paciente]]&amp;Tabela1[[#This Row],[dia]]&amp;Tabela1[[#This Row],[Hora inicial]],Tabela8[Cod. Paciente]&amp;Tabela8[DIA]&amp;Tabela8[Hora inicial],0))</f>
        <v>A confirmar</v>
      </c>
      <c r="Q524" s="6"/>
    </row>
    <row r="525" spans="1:17" x14ac:dyDescent="0.3">
      <c r="A525" s="2">
        <v>594983</v>
      </c>
      <c r="B525" s="2" t="s">
        <v>17</v>
      </c>
      <c r="C525" s="2" t="s">
        <v>483</v>
      </c>
      <c r="D525" s="2">
        <v>3881</v>
      </c>
      <c r="E525" s="2" t="s">
        <v>484</v>
      </c>
      <c r="F525" s="2" t="s">
        <v>28</v>
      </c>
      <c r="G525" s="4">
        <v>45645</v>
      </c>
      <c r="H525" s="5">
        <v>0.45833333333333331</v>
      </c>
      <c r="I525" s="6" t="s">
        <v>476</v>
      </c>
      <c r="J525" s="6">
        <v>1644</v>
      </c>
      <c r="K525" s="2" t="s">
        <v>63</v>
      </c>
      <c r="L525" s="2" t="s">
        <v>19</v>
      </c>
      <c r="M5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5" s="6" t="str">
        <f>TEXT(Tabela1[[#This Row],[Data]],"dddd")</f>
        <v>quinta-feira</v>
      </c>
      <c r="P525" s="6" t="str" cm="1">
        <f t="array" ref="P525">INDEX(Tabela8[Status],MATCH(Tabela1[[#This Row],[Cod. Paciente]]&amp;Tabela1[[#This Row],[dia]]&amp;Tabela1[[#This Row],[Hora inicial]],Tabela8[Cod. Paciente]&amp;Tabela8[DIA]&amp;Tabela8[Hora inicial],0))</f>
        <v>A confirmar</v>
      </c>
      <c r="Q525" s="6"/>
    </row>
    <row r="526" spans="1:17" x14ac:dyDescent="0.3">
      <c r="A526" s="2">
        <v>574726</v>
      </c>
      <c r="B526" s="2" t="s">
        <v>17</v>
      </c>
      <c r="C526" s="2" t="s">
        <v>483</v>
      </c>
      <c r="D526" s="2">
        <v>3881</v>
      </c>
      <c r="E526" s="2" t="s">
        <v>484</v>
      </c>
      <c r="F526" s="2" t="s">
        <v>28</v>
      </c>
      <c r="G526" s="4">
        <v>45645</v>
      </c>
      <c r="H526" s="5">
        <v>0.41666666666666669</v>
      </c>
      <c r="I526" s="6" t="s">
        <v>471</v>
      </c>
      <c r="J526" s="6">
        <v>1644</v>
      </c>
      <c r="K526" s="2" t="s">
        <v>63</v>
      </c>
      <c r="L526" s="2" t="s">
        <v>19</v>
      </c>
      <c r="M5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6" s="6" t="str">
        <f>TEXT(Tabela1[[#This Row],[Data]],"dddd")</f>
        <v>quinta-feira</v>
      </c>
      <c r="P526" s="6" t="str" cm="1">
        <f t="array" ref="P526">INDEX(Tabela8[Status],MATCH(Tabela1[[#This Row],[Cod. Paciente]]&amp;Tabela1[[#This Row],[dia]]&amp;Tabela1[[#This Row],[Hora inicial]],Tabela8[Cod. Paciente]&amp;Tabela8[DIA]&amp;Tabela8[Hora inicial],0))</f>
        <v>A confirmar</v>
      </c>
      <c r="Q526" s="6"/>
    </row>
    <row r="527" spans="1:17" x14ac:dyDescent="0.3">
      <c r="A527" s="2">
        <v>594983</v>
      </c>
      <c r="B527" s="2" t="s">
        <v>17</v>
      </c>
      <c r="C527" s="2" t="s">
        <v>483</v>
      </c>
      <c r="D527" s="2">
        <v>3881</v>
      </c>
      <c r="E527" s="2" t="s">
        <v>484</v>
      </c>
      <c r="F527" s="2" t="s">
        <v>28</v>
      </c>
      <c r="G527" s="4">
        <v>45645</v>
      </c>
      <c r="H527" s="5">
        <v>0.45833333333333331</v>
      </c>
      <c r="I527" s="6" t="s">
        <v>476</v>
      </c>
      <c r="J527" s="6">
        <v>1644</v>
      </c>
      <c r="K527" s="2" t="s">
        <v>63</v>
      </c>
      <c r="L527" s="2" t="s">
        <v>19</v>
      </c>
      <c r="M5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7" s="6" t="str">
        <f>TEXT(Tabela1[[#This Row],[Data]],"dddd")</f>
        <v>quinta-feira</v>
      </c>
      <c r="P527" s="6" t="str" cm="1">
        <f t="array" ref="P527">INDEX(Tabela8[Status],MATCH(Tabela1[[#This Row],[Cod. Paciente]]&amp;Tabela1[[#This Row],[dia]]&amp;Tabela1[[#This Row],[Hora inicial]],Tabela8[Cod. Paciente]&amp;Tabela8[DIA]&amp;Tabela8[Hora inicial],0))</f>
        <v>A confirmar</v>
      </c>
      <c r="Q527" s="6"/>
    </row>
    <row r="528" spans="1:17" x14ac:dyDescent="0.3">
      <c r="A528" s="2">
        <v>574873</v>
      </c>
      <c r="B528" s="2" t="s">
        <v>17</v>
      </c>
      <c r="C528" s="2" t="s">
        <v>26</v>
      </c>
      <c r="D528" s="2">
        <v>3433</v>
      </c>
      <c r="E528" s="2" t="s">
        <v>27</v>
      </c>
      <c r="F528" s="2" t="s">
        <v>28</v>
      </c>
      <c r="G528" s="4">
        <v>45645</v>
      </c>
      <c r="H528" s="5">
        <v>0.375</v>
      </c>
      <c r="I528" s="6" t="s">
        <v>471</v>
      </c>
      <c r="J528" s="6">
        <v>1361</v>
      </c>
      <c r="K528" s="2" t="s">
        <v>35</v>
      </c>
      <c r="L528" s="2" t="s">
        <v>19</v>
      </c>
      <c r="M5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8" s="6" t="str">
        <f>TEXT(Tabela1[[#This Row],[Data]],"dddd")</f>
        <v>quinta-feira</v>
      </c>
      <c r="P528" s="6" t="str" cm="1">
        <f t="array" ref="P528">INDEX(Tabela8[Status],MATCH(Tabela1[[#This Row],[Cod. Paciente]]&amp;Tabela1[[#This Row],[dia]]&amp;Tabela1[[#This Row],[Hora inicial]],Tabela8[Cod. Paciente]&amp;Tabela8[DIA]&amp;Tabela8[Hora inicial],0))</f>
        <v>A confirmar</v>
      </c>
      <c r="Q528" s="6"/>
    </row>
    <row r="529" spans="1:17" x14ac:dyDescent="0.3">
      <c r="A529" s="2">
        <v>574873</v>
      </c>
      <c r="B529" s="2" t="s">
        <v>17</v>
      </c>
      <c r="C529" s="2" t="s">
        <v>26</v>
      </c>
      <c r="D529" s="2">
        <v>3433</v>
      </c>
      <c r="E529" s="2" t="s">
        <v>27</v>
      </c>
      <c r="F529" s="2" t="s">
        <v>28</v>
      </c>
      <c r="G529" s="4">
        <v>45645</v>
      </c>
      <c r="H529" s="5">
        <v>0.375</v>
      </c>
      <c r="I529" s="6" t="s">
        <v>471</v>
      </c>
      <c r="J529" s="6">
        <v>1361</v>
      </c>
      <c r="K529" s="2" t="s">
        <v>35</v>
      </c>
      <c r="L529" s="2" t="s">
        <v>19</v>
      </c>
      <c r="M5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9" s="6" t="str">
        <f>TEXT(Tabela1[[#This Row],[Data]],"dddd")</f>
        <v>quinta-feira</v>
      </c>
      <c r="P529" s="6" t="str" cm="1">
        <f t="array" ref="P529">INDEX(Tabela8[Status],MATCH(Tabela1[[#This Row],[Cod. Paciente]]&amp;Tabela1[[#This Row],[dia]]&amp;Tabela1[[#This Row],[Hora inicial]],Tabela8[Cod. Paciente]&amp;Tabela8[DIA]&amp;Tabela8[Hora inicial],0))</f>
        <v>A confirmar</v>
      </c>
      <c r="Q529" s="6"/>
    </row>
    <row r="530" spans="1:17" x14ac:dyDescent="0.3">
      <c r="A530" s="2">
        <v>550344</v>
      </c>
      <c r="B530" s="2" t="s">
        <v>24</v>
      </c>
      <c r="C530" s="2" t="s">
        <v>508</v>
      </c>
      <c r="D530" s="2">
        <v>3359</v>
      </c>
      <c r="E530" s="2" t="s">
        <v>509</v>
      </c>
      <c r="F530" s="2" t="s">
        <v>28</v>
      </c>
      <c r="G530" s="4">
        <v>45645</v>
      </c>
      <c r="H530" s="5">
        <v>0.66666666666666663</v>
      </c>
      <c r="I530" s="6" t="s">
        <v>50</v>
      </c>
      <c r="J530" s="6">
        <v>772</v>
      </c>
      <c r="K530" s="2" t="s">
        <v>51</v>
      </c>
      <c r="L530" s="2" t="s">
        <v>19</v>
      </c>
      <c r="M5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0" s="6" t="str">
        <f>TEXT(Tabela1[[#This Row],[Data]],"dddd")</f>
        <v>quinta-feira</v>
      </c>
      <c r="P530" s="6" t="str" cm="1">
        <f t="array" ref="P530">INDEX(Tabela8[Status],MATCH(Tabela1[[#This Row],[Cod. Paciente]]&amp;Tabela1[[#This Row],[dia]]&amp;Tabela1[[#This Row],[Hora inicial]],Tabela8[Cod. Paciente]&amp;Tabela8[DIA]&amp;Tabela8[Hora inicial],0))</f>
        <v>A confirmar</v>
      </c>
      <c r="Q530" s="6"/>
    </row>
    <row r="531" spans="1:17" x14ac:dyDescent="0.3">
      <c r="A531" s="2">
        <v>550344</v>
      </c>
      <c r="B531" s="2" t="s">
        <v>24</v>
      </c>
      <c r="C531" s="2" t="s">
        <v>508</v>
      </c>
      <c r="D531" s="2">
        <v>3359</v>
      </c>
      <c r="E531" s="2" t="s">
        <v>509</v>
      </c>
      <c r="F531" s="2" t="s">
        <v>28</v>
      </c>
      <c r="G531" s="4">
        <v>45645</v>
      </c>
      <c r="H531" s="5">
        <v>0.66666666666666663</v>
      </c>
      <c r="I531" s="6" t="s">
        <v>50</v>
      </c>
      <c r="J531" s="6">
        <v>772</v>
      </c>
      <c r="K531" s="2" t="s">
        <v>51</v>
      </c>
      <c r="L531" s="2" t="s">
        <v>19</v>
      </c>
      <c r="M5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1" s="6" t="str">
        <f>TEXT(Tabela1[[#This Row],[Data]],"dddd")</f>
        <v>quinta-feira</v>
      </c>
      <c r="P531" s="6" t="str" cm="1">
        <f t="array" ref="P531">INDEX(Tabela8[Status],MATCH(Tabela1[[#This Row],[Cod. Paciente]]&amp;Tabela1[[#This Row],[dia]]&amp;Tabela1[[#This Row],[Hora inicial]],Tabela8[Cod. Paciente]&amp;Tabela8[DIA]&amp;Tabela8[Hora inicial],0))</f>
        <v>A confirmar</v>
      </c>
      <c r="Q531" s="6"/>
    </row>
    <row r="532" spans="1:17" x14ac:dyDescent="0.3">
      <c r="A532" s="2">
        <v>518643</v>
      </c>
      <c r="B532" s="2" t="s">
        <v>24</v>
      </c>
      <c r="C532" s="2" t="s">
        <v>508</v>
      </c>
      <c r="D532" s="2">
        <v>3359</v>
      </c>
      <c r="E532" s="2" t="s">
        <v>509</v>
      </c>
      <c r="F532" s="2" t="s">
        <v>28</v>
      </c>
      <c r="G532" s="4">
        <v>45645</v>
      </c>
      <c r="H532" s="5">
        <v>0.625</v>
      </c>
      <c r="I532" s="6" t="s">
        <v>468</v>
      </c>
      <c r="J532" s="6">
        <v>599</v>
      </c>
      <c r="K532" s="2" t="s">
        <v>384</v>
      </c>
      <c r="L532" s="2" t="s">
        <v>19</v>
      </c>
      <c r="M5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2" s="6" t="str">
        <f>TEXT(Tabela1[[#This Row],[Data]],"dddd")</f>
        <v>quinta-feira</v>
      </c>
      <c r="P532" s="6" t="str" cm="1">
        <f t="array" ref="P532">INDEX(Tabela8[Status],MATCH(Tabela1[[#This Row],[Cod. Paciente]]&amp;Tabela1[[#This Row],[dia]]&amp;Tabela1[[#This Row],[Hora inicial]],Tabela8[Cod. Paciente]&amp;Tabela8[DIA]&amp;Tabela8[Hora inicial],0))</f>
        <v>A confirmar</v>
      </c>
      <c r="Q532" s="6"/>
    </row>
    <row r="533" spans="1:17" x14ac:dyDescent="0.3">
      <c r="A533" s="2">
        <v>518643</v>
      </c>
      <c r="B533" s="2" t="s">
        <v>24</v>
      </c>
      <c r="C533" s="2" t="s">
        <v>508</v>
      </c>
      <c r="D533" s="2">
        <v>3359</v>
      </c>
      <c r="E533" s="2" t="s">
        <v>509</v>
      </c>
      <c r="F533" s="2" t="s">
        <v>28</v>
      </c>
      <c r="G533" s="4">
        <v>45645</v>
      </c>
      <c r="H533" s="5">
        <v>0.625</v>
      </c>
      <c r="I533" s="6" t="s">
        <v>468</v>
      </c>
      <c r="J533" s="6">
        <v>599</v>
      </c>
      <c r="K533" s="2" t="s">
        <v>384</v>
      </c>
      <c r="L533" s="2" t="s">
        <v>19</v>
      </c>
      <c r="M5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3" s="6" t="str">
        <f>TEXT(Tabela1[[#This Row],[Data]],"dddd")</f>
        <v>quinta-feira</v>
      </c>
      <c r="P533" s="6" t="str" cm="1">
        <f t="array" ref="P533">INDEX(Tabela8[Status],MATCH(Tabela1[[#This Row],[Cod. Paciente]]&amp;Tabela1[[#This Row],[dia]]&amp;Tabela1[[#This Row],[Hora inicial]],Tabela8[Cod. Paciente]&amp;Tabela8[DIA]&amp;Tabela8[Hora inicial],0))</f>
        <v>A confirmar</v>
      </c>
      <c r="Q533" s="6"/>
    </row>
    <row r="534" spans="1:17" x14ac:dyDescent="0.3">
      <c r="A534" s="2">
        <v>550656</v>
      </c>
      <c r="B534" s="2" t="s">
        <v>17</v>
      </c>
      <c r="C534" s="2" t="s">
        <v>1317</v>
      </c>
      <c r="D534" s="2">
        <v>3946</v>
      </c>
      <c r="E534" s="2" t="s">
        <v>647</v>
      </c>
      <c r="F534" s="2" t="s">
        <v>28</v>
      </c>
      <c r="G534" s="4">
        <v>45645</v>
      </c>
      <c r="H534" s="5">
        <v>0.625</v>
      </c>
      <c r="I534" s="6" t="s">
        <v>463</v>
      </c>
      <c r="J534" s="6">
        <v>1364</v>
      </c>
      <c r="K534" s="2" t="s">
        <v>60</v>
      </c>
      <c r="L534" s="2" t="s">
        <v>19</v>
      </c>
      <c r="M5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4" s="6" t="str">
        <f>TEXT(Tabela1[[#This Row],[Data]],"dddd")</f>
        <v>quinta-feira</v>
      </c>
      <c r="P534" s="6" t="str" cm="1">
        <f t="array" ref="P534">INDEX(Tabela8[Status],MATCH(Tabela1[[#This Row],[Cod. Paciente]]&amp;Tabela1[[#This Row],[dia]]&amp;Tabela1[[#This Row],[Hora inicial]],Tabela8[Cod. Paciente]&amp;Tabela8[DIA]&amp;Tabela8[Hora inicial],0))</f>
        <v>A confirmar</v>
      </c>
      <c r="Q534" s="6"/>
    </row>
    <row r="535" spans="1:17" x14ac:dyDescent="0.3">
      <c r="A535" s="2">
        <v>550656</v>
      </c>
      <c r="B535" s="2" t="s">
        <v>17</v>
      </c>
      <c r="C535" s="2" t="s">
        <v>1317</v>
      </c>
      <c r="D535" s="2">
        <v>3946</v>
      </c>
      <c r="E535" s="2" t="s">
        <v>647</v>
      </c>
      <c r="F535" s="2" t="s">
        <v>28</v>
      </c>
      <c r="G535" s="4">
        <v>45645</v>
      </c>
      <c r="H535" s="5">
        <v>0.625</v>
      </c>
      <c r="I535" s="6" t="s">
        <v>463</v>
      </c>
      <c r="J535" s="6">
        <v>1364</v>
      </c>
      <c r="K535" s="2" t="s">
        <v>60</v>
      </c>
      <c r="L535" s="2" t="s">
        <v>19</v>
      </c>
      <c r="M5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5" s="6" t="str">
        <f>TEXT(Tabela1[[#This Row],[Data]],"dddd")</f>
        <v>quinta-feira</v>
      </c>
      <c r="P535" s="6" t="str" cm="1">
        <f t="array" ref="P535">INDEX(Tabela8[Status],MATCH(Tabela1[[#This Row],[Cod. Paciente]]&amp;Tabela1[[#This Row],[dia]]&amp;Tabela1[[#This Row],[Hora inicial]],Tabela8[Cod. Paciente]&amp;Tabela8[DIA]&amp;Tabela8[Hora inicial],0))</f>
        <v>A confirmar</v>
      </c>
      <c r="Q535" s="6"/>
    </row>
    <row r="536" spans="1:17" x14ac:dyDescent="0.3">
      <c r="A536" s="2">
        <v>476953</v>
      </c>
      <c r="B536" s="2" t="s">
        <v>24</v>
      </c>
      <c r="C536" s="2" t="s">
        <v>474</v>
      </c>
      <c r="D536" s="2">
        <v>3577</v>
      </c>
      <c r="E536" s="2" t="s">
        <v>475</v>
      </c>
      <c r="F536" s="2" t="s">
        <v>28</v>
      </c>
      <c r="G536" s="4">
        <v>45645</v>
      </c>
      <c r="H536" s="5">
        <v>0.375</v>
      </c>
      <c r="I536" s="6" t="s">
        <v>468</v>
      </c>
      <c r="J536" s="6">
        <v>599</v>
      </c>
      <c r="K536" s="2" t="s">
        <v>384</v>
      </c>
      <c r="L536" s="2" t="s">
        <v>19</v>
      </c>
      <c r="M5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6" s="6" t="str">
        <f>TEXT(Tabela1[[#This Row],[Data]],"dddd")</f>
        <v>quinta-feira</v>
      </c>
      <c r="P536" s="6" t="str" cm="1">
        <f t="array" ref="P536">INDEX(Tabela8[Status],MATCH(Tabela1[[#This Row],[Cod. Paciente]]&amp;Tabela1[[#This Row],[dia]]&amp;Tabela1[[#This Row],[Hora inicial]],Tabela8[Cod. Paciente]&amp;Tabela8[DIA]&amp;Tabela8[Hora inicial],0))</f>
        <v>A confirmar</v>
      </c>
      <c r="Q536" s="6"/>
    </row>
    <row r="537" spans="1:17" ht="28.8" x14ac:dyDescent="0.3">
      <c r="A537" s="2">
        <v>476966</v>
      </c>
      <c r="B537" s="2" t="s">
        <v>24</v>
      </c>
      <c r="C537" s="2" t="s">
        <v>474</v>
      </c>
      <c r="D537" s="2">
        <v>3577</v>
      </c>
      <c r="E537" s="2" t="s">
        <v>475</v>
      </c>
      <c r="F537" s="2" t="s">
        <v>28</v>
      </c>
      <c r="G537" s="4">
        <v>45645</v>
      </c>
      <c r="H537" s="5">
        <v>0.41666666666666669</v>
      </c>
      <c r="I537" s="6" t="s">
        <v>41</v>
      </c>
      <c r="J537" s="6">
        <v>572</v>
      </c>
      <c r="K537" s="2" t="s">
        <v>93</v>
      </c>
      <c r="L537" s="2" t="s">
        <v>19</v>
      </c>
      <c r="M5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7" s="6" t="str">
        <f>TEXT(Tabela1[[#This Row],[Data]],"dddd")</f>
        <v>quinta-feira</v>
      </c>
      <c r="P537" s="6" t="str" cm="1">
        <f t="array" ref="P537">INDEX(Tabela8[Status],MATCH(Tabela1[[#This Row],[Cod. Paciente]]&amp;Tabela1[[#This Row],[dia]]&amp;Tabela1[[#This Row],[Hora inicial]],Tabela8[Cod. Paciente]&amp;Tabela8[DIA]&amp;Tabela8[Hora inicial],0))</f>
        <v>A confirmar</v>
      </c>
      <c r="Q537" s="6"/>
    </row>
    <row r="538" spans="1:17" ht="28.8" x14ac:dyDescent="0.3">
      <c r="A538" s="2">
        <v>506082</v>
      </c>
      <c r="B538" s="2" t="s">
        <v>24</v>
      </c>
      <c r="C538" s="2" t="s">
        <v>474</v>
      </c>
      <c r="D538" s="2">
        <v>3577</v>
      </c>
      <c r="E538" s="2" t="s">
        <v>475</v>
      </c>
      <c r="F538" s="2" t="s">
        <v>28</v>
      </c>
      <c r="G538" s="4">
        <v>45645</v>
      </c>
      <c r="H538" s="5">
        <v>0.45833333333333331</v>
      </c>
      <c r="I538" s="6" t="s">
        <v>41</v>
      </c>
      <c r="J538" s="6">
        <v>572</v>
      </c>
      <c r="K538" s="2" t="s">
        <v>93</v>
      </c>
      <c r="L538" s="2" t="s">
        <v>19</v>
      </c>
      <c r="M5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8" s="6" t="str">
        <f>TEXT(Tabela1[[#This Row],[Data]],"dddd")</f>
        <v>quinta-feira</v>
      </c>
      <c r="P538" s="6" t="str" cm="1">
        <f t="array" ref="P538">INDEX(Tabela8[Status],MATCH(Tabela1[[#This Row],[Cod. Paciente]]&amp;Tabela1[[#This Row],[dia]]&amp;Tabela1[[#This Row],[Hora inicial]],Tabela8[Cod. Paciente]&amp;Tabela8[DIA]&amp;Tabela8[Hora inicial],0))</f>
        <v>A confirmar</v>
      </c>
      <c r="Q538" s="6"/>
    </row>
    <row r="539" spans="1:17" x14ac:dyDescent="0.3">
      <c r="A539" s="2">
        <v>476953</v>
      </c>
      <c r="B539" s="2" t="s">
        <v>24</v>
      </c>
      <c r="C539" s="2" t="s">
        <v>474</v>
      </c>
      <c r="D539" s="2">
        <v>3577</v>
      </c>
      <c r="E539" s="2" t="s">
        <v>475</v>
      </c>
      <c r="F539" s="2" t="s">
        <v>28</v>
      </c>
      <c r="G539" s="4">
        <v>45645</v>
      </c>
      <c r="H539" s="5">
        <v>0.375</v>
      </c>
      <c r="I539" s="6" t="s">
        <v>468</v>
      </c>
      <c r="J539" s="6">
        <v>599</v>
      </c>
      <c r="K539" s="2" t="s">
        <v>384</v>
      </c>
      <c r="L539" s="2" t="s">
        <v>19</v>
      </c>
      <c r="M5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9" s="6" t="str">
        <f>TEXT(Tabela1[[#This Row],[Data]],"dddd")</f>
        <v>quinta-feira</v>
      </c>
      <c r="P539" s="6" t="str" cm="1">
        <f t="array" ref="P539">INDEX(Tabela8[Status],MATCH(Tabela1[[#This Row],[Cod. Paciente]]&amp;Tabela1[[#This Row],[dia]]&amp;Tabela1[[#This Row],[Hora inicial]],Tabela8[Cod. Paciente]&amp;Tabela8[DIA]&amp;Tabela8[Hora inicial],0))</f>
        <v>A confirmar</v>
      </c>
      <c r="Q539" s="6"/>
    </row>
    <row r="540" spans="1:17" ht="28.8" x14ac:dyDescent="0.3">
      <c r="A540" s="2">
        <v>476966</v>
      </c>
      <c r="B540" s="2" t="s">
        <v>24</v>
      </c>
      <c r="C540" s="2" t="s">
        <v>474</v>
      </c>
      <c r="D540" s="2">
        <v>3577</v>
      </c>
      <c r="E540" s="2" t="s">
        <v>475</v>
      </c>
      <c r="F540" s="2" t="s">
        <v>28</v>
      </c>
      <c r="G540" s="4">
        <v>45645</v>
      </c>
      <c r="H540" s="5">
        <v>0.41666666666666669</v>
      </c>
      <c r="I540" s="6" t="s">
        <v>41</v>
      </c>
      <c r="J540" s="6">
        <v>572</v>
      </c>
      <c r="K540" s="2" t="s">
        <v>93</v>
      </c>
      <c r="L540" s="2" t="s">
        <v>19</v>
      </c>
      <c r="M5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0" s="6" t="str">
        <f>TEXT(Tabela1[[#This Row],[Data]],"dddd")</f>
        <v>quinta-feira</v>
      </c>
      <c r="P540" s="6" t="str" cm="1">
        <f t="array" ref="P540">INDEX(Tabela8[Status],MATCH(Tabela1[[#This Row],[Cod. Paciente]]&amp;Tabela1[[#This Row],[dia]]&amp;Tabela1[[#This Row],[Hora inicial]],Tabela8[Cod. Paciente]&amp;Tabela8[DIA]&amp;Tabela8[Hora inicial],0))</f>
        <v>A confirmar</v>
      </c>
      <c r="Q540" s="6"/>
    </row>
    <row r="541" spans="1:17" ht="28.8" x14ac:dyDescent="0.3">
      <c r="A541" s="2">
        <v>506082</v>
      </c>
      <c r="B541" s="2" t="s">
        <v>24</v>
      </c>
      <c r="C541" s="2" t="s">
        <v>474</v>
      </c>
      <c r="D541" s="2">
        <v>3577</v>
      </c>
      <c r="E541" s="2" t="s">
        <v>475</v>
      </c>
      <c r="F541" s="2" t="s">
        <v>28</v>
      </c>
      <c r="G541" s="4">
        <v>45645</v>
      </c>
      <c r="H541" s="5">
        <v>0.45833333333333331</v>
      </c>
      <c r="I541" s="6" t="s">
        <v>41</v>
      </c>
      <c r="J541" s="6">
        <v>572</v>
      </c>
      <c r="K541" s="2" t="s">
        <v>93</v>
      </c>
      <c r="L541" s="2" t="s">
        <v>19</v>
      </c>
      <c r="M5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1" s="6" t="str">
        <f>TEXT(Tabela1[[#This Row],[Data]],"dddd")</f>
        <v>quinta-feira</v>
      </c>
      <c r="P541" s="6" t="str" cm="1">
        <f t="array" ref="P541">INDEX(Tabela8[Status],MATCH(Tabela1[[#This Row],[Cod. Paciente]]&amp;Tabela1[[#This Row],[dia]]&amp;Tabela1[[#This Row],[Hora inicial]],Tabela8[Cod. Paciente]&amp;Tabela8[DIA]&amp;Tabela8[Hora inicial],0))</f>
        <v>A confirmar</v>
      </c>
      <c r="Q541" s="6"/>
    </row>
    <row r="542" spans="1:17" x14ac:dyDescent="0.3">
      <c r="A542" s="2">
        <v>571766</v>
      </c>
      <c r="B542" s="2" t="s">
        <v>17</v>
      </c>
      <c r="C542" s="2" t="s">
        <v>479</v>
      </c>
      <c r="D542" s="2">
        <v>3801</v>
      </c>
      <c r="E542" s="2" t="s">
        <v>480</v>
      </c>
      <c r="F542" s="2" t="s">
        <v>28</v>
      </c>
      <c r="G542" s="4">
        <v>45645</v>
      </c>
      <c r="H542" s="5">
        <v>0.45833333333333331</v>
      </c>
      <c r="I542" s="6" t="s">
        <v>462</v>
      </c>
      <c r="J542" s="6">
        <v>1191</v>
      </c>
      <c r="K542" s="2" t="s">
        <v>122</v>
      </c>
      <c r="L542" s="2" t="s">
        <v>19</v>
      </c>
      <c r="M5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2" s="6" t="str">
        <f>TEXT(Tabela1[[#This Row],[Data]],"dddd")</f>
        <v>quinta-feira</v>
      </c>
      <c r="P542" s="6" t="str" cm="1">
        <f t="array" ref="P542">INDEX(Tabela8[Status],MATCH(Tabela1[[#This Row],[Cod. Paciente]]&amp;Tabela1[[#This Row],[dia]]&amp;Tabela1[[#This Row],[Hora inicial]],Tabela8[Cod. Paciente]&amp;Tabela8[DIA]&amp;Tabela8[Hora inicial],0))</f>
        <v>A confirmar</v>
      </c>
      <c r="Q542" s="6"/>
    </row>
    <row r="543" spans="1:17" x14ac:dyDescent="0.3">
      <c r="A543" s="2">
        <v>571766</v>
      </c>
      <c r="B543" s="2" t="s">
        <v>17</v>
      </c>
      <c r="C543" s="2" t="s">
        <v>479</v>
      </c>
      <c r="D543" s="2">
        <v>3801</v>
      </c>
      <c r="E543" s="2" t="s">
        <v>480</v>
      </c>
      <c r="F543" s="2" t="s">
        <v>28</v>
      </c>
      <c r="G543" s="4">
        <v>45645</v>
      </c>
      <c r="H543" s="5">
        <v>0.45833333333333331</v>
      </c>
      <c r="I543" s="6" t="s">
        <v>462</v>
      </c>
      <c r="J543" s="6">
        <v>1191</v>
      </c>
      <c r="K543" s="2" t="s">
        <v>122</v>
      </c>
      <c r="L543" s="2" t="s">
        <v>19</v>
      </c>
      <c r="M5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3" s="6" t="str">
        <f>TEXT(Tabela1[[#This Row],[Data]],"dddd")</f>
        <v>quinta-feira</v>
      </c>
      <c r="P543" s="6" t="str" cm="1">
        <f t="array" ref="P543">INDEX(Tabela8[Status],MATCH(Tabela1[[#This Row],[Cod. Paciente]]&amp;Tabela1[[#This Row],[dia]]&amp;Tabela1[[#This Row],[Hora inicial]],Tabela8[Cod. Paciente]&amp;Tabela8[DIA]&amp;Tabela8[Hora inicial],0))</f>
        <v>A confirmar</v>
      </c>
      <c r="Q543" s="6"/>
    </row>
    <row r="544" spans="1:17" x14ac:dyDescent="0.3">
      <c r="A544" s="2">
        <v>476986</v>
      </c>
      <c r="B544" s="2" t="s">
        <v>24</v>
      </c>
      <c r="C544" s="2" t="s">
        <v>110</v>
      </c>
      <c r="D544" s="2">
        <v>3664</v>
      </c>
      <c r="E544" s="2" t="s">
        <v>111</v>
      </c>
      <c r="F544" s="2" t="s">
        <v>28</v>
      </c>
      <c r="G544" s="4">
        <v>45645</v>
      </c>
      <c r="H544" s="5">
        <v>0.45833333333333331</v>
      </c>
      <c r="I544" s="6" t="s">
        <v>82</v>
      </c>
      <c r="J544" s="6">
        <v>1180</v>
      </c>
      <c r="K544" s="2" t="s">
        <v>83</v>
      </c>
      <c r="L544" s="2" t="s">
        <v>19</v>
      </c>
      <c r="M5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4" s="6" t="str">
        <f>TEXT(Tabela1[[#This Row],[Data]],"dddd")</f>
        <v>quinta-feira</v>
      </c>
      <c r="P544" s="6" t="str" cm="1">
        <f t="array" ref="P544">INDEX(Tabela8[Status],MATCH(Tabela1[[#This Row],[Cod. Paciente]]&amp;Tabela1[[#This Row],[dia]]&amp;Tabela1[[#This Row],[Hora inicial]],Tabela8[Cod. Paciente]&amp;Tabela8[DIA]&amp;Tabela8[Hora inicial],0))</f>
        <v>A confirmar</v>
      </c>
      <c r="Q544" s="6"/>
    </row>
    <row r="545" spans="1:17" x14ac:dyDescent="0.3">
      <c r="A545" s="2">
        <v>476986</v>
      </c>
      <c r="B545" s="2" t="s">
        <v>24</v>
      </c>
      <c r="C545" s="2" t="s">
        <v>110</v>
      </c>
      <c r="D545" s="2">
        <v>3664</v>
      </c>
      <c r="E545" s="2" t="s">
        <v>111</v>
      </c>
      <c r="F545" s="2" t="s">
        <v>28</v>
      </c>
      <c r="G545" s="4">
        <v>45645</v>
      </c>
      <c r="H545" s="5">
        <v>0.45833333333333331</v>
      </c>
      <c r="I545" s="6" t="s">
        <v>82</v>
      </c>
      <c r="J545" s="6">
        <v>1180</v>
      </c>
      <c r="K545" s="2" t="s">
        <v>83</v>
      </c>
      <c r="L545" s="2" t="s">
        <v>19</v>
      </c>
      <c r="M5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5" s="6" t="str">
        <f>TEXT(Tabela1[[#This Row],[Data]],"dddd")</f>
        <v>quinta-feira</v>
      </c>
      <c r="P545" s="6" t="str" cm="1">
        <f t="array" ref="P545">INDEX(Tabela8[Status],MATCH(Tabela1[[#This Row],[Cod. Paciente]]&amp;Tabela1[[#This Row],[dia]]&amp;Tabela1[[#This Row],[Hora inicial]],Tabela8[Cod. Paciente]&amp;Tabela8[DIA]&amp;Tabela8[Hora inicial],0))</f>
        <v>A confirmar</v>
      </c>
      <c r="Q545" s="6"/>
    </row>
    <row r="546" spans="1:17" ht="28.8" x14ac:dyDescent="0.3">
      <c r="A546" s="2">
        <v>509095</v>
      </c>
      <c r="B546" s="2" t="s">
        <v>17</v>
      </c>
      <c r="C546" s="2" t="s">
        <v>472</v>
      </c>
      <c r="D546" s="2">
        <v>3674</v>
      </c>
      <c r="E546" s="2" t="s">
        <v>473</v>
      </c>
      <c r="F546" s="2" t="s">
        <v>28</v>
      </c>
      <c r="G546" s="4">
        <v>45645</v>
      </c>
      <c r="H546" s="5">
        <v>0.375</v>
      </c>
      <c r="I546" s="6" t="s">
        <v>34</v>
      </c>
      <c r="J546" s="6">
        <v>1672</v>
      </c>
      <c r="K546" s="2" t="s">
        <v>80</v>
      </c>
      <c r="L546" s="2" t="s">
        <v>19</v>
      </c>
      <c r="M5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6" s="6" t="str">
        <f>TEXT(Tabela1[[#This Row],[Data]],"dddd")</f>
        <v>quinta-feira</v>
      </c>
      <c r="P546" s="6" t="str" cm="1">
        <f t="array" ref="P546">INDEX(Tabela8[Status],MATCH(Tabela1[[#This Row],[Cod. Paciente]]&amp;Tabela1[[#This Row],[dia]]&amp;Tabela1[[#This Row],[Hora inicial]],Tabela8[Cod. Paciente]&amp;Tabela8[DIA]&amp;Tabela8[Hora inicial],0))</f>
        <v>A confirmar</v>
      </c>
      <c r="Q546" s="6"/>
    </row>
    <row r="547" spans="1:17" ht="28.8" x14ac:dyDescent="0.3">
      <c r="A547" s="2">
        <v>509095</v>
      </c>
      <c r="B547" s="2" t="s">
        <v>17</v>
      </c>
      <c r="C547" s="2" t="s">
        <v>472</v>
      </c>
      <c r="D547" s="2">
        <v>3674</v>
      </c>
      <c r="E547" s="2" t="s">
        <v>473</v>
      </c>
      <c r="F547" s="2" t="s">
        <v>28</v>
      </c>
      <c r="G547" s="4">
        <v>45645</v>
      </c>
      <c r="H547" s="5">
        <v>0.375</v>
      </c>
      <c r="I547" s="6" t="s">
        <v>34</v>
      </c>
      <c r="J547" s="6">
        <v>1672</v>
      </c>
      <c r="K547" s="2" t="s">
        <v>80</v>
      </c>
      <c r="L547" s="2" t="s">
        <v>19</v>
      </c>
      <c r="M5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7" s="6" t="str">
        <f>TEXT(Tabela1[[#This Row],[Data]],"dddd")</f>
        <v>quinta-feira</v>
      </c>
      <c r="P547" s="6" t="str" cm="1">
        <f t="array" ref="P547">INDEX(Tabela8[Status],MATCH(Tabela1[[#This Row],[Cod. Paciente]]&amp;Tabela1[[#This Row],[dia]]&amp;Tabela1[[#This Row],[Hora inicial]],Tabela8[Cod. Paciente]&amp;Tabela8[DIA]&amp;Tabela8[Hora inicial],0))</f>
        <v>A confirmar</v>
      </c>
      <c r="Q547" s="6"/>
    </row>
    <row r="548" spans="1:17" ht="28.8" x14ac:dyDescent="0.3">
      <c r="A548" s="2">
        <v>546846</v>
      </c>
      <c r="B548" s="2" t="s">
        <v>17</v>
      </c>
      <c r="C548" s="2" t="s">
        <v>472</v>
      </c>
      <c r="D548" s="2">
        <v>3674</v>
      </c>
      <c r="E548" s="2" t="s">
        <v>473</v>
      </c>
      <c r="F548" s="2" t="s">
        <v>28</v>
      </c>
      <c r="G548" s="4">
        <v>45645</v>
      </c>
      <c r="H548" s="5">
        <v>0.41666666666666669</v>
      </c>
      <c r="I548" s="6" t="s">
        <v>57</v>
      </c>
      <c r="J548" s="6">
        <v>1815</v>
      </c>
      <c r="K548" s="2" t="s">
        <v>86</v>
      </c>
      <c r="L548" s="2" t="s">
        <v>19</v>
      </c>
      <c r="M5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8" s="6" t="str">
        <f>TEXT(Tabela1[[#This Row],[Data]],"dddd")</f>
        <v>quinta-feira</v>
      </c>
      <c r="P548" s="6" t="str" cm="1">
        <f t="array" ref="P548">INDEX(Tabela8[Status],MATCH(Tabela1[[#This Row],[Cod. Paciente]]&amp;Tabela1[[#This Row],[dia]]&amp;Tabela1[[#This Row],[Hora inicial]],Tabela8[Cod. Paciente]&amp;Tabela8[DIA]&amp;Tabela8[Hora inicial],0))</f>
        <v>A confirmar</v>
      </c>
      <c r="Q548" s="6"/>
    </row>
    <row r="549" spans="1:17" x14ac:dyDescent="0.3">
      <c r="A549" s="2">
        <v>587803</v>
      </c>
      <c r="B549" s="2" t="s">
        <v>17</v>
      </c>
      <c r="C549" s="2" t="s">
        <v>472</v>
      </c>
      <c r="D549" s="2">
        <v>3674</v>
      </c>
      <c r="E549" s="2" t="s">
        <v>473</v>
      </c>
      <c r="F549" s="2" t="s">
        <v>28</v>
      </c>
      <c r="G549" s="4">
        <v>45645</v>
      </c>
      <c r="H549" s="5">
        <v>0.45833333333333331</v>
      </c>
      <c r="I549" s="6" t="s">
        <v>471</v>
      </c>
      <c r="J549" s="6">
        <v>1364</v>
      </c>
      <c r="K549" s="2" t="s">
        <v>60</v>
      </c>
      <c r="L549" s="2" t="s">
        <v>19</v>
      </c>
      <c r="M5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9" s="6" t="str">
        <f>TEXT(Tabela1[[#This Row],[Data]],"dddd")</f>
        <v>quinta-feira</v>
      </c>
      <c r="P549" s="6" t="str" cm="1">
        <f t="array" ref="P549">INDEX(Tabela8[Status],MATCH(Tabela1[[#This Row],[Cod. Paciente]]&amp;Tabela1[[#This Row],[dia]]&amp;Tabela1[[#This Row],[Hora inicial]],Tabela8[Cod. Paciente]&amp;Tabela8[DIA]&amp;Tabela8[Hora inicial],0))</f>
        <v>A confirmar</v>
      </c>
      <c r="Q549" s="6"/>
    </row>
    <row r="550" spans="1:17" ht="28.8" x14ac:dyDescent="0.3">
      <c r="A550" s="2">
        <v>546846</v>
      </c>
      <c r="B550" s="2" t="s">
        <v>17</v>
      </c>
      <c r="C550" s="2" t="s">
        <v>472</v>
      </c>
      <c r="D550" s="2">
        <v>3674</v>
      </c>
      <c r="E550" s="2" t="s">
        <v>473</v>
      </c>
      <c r="F550" s="2" t="s">
        <v>28</v>
      </c>
      <c r="G550" s="4">
        <v>45645</v>
      </c>
      <c r="H550" s="5">
        <v>0.41666666666666669</v>
      </c>
      <c r="I550" s="6" t="s">
        <v>57</v>
      </c>
      <c r="J550" s="6">
        <v>1815</v>
      </c>
      <c r="K550" s="2" t="s">
        <v>86</v>
      </c>
      <c r="L550" s="2" t="s">
        <v>19</v>
      </c>
      <c r="M5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0" s="6" t="str">
        <f>TEXT(Tabela1[[#This Row],[Data]],"dddd")</f>
        <v>quinta-feira</v>
      </c>
      <c r="P550" s="6" t="str" cm="1">
        <f t="array" ref="P550">INDEX(Tabela8[Status],MATCH(Tabela1[[#This Row],[Cod. Paciente]]&amp;Tabela1[[#This Row],[dia]]&amp;Tabela1[[#This Row],[Hora inicial]],Tabela8[Cod. Paciente]&amp;Tabela8[DIA]&amp;Tabela8[Hora inicial],0))</f>
        <v>A confirmar</v>
      </c>
      <c r="Q550" s="6"/>
    </row>
    <row r="551" spans="1:17" x14ac:dyDescent="0.3">
      <c r="A551" s="2">
        <v>587803</v>
      </c>
      <c r="B551" s="2" t="s">
        <v>17</v>
      </c>
      <c r="C551" s="2" t="s">
        <v>472</v>
      </c>
      <c r="D551" s="2">
        <v>3674</v>
      </c>
      <c r="E551" s="2" t="s">
        <v>473</v>
      </c>
      <c r="F551" s="2" t="s">
        <v>28</v>
      </c>
      <c r="G551" s="4">
        <v>45645</v>
      </c>
      <c r="H551" s="5">
        <v>0.45833333333333331</v>
      </c>
      <c r="I551" s="6" t="s">
        <v>471</v>
      </c>
      <c r="J551" s="6">
        <v>1364</v>
      </c>
      <c r="K551" s="2" t="s">
        <v>60</v>
      </c>
      <c r="L551" s="2" t="s">
        <v>19</v>
      </c>
      <c r="M5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1" s="6" t="str">
        <f>TEXT(Tabela1[[#This Row],[Data]],"dddd")</f>
        <v>quinta-feira</v>
      </c>
      <c r="P551" s="6" t="str" cm="1">
        <f t="array" ref="P551">INDEX(Tabela8[Status],MATCH(Tabela1[[#This Row],[Cod. Paciente]]&amp;Tabela1[[#This Row],[dia]]&amp;Tabela1[[#This Row],[Hora inicial]],Tabela8[Cod. Paciente]&amp;Tabela8[DIA]&amp;Tabela8[Hora inicial],0))</f>
        <v>A confirmar</v>
      </c>
      <c r="Q551" s="6"/>
    </row>
    <row r="552" spans="1:17" x14ac:dyDescent="0.3">
      <c r="A552" s="2">
        <v>518570</v>
      </c>
      <c r="B552" s="2" t="s">
        <v>17</v>
      </c>
      <c r="C552" s="2" t="s">
        <v>460</v>
      </c>
      <c r="D552" s="2">
        <v>3518</v>
      </c>
      <c r="E552" s="2" t="s">
        <v>461</v>
      </c>
      <c r="F552" s="2" t="s">
        <v>28</v>
      </c>
      <c r="G552" s="4">
        <v>45645</v>
      </c>
      <c r="H552" s="5">
        <v>0.33333333333333331</v>
      </c>
      <c r="I552" s="6" t="s">
        <v>462</v>
      </c>
      <c r="J552" s="6">
        <v>1191</v>
      </c>
      <c r="K552" s="2" t="s">
        <v>122</v>
      </c>
      <c r="L552" s="2" t="s">
        <v>19</v>
      </c>
      <c r="M5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2" s="6" t="str">
        <f>TEXT(Tabela1[[#This Row],[Data]],"dddd")</f>
        <v>quinta-feira</v>
      </c>
      <c r="P552" s="6" t="str" cm="1">
        <f t="array" ref="P552">INDEX(Tabela8[Status],MATCH(Tabela1[[#This Row],[Cod. Paciente]]&amp;Tabela1[[#This Row],[dia]]&amp;Tabela1[[#This Row],[Hora inicial]],Tabela8[Cod. Paciente]&amp;Tabela8[DIA]&amp;Tabela8[Hora inicial],0))</f>
        <v>A confirmar</v>
      </c>
      <c r="Q552" s="6"/>
    </row>
    <row r="553" spans="1:17" x14ac:dyDescent="0.3">
      <c r="A553" s="2">
        <v>540669</v>
      </c>
      <c r="B553" s="2" t="s">
        <v>17</v>
      </c>
      <c r="C553" s="2" t="s">
        <v>460</v>
      </c>
      <c r="D553" s="2">
        <v>3518</v>
      </c>
      <c r="E553" s="2" t="s">
        <v>461</v>
      </c>
      <c r="F553" s="2" t="s">
        <v>28</v>
      </c>
      <c r="G553" s="4">
        <v>45645</v>
      </c>
      <c r="H553" s="5">
        <v>0.33333333333333331</v>
      </c>
      <c r="I553" s="6" t="s">
        <v>463</v>
      </c>
      <c r="J553" s="6">
        <v>486</v>
      </c>
      <c r="K553" s="2" t="s">
        <v>21</v>
      </c>
      <c r="L553" s="2" t="s">
        <v>19</v>
      </c>
      <c r="M5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3" s="6" t="str">
        <f>TEXT(Tabela1[[#This Row],[Data]],"dddd")</f>
        <v>quinta-feira</v>
      </c>
      <c r="P553" s="6" t="str" cm="1">
        <f t="array" ref="P553">INDEX(Tabela8[Status],MATCH(Tabela1[[#This Row],[Cod. Paciente]]&amp;Tabela1[[#This Row],[dia]]&amp;Tabela1[[#This Row],[Hora inicial]],Tabela8[Cod. Paciente]&amp;Tabela8[DIA]&amp;Tabela8[Hora inicial],0))</f>
        <v>A confirmar</v>
      </c>
      <c r="Q553" s="6"/>
    </row>
    <row r="554" spans="1:17" x14ac:dyDescent="0.3">
      <c r="A554" s="2">
        <v>587798</v>
      </c>
      <c r="B554" s="2" t="s">
        <v>17</v>
      </c>
      <c r="C554" s="2" t="s">
        <v>460</v>
      </c>
      <c r="D554" s="2">
        <v>3518</v>
      </c>
      <c r="E554" s="2" t="s">
        <v>461</v>
      </c>
      <c r="F554" s="2" t="s">
        <v>28</v>
      </c>
      <c r="G554" s="4">
        <v>45645</v>
      </c>
      <c r="H554" s="5">
        <v>0.375</v>
      </c>
      <c r="I554" s="6" t="s">
        <v>81</v>
      </c>
      <c r="J554" s="6">
        <v>1383</v>
      </c>
      <c r="K554" s="2" t="s">
        <v>218</v>
      </c>
      <c r="L554" s="2" t="s">
        <v>19</v>
      </c>
      <c r="M5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4" s="6" t="str">
        <f>TEXT(Tabela1[[#This Row],[Data]],"dddd")</f>
        <v>quinta-feira</v>
      </c>
      <c r="P554" s="6" t="str" cm="1">
        <f t="array" ref="P554">INDEX(Tabela8[Status],MATCH(Tabela1[[#This Row],[Cod. Paciente]]&amp;Tabela1[[#This Row],[dia]]&amp;Tabela1[[#This Row],[Hora inicial]],Tabela8[Cod. Paciente]&amp;Tabela8[DIA]&amp;Tabela8[Hora inicial],0))</f>
        <v>A confirmar</v>
      </c>
      <c r="Q554" s="6"/>
    </row>
    <row r="555" spans="1:17" x14ac:dyDescent="0.3">
      <c r="A555" s="2">
        <v>518570</v>
      </c>
      <c r="B555" s="2" t="s">
        <v>17</v>
      </c>
      <c r="C555" s="2" t="s">
        <v>460</v>
      </c>
      <c r="D555" s="2">
        <v>3518</v>
      </c>
      <c r="E555" s="2" t="s">
        <v>461</v>
      </c>
      <c r="F555" s="2" t="s">
        <v>28</v>
      </c>
      <c r="G555" s="4">
        <v>45645</v>
      </c>
      <c r="H555" s="5">
        <v>0.33333333333333331</v>
      </c>
      <c r="I555" s="6" t="s">
        <v>462</v>
      </c>
      <c r="J555" s="6">
        <v>1191</v>
      </c>
      <c r="K555" s="2" t="s">
        <v>122</v>
      </c>
      <c r="L555" s="2" t="s">
        <v>19</v>
      </c>
      <c r="M5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5" s="6" t="str">
        <f>TEXT(Tabela1[[#This Row],[Data]],"dddd")</f>
        <v>quinta-feira</v>
      </c>
      <c r="P555" s="6" t="str" cm="1">
        <f t="array" ref="P555">INDEX(Tabela8[Status],MATCH(Tabela1[[#This Row],[Cod. Paciente]]&amp;Tabela1[[#This Row],[dia]]&amp;Tabela1[[#This Row],[Hora inicial]],Tabela8[Cod. Paciente]&amp;Tabela8[DIA]&amp;Tabela8[Hora inicial],0))</f>
        <v>A confirmar</v>
      </c>
      <c r="Q555" s="6"/>
    </row>
    <row r="556" spans="1:17" x14ac:dyDescent="0.3">
      <c r="A556" s="2">
        <v>540669</v>
      </c>
      <c r="B556" s="2" t="s">
        <v>17</v>
      </c>
      <c r="C556" s="2" t="s">
        <v>460</v>
      </c>
      <c r="D556" s="2">
        <v>3518</v>
      </c>
      <c r="E556" s="2" t="s">
        <v>461</v>
      </c>
      <c r="F556" s="2" t="s">
        <v>28</v>
      </c>
      <c r="G556" s="4">
        <v>45645</v>
      </c>
      <c r="H556" s="5">
        <v>0.33333333333333331</v>
      </c>
      <c r="I556" s="6" t="s">
        <v>463</v>
      </c>
      <c r="J556" s="6">
        <v>486</v>
      </c>
      <c r="K556" s="2" t="s">
        <v>21</v>
      </c>
      <c r="L556" s="2" t="s">
        <v>19</v>
      </c>
      <c r="M5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6" s="6" t="str">
        <f>TEXT(Tabela1[[#This Row],[Data]],"dddd")</f>
        <v>quinta-feira</v>
      </c>
      <c r="P556" s="6" t="str" cm="1">
        <f t="array" ref="P556">INDEX(Tabela8[Status],MATCH(Tabela1[[#This Row],[Cod. Paciente]]&amp;Tabela1[[#This Row],[dia]]&amp;Tabela1[[#This Row],[Hora inicial]],Tabela8[Cod. Paciente]&amp;Tabela8[DIA]&amp;Tabela8[Hora inicial],0))</f>
        <v>A confirmar</v>
      </c>
      <c r="Q556" s="6"/>
    </row>
    <row r="557" spans="1:17" x14ac:dyDescent="0.3">
      <c r="A557" s="2">
        <v>587798</v>
      </c>
      <c r="B557" s="2" t="s">
        <v>17</v>
      </c>
      <c r="C557" s="2" t="s">
        <v>460</v>
      </c>
      <c r="D557" s="2">
        <v>3518</v>
      </c>
      <c r="E557" s="2" t="s">
        <v>461</v>
      </c>
      <c r="F557" s="2" t="s">
        <v>28</v>
      </c>
      <c r="G557" s="4">
        <v>45645</v>
      </c>
      <c r="H557" s="5">
        <v>0.375</v>
      </c>
      <c r="I557" s="6" t="s">
        <v>81</v>
      </c>
      <c r="J557" s="6">
        <v>1383</v>
      </c>
      <c r="K557" s="2" t="s">
        <v>218</v>
      </c>
      <c r="L557" s="2" t="s">
        <v>19</v>
      </c>
      <c r="M5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7" s="6" t="str">
        <f>TEXT(Tabela1[[#This Row],[Data]],"dddd")</f>
        <v>quinta-feira</v>
      </c>
      <c r="P557" s="6" t="str" cm="1">
        <f t="array" ref="P557">INDEX(Tabela8[Status],MATCH(Tabela1[[#This Row],[Cod. Paciente]]&amp;Tabela1[[#This Row],[dia]]&amp;Tabela1[[#This Row],[Hora inicial]],Tabela8[Cod. Paciente]&amp;Tabela8[DIA]&amp;Tabela8[Hora inicial],0))</f>
        <v>A confirmar</v>
      </c>
      <c r="Q557" s="6"/>
    </row>
    <row r="558" spans="1:17" x14ac:dyDescent="0.3">
      <c r="A558" s="2">
        <v>587804</v>
      </c>
      <c r="B558" s="2" t="s">
        <v>17</v>
      </c>
      <c r="C558" s="2" t="s">
        <v>490</v>
      </c>
      <c r="D558" s="2">
        <v>3826</v>
      </c>
      <c r="E558" s="2" t="s">
        <v>491</v>
      </c>
      <c r="F558" s="2" t="s">
        <v>28</v>
      </c>
      <c r="G558" s="4">
        <v>45645</v>
      </c>
      <c r="H558" s="5">
        <v>0.54166666666666663</v>
      </c>
      <c r="I558" s="6" t="s">
        <v>81</v>
      </c>
      <c r="J558" s="6">
        <v>1383</v>
      </c>
      <c r="K558" s="2" t="s">
        <v>218</v>
      </c>
      <c r="L558" s="2" t="s">
        <v>19</v>
      </c>
      <c r="M5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8" s="6" t="str">
        <f>TEXT(Tabela1[[#This Row],[Data]],"dddd")</f>
        <v>quinta-feira</v>
      </c>
      <c r="P558" s="6" t="str" cm="1">
        <f t="array" ref="P558">INDEX(Tabela8[Status],MATCH(Tabela1[[#This Row],[Cod. Paciente]]&amp;Tabela1[[#This Row],[dia]]&amp;Tabela1[[#This Row],[Hora inicial]],Tabela8[Cod. Paciente]&amp;Tabela8[DIA]&amp;Tabela8[Hora inicial],0))</f>
        <v>A confirmar</v>
      </c>
      <c r="Q558" s="6"/>
    </row>
    <row r="559" spans="1:17" x14ac:dyDescent="0.3">
      <c r="A559" s="2">
        <v>587804</v>
      </c>
      <c r="B559" s="2" t="s">
        <v>17</v>
      </c>
      <c r="C559" s="2" t="s">
        <v>490</v>
      </c>
      <c r="D559" s="2">
        <v>3826</v>
      </c>
      <c r="E559" s="2" t="s">
        <v>491</v>
      </c>
      <c r="F559" s="2" t="s">
        <v>28</v>
      </c>
      <c r="G559" s="4">
        <v>45645</v>
      </c>
      <c r="H559" s="5">
        <v>0.54166666666666663</v>
      </c>
      <c r="I559" s="6" t="s">
        <v>81</v>
      </c>
      <c r="J559" s="6">
        <v>1383</v>
      </c>
      <c r="K559" s="2" t="s">
        <v>218</v>
      </c>
      <c r="L559" s="2" t="s">
        <v>19</v>
      </c>
      <c r="M5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9" s="6" t="str">
        <f>TEXT(Tabela1[[#This Row],[Data]],"dddd")</f>
        <v>quinta-feira</v>
      </c>
      <c r="P559" s="6" t="str" cm="1">
        <f t="array" ref="P559">INDEX(Tabela8[Status],MATCH(Tabela1[[#This Row],[Cod. Paciente]]&amp;Tabela1[[#This Row],[dia]]&amp;Tabela1[[#This Row],[Hora inicial]],Tabela8[Cod. Paciente]&amp;Tabela8[DIA]&amp;Tabela8[Hora inicial],0))</f>
        <v>A confirmar</v>
      </c>
      <c r="Q559" s="6"/>
    </row>
    <row r="560" spans="1:17" x14ac:dyDescent="0.3">
      <c r="A560" s="2">
        <v>594939</v>
      </c>
      <c r="B560" s="2" t="s">
        <v>24</v>
      </c>
      <c r="C560" s="2" t="s">
        <v>1360</v>
      </c>
      <c r="D560" s="2">
        <v>4153</v>
      </c>
      <c r="E560" s="2" t="s">
        <v>1361</v>
      </c>
      <c r="F560" s="2" t="s">
        <v>28</v>
      </c>
      <c r="G560" s="4">
        <v>45645</v>
      </c>
      <c r="H560" s="5">
        <v>0.70833333333333337</v>
      </c>
      <c r="I560" s="6" t="s">
        <v>89</v>
      </c>
      <c r="J560" s="6">
        <v>486</v>
      </c>
      <c r="K560" s="2" t="s">
        <v>21</v>
      </c>
      <c r="L560" s="2" t="s">
        <v>19</v>
      </c>
      <c r="M5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0" s="6" t="str">
        <f>TEXT(Tabela1[[#This Row],[Data]],"dddd")</f>
        <v>quinta-feira</v>
      </c>
      <c r="P560" s="6" t="str" cm="1">
        <f t="array" ref="P560">INDEX(Tabela8[Status],MATCH(Tabela1[[#This Row],[Cod. Paciente]]&amp;Tabela1[[#This Row],[dia]]&amp;Tabela1[[#This Row],[Hora inicial]],Tabela8[Cod. Paciente]&amp;Tabela8[DIA]&amp;Tabela8[Hora inicial],0))</f>
        <v>A confirmar</v>
      </c>
      <c r="Q560" s="6"/>
    </row>
    <row r="561" spans="1:17" x14ac:dyDescent="0.3">
      <c r="A561" s="2">
        <v>594939</v>
      </c>
      <c r="B561" s="2" t="s">
        <v>24</v>
      </c>
      <c r="C561" s="2" t="s">
        <v>1360</v>
      </c>
      <c r="D561" s="2">
        <v>4153</v>
      </c>
      <c r="E561" s="2" t="s">
        <v>1361</v>
      </c>
      <c r="F561" s="2" t="s">
        <v>28</v>
      </c>
      <c r="G561" s="4">
        <v>45645</v>
      </c>
      <c r="H561" s="5">
        <v>0.70833333333333337</v>
      </c>
      <c r="I561" s="6" t="s">
        <v>89</v>
      </c>
      <c r="J561" s="6">
        <v>486</v>
      </c>
      <c r="K561" s="2" t="s">
        <v>21</v>
      </c>
      <c r="L561" s="2" t="s">
        <v>19</v>
      </c>
      <c r="M5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1" s="6" t="str">
        <f>TEXT(Tabela1[[#This Row],[Data]],"dddd")</f>
        <v>quinta-feira</v>
      </c>
      <c r="P561" s="6" t="str" cm="1">
        <f t="array" ref="P561">INDEX(Tabela8[Status],MATCH(Tabela1[[#This Row],[Cod. Paciente]]&amp;Tabela1[[#This Row],[dia]]&amp;Tabela1[[#This Row],[Hora inicial]],Tabela8[Cod. Paciente]&amp;Tabela8[DIA]&amp;Tabela8[Hora inicial],0))</f>
        <v>A confirmar</v>
      </c>
      <c r="Q561" s="6"/>
    </row>
    <row r="562" spans="1:17" x14ac:dyDescent="0.3">
      <c r="A562" s="2">
        <v>594982</v>
      </c>
      <c r="B562" s="2" t="s">
        <v>17</v>
      </c>
      <c r="C562" s="2" t="s">
        <v>481</v>
      </c>
      <c r="D562" s="2">
        <v>3592</v>
      </c>
      <c r="E562" s="2" t="s">
        <v>482</v>
      </c>
      <c r="F562" s="2" t="s">
        <v>28</v>
      </c>
      <c r="G562" s="4">
        <v>45645</v>
      </c>
      <c r="H562" s="5">
        <v>0.41666666666666669</v>
      </c>
      <c r="I562" s="6" t="s">
        <v>43</v>
      </c>
      <c r="J562" s="6">
        <v>609</v>
      </c>
      <c r="K562" s="2" t="s">
        <v>44</v>
      </c>
      <c r="L562" s="2" t="s">
        <v>19</v>
      </c>
      <c r="M5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2" s="6" t="str">
        <f>TEXT(Tabela1[[#This Row],[Data]],"dddd")</f>
        <v>quinta-feira</v>
      </c>
      <c r="P562" s="6" t="str" cm="1">
        <f t="array" ref="P562">INDEX(Tabela8[Status],MATCH(Tabela1[[#This Row],[Cod. Paciente]]&amp;Tabela1[[#This Row],[dia]]&amp;Tabela1[[#This Row],[Hora inicial]],Tabela8[Cod. Paciente]&amp;Tabela8[DIA]&amp;Tabela8[Hora inicial],0))</f>
        <v>A confirmar</v>
      </c>
      <c r="Q562" s="6"/>
    </row>
    <row r="563" spans="1:17" ht="28.8" x14ac:dyDescent="0.3">
      <c r="A563" s="2">
        <v>591819</v>
      </c>
      <c r="B563" s="2" t="s">
        <v>17</v>
      </c>
      <c r="C563" s="2" t="s">
        <v>481</v>
      </c>
      <c r="D563" s="2">
        <v>3592</v>
      </c>
      <c r="E563" s="2" t="s">
        <v>482</v>
      </c>
      <c r="F563" s="2" t="s">
        <v>28</v>
      </c>
      <c r="G563" s="4">
        <v>45645</v>
      </c>
      <c r="H563" s="5">
        <v>0.45833333333333331</v>
      </c>
      <c r="I563" s="6" t="s">
        <v>57</v>
      </c>
      <c r="J563" s="6">
        <v>1815</v>
      </c>
      <c r="K563" s="2" t="s">
        <v>86</v>
      </c>
      <c r="L563" s="2" t="s">
        <v>19</v>
      </c>
      <c r="M5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3" s="6" t="str">
        <f>TEXT(Tabela1[[#This Row],[Data]],"dddd")</f>
        <v>quinta-feira</v>
      </c>
      <c r="P563" s="6" t="str" cm="1">
        <f t="array" ref="P563">INDEX(Tabela8[Status],MATCH(Tabela1[[#This Row],[Cod. Paciente]]&amp;Tabela1[[#This Row],[dia]]&amp;Tabela1[[#This Row],[Hora inicial]],Tabela8[Cod. Paciente]&amp;Tabela8[DIA]&amp;Tabela8[Hora inicial],0))</f>
        <v>A confirmar</v>
      </c>
      <c r="Q563" s="6"/>
    </row>
    <row r="564" spans="1:17" x14ac:dyDescent="0.3">
      <c r="A564" s="2">
        <v>594982</v>
      </c>
      <c r="B564" s="2" t="s">
        <v>17</v>
      </c>
      <c r="C564" s="2" t="s">
        <v>481</v>
      </c>
      <c r="D564" s="2">
        <v>3592</v>
      </c>
      <c r="E564" s="2" t="s">
        <v>482</v>
      </c>
      <c r="F564" s="2" t="s">
        <v>28</v>
      </c>
      <c r="G564" s="4">
        <v>45645</v>
      </c>
      <c r="H564" s="5">
        <v>0.41666666666666669</v>
      </c>
      <c r="I564" s="6" t="s">
        <v>43</v>
      </c>
      <c r="J564" s="6">
        <v>609</v>
      </c>
      <c r="K564" s="2" t="s">
        <v>44</v>
      </c>
      <c r="L564" s="2" t="s">
        <v>19</v>
      </c>
      <c r="M5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4" s="6" t="str">
        <f>TEXT(Tabela1[[#This Row],[Data]],"dddd")</f>
        <v>quinta-feira</v>
      </c>
      <c r="P564" s="6" t="str" cm="1">
        <f t="array" ref="P564">INDEX(Tabela8[Status],MATCH(Tabela1[[#This Row],[Cod. Paciente]]&amp;Tabela1[[#This Row],[dia]]&amp;Tabela1[[#This Row],[Hora inicial]],Tabela8[Cod. Paciente]&amp;Tabela8[DIA]&amp;Tabela8[Hora inicial],0))</f>
        <v>A confirmar</v>
      </c>
      <c r="Q564" s="6"/>
    </row>
    <row r="565" spans="1:17" ht="28.8" x14ac:dyDescent="0.3">
      <c r="A565" s="2">
        <v>591819</v>
      </c>
      <c r="B565" s="2" t="s">
        <v>17</v>
      </c>
      <c r="C565" s="2" t="s">
        <v>481</v>
      </c>
      <c r="D565" s="2">
        <v>3592</v>
      </c>
      <c r="E565" s="2" t="s">
        <v>482</v>
      </c>
      <c r="F565" s="2" t="s">
        <v>28</v>
      </c>
      <c r="G565" s="4">
        <v>45645</v>
      </c>
      <c r="H565" s="5">
        <v>0.45833333333333331</v>
      </c>
      <c r="I565" s="6" t="s">
        <v>57</v>
      </c>
      <c r="J565" s="6">
        <v>1815</v>
      </c>
      <c r="K565" s="2" t="s">
        <v>86</v>
      </c>
      <c r="L565" s="2" t="s">
        <v>19</v>
      </c>
      <c r="M5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5" s="6" t="str">
        <f>TEXT(Tabela1[[#This Row],[Data]],"dddd")</f>
        <v>quinta-feira</v>
      </c>
      <c r="P565" s="6" t="str" cm="1">
        <f t="array" ref="P565">INDEX(Tabela8[Status],MATCH(Tabela1[[#This Row],[Cod. Paciente]]&amp;Tabela1[[#This Row],[dia]]&amp;Tabela1[[#This Row],[Hora inicial]],Tabela8[Cod. Paciente]&amp;Tabela8[DIA]&amp;Tabela8[Hora inicial],0))</f>
        <v>A confirmar</v>
      </c>
      <c r="Q565" s="6"/>
    </row>
    <row r="566" spans="1:17" x14ac:dyDescent="0.3">
      <c r="A566" s="2">
        <v>509493</v>
      </c>
      <c r="B566" s="2" t="s">
        <v>17</v>
      </c>
      <c r="C566" s="2" t="s">
        <v>506</v>
      </c>
      <c r="D566" s="2">
        <v>3601</v>
      </c>
      <c r="E566" s="2" t="s">
        <v>507</v>
      </c>
      <c r="F566" s="2" t="s">
        <v>28</v>
      </c>
      <c r="G566" s="4">
        <v>45645</v>
      </c>
      <c r="H566" s="5">
        <v>0.58333333333333337</v>
      </c>
      <c r="I566" s="6" t="s">
        <v>34</v>
      </c>
      <c r="J566" s="6">
        <v>2158</v>
      </c>
      <c r="K566" s="2" t="s">
        <v>115</v>
      </c>
      <c r="L566" s="2" t="s">
        <v>19</v>
      </c>
      <c r="M5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6" s="6" t="str">
        <f>TEXT(Tabela1[[#This Row],[Data]],"dddd")</f>
        <v>quinta-feira</v>
      </c>
      <c r="P566" s="6" t="str" cm="1">
        <f t="array" ref="P566">INDEX(Tabela8[Status],MATCH(Tabela1[[#This Row],[Cod. Paciente]]&amp;Tabela1[[#This Row],[dia]]&amp;Tabela1[[#This Row],[Hora inicial]],Tabela8[Cod. Paciente]&amp;Tabela8[DIA]&amp;Tabela8[Hora inicial],0))</f>
        <v>A confirmar</v>
      </c>
      <c r="Q566" s="6"/>
    </row>
    <row r="567" spans="1:17" x14ac:dyDescent="0.3">
      <c r="A567" s="2">
        <v>509493</v>
      </c>
      <c r="B567" s="2" t="s">
        <v>17</v>
      </c>
      <c r="C567" s="2" t="s">
        <v>506</v>
      </c>
      <c r="D567" s="2">
        <v>3601</v>
      </c>
      <c r="E567" s="2" t="s">
        <v>507</v>
      </c>
      <c r="F567" s="2" t="s">
        <v>28</v>
      </c>
      <c r="G567" s="4">
        <v>45645</v>
      </c>
      <c r="H567" s="5">
        <v>0.58333333333333337</v>
      </c>
      <c r="I567" s="6" t="s">
        <v>34</v>
      </c>
      <c r="J567" s="6">
        <v>2158</v>
      </c>
      <c r="K567" s="2" t="s">
        <v>115</v>
      </c>
      <c r="L567" s="2" t="s">
        <v>19</v>
      </c>
      <c r="M5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7" s="6" t="str">
        <f>TEXT(Tabela1[[#This Row],[Data]],"dddd")</f>
        <v>quinta-feira</v>
      </c>
      <c r="P567" s="6" t="str" cm="1">
        <f t="array" ref="P567">INDEX(Tabela8[Status],MATCH(Tabela1[[#This Row],[Cod. Paciente]]&amp;Tabela1[[#This Row],[dia]]&amp;Tabela1[[#This Row],[Hora inicial]],Tabela8[Cod. Paciente]&amp;Tabela8[DIA]&amp;Tabela8[Hora inicial],0))</f>
        <v>A confirmar</v>
      </c>
      <c r="Q567" s="6"/>
    </row>
    <row r="568" spans="1:17" x14ac:dyDescent="0.3">
      <c r="A568" s="2">
        <v>543554</v>
      </c>
      <c r="B568" s="2" t="s">
        <v>17</v>
      </c>
      <c r="C568" s="2" t="s">
        <v>492</v>
      </c>
      <c r="D568" s="2">
        <v>3441</v>
      </c>
      <c r="E568" s="2" t="s">
        <v>493</v>
      </c>
      <c r="F568" s="2" t="s">
        <v>28</v>
      </c>
      <c r="G568" s="4">
        <v>45645</v>
      </c>
      <c r="H568" s="5">
        <v>0.54166666666666663</v>
      </c>
      <c r="I568" s="6" t="s">
        <v>34</v>
      </c>
      <c r="J568" s="6">
        <v>2158</v>
      </c>
      <c r="K568" s="2" t="s">
        <v>115</v>
      </c>
      <c r="L568" s="2" t="s">
        <v>19</v>
      </c>
      <c r="M5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8" s="6" t="str">
        <f>TEXT(Tabela1[[#This Row],[Data]],"dddd")</f>
        <v>quinta-feira</v>
      </c>
      <c r="P568" s="6" t="str" cm="1">
        <f t="array" ref="P568">INDEX(Tabela8[Status],MATCH(Tabela1[[#This Row],[Cod. Paciente]]&amp;Tabela1[[#This Row],[dia]]&amp;Tabela1[[#This Row],[Hora inicial]],Tabela8[Cod. Paciente]&amp;Tabela8[DIA]&amp;Tabela8[Hora inicial],0))</f>
        <v>A confirmar</v>
      </c>
      <c r="Q568" s="6"/>
    </row>
    <row r="569" spans="1:17" x14ac:dyDescent="0.3">
      <c r="A569" s="2">
        <v>543554</v>
      </c>
      <c r="B569" s="2" t="s">
        <v>17</v>
      </c>
      <c r="C569" s="2" t="s">
        <v>492</v>
      </c>
      <c r="D569" s="2">
        <v>3441</v>
      </c>
      <c r="E569" s="2" t="s">
        <v>493</v>
      </c>
      <c r="F569" s="2" t="s">
        <v>28</v>
      </c>
      <c r="G569" s="4">
        <v>45645</v>
      </c>
      <c r="H569" s="5">
        <v>0.54166666666666663</v>
      </c>
      <c r="I569" s="6" t="s">
        <v>34</v>
      </c>
      <c r="J569" s="6">
        <v>2158</v>
      </c>
      <c r="K569" s="2" t="s">
        <v>115</v>
      </c>
      <c r="L569" s="2" t="s">
        <v>19</v>
      </c>
      <c r="M5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9" s="6" t="str">
        <f>TEXT(Tabela1[[#This Row],[Data]],"dddd")</f>
        <v>quinta-feira</v>
      </c>
      <c r="P569" s="6" t="str" cm="1">
        <f t="array" ref="P569">INDEX(Tabela8[Status],MATCH(Tabela1[[#This Row],[Cod. Paciente]]&amp;Tabela1[[#This Row],[dia]]&amp;Tabela1[[#This Row],[Hora inicial]],Tabela8[Cod. Paciente]&amp;Tabela8[DIA]&amp;Tabela8[Hora inicial],0))</f>
        <v>A confirmar</v>
      </c>
      <c r="Q569" s="6"/>
    </row>
    <row r="570" spans="1:17" x14ac:dyDescent="0.3">
      <c r="A570" s="2">
        <v>503355</v>
      </c>
      <c r="B570" s="2" t="s">
        <v>17</v>
      </c>
      <c r="C570" s="2" t="s">
        <v>492</v>
      </c>
      <c r="D570" s="2">
        <v>3441</v>
      </c>
      <c r="E570" s="2" t="s">
        <v>493</v>
      </c>
      <c r="F570" s="2" t="s">
        <v>28</v>
      </c>
      <c r="G570" s="4">
        <v>45645</v>
      </c>
      <c r="H570" s="5">
        <v>0.58333333333333337</v>
      </c>
      <c r="I570" s="6" t="s">
        <v>462</v>
      </c>
      <c r="J570" s="6">
        <v>1191</v>
      </c>
      <c r="K570" s="2" t="s">
        <v>122</v>
      </c>
      <c r="L570" s="2" t="s">
        <v>19</v>
      </c>
      <c r="M5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0" s="6" t="str">
        <f>TEXT(Tabela1[[#This Row],[Data]],"dddd")</f>
        <v>quinta-feira</v>
      </c>
      <c r="P570" s="6" t="str" cm="1">
        <f t="array" ref="P570">INDEX(Tabela8[Status],MATCH(Tabela1[[#This Row],[Cod. Paciente]]&amp;Tabela1[[#This Row],[dia]]&amp;Tabela1[[#This Row],[Hora inicial]],Tabela8[Cod. Paciente]&amp;Tabela8[DIA]&amp;Tabela8[Hora inicial],0))</f>
        <v>A confirmar</v>
      </c>
      <c r="Q570" s="6"/>
    </row>
    <row r="571" spans="1:17" x14ac:dyDescent="0.3">
      <c r="A571" s="2">
        <v>503355</v>
      </c>
      <c r="B571" s="2" t="s">
        <v>17</v>
      </c>
      <c r="C571" s="2" t="s">
        <v>492</v>
      </c>
      <c r="D571" s="2">
        <v>3441</v>
      </c>
      <c r="E571" s="2" t="s">
        <v>493</v>
      </c>
      <c r="F571" s="2" t="s">
        <v>28</v>
      </c>
      <c r="G571" s="4">
        <v>45645</v>
      </c>
      <c r="H571" s="5">
        <v>0.58333333333333337</v>
      </c>
      <c r="I571" s="6" t="s">
        <v>462</v>
      </c>
      <c r="J571" s="6">
        <v>1191</v>
      </c>
      <c r="K571" s="2" t="s">
        <v>122</v>
      </c>
      <c r="L571" s="2" t="s">
        <v>19</v>
      </c>
      <c r="M5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1" s="6" t="str">
        <f>TEXT(Tabela1[[#This Row],[Data]],"dddd")</f>
        <v>quinta-feira</v>
      </c>
      <c r="P571" s="6" t="str" cm="1">
        <f t="array" ref="P571">INDEX(Tabela8[Status],MATCH(Tabela1[[#This Row],[Cod. Paciente]]&amp;Tabela1[[#This Row],[dia]]&amp;Tabela1[[#This Row],[Hora inicial]],Tabela8[Cod. Paciente]&amp;Tabela8[DIA]&amp;Tabela8[Hora inicial],0))</f>
        <v>A confirmar</v>
      </c>
      <c r="Q571" s="6"/>
    </row>
    <row r="572" spans="1:17" x14ac:dyDescent="0.3">
      <c r="A572" s="2">
        <v>577932</v>
      </c>
      <c r="B572" s="2" t="s">
        <v>24</v>
      </c>
      <c r="C572" s="2" t="s">
        <v>39</v>
      </c>
      <c r="D572" s="2">
        <v>4069</v>
      </c>
      <c r="E572" s="2" t="s">
        <v>40</v>
      </c>
      <c r="F572" s="2" t="s">
        <v>28</v>
      </c>
      <c r="G572" s="4">
        <v>45645</v>
      </c>
      <c r="H572" s="5">
        <v>0.29166666666666669</v>
      </c>
      <c r="I572" s="6" t="s">
        <v>41</v>
      </c>
      <c r="J572" s="6">
        <v>1839</v>
      </c>
      <c r="K572" s="2" t="s">
        <v>42</v>
      </c>
      <c r="L572" s="2" t="s">
        <v>19</v>
      </c>
      <c r="M5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2" s="6" t="str">
        <f>TEXT(Tabela1[[#This Row],[Data]],"dddd")</f>
        <v>quinta-feira</v>
      </c>
      <c r="P572" s="6" t="str" cm="1">
        <f t="array" ref="P572">INDEX(Tabela8[Status],MATCH(Tabela1[[#This Row],[Cod. Paciente]]&amp;Tabela1[[#This Row],[dia]]&amp;Tabela1[[#This Row],[Hora inicial]],Tabela8[Cod. Paciente]&amp;Tabela8[DIA]&amp;Tabela8[Hora inicial],0))</f>
        <v>A confirmar</v>
      </c>
      <c r="Q572" s="6"/>
    </row>
    <row r="573" spans="1:17" x14ac:dyDescent="0.3">
      <c r="A573" s="2">
        <v>577932</v>
      </c>
      <c r="B573" s="2" t="s">
        <v>24</v>
      </c>
      <c r="C573" s="2" t="s">
        <v>39</v>
      </c>
      <c r="D573" s="2">
        <v>4069</v>
      </c>
      <c r="E573" s="2" t="s">
        <v>40</v>
      </c>
      <c r="F573" s="2" t="s">
        <v>28</v>
      </c>
      <c r="G573" s="4">
        <v>45645</v>
      </c>
      <c r="H573" s="5">
        <v>0.29166666666666669</v>
      </c>
      <c r="I573" s="6" t="s">
        <v>41</v>
      </c>
      <c r="J573" s="6">
        <v>1839</v>
      </c>
      <c r="K573" s="2" t="s">
        <v>42</v>
      </c>
      <c r="L573" s="2" t="s">
        <v>19</v>
      </c>
      <c r="M5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3" s="6" t="str">
        <f>TEXT(Tabela1[[#This Row],[Data]],"dddd")</f>
        <v>quinta-feira</v>
      </c>
      <c r="P573" s="6" t="str" cm="1">
        <f t="array" ref="P573">INDEX(Tabela8[Status],MATCH(Tabela1[[#This Row],[Cod. Paciente]]&amp;Tabela1[[#This Row],[dia]]&amp;Tabela1[[#This Row],[Hora inicial]],Tabela8[Cod. Paciente]&amp;Tabela8[DIA]&amp;Tabela8[Hora inicial],0))</f>
        <v>A confirmar</v>
      </c>
      <c r="Q573" s="6"/>
    </row>
    <row r="574" spans="1:17" x14ac:dyDescent="0.3">
      <c r="A574" s="2">
        <v>477003</v>
      </c>
      <c r="B574" s="2" t="s">
        <v>24</v>
      </c>
      <c r="C574" s="2" t="s">
        <v>494</v>
      </c>
      <c r="D574" s="2">
        <v>3553</v>
      </c>
      <c r="E574" s="2" t="s">
        <v>495</v>
      </c>
      <c r="F574" s="2" t="s">
        <v>28</v>
      </c>
      <c r="G574" s="4">
        <v>45645</v>
      </c>
      <c r="H574" s="5">
        <v>0.54166666666666663</v>
      </c>
      <c r="I574" s="6" t="s">
        <v>82</v>
      </c>
      <c r="J574" s="6">
        <v>1180</v>
      </c>
      <c r="K574" s="2" t="s">
        <v>83</v>
      </c>
      <c r="L574" s="2" t="s">
        <v>19</v>
      </c>
      <c r="M5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4" s="6" t="str">
        <f>TEXT(Tabela1[[#This Row],[Data]],"dddd")</f>
        <v>quinta-feira</v>
      </c>
      <c r="P574" s="6" t="str" cm="1">
        <f t="array" ref="P574">INDEX(Tabela8[Status],MATCH(Tabela1[[#This Row],[Cod. Paciente]]&amp;Tabela1[[#This Row],[dia]]&amp;Tabela1[[#This Row],[Hora inicial]],Tabela8[Cod. Paciente]&amp;Tabela8[DIA]&amp;Tabela8[Hora inicial],0))</f>
        <v>A confirmar</v>
      </c>
      <c r="Q574" s="6"/>
    </row>
    <row r="575" spans="1:17" x14ac:dyDescent="0.3">
      <c r="A575" s="2">
        <v>477022</v>
      </c>
      <c r="B575" s="2" t="s">
        <v>24</v>
      </c>
      <c r="C575" s="2" t="s">
        <v>494</v>
      </c>
      <c r="D575" s="2">
        <v>3553</v>
      </c>
      <c r="E575" s="2" t="s">
        <v>495</v>
      </c>
      <c r="F575" s="2" t="s">
        <v>28</v>
      </c>
      <c r="G575" s="4">
        <v>45645</v>
      </c>
      <c r="H575" s="5">
        <v>0.58333333333333337</v>
      </c>
      <c r="I575" s="6" t="s">
        <v>82</v>
      </c>
      <c r="J575" s="6">
        <v>1180</v>
      </c>
      <c r="K575" s="2" t="s">
        <v>83</v>
      </c>
      <c r="L575" s="2" t="s">
        <v>19</v>
      </c>
      <c r="M5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5" s="6" t="str">
        <f>TEXT(Tabela1[[#This Row],[Data]],"dddd")</f>
        <v>quinta-feira</v>
      </c>
      <c r="P575" s="6" t="str" cm="1">
        <f t="array" ref="P575">INDEX(Tabela8[Status],MATCH(Tabela1[[#This Row],[Cod. Paciente]]&amp;Tabela1[[#This Row],[dia]]&amp;Tabela1[[#This Row],[Hora inicial]],Tabela8[Cod. Paciente]&amp;Tabela8[DIA]&amp;Tabela8[Hora inicial],0))</f>
        <v>A confirmar</v>
      </c>
      <c r="Q575" s="6"/>
    </row>
    <row r="576" spans="1:17" x14ac:dyDescent="0.3">
      <c r="A576" s="2">
        <v>477003</v>
      </c>
      <c r="B576" s="2" t="s">
        <v>24</v>
      </c>
      <c r="C576" s="2" t="s">
        <v>494</v>
      </c>
      <c r="D576" s="2">
        <v>3553</v>
      </c>
      <c r="E576" s="2" t="s">
        <v>495</v>
      </c>
      <c r="F576" s="2" t="s">
        <v>28</v>
      </c>
      <c r="G576" s="4">
        <v>45645</v>
      </c>
      <c r="H576" s="5">
        <v>0.54166666666666663</v>
      </c>
      <c r="I576" s="6" t="s">
        <v>82</v>
      </c>
      <c r="J576" s="6">
        <v>1180</v>
      </c>
      <c r="K576" s="2" t="s">
        <v>83</v>
      </c>
      <c r="L576" s="2" t="s">
        <v>19</v>
      </c>
      <c r="M5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6" s="6" t="str">
        <f>TEXT(Tabela1[[#This Row],[Data]],"dddd")</f>
        <v>quinta-feira</v>
      </c>
      <c r="P576" s="6" t="str" cm="1">
        <f t="array" ref="P576">INDEX(Tabela8[Status],MATCH(Tabela1[[#This Row],[Cod. Paciente]]&amp;Tabela1[[#This Row],[dia]]&amp;Tabela1[[#This Row],[Hora inicial]],Tabela8[Cod. Paciente]&amp;Tabela8[DIA]&amp;Tabela8[Hora inicial],0))</f>
        <v>A confirmar</v>
      </c>
      <c r="Q576" s="6"/>
    </row>
    <row r="577" spans="1:17" x14ac:dyDescent="0.3">
      <c r="A577" s="2">
        <v>477022</v>
      </c>
      <c r="B577" s="2" t="s">
        <v>24</v>
      </c>
      <c r="C577" s="2" t="s">
        <v>494</v>
      </c>
      <c r="D577" s="2">
        <v>3553</v>
      </c>
      <c r="E577" s="2" t="s">
        <v>495</v>
      </c>
      <c r="F577" s="2" t="s">
        <v>28</v>
      </c>
      <c r="G577" s="4">
        <v>45645</v>
      </c>
      <c r="H577" s="5">
        <v>0.58333333333333337</v>
      </c>
      <c r="I577" s="6" t="s">
        <v>82</v>
      </c>
      <c r="J577" s="6">
        <v>1180</v>
      </c>
      <c r="K577" s="2" t="s">
        <v>83</v>
      </c>
      <c r="L577" s="2" t="s">
        <v>19</v>
      </c>
      <c r="M5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7" s="6" t="str">
        <f>TEXT(Tabela1[[#This Row],[Data]],"dddd")</f>
        <v>quinta-feira</v>
      </c>
      <c r="P577" s="6" t="str" cm="1">
        <f t="array" ref="P577">INDEX(Tabela8[Status],MATCH(Tabela1[[#This Row],[Cod. Paciente]]&amp;Tabela1[[#This Row],[dia]]&amp;Tabela1[[#This Row],[Hora inicial]],Tabela8[Cod. Paciente]&amp;Tabela8[DIA]&amp;Tabela8[Hora inicial],0))</f>
        <v>A confirmar</v>
      </c>
      <c r="Q577" s="6"/>
    </row>
    <row r="578" spans="1:17" x14ac:dyDescent="0.3">
      <c r="A578" s="2">
        <v>577973</v>
      </c>
      <c r="B578" s="2" t="s">
        <v>24</v>
      </c>
      <c r="C578" s="2" t="s">
        <v>451</v>
      </c>
      <c r="D578" s="2">
        <v>4068</v>
      </c>
      <c r="E578" s="2" t="s">
        <v>452</v>
      </c>
      <c r="F578" s="2" t="s">
        <v>28</v>
      </c>
      <c r="G578" s="4">
        <v>45645</v>
      </c>
      <c r="H578" s="5">
        <v>0.29166666666666669</v>
      </c>
      <c r="I578" s="6" t="s">
        <v>95</v>
      </c>
      <c r="J578" s="6">
        <v>2260</v>
      </c>
      <c r="K578" s="2" t="s">
        <v>36</v>
      </c>
      <c r="L578" s="2" t="s">
        <v>19</v>
      </c>
      <c r="M5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8" s="6" t="str">
        <f>TEXT(Tabela1[[#This Row],[Data]],"dddd")</f>
        <v>quinta-feira</v>
      </c>
      <c r="P578" s="6" t="str" cm="1">
        <f t="array" ref="P578">INDEX(Tabela8[Status],MATCH(Tabela1[[#This Row],[Cod. Paciente]]&amp;Tabela1[[#This Row],[dia]]&amp;Tabela1[[#This Row],[Hora inicial]],Tabela8[Cod. Paciente]&amp;Tabela8[DIA]&amp;Tabela8[Hora inicial],0))</f>
        <v>A confirmar</v>
      </c>
      <c r="Q578" s="6"/>
    </row>
    <row r="579" spans="1:17" x14ac:dyDescent="0.3">
      <c r="A579" s="2">
        <v>577973</v>
      </c>
      <c r="B579" s="2" t="s">
        <v>24</v>
      </c>
      <c r="C579" s="2" t="s">
        <v>451</v>
      </c>
      <c r="D579" s="2">
        <v>4068</v>
      </c>
      <c r="E579" s="2" t="s">
        <v>452</v>
      </c>
      <c r="F579" s="2" t="s">
        <v>28</v>
      </c>
      <c r="G579" s="4">
        <v>45645</v>
      </c>
      <c r="H579" s="5">
        <v>0.29166666666666669</v>
      </c>
      <c r="I579" s="6" t="s">
        <v>95</v>
      </c>
      <c r="J579" s="6">
        <v>2260</v>
      </c>
      <c r="K579" s="2" t="s">
        <v>36</v>
      </c>
      <c r="L579" s="2" t="s">
        <v>19</v>
      </c>
      <c r="M5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9" s="6" t="str">
        <f>TEXT(Tabela1[[#This Row],[Data]],"dddd")</f>
        <v>quinta-feira</v>
      </c>
      <c r="P579" s="6" t="str" cm="1">
        <f t="array" ref="P579">INDEX(Tabela8[Status],MATCH(Tabela1[[#This Row],[Cod. Paciente]]&amp;Tabela1[[#This Row],[dia]]&amp;Tabela1[[#This Row],[Hora inicial]],Tabela8[Cod. Paciente]&amp;Tabela8[DIA]&amp;Tabela8[Hora inicial],0))</f>
        <v>A confirmar</v>
      </c>
      <c r="Q579" s="6"/>
    </row>
    <row r="580" spans="1:17" x14ac:dyDescent="0.3">
      <c r="A580" s="2">
        <v>600767</v>
      </c>
      <c r="B580" s="2" t="s">
        <v>24</v>
      </c>
      <c r="C580" s="2" t="s">
        <v>1378</v>
      </c>
      <c r="D580" s="2">
        <v>3919</v>
      </c>
      <c r="E580" s="2" t="s">
        <v>1379</v>
      </c>
      <c r="F580" s="2" t="s">
        <v>69</v>
      </c>
      <c r="G580" s="4">
        <v>45645</v>
      </c>
      <c r="H580" s="5">
        <v>0.66666666666666663</v>
      </c>
      <c r="I580" s="6" t="s">
        <v>89</v>
      </c>
      <c r="J580" s="6">
        <v>486</v>
      </c>
      <c r="K580" s="2" t="s">
        <v>21</v>
      </c>
      <c r="L580" s="2" t="s">
        <v>1380</v>
      </c>
      <c r="M5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0" s="6" t="str">
        <f>TEXT(Tabela1[[#This Row],[Data]],"dddd")</f>
        <v>quinta-feira</v>
      </c>
      <c r="P580" s="6" t="str" cm="1">
        <f t="array" ref="P580">INDEX(Tabela8[Status],MATCH(Tabela1[[#This Row],[Cod. Paciente]]&amp;Tabela1[[#This Row],[dia]]&amp;Tabela1[[#This Row],[Hora inicial]],Tabela8[Cod. Paciente]&amp;Tabela8[DIA]&amp;Tabela8[Hora inicial],0))</f>
        <v>A confirmar</v>
      </c>
      <c r="Q580" s="6"/>
    </row>
    <row r="581" spans="1:17" x14ac:dyDescent="0.3">
      <c r="A581" s="2">
        <v>600767</v>
      </c>
      <c r="B581" s="2" t="s">
        <v>24</v>
      </c>
      <c r="C581" s="2" t="s">
        <v>1378</v>
      </c>
      <c r="D581" s="2">
        <v>3919</v>
      </c>
      <c r="E581" s="2" t="s">
        <v>1379</v>
      </c>
      <c r="F581" s="2" t="s">
        <v>69</v>
      </c>
      <c r="G581" s="4">
        <v>45645</v>
      </c>
      <c r="H581" s="5">
        <v>0.66666666666666663</v>
      </c>
      <c r="I581" s="6" t="s">
        <v>89</v>
      </c>
      <c r="J581" s="6">
        <v>486</v>
      </c>
      <c r="K581" s="2" t="s">
        <v>21</v>
      </c>
      <c r="L581" s="2" t="s">
        <v>1380</v>
      </c>
      <c r="M5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1" s="6" t="str">
        <f>TEXT(Tabela1[[#This Row],[Data]],"dddd")</f>
        <v>quinta-feira</v>
      </c>
      <c r="P581" s="6" t="str" cm="1">
        <f t="array" ref="P581">INDEX(Tabela8[Status],MATCH(Tabela1[[#This Row],[Cod. Paciente]]&amp;Tabela1[[#This Row],[dia]]&amp;Tabela1[[#This Row],[Hora inicial]],Tabela8[Cod. Paciente]&amp;Tabela8[DIA]&amp;Tabela8[Hora inicial],0))</f>
        <v>A confirmar</v>
      </c>
      <c r="Q581" s="6"/>
    </row>
    <row r="582" spans="1:17" x14ac:dyDescent="0.3">
      <c r="A582" s="2">
        <v>600767</v>
      </c>
      <c r="B582" s="2" t="s">
        <v>24</v>
      </c>
      <c r="C582" s="2" t="s">
        <v>1378</v>
      </c>
      <c r="D582" s="2">
        <v>3919</v>
      </c>
      <c r="E582" s="2" t="s">
        <v>1379</v>
      </c>
      <c r="F582" s="2" t="s">
        <v>69</v>
      </c>
      <c r="G582" s="4">
        <v>45645</v>
      </c>
      <c r="H582" s="5">
        <v>0.66666666666666663</v>
      </c>
      <c r="I582" s="6" t="s">
        <v>89</v>
      </c>
      <c r="J582" s="6">
        <v>486</v>
      </c>
      <c r="K582" s="2" t="s">
        <v>21</v>
      </c>
      <c r="L582" s="2" t="s">
        <v>1380</v>
      </c>
      <c r="M582" s="8" t="s">
        <v>162</v>
      </c>
      <c r="N58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2" s="6" t="str">
        <f>TEXT(Tabela1[[#This Row],[Data]],"dddd")</f>
        <v>quinta-feira</v>
      </c>
      <c r="P582" s="6" t="str" cm="1">
        <f t="array" ref="P582">INDEX(Tabela8[Status],MATCH(Tabela1[[#This Row],[Cod. Paciente]]&amp;Tabela1[[#This Row],[dia]]&amp;Tabela1[[#This Row],[Hora inicial]],Tabela8[Cod. Paciente]&amp;Tabela8[DIA]&amp;Tabela8[Hora inicial],0))</f>
        <v>A confirmar</v>
      </c>
      <c r="Q582" s="6"/>
    </row>
    <row r="583" spans="1:17" x14ac:dyDescent="0.3">
      <c r="A583" s="2">
        <v>600767</v>
      </c>
      <c r="B583" s="2" t="s">
        <v>24</v>
      </c>
      <c r="C583" s="2" t="s">
        <v>1378</v>
      </c>
      <c r="D583" s="2">
        <v>3919</v>
      </c>
      <c r="E583" s="2" t="s">
        <v>1379</v>
      </c>
      <c r="F583" s="2" t="s">
        <v>69</v>
      </c>
      <c r="G583" s="4">
        <v>45645</v>
      </c>
      <c r="H583" s="5">
        <v>0.66666666666666663</v>
      </c>
      <c r="I583" s="6" t="s">
        <v>89</v>
      </c>
      <c r="J583" s="6">
        <v>486</v>
      </c>
      <c r="K583" s="2" t="s">
        <v>21</v>
      </c>
      <c r="L583" s="2" t="s">
        <v>1380</v>
      </c>
      <c r="M583" s="8" t="s">
        <v>162</v>
      </c>
      <c r="N58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3" s="6" t="str">
        <f>TEXT(Tabela1[[#This Row],[Data]],"dddd")</f>
        <v>quinta-feira</v>
      </c>
      <c r="P583" s="6" t="str" cm="1">
        <f t="array" ref="P583">INDEX(Tabela8[Status],MATCH(Tabela1[[#This Row],[Cod. Paciente]]&amp;Tabela1[[#This Row],[dia]]&amp;Tabela1[[#This Row],[Hora inicial]],Tabela8[Cod. Paciente]&amp;Tabela8[DIA]&amp;Tabela8[Hora inicial],0))</f>
        <v>A confirmar</v>
      </c>
      <c r="Q583" s="6"/>
    </row>
    <row r="584" spans="1:17" x14ac:dyDescent="0.3">
      <c r="A584" s="2">
        <v>509467</v>
      </c>
      <c r="B584" s="2" t="s">
        <v>24</v>
      </c>
      <c r="C584" s="2" t="s">
        <v>65</v>
      </c>
      <c r="D584" s="2">
        <v>3651</v>
      </c>
      <c r="E584" s="2" t="s">
        <v>66</v>
      </c>
      <c r="F584" s="2" t="s">
        <v>28</v>
      </c>
      <c r="G584" s="4">
        <v>45645</v>
      </c>
      <c r="H584" s="5">
        <v>0.375</v>
      </c>
      <c r="I584" s="6" t="s">
        <v>50</v>
      </c>
      <c r="J584" s="6">
        <v>772</v>
      </c>
      <c r="K584" s="2" t="s">
        <v>51</v>
      </c>
      <c r="L584" s="2" t="s">
        <v>19</v>
      </c>
      <c r="M5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4" s="6" t="str">
        <f>TEXT(Tabela1[[#This Row],[Data]],"dddd")</f>
        <v>quinta-feira</v>
      </c>
      <c r="P584" s="6" t="str" cm="1">
        <f t="array" ref="P584">INDEX(Tabela8[Status],MATCH(Tabela1[[#This Row],[Cod. Paciente]]&amp;Tabela1[[#This Row],[dia]]&amp;Tabela1[[#This Row],[Hora inicial]],Tabela8[Cod. Paciente]&amp;Tabela8[DIA]&amp;Tabela8[Hora inicial],0))</f>
        <v>A confirmar</v>
      </c>
      <c r="Q584" s="6"/>
    </row>
    <row r="585" spans="1:17" x14ac:dyDescent="0.3">
      <c r="A585" s="2">
        <v>509467</v>
      </c>
      <c r="B585" s="2" t="s">
        <v>24</v>
      </c>
      <c r="C585" s="2" t="s">
        <v>65</v>
      </c>
      <c r="D585" s="2">
        <v>3651</v>
      </c>
      <c r="E585" s="2" t="s">
        <v>66</v>
      </c>
      <c r="F585" s="2" t="s">
        <v>28</v>
      </c>
      <c r="G585" s="4">
        <v>45645</v>
      </c>
      <c r="H585" s="5">
        <v>0.375</v>
      </c>
      <c r="I585" s="6" t="s">
        <v>50</v>
      </c>
      <c r="J585" s="6">
        <v>772</v>
      </c>
      <c r="K585" s="2" t="s">
        <v>51</v>
      </c>
      <c r="L585" s="2" t="s">
        <v>19</v>
      </c>
      <c r="M5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5" s="6" t="str">
        <f>TEXT(Tabela1[[#This Row],[Data]],"dddd")</f>
        <v>quinta-feira</v>
      </c>
      <c r="P585" s="6" t="str" cm="1">
        <f t="array" ref="P585">INDEX(Tabela8[Status],MATCH(Tabela1[[#This Row],[Cod. Paciente]]&amp;Tabela1[[#This Row],[dia]]&amp;Tabela1[[#This Row],[Hora inicial]],Tabela8[Cod. Paciente]&amp;Tabela8[DIA]&amp;Tabela8[Hora inicial],0))</f>
        <v>A confirmar</v>
      </c>
      <c r="Q585" s="6"/>
    </row>
    <row r="586" spans="1:17" ht="28.8" x14ac:dyDescent="0.3">
      <c r="A586" s="2">
        <v>595011</v>
      </c>
      <c r="B586" s="2" t="s">
        <v>24</v>
      </c>
      <c r="C586" s="2" t="s">
        <v>65</v>
      </c>
      <c r="D586" s="2">
        <v>3651</v>
      </c>
      <c r="E586" s="2" t="s">
        <v>66</v>
      </c>
      <c r="F586" s="2" t="s">
        <v>28</v>
      </c>
      <c r="G586" s="4">
        <v>45645</v>
      </c>
      <c r="H586" s="5">
        <v>0.33333333333333331</v>
      </c>
      <c r="I586" s="6" t="s">
        <v>41</v>
      </c>
      <c r="J586" s="6">
        <v>572</v>
      </c>
      <c r="K586" s="2" t="s">
        <v>93</v>
      </c>
      <c r="L586" s="2" t="s">
        <v>19</v>
      </c>
      <c r="M5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6" s="6" t="str">
        <f>TEXT(Tabela1[[#This Row],[Data]],"dddd")</f>
        <v>quinta-feira</v>
      </c>
      <c r="P586" s="6" t="str" cm="1">
        <f t="array" ref="P586">INDEX(Tabela8[Status],MATCH(Tabela1[[#This Row],[Cod. Paciente]]&amp;Tabela1[[#This Row],[dia]]&amp;Tabela1[[#This Row],[Hora inicial]],Tabela8[Cod. Paciente]&amp;Tabela8[DIA]&amp;Tabela8[Hora inicial],0))</f>
        <v>A confirmar</v>
      </c>
      <c r="Q586" s="6"/>
    </row>
    <row r="587" spans="1:17" x14ac:dyDescent="0.3">
      <c r="A587" s="2">
        <v>509474</v>
      </c>
      <c r="B587" s="2" t="s">
        <v>24</v>
      </c>
      <c r="C587" s="2" t="s">
        <v>65</v>
      </c>
      <c r="D587" s="2">
        <v>3651</v>
      </c>
      <c r="E587" s="2" t="s">
        <v>66</v>
      </c>
      <c r="F587" s="2" t="s">
        <v>28</v>
      </c>
      <c r="G587" s="4">
        <v>45645</v>
      </c>
      <c r="H587" s="5">
        <v>0.41666666666666669</v>
      </c>
      <c r="I587" s="6" t="s">
        <v>100</v>
      </c>
      <c r="J587" s="6">
        <v>1839</v>
      </c>
      <c r="K587" s="2" t="s">
        <v>42</v>
      </c>
      <c r="L587" s="2" t="s">
        <v>19</v>
      </c>
      <c r="M5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7" s="6" t="str">
        <f>TEXT(Tabela1[[#This Row],[Data]],"dddd")</f>
        <v>quinta-feira</v>
      </c>
      <c r="P587" s="6" t="str" cm="1">
        <f t="array" ref="P587">INDEX(Tabela8[Status],MATCH(Tabela1[[#This Row],[Cod. Paciente]]&amp;Tabela1[[#This Row],[dia]]&amp;Tabela1[[#This Row],[Hora inicial]],Tabela8[Cod. Paciente]&amp;Tabela8[DIA]&amp;Tabela8[Hora inicial],0))</f>
        <v>A confirmar</v>
      </c>
      <c r="Q587" s="6"/>
    </row>
    <row r="588" spans="1:17" ht="28.8" x14ac:dyDescent="0.3">
      <c r="A588" s="2">
        <v>595011</v>
      </c>
      <c r="B588" s="2" t="s">
        <v>24</v>
      </c>
      <c r="C588" s="2" t="s">
        <v>65</v>
      </c>
      <c r="D588" s="2">
        <v>3651</v>
      </c>
      <c r="E588" s="2" t="s">
        <v>66</v>
      </c>
      <c r="F588" s="2" t="s">
        <v>28</v>
      </c>
      <c r="G588" s="4">
        <v>45645</v>
      </c>
      <c r="H588" s="5">
        <v>0.33333333333333331</v>
      </c>
      <c r="I588" s="6" t="s">
        <v>41</v>
      </c>
      <c r="J588" s="6">
        <v>572</v>
      </c>
      <c r="K588" s="2" t="s">
        <v>93</v>
      </c>
      <c r="L588" s="2" t="s">
        <v>19</v>
      </c>
      <c r="M5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8" s="6" t="str">
        <f>TEXT(Tabela1[[#This Row],[Data]],"dddd")</f>
        <v>quinta-feira</v>
      </c>
      <c r="P588" s="6" t="str" cm="1">
        <f t="array" ref="P588">INDEX(Tabela8[Status],MATCH(Tabela1[[#This Row],[Cod. Paciente]]&amp;Tabela1[[#This Row],[dia]]&amp;Tabela1[[#This Row],[Hora inicial]],Tabela8[Cod. Paciente]&amp;Tabela8[DIA]&amp;Tabela8[Hora inicial],0))</f>
        <v>A confirmar</v>
      </c>
      <c r="Q588" s="6"/>
    </row>
    <row r="589" spans="1:17" x14ac:dyDescent="0.3">
      <c r="A589" s="2">
        <v>509474</v>
      </c>
      <c r="B589" s="2" t="s">
        <v>24</v>
      </c>
      <c r="C589" s="2" t="s">
        <v>65</v>
      </c>
      <c r="D589" s="2">
        <v>3651</v>
      </c>
      <c r="E589" s="2" t="s">
        <v>66</v>
      </c>
      <c r="F589" s="2" t="s">
        <v>28</v>
      </c>
      <c r="G589" s="4">
        <v>45645</v>
      </c>
      <c r="H589" s="5">
        <v>0.41666666666666669</v>
      </c>
      <c r="I589" s="6" t="s">
        <v>100</v>
      </c>
      <c r="J589" s="6">
        <v>1839</v>
      </c>
      <c r="K589" s="2" t="s">
        <v>42</v>
      </c>
      <c r="L589" s="2" t="s">
        <v>19</v>
      </c>
      <c r="M5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9" s="6" t="str">
        <f>TEXT(Tabela1[[#This Row],[Data]],"dddd")</f>
        <v>quinta-feira</v>
      </c>
      <c r="P589" s="6" t="str" cm="1">
        <f t="array" ref="P589">INDEX(Tabela8[Status],MATCH(Tabela1[[#This Row],[Cod. Paciente]]&amp;Tabela1[[#This Row],[dia]]&amp;Tabela1[[#This Row],[Hora inicial]],Tabela8[Cod. Paciente]&amp;Tabela8[DIA]&amp;Tabela8[Hora inicial],0))</f>
        <v>A confirmar</v>
      </c>
      <c r="Q589" s="6"/>
    </row>
    <row r="590" spans="1:17" x14ac:dyDescent="0.3">
      <c r="A590" s="2">
        <v>597983</v>
      </c>
      <c r="B590" s="2" t="s">
        <v>24</v>
      </c>
      <c r="C590" s="2" t="s">
        <v>1358</v>
      </c>
      <c r="D590" s="2">
        <v>4163</v>
      </c>
      <c r="E590" s="2" t="s">
        <v>1359</v>
      </c>
      <c r="F590" s="2" t="s">
        <v>28</v>
      </c>
      <c r="G590" s="4">
        <v>45645</v>
      </c>
      <c r="H590" s="5">
        <v>0.33333333333333331</v>
      </c>
      <c r="I590" s="6" t="s">
        <v>95</v>
      </c>
      <c r="J590" s="6">
        <v>1839</v>
      </c>
      <c r="K590" s="2" t="s">
        <v>42</v>
      </c>
      <c r="L590" s="2" t="s">
        <v>19</v>
      </c>
      <c r="M5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0" s="6" t="str">
        <f>TEXT(Tabela1[[#This Row],[Data]],"dddd")</f>
        <v>quinta-feira</v>
      </c>
      <c r="P590" s="6" t="str" cm="1">
        <f t="array" ref="P590">INDEX(Tabela8[Status],MATCH(Tabela1[[#This Row],[Cod. Paciente]]&amp;Tabela1[[#This Row],[dia]]&amp;Tabela1[[#This Row],[Hora inicial]],Tabela8[Cod. Paciente]&amp;Tabela8[DIA]&amp;Tabela8[Hora inicial],0))</f>
        <v>A confirmar</v>
      </c>
      <c r="Q590" s="6"/>
    </row>
    <row r="591" spans="1:17" x14ac:dyDescent="0.3">
      <c r="A591" s="2">
        <v>597983</v>
      </c>
      <c r="B591" s="2" t="s">
        <v>24</v>
      </c>
      <c r="C591" s="2" t="s">
        <v>1358</v>
      </c>
      <c r="D591" s="2">
        <v>4163</v>
      </c>
      <c r="E591" s="2" t="s">
        <v>1359</v>
      </c>
      <c r="F591" s="2" t="s">
        <v>28</v>
      </c>
      <c r="G591" s="4">
        <v>45645</v>
      </c>
      <c r="H591" s="5">
        <v>0.33333333333333331</v>
      </c>
      <c r="I591" s="6" t="s">
        <v>95</v>
      </c>
      <c r="J591" s="6">
        <v>1839</v>
      </c>
      <c r="K591" s="2" t="s">
        <v>42</v>
      </c>
      <c r="L591" s="2" t="s">
        <v>19</v>
      </c>
      <c r="M5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1" s="6" t="str">
        <f>TEXT(Tabela1[[#This Row],[Data]],"dddd")</f>
        <v>quinta-feira</v>
      </c>
      <c r="P591" s="6" t="str" cm="1">
        <f t="array" ref="P591">INDEX(Tabela8[Status],MATCH(Tabela1[[#This Row],[Cod. Paciente]]&amp;Tabela1[[#This Row],[dia]]&amp;Tabela1[[#This Row],[Hora inicial]],Tabela8[Cod. Paciente]&amp;Tabela8[DIA]&amp;Tabela8[Hora inicial],0))</f>
        <v>A confirmar</v>
      </c>
      <c r="Q591" s="6"/>
    </row>
    <row r="592" spans="1:17" x14ac:dyDescent="0.3">
      <c r="A592" s="2">
        <v>494377</v>
      </c>
      <c r="B592" s="2" t="s">
        <v>24</v>
      </c>
      <c r="C592" s="2" t="s">
        <v>477</v>
      </c>
      <c r="D592" s="2">
        <v>3658</v>
      </c>
      <c r="E592" s="2" t="s">
        <v>478</v>
      </c>
      <c r="F592" s="2" t="s">
        <v>28</v>
      </c>
      <c r="G592" s="4">
        <v>45645</v>
      </c>
      <c r="H592" s="5">
        <v>0.45833333333333331</v>
      </c>
      <c r="I592" s="6" t="s">
        <v>467</v>
      </c>
      <c r="J592" s="6">
        <v>1973</v>
      </c>
      <c r="K592" s="2" t="s">
        <v>25</v>
      </c>
      <c r="L592" s="2" t="s">
        <v>19</v>
      </c>
      <c r="M5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2" s="6" t="str">
        <f>TEXT(Tabela1[[#This Row],[Data]],"dddd")</f>
        <v>quinta-feira</v>
      </c>
      <c r="P592" s="6" t="str" cm="1">
        <f t="array" ref="P592">INDEX(Tabela8[Status],MATCH(Tabela1[[#This Row],[Cod. Paciente]]&amp;Tabela1[[#This Row],[dia]]&amp;Tabela1[[#This Row],[Hora inicial]],Tabela8[Cod. Paciente]&amp;Tabela8[DIA]&amp;Tabela8[Hora inicial],0))</f>
        <v>A confirmar</v>
      </c>
      <c r="Q592" s="6"/>
    </row>
    <row r="593" spans="1:17" x14ac:dyDescent="0.3">
      <c r="A593" s="2">
        <v>494377</v>
      </c>
      <c r="B593" s="2" t="s">
        <v>24</v>
      </c>
      <c r="C593" s="2" t="s">
        <v>477</v>
      </c>
      <c r="D593" s="2">
        <v>3658</v>
      </c>
      <c r="E593" s="2" t="s">
        <v>478</v>
      </c>
      <c r="F593" s="2" t="s">
        <v>28</v>
      </c>
      <c r="G593" s="4">
        <v>45645</v>
      </c>
      <c r="H593" s="5">
        <v>0.45833333333333331</v>
      </c>
      <c r="I593" s="6" t="s">
        <v>467</v>
      </c>
      <c r="J593" s="6">
        <v>1973</v>
      </c>
      <c r="K593" s="2" t="s">
        <v>25</v>
      </c>
      <c r="L593" s="2" t="s">
        <v>19</v>
      </c>
      <c r="M5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3" s="6" t="str">
        <f>TEXT(Tabela1[[#This Row],[Data]],"dddd")</f>
        <v>quinta-feira</v>
      </c>
      <c r="P593" s="6" t="str" cm="1">
        <f t="array" ref="P593">INDEX(Tabela8[Status],MATCH(Tabela1[[#This Row],[Cod. Paciente]]&amp;Tabela1[[#This Row],[dia]]&amp;Tabela1[[#This Row],[Hora inicial]],Tabela8[Cod. Paciente]&amp;Tabela8[DIA]&amp;Tabela8[Hora inicial],0))</f>
        <v>A confirmar</v>
      </c>
      <c r="Q593" s="6"/>
    </row>
    <row r="594" spans="1:17" x14ac:dyDescent="0.3">
      <c r="A594" s="2">
        <v>509204</v>
      </c>
      <c r="B594" s="2" t="s">
        <v>24</v>
      </c>
      <c r="C594" s="2" t="s">
        <v>477</v>
      </c>
      <c r="D594" s="2">
        <v>3658</v>
      </c>
      <c r="E594" s="2" t="s">
        <v>478</v>
      </c>
      <c r="F594" s="2" t="s">
        <v>28</v>
      </c>
      <c r="G594" s="4">
        <v>45645</v>
      </c>
      <c r="H594" s="5">
        <v>0.41666666666666669</v>
      </c>
      <c r="I594" s="6" t="s">
        <v>459</v>
      </c>
      <c r="J594" s="6">
        <v>2057</v>
      </c>
      <c r="K594" s="2" t="s">
        <v>90</v>
      </c>
      <c r="L594" s="2" t="s">
        <v>19</v>
      </c>
      <c r="M5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4" s="6" t="str">
        <f>TEXT(Tabela1[[#This Row],[Data]],"dddd")</f>
        <v>quinta-feira</v>
      </c>
      <c r="P594" s="6" t="str" cm="1">
        <f t="array" ref="P594">INDEX(Tabela8[Status],MATCH(Tabela1[[#This Row],[Cod. Paciente]]&amp;Tabela1[[#This Row],[dia]]&amp;Tabela1[[#This Row],[Hora inicial]],Tabela8[Cod. Paciente]&amp;Tabela8[DIA]&amp;Tabela8[Hora inicial],0))</f>
        <v>A confirmar</v>
      </c>
      <c r="Q594" s="6"/>
    </row>
    <row r="595" spans="1:17" x14ac:dyDescent="0.3">
      <c r="A595" s="2">
        <v>509204</v>
      </c>
      <c r="B595" s="2" t="s">
        <v>24</v>
      </c>
      <c r="C595" s="2" t="s">
        <v>477</v>
      </c>
      <c r="D595" s="2">
        <v>3658</v>
      </c>
      <c r="E595" s="2" t="s">
        <v>478</v>
      </c>
      <c r="F595" s="2" t="s">
        <v>28</v>
      </c>
      <c r="G595" s="4">
        <v>45645</v>
      </c>
      <c r="H595" s="5">
        <v>0.41666666666666669</v>
      </c>
      <c r="I595" s="6" t="s">
        <v>459</v>
      </c>
      <c r="J595" s="6">
        <v>2057</v>
      </c>
      <c r="K595" s="2" t="s">
        <v>90</v>
      </c>
      <c r="L595" s="2" t="s">
        <v>19</v>
      </c>
      <c r="M5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5" s="6" t="str">
        <f>TEXT(Tabela1[[#This Row],[Data]],"dddd")</f>
        <v>quinta-feira</v>
      </c>
      <c r="P595" s="6" t="str" cm="1">
        <f t="array" ref="P595">INDEX(Tabela8[Status],MATCH(Tabela1[[#This Row],[Cod. Paciente]]&amp;Tabela1[[#This Row],[dia]]&amp;Tabela1[[#This Row],[Hora inicial]],Tabela8[Cod. Paciente]&amp;Tabela8[DIA]&amp;Tabela8[Hora inicial],0))</f>
        <v>A confirmar</v>
      </c>
      <c r="Q595" s="6"/>
    </row>
    <row r="596" spans="1:17" x14ac:dyDescent="0.3">
      <c r="A596" s="2">
        <v>485290</v>
      </c>
      <c r="B596" s="2" t="s">
        <v>24</v>
      </c>
      <c r="C596" s="2" t="s">
        <v>1265</v>
      </c>
      <c r="D596" s="2">
        <v>3554</v>
      </c>
      <c r="E596" s="2" t="s">
        <v>727</v>
      </c>
      <c r="F596" s="2" t="s">
        <v>28</v>
      </c>
      <c r="G596" s="4">
        <v>45645</v>
      </c>
      <c r="H596" s="5">
        <v>0.625</v>
      </c>
      <c r="I596" s="6" t="s">
        <v>1250</v>
      </c>
      <c r="J596" s="6">
        <v>2057</v>
      </c>
      <c r="K596" s="2" t="s">
        <v>90</v>
      </c>
      <c r="L596" s="2" t="s">
        <v>19</v>
      </c>
      <c r="M5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6" s="6" t="str">
        <f>TEXT(Tabela1[[#This Row],[Data]],"dddd")</f>
        <v>quinta-feira</v>
      </c>
      <c r="P596" s="6" t="str" cm="1">
        <f t="array" ref="P596">INDEX(Tabela8[Status],MATCH(Tabela1[[#This Row],[Cod. Paciente]]&amp;Tabela1[[#This Row],[dia]]&amp;Tabela1[[#This Row],[Hora inicial]],Tabela8[Cod. Paciente]&amp;Tabela8[DIA]&amp;Tabela8[Hora inicial],0))</f>
        <v>A confirmar</v>
      </c>
      <c r="Q596" s="6"/>
    </row>
    <row r="597" spans="1:17" x14ac:dyDescent="0.3">
      <c r="A597" s="2">
        <v>485290</v>
      </c>
      <c r="B597" s="2" t="s">
        <v>24</v>
      </c>
      <c r="C597" s="2" t="s">
        <v>1265</v>
      </c>
      <c r="D597" s="2">
        <v>3554</v>
      </c>
      <c r="E597" s="2" t="s">
        <v>727</v>
      </c>
      <c r="F597" s="2" t="s">
        <v>28</v>
      </c>
      <c r="G597" s="4">
        <v>45645</v>
      </c>
      <c r="H597" s="5">
        <v>0.625</v>
      </c>
      <c r="I597" s="6" t="s">
        <v>1250</v>
      </c>
      <c r="J597" s="6">
        <v>2057</v>
      </c>
      <c r="K597" s="2" t="s">
        <v>90</v>
      </c>
      <c r="L597" s="2" t="s">
        <v>19</v>
      </c>
      <c r="M5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7" s="6" t="str">
        <f>TEXT(Tabela1[[#This Row],[Data]],"dddd")</f>
        <v>quinta-feira</v>
      </c>
      <c r="P597" s="6" t="str" cm="1">
        <f t="array" ref="P597">INDEX(Tabela8[Status],MATCH(Tabela1[[#This Row],[Cod. Paciente]]&amp;Tabela1[[#This Row],[dia]]&amp;Tabela1[[#This Row],[Hora inicial]],Tabela8[Cod. Paciente]&amp;Tabela8[DIA]&amp;Tabela8[Hora inicial],0))</f>
        <v>A confirmar</v>
      </c>
      <c r="Q597" s="6"/>
    </row>
    <row r="598" spans="1:17" x14ac:dyDescent="0.3">
      <c r="A598" s="2">
        <v>531230</v>
      </c>
      <c r="B598" s="2" t="s">
        <v>24</v>
      </c>
      <c r="C598" s="2" t="s">
        <v>77</v>
      </c>
      <c r="D598" s="2">
        <v>3497</v>
      </c>
      <c r="E598" s="2" t="s">
        <v>78</v>
      </c>
      <c r="F598" s="2" t="s">
        <v>28</v>
      </c>
      <c r="G598" s="4">
        <v>45645</v>
      </c>
      <c r="H598" s="5">
        <v>0.33333333333333331</v>
      </c>
      <c r="I598" s="6" t="s">
        <v>467</v>
      </c>
      <c r="J598" s="6">
        <v>1973</v>
      </c>
      <c r="K598" s="2" t="s">
        <v>25</v>
      </c>
      <c r="L598" s="2" t="s">
        <v>19</v>
      </c>
      <c r="M5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8" s="6" t="str">
        <f>TEXT(Tabela1[[#This Row],[Data]],"dddd")</f>
        <v>quinta-feira</v>
      </c>
      <c r="P598" s="6" t="str" cm="1">
        <f t="array" ref="P598">INDEX(Tabela8[Status],MATCH(Tabela1[[#This Row],[Cod. Paciente]]&amp;Tabela1[[#This Row],[dia]]&amp;Tabela1[[#This Row],[Hora inicial]],Tabela8[Cod. Paciente]&amp;Tabela8[DIA]&amp;Tabela8[Hora inicial],0))</f>
        <v>A confirmar</v>
      </c>
      <c r="Q598" s="6"/>
    </row>
    <row r="599" spans="1:17" x14ac:dyDescent="0.3">
      <c r="A599" s="2">
        <v>531230</v>
      </c>
      <c r="B599" s="2" t="s">
        <v>24</v>
      </c>
      <c r="C599" s="2" t="s">
        <v>77</v>
      </c>
      <c r="D599" s="2">
        <v>3497</v>
      </c>
      <c r="E599" s="2" t="s">
        <v>78</v>
      </c>
      <c r="F599" s="2" t="s">
        <v>28</v>
      </c>
      <c r="G599" s="4">
        <v>45645</v>
      </c>
      <c r="H599" s="5">
        <v>0.33333333333333331</v>
      </c>
      <c r="I599" s="6" t="s">
        <v>467</v>
      </c>
      <c r="J599" s="6">
        <v>1973</v>
      </c>
      <c r="K599" s="2" t="s">
        <v>25</v>
      </c>
      <c r="L599" s="2" t="s">
        <v>19</v>
      </c>
      <c r="M5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9" s="6" t="str">
        <f>TEXT(Tabela1[[#This Row],[Data]],"dddd")</f>
        <v>quinta-feira</v>
      </c>
      <c r="P599" s="6" t="str" cm="1">
        <f t="array" ref="P599">INDEX(Tabela8[Status],MATCH(Tabela1[[#This Row],[Cod. Paciente]]&amp;Tabela1[[#This Row],[dia]]&amp;Tabela1[[#This Row],[Hora inicial]],Tabela8[Cod. Paciente]&amp;Tabela8[DIA]&amp;Tabela8[Hora inicial],0))</f>
        <v>A confirmar</v>
      </c>
      <c r="Q599" s="6"/>
    </row>
    <row r="600" spans="1:17" ht="28.8" x14ac:dyDescent="0.3">
      <c r="A600" s="2">
        <v>497637</v>
      </c>
      <c r="B600" s="2" t="s">
        <v>24</v>
      </c>
      <c r="C600" s="2" t="s">
        <v>77</v>
      </c>
      <c r="D600" s="2">
        <v>3497</v>
      </c>
      <c r="E600" s="2" t="s">
        <v>78</v>
      </c>
      <c r="F600" s="2" t="s">
        <v>28</v>
      </c>
      <c r="G600" s="4">
        <v>45645</v>
      </c>
      <c r="H600" s="5">
        <v>0.375</v>
      </c>
      <c r="I600" s="6" t="s">
        <v>41</v>
      </c>
      <c r="J600" s="6">
        <v>572</v>
      </c>
      <c r="K600" s="2" t="s">
        <v>93</v>
      </c>
      <c r="L600" s="2" t="s">
        <v>19</v>
      </c>
      <c r="M6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0" s="6" t="str">
        <f>TEXT(Tabela1[[#This Row],[Data]],"dddd")</f>
        <v>quinta-feira</v>
      </c>
      <c r="P600" s="6" t="str" cm="1">
        <f t="array" ref="P600">INDEX(Tabela8[Status],MATCH(Tabela1[[#This Row],[Cod. Paciente]]&amp;Tabela1[[#This Row],[dia]]&amp;Tabela1[[#This Row],[Hora inicial]],Tabela8[Cod. Paciente]&amp;Tabela8[DIA]&amp;Tabela8[Hora inicial],0))</f>
        <v>A confirmar</v>
      </c>
      <c r="Q600" s="6"/>
    </row>
    <row r="601" spans="1:17" ht="28.8" x14ac:dyDescent="0.3">
      <c r="A601" s="2">
        <v>497637</v>
      </c>
      <c r="B601" s="2" t="s">
        <v>24</v>
      </c>
      <c r="C601" s="2" t="s">
        <v>77</v>
      </c>
      <c r="D601" s="2">
        <v>3497</v>
      </c>
      <c r="E601" s="2" t="s">
        <v>78</v>
      </c>
      <c r="F601" s="2" t="s">
        <v>28</v>
      </c>
      <c r="G601" s="4">
        <v>45645</v>
      </c>
      <c r="H601" s="5">
        <v>0.375</v>
      </c>
      <c r="I601" s="6" t="s">
        <v>41</v>
      </c>
      <c r="J601" s="6">
        <v>572</v>
      </c>
      <c r="K601" s="2" t="s">
        <v>93</v>
      </c>
      <c r="L601" s="2" t="s">
        <v>19</v>
      </c>
      <c r="M6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1" s="6" t="str">
        <f>TEXT(Tabela1[[#This Row],[Data]],"dddd")</f>
        <v>quinta-feira</v>
      </c>
      <c r="P601" s="6" t="str" cm="1">
        <f t="array" ref="P601">INDEX(Tabela8[Status],MATCH(Tabela1[[#This Row],[Cod. Paciente]]&amp;Tabela1[[#This Row],[dia]]&amp;Tabela1[[#This Row],[Hora inicial]],Tabela8[Cod. Paciente]&amp;Tabela8[DIA]&amp;Tabela8[Hora inicial],0))</f>
        <v>A confirmar</v>
      </c>
      <c r="Q601" s="6"/>
    </row>
    <row r="602" spans="1:17" ht="28.8" x14ac:dyDescent="0.3">
      <c r="A602" s="2">
        <v>584854</v>
      </c>
      <c r="B602" s="2" t="s">
        <v>17</v>
      </c>
      <c r="C602" s="2" t="s">
        <v>1274</v>
      </c>
      <c r="D602" s="2">
        <v>3550</v>
      </c>
      <c r="E602" s="2" t="s">
        <v>730</v>
      </c>
      <c r="F602" s="2" t="s">
        <v>28</v>
      </c>
      <c r="G602" s="4">
        <v>45645</v>
      </c>
      <c r="H602" s="5">
        <v>0.66666666666666663</v>
      </c>
      <c r="I602" s="6" t="s">
        <v>57</v>
      </c>
      <c r="J602" s="6">
        <v>2751</v>
      </c>
      <c r="K602" s="2" t="s">
        <v>70</v>
      </c>
      <c r="L602" s="2" t="s">
        <v>19</v>
      </c>
      <c r="M6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2" s="6" t="str">
        <f>TEXT(Tabela1[[#This Row],[Data]],"dddd")</f>
        <v>quinta-feira</v>
      </c>
      <c r="P602" s="6" t="str" cm="1">
        <f t="array" ref="P602">INDEX(Tabela8[Status],MATCH(Tabela1[[#This Row],[Cod. Paciente]]&amp;Tabela1[[#This Row],[dia]]&amp;Tabela1[[#This Row],[Hora inicial]],Tabela8[Cod. Paciente]&amp;Tabela8[DIA]&amp;Tabela8[Hora inicial],0))</f>
        <v>A confirmar</v>
      </c>
      <c r="Q602" s="6"/>
    </row>
    <row r="603" spans="1:17" ht="28.8" x14ac:dyDescent="0.3">
      <c r="A603" s="2">
        <v>584854</v>
      </c>
      <c r="B603" s="2" t="s">
        <v>17</v>
      </c>
      <c r="C603" s="2" t="s">
        <v>1274</v>
      </c>
      <c r="D603" s="2">
        <v>3550</v>
      </c>
      <c r="E603" s="2" t="s">
        <v>730</v>
      </c>
      <c r="F603" s="2" t="s">
        <v>28</v>
      </c>
      <c r="G603" s="4">
        <v>45645</v>
      </c>
      <c r="H603" s="5">
        <v>0.66666666666666663</v>
      </c>
      <c r="I603" s="6" t="s">
        <v>57</v>
      </c>
      <c r="J603" s="6">
        <v>2751</v>
      </c>
      <c r="K603" s="2" t="s">
        <v>70</v>
      </c>
      <c r="L603" s="2" t="s">
        <v>19</v>
      </c>
      <c r="M6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3" s="6" t="str">
        <f>TEXT(Tabela1[[#This Row],[Data]],"dddd")</f>
        <v>quinta-feira</v>
      </c>
      <c r="P603" s="6" t="str" cm="1">
        <f t="array" ref="P603">INDEX(Tabela8[Status],MATCH(Tabela1[[#This Row],[Cod. Paciente]]&amp;Tabela1[[#This Row],[dia]]&amp;Tabela1[[#This Row],[Hora inicial]],Tabela8[Cod. Paciente]&amp;Tabela8[DIA]&amp;Tabela8[Hora inicial],0))</f>
        <v>A confirmar</v>
      </c>
      <c r="Q603" s="6"/>
    </row>
    <row r="604" spans="1:17" x14ac:dyDescent="0.3">
      <c r="A604" s="2">
        <v>597951</v>
      </c>
      <c r="B604" s="2" t="s">
        <v>24</v>
      </c>
      <c r="C604" s="2" t="s">
        <v>1362</v>
      </c>
      <c r="D604" s="2">
        <v>4161</v>
      </c>
      <c r="E604" s="2" t="s">
        <v>1363</v>
      </c>
      <c r="F604" s="2" t="s">
        <v>69</v>
      </c>
      <c r="G604" s="4">
        <v>45645</v>
      </c>
      <c r="H604" s="5">
        <v>0.75</v>
      </c>
      <c r="I604" s="6" t="s">
        <v>89</v>
      </c>
      <c r="J604" s="6">
        <v>486</v>
      </c>
      <c r="K604" s="2" t="s">
        <v>21</v>
      </c>
      <c r="L604" s="2" t="s">
        <v>19</v>
      </c>
      <c r="M6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4" s="6" t="str">
        <f>TEXT(Tabela1[[#This Row],[Data]],"dddd")</f>
        <v>quinta-feira</v>
      </c>
      <c r="P604" s="6" t="str" cm="1">
        <f t="array" ref="P604">INDEX(Tabela8[Status],MATCH(Tabela1[[#This Row],[Cod. Paciente]]&amp;Tabela1[[#This Row],[dia]]&amp;Tabela1[[#This Row],[Hora inicial]],Tabela8[Cod. Paciente]&amp;Tabela8[DIA]&amp;Tabela8[Hora inicial],0))</f>
        <v>A confirmar</v>
      </c>
      <c r="Q604" s="6"/>
    </row>
    <row r="605" spans="1:17" x14ac:dyDescent="0.3">
      <c r="A605" s="2">
        <v>597951</v>
      </c>
      <c r="B605" s="2" t="s">
        <v>24</v>
      </c>
      <c r="C605" s="2" t="s">
        <v>1362</v>
      </c>
      <c r="D605" s="2">
        <v>4161</v>
      </c>
      <c r="E605" s="2" t="s">
        <v>1363</v>
      </c>
      <c r="F605" s="2" t="s">
        <v>69</v>
      </c>
      <c r="G605" s="4">
        <v>45645</v>
      </c>
      <c r="H605" s="5">
        <v>0.75</v>
      </c>
      <c r="I605" s="6" t="s">
        <v>89</v>
      </c>
      <c r="J605" s="6">
        <v>486</v>
      </c>
      <c r="K605" s="2" t="s">
        <v>21</v>
      </c>
      <c r="L605" s="2" t="s">
        <v>19</v>
      </c>
      <c r="M6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5" s="6" t="str">
        <f>TEXT(Tabela1[[#This Row],[Data]],"dddd")</f>
        <v>quinta-feira</v>
      </c>
      <c r="P605" s="6" t="str" cm="1">
        <f t="array" ref="P605">INDEX(Tabela8[Status],MATCH(Tabela1[[#This Row],[Cod. Paciente]]&amp;Tabela1[[#This Row],[dia]]&amp;Tabela1[[#This Row],[Hora inicial]],Tabela8[Cod. Paciente]&amp;Tabela8[DIA]&amp;Tabela8[Hora inicial],0))</f>
        <v>A confirmar</v>
      </c>
      <c r="Q605" s="6"/>
    </row>
    <row r="606" spans="1:17" x14ac:dyDescent="0.3">
      <c r="A606" s="2">
        <v>597951</v>
      </c>
      <c r="B606" s="2" t="s">
        <v>24</v>
      </c>
      <c r="C606" s="2" t="s">
        <v>1362</v>
      </c>
      <c r="D606" s="2">
        <v>4161</v>
      </c>
      <c r="E606" s="2" t="s">
        <v>1363</v>
      </c>
      <c r="F606" s="2" t="s">
        <v>69</v>
      </c>
      <c r="G606" s="4">
        <v>45645</v>
      </c>
      <c r="H606" s="5">
        <v>0.75</v>
      </c>
      <c r="I606" s="6" t="s">
        <v>89</v>
      </c>
      <c r="J606" s="6">
        <v>486</v>
      </c>
      <c r="K606" s="2" t="s">
        <v>21</v>
      </c>
      <c r="L606" s="2" t="s">
        <v>19</v>
      </c>
      <c r="M606" s="8" t="s">
        <v>162</v>
      </c>
      <c r="N60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6" s="6" t="str">
        <f>TEXT(Tabela1[[#This Row],[Data]],"dddd")</f>
        <v>quinta-feira</v>
      </c>
      <c r="P606" s="6" t="str" cm="1">
        <f t="array" ref="P606">INDEX(Tabela8[Status],MATCH(Tabela1[[#This Row],[Cod. Paciente]]&amp;Tabela1[[#This Row],[dia]]&amp;Tabela1[[#This Row],[Hora inicial]],Tabela8[Cod. Paciente]&amp;Tabela8[DIA]&amp;Tabela8[Hora inicial],0))</f>
        <v>A confirmar</v>
      </c>
      <c r="Q606" s="6"/>
    </row>
    <row r="607" spans="1:17" x14ac:dyDescent="0.3">
      <c r="A607" s="2">
        <v>597951</v>
      </c>
      <c r="B607" s="2" t="s">
        <v>24</v>
      </c>
      <c r="C607" s="2" t="s">
        <v>1362</v>
      </c>
      <c r="D607" s="2">
        <v>4161</v>
      </c>
      <c r="E607" s="2" t="s">
        <v>1363</v>
      </c>
      <c r="F607" s="2" t="s">
        <v>69</v>
      </c>
      <c r="G607" s="4">
        <v>45645</v>
      </c>
      <c r="H607" s="5">
        <v>0.75</v>
      </c>
      <c r="I607" s="6" t="s">
        <v>89</v>
      </c>
      <c r="J607" s="6">
        <v>486</v>
      </c>
      <c r="K607" s="2" t="s">
        <v>21</v>
      </c>
      <c r="L607" s="2" t="s">
        <v>19</v>
      </c>
      <c r="M607" s="8" t="s">
        <v>162</v>
      </c>
      <c r="N60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7" s="6" t="str">
        <f>TEXT(Tabela1[[#This Row],[Data]],"dddd")</f>
        <v>quinta-feira</v>
      </c>
      <c r="P607" s="6" t="str" cm="1">
        <f t="array" ref="P607">INDEX(Tabela8[Status],MATCH(Tabela1[[#This Row],[Cod. Paciente]]&amp;Tabela1[[#This Row],[dia]]&amp;Tabela1[[#This Row],[Hora inicial]],Tabela8[Cod. Paciente]&amp;Tabela8[DIA]&amp;Tabela8[Hora inicial],0))</f>
        <v>A confirmar</v>
      </c>
      <c r="Q607" s="6"/>
    </row>
    <row r="608" spans="1:17" x14ac:dyDescent="0.3">
      <c r="A608" s="2">
        <v>587802</v>
      </c>
      <c r="B608" s="2" t="s">
        <v>17</v>
      </c>
      <c r="C608" s="2" t="s">
        <v>485</v>
      </c>
      <c r="D608" s="2">
        <v>3625</v>
      </c>
      <c r="E608" s="2" t="s">
        <v>486</v>
      </c>
      <c r="F608" s="2" t="s">
        <v>28</v>
      </c>
      <c r="G608" s="4">
        <v>45645</v>
      </c>
      <c r="H608" s="5">
        <v>0.45833333333333331</v>
      </c>
      <c r="I608" s="6" t="s">
        <v>81</v>
      </c>
      <c r="J608" s="6">
        <v>1383</v>
      </c>
      <c r="K608" s="2" t="s">
        <v>218</v>
      </c>
      <c r="L608" s="2" t="s">
        <v>19</v>
      </c>
      <c r="M6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8" s="6" t="str">
        <f>TEXT(Tabela1[[#This Row],[Data]],"dddd")</f>
        <v>quinta-feira</v>
      </c>
      <c r="P608" s="6" t="str" cm="1">
        <f t="array" ref="P608">INDEX(Tabela8[Status],MATCH(Tabela1[[#This Row],[Cod. Paciente]]&amp;Tabela1[[#This Row],[dia]]&amp;Tabela1[[#This Row],[Hora inicial]],Tabela8[Cod. Paciente]&amp;Tabela8[DIA]&amp;Tabela8[Hora inicial],0))</f>
        <v>A confirmar</v>
      </c>
      <c r="Q608" s="6"/>
    </row>
    <row r="609" spans="1:17" x14ac:dyDescent="0.3">
      <c r="A609" s="2">
        <v>587802</v>
      </c>
      <c r="B609" s="2" t="s">
        <v>17</v>
      </c>
      <c r="C609" s="2" t="s">
        <v>485</v>
      </c>
      <c r="D609" s="2">
        <v>3625</v>
      </c>
      <c r="E609" s="2" t="s">
        <v>486</v>
      </c>
      <c r="F609" s="2" t="s">
        <v>28</v>
      </c>
      <c r="G609" s="4">
        <v>45645</v>
      </c>
      <c r="H609" s="5">
        <v>0.45833333333333331</v>
      </c>
      <c r="I609" s="6" t="s">
        <v>81</v>
      </c>
      <c r="J609" s="6">
        <v>1383</v>
      </c>
      <c r="K609" s="2" t="s">
        <v>218</v>
      </c>
      <c r="L609" s="2" t="s">
        <v>19</v>
      </c>
      <c r="M6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9" s="6" t="str">
        <f>TEXT(Tabela1[[#This Row],[Data]],"dddd")</f>
        <v>quinta-feira</v>
      </c>
      <c r="P609" s="6" t="str" cm="1">
        <f t="array" ref="P609">INDEX(Tabela8[Status],MATCH(Tabela1[[#This Row],[Cod. Paciente]]&amp;Tabela1[[#This Row],[dia]]&amp;Tabela1[[#This Row],[Hora inicial]],Tabela8[Cod. Paciente]&amp;Tabela8[DIA]&amp;Tabela8[Hora inicial],0))</f>
        <v>A confirmar</v>
      </c>
      <c r="Q609" s="6"/>
    </row>
    <row r="610" spans="1:17" x14ac:dyDescent="0.3">
      <c r="A610" s="2">
        <v>577977</v>
      </c>
      <c r="B610" s="2" t="s">
        <v>24</v>
      </c>
      <c r="C610" s="2" t="s">
        <v>499</v>
      </c>
      <c r="D610" s="2">
        <v>3760</v>
      </c>
      <c r="E610" s="2" t="s">
        <v>500</v>
      </c>
      <c r="F610" s="2" t="s">
        <v>28</v>
      </c>
      <c r="G610" s="4">
        <v>45645</v>
      </c>
      <c r="H610" s="5">
        <v>0.54166666666666663</v>
      </c>
      <c r="I610" s="6" t="s">
        <v>501</v>
      </c>
      <c r="J610" s="6">
        <v>1837</v>
      </c>
      <c r="K610" s="2" t="s">
        <v>114</v>
      </c>
      <c r="L610" s="2" t="s">
        <v>19</v>
      </c>
      <c r="M6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0" s="6" t="str">
        <f>TEXT(Tabela1[[#This Row],[Data]],"dddd")</f>
        <v>quinta-feira</v>
      </c>
      <c r="P610" s="6" t="str" cm="1">
        <f t="array" ref="P610">INDEX(Tabela8[Status],MATCH(Tabela1[[#This Row],[Cod. Paciente]]&amp;Tabela1[[#This Row],[dia]]&amp;Tabela1[[#This Row],[Hora inicial]],Tabela8[Cod. Paciente]&amp;Tabela8[DIA]&amp;Tabela8[Hora inicial],0))</f>
        <v>A confirmar</v>
      </c>
      <c r="Q610" s="6"/>
    </row>
    <row r="611" spans="1:17" x14ac:dyDescent="0.3">
      <c r="A611" s="2">
        <v>577977</v>
      </c>
      <c r="B611" s="2" t="s">
        <v>24</v>
      </c>
      <c r="C611" s="2" t="s">
        <v>499</v>
      </c>
      <c r="D611" s="2">
        <v>3760</v>
      </c>
      <c r="E611" s="2" t="s">
        <v>500</v>
      </c>
      <c r="F611" s="2" t="s">
        <v>28</v>
      </c>
      <c r="G611" s="4">
        <v>45645</v>
      </c>
      <c r="H611" s="5">
        <v>0.54166666666666663</v>
      </c>
      <c r="I611" s="6" t="s">
        <v>501</v>
      </c>
      <c r="J611" s="6">
        <v>1837</v>
      </c>
      <c r="K611" s="2" t="s">
        <v>114</v>
      </c>
      <c r="L611" s="2" t="s">
        <v>19</v>
      </c>
      <c r="M6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1" s="6" t="str">
        <f>TEXT(Tabela1[[#This Row],[Data]],"dddd")</f>
        <v>quinta-feira</v>
      </c>
      <c r="P611" s="6" t="str" cm="1">
        <f t="array" ref="P611">INDEX(Tabela8[Status],MATCH(Tabela1[[#This Row],[Cod. Paciente]]&amp;Tabela1[[#This Row],[dia]]&amp;Tabela1[[#This Row],[Hora inicial]],Tabela8[Cod. Paciente]&amp;Tabela8[DIA]&amp;Tabela8[Hora inicial],0))</f>
        <v>A confirmar</v>
      </c>
      <c r="Q611" s="6"/>
    </row>
    <row r="612" spans="1:17" x14ac:dyDescent="0.3">
      <c r="A612" s="2">
        <v>477008</v>
      </c>
      <c r="B612" s="2" t="s">
        <v>24</v>
      </c>
      <c r="C612" s="2" t="s">
        <v>130</v>
      </c>
      <c r="D612" s="2">
        <v>3028</v>
      </c>
      <c r="E612" s="2" t="s">
        <v>131</v>
      </c>
      <c r="F612" s="2" t="s">
        <v>28</v>
      </c>
      <c r="G612" s="4">
        <v>45645</v>
      </c>
      <c r="H612" s="5">
        <v>0.58333333333333337</v>
      </c>
      <c r="I612" s="6" t="s">
        <v>50</v>
      </c>
      <c r="J612" s="6">
        <v>772</v>
      </c>
      <c r="K612" s="2" t="s">
        <v>51</v>
      </c>
      <c r="L612" s="2" t="s">
        <v>19</v>
      </c>
      <c r="M6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2" s="6" t="str">
        <f>TEXT(Tabela1[[#This Row],[Data]],"dddd")</f>
        <v>quinta-feira</v>
      </c>
      <c r="P612" s="6" t="str" cm="1">
        <f t="array" ref="P612">INDEX(Tabela8[Status],MATCH(Tabela1[[#This Row],[Cod. Paciente]]&amp;Tabela1[[#This Row],[dia]]&amp;Tabela1[[#This Row],[Hora inicial]],Tabela8[Cod. Paciente]&amp;Tabela8[DIA]&amp;Tabela8[Hora inicial],0))</f>
        <v>A confirmar</v>
      </c>
      <c r="Q612" s="6"/>
    </row>
    <row r="613" spans="1:17" x14ac:dyDescent="0.3">
      <c r="A613" s="2">
        <v>477088</v>
      </c>
      <c r="B613" s="2" t="s">
        <v>24</v>
      </c>
      <c r="C613" s="2" t="s">
        <v>130</v>
      </c>
      <c r="D613" s="2">
        <v>3028</v>
      </c>
      <c r="E613" s="2" t="s">
        <v>131</v>
      </c>
      <c r="F613" s="2" t="s">
        <v>28</v>
      </c>
      <c r="G613" s="4">
        <v>45645</v>
      </c>
      <c r="H613" s="5">
        <v>0.75</v>
      </c>
      <c r="I613" s="6" t="s">
        <v>50</v>
      </c>
      <c r="J613" s="6">
        <v>772</v>
      </c>
      <c r="K613" s="2" t="s">
        <v>51</v>
      </c>
      <c r="L613" s="2" t="s">
        <v>19</v>
      </c>
      <c r="M6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3" s="6" t="str">
        <f>TEXT(Tabela1[[#This Row],[Data]],"dddd")</f>
        <v>quinta-feira</v>
      </c>
      <c r="P613" s="6" t="str" cm="1">
        <f t="array" ref="P613">INDEX(Tabela8[Status],MATCH(Tabela1[[#This Row],[Cod. Paciente]]&amp;Tabela1[[#This Row],[dia]]&amp;Tabela1[[#This Row],[Hora inicial]],Tabela8[Cod. Paciente]&amp;Tabela8[DIA]&amp;Tabela8[Hora inicial],0))</f>
        <v>A confirmar</v>
      </c>
      <c r="Q613" s="6"/>
    </row>
    <row r="614" spans="1:17" x14ac:dyDescent="0.3">
      <c r="A614" s="2">
        <v>477008</v>
      </c>
      <c r="B614" s="2" t="s">
        <v>24</v>
      </c>
      <c r="C614" s="2" t="s">
        <v>130</v>
      </c>
      <c r="D614" s="2">
        <v>3028</v>
      </c>
      <c r="E614" s="2" t="s">
        <v>131</v>
      </c>
      <c r="F614" s="2" t="s">
        <v>28</v>
      </c>
      <c r="G614" s="4">
        <v>45645</v>
      </c>
      <c r="H614" s="5">
        <v>0.58333333333333337</v>
      </c>
      <c r="I614" s="6" t="s">
        <v>50</v>
      </c>
      <c r="J614" s="6">
        <v>772</v>
      </c>
      <c r="K614" s="2" t="s">
        <v>51</v>
      </c>
      <c r="L614" s="2" t="s">
        <v>19</v>
      </c>
      <c r="M6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4" s="6" t="str">
        <f>TEXT(Tabela1[[#This Row],[Data]],"dddd")</f>
        <v>quinta-feira</v>
      </c>
      <c r="P614" s="6" t="str" cm="1">
        <f t="array" ref="P614">INDEX(Tabela8[Status],MATCH(Tabela1[[#This Row],[Cod. Paciente]]&amp;Tabela1[[#This Row],[dia]]&amp;Tabela1[[#This Row],[Hora inicial]],Tabela8[Cod. Paciente]&amp;Tabela8[DIA]&amp;Tabela8[Hora inicial],0))</f>
        <v>A confirmar</v>
      </c>
      <c r="Q614" s="6"/>
    </row>
    <row r="615" spans="1:17" x14ac:dyDescent="0.3">
      <c r="A615" s="2">
        <v>477088</v>
      </c>
      <c r="B615" s="2" t="s">
        <v>24</v>
      </c>
      <c r="C615" s="2" t="s">
        <v>130</v>
      </c>
      <c r="D615" s="2">
        <v>3028</v>
      </c>
      <c r="E615" s="2" t="s">
        <v>131</v>
      </c>
      <c r="F615" s="2" t="s">
        <v>28</v>
      </c>
      <c r="G615" s="4">
        <v>45645</v>
      </c>
      <c r="H615" s="5">
        <v>0.75</v>
      </c>
      <c r="I615" s="6" t="s">
        <v>50</v>
      </c>
      <c r="J615" s="6">
        <v>772</v>
      </c>
      <c r="K615" s="2" t="s">
        <v>51</v>
      </c>
      <c r="L615" s="2" t="s">
        <v>19</v>
      </c>
      <c r="M6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5" s="6" t="str">
        <f>TEXT(Tabela1[[#This Row],[Data]],"dddd")</f>
        <v>quinta-feira</v>
      </c>
      <c r="P615" s="6" t="str" cm="1">
        <f t="array" ref="P615">INDEX(Tabela8[Status],MATCH(Tabela1[[#This Row],[Cod. Paciente]]&amp;Tabela1[[#This Row],[dia]]&amp;Tabela1[[#This Row],[Hora inicial]],Tabela8[Cod. Paciente]&amp;Tabela8[DIA]&amp;Tabela8[Hora inicial],0))</f>
        <v>A confirmar</v>
      </c>
      <c r="Q615" s="6"/>
    </row>
    <row r="616" spans="1:17" x14ac:dyDescent="0.3">
      <c r="A616" s="2">
        <v>594596</v>
      </c>
      <c r="B616" s="2" t="s">
        <v>24</v>
      </c>
      <c r="C616" s="2" t="s">
        <v>130</v>
      </c>
      <c r="D616" s="2">
        <v>3028</v>
      </c>
      <c r="E616" s="2" t="s">
        <v>131</v>
      </c>
      <c r="F616" s="2" t="s">
        <v>28</v>
      </c>
      <c r="G616" s="4">
        <v>45645</v>
      </c>
      <c r="H616" s="5">
        <v>0.58333333333333337</v>
      </c>
      <c r="I616" s="6" t="s">
        <v>505</v>
      </c>
      <c r="J616" s="6">
        <v>486</v>
      </c>
      <c r="K616" s="2" t="s">
        <v>21</v>
      </c>
      <c r="L616" s="2" t="s">
        <v>513</v>
      </c>
      <c r="M6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6" s="6" t="str">
        <f>TEXT(Tabela1[[#This Row],[Data]],"dddd")</f>
        <v>quinta-feira</v>
      </c>
      <c r="P616" s="6" t="str" cm="1">
        <f t="array" ref="P616">INDEX(Tabela8[Status],MATCH(Tabela1[[#This Row],[Cod. Paciente]]&amp;Tabela1[[#This Row],[dia]]&amp;Tabela1[[#This Row],[Hora inicial]],Tabela8[Cod. Paciente]&amp;Tabela8[DIA]&amp;Tabela8[Hora inicial],0))</f>
        <v>A confirmar</v>
      </c>
      <c r="Q616" s="6"/>
    </row>
    <row r="617" spans="1:17" ht="28.8" x14ac:dyDescent="0.3">
      <c r="A617" s="2">
        <v>477027</v>
      </c>
      <c r="B617" s="2" t="s">
        <v>24</v>
      </c>
      <c r="C617" s="2" t="s">
        <v>130</v>
      </c>
      <c r="D617" s="2">
        <v>3028</v>
      </c>
      <c r="E617" s="2" t="s">
        <v>131</v>
      </c>
      <c r="F617" s="2" t="s">
        <v>28</v>
      </c>
      <c r="G617" s="4">
        <v>45645</v>
      </c>
      <c r="H617" s="5">
        <v>0.625</v>
      </c>
      <c r="I617" s="6" t="s">
        <v>100</v>
      </c>
      <c r="J617" s="6">
        <v>1542</v>
      </c>
      <c r="K617" s="2" t="s">
        <v>112</v>
      </c>
      <c r="L617" s="2" t="s">
        <v>19</v>
      </c>
      <c r="M6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7" s="6" t="str">
        <f>TEXT(Tabela1[[#This Row],[Data]],"dddd")</f>
        <v>quinta-feira</v>
      </c>
      <c r="P617" s="6" t="str" cm="1">
        <f t="array" ref="P617">INDEX(Tabela8[Status],MATCH(Tabela1[[#This Row],[Cod. Paciente]]&amp;Tabela1[[#This Row],[dia]]&amp;Tabela1[[#This Row],[Hora inicial]],Tabela8[Cod. Paciente]&amp;Tabela8[DIA]&amp;Tabela8[Hora inicial],0))</f>
        <v>A confirmar</v>
      </c>
      <c r="Q617" s="6"/>
    </row>
    <row r="618" spans="1:17" x14ac:dyDescent="0.3">
      <c r="A618" s="2">
        <v>477060</v>
      </c>
      <c r="B618" s="2" t="s">
        <v>24</v>
      </c>
      <c r="C618" s="2" t="s">
        <v>130</v>
      </c>
      <c r="D618" s="2">
        <v>3028</v>
      </c>
      <c r="E618" s="2" t="s">
        <v>131</v>
      </c>
      <c r="F618" s="2" t="s">
        <v>28</v>
      </c>
      <c r="G618" s="4">
        <v>45645</v>
      </c>
      <c r="H618" s="5">
        <v>0.66666666666666663</v>
      </c>
      <c r="I618" s="6" t="s">
        <v>468</v>
      </c>
      <c r="J618" s="6">
        <v>599</v>
      </c>
      <c r="K618" s="2" t="s">
        <v>384</v>
      </c>
      <c r="L618" s="2" t="s">
        <v>19</v>
      </c>
      <c r="M6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8" s="6" t="str">
        <f>TEXT(Tabela1[[#This Row],[Data]],"dddd")</f>
        <v>quinta-feira</v>
      </c>
      <c r="P618" s="6" t="str" cm="1">
        <f t="array" ref="P618">INDEX(Tabela8[Status],MATCH(Tabela1[[#This Row],[Cod. Paciente]]&amp;Tabela1[[#This Row],[dia]]&amp;Tabela1[[#This Row],[Hora inicial]],Tabela8[Cod. Paciente]&amp;Tabela8[DIA]&amp;Tabela8[Hora inicial],0))</f>
        <v>A confirmar</v>
      </c>
      <c r="Q618" s="6"/>
    </row>
    <row r="619" spans="1:17" ht="28.8" x14ac:dyDescent="0.3">
      <c r="A619" s="2">
        <v>477074</v>
      </c>
      <c r="B619" s="2" t="s">
        <v>24</v>
      </c>
      <c r="C619" s="2" t="s">
        <v>130</v>
      </c>
      <c r="D619" s="2">
        <v>3028</v>
      </c>
      <c r="E619" s="2" t="s">
        <v>131</v>
      </c>
      <c r="F619" s="2" t="s">
        <v>28</v>
      </c>
      <c r="G619" s="4">
        <v>45645</v>
      </c>
      <c r="H619" s="5">
        <v>0.70833333333333337</v>
      </c>
      <c r="I619" s="6" t="s">
        <v>100</v>
      </c>
      <c r="J619" s="6">
        <v>1542</v>
      </c>
      <c r="K619" s="2" t="s">
        <v>112</v>
      </c>
      <c r="L619" s="2" t="s">
        <v>19</v>
      </c>
      <c r="M6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9" s="6" t="str">
        <f>TEXT(Tabela1[[#This Row],[Data]],"dddd")</f>
        <v>quinta-feira</v>
      </c>
      <c r="P619" s="6" t="str" cm="1">
        <f t="array" ref="P619">INDEX(Tabela8[Status],MATCH(Tabela1[[#This Row],[Cod. Paciente]]&amp;Tabela1[[#This Row],[dia]]&amp;Tabela1[[#This Row],[Hora inicial]],Tabela8[Cod. Paciente]&amp;Tabela8[DIA]&amp;Tabela8[Hora inicial],0))</f>
        <v>A confirmar</v>
      </c>
      <c r="Q619" s="6"/>
    </row>
    <row r="620" spans="1:17" x14ac:dyDescent="0.3">
      <c r="A620" s="2">
        <v>594596</v>
      </c>
      <c r="B620" s="2" t="s">
        <v>24</v>
      </c>
      <c r="C620" s="2" t="s">
        <v>130</v>
      </c>
      <c r="D620" s="2">
        <v>3028</v>
      </c>
      <c r="E620" s="2" t="s">
        <v>131</v>
      </c>
      <c r="F620" s="2" t="s">
        <v>28</v>
      </c>
      <c r="G620" s="4">
        <v>45645</v>
      </c>
      <c r="H620" s="5">
        <v>0.58333333333333337</v>
      </c>
      <c r="I620" s="6" t="s">
        <v>505</v>
      </c>
      <c r="J620" s="6">
        <v>486</v>
      </c>
      <c r="K620" s="2" t="s">
        <v>21</v>
      </c>
      <c r="L620" s="2" t="s">
        <v>513</v>
      </c>
      <c r="M6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0" s="6" t="str">
        <f>TEXT(Tabela1[[#This Row],[Data]],"dddd")</f>
        <v>quinta-feira</v>
      </c>
      <c r="P620" s="6" t="str" cm="1">
        <f t="array" ref="P620">INDEX(Tabela8[Status],MATCH(Tabela1[[#This Row],[Cod. Paciente]]&amp;Tabela1[[#This Row],[dia]]&amp;Tabela1[[#This Row],[Hora inicial]],Tabela8[Cod. Paciente]&amp;Tabela8[DIA]&amp;Tabela8[Hora inicial],0))</f>
        <v>A confirmar</v>
      </c>
      <c r="Q620" s="6"/>
    </row>
    <row r="621" spans="1:17" ht="28.8" x14ac:dyDescent="0.3">
      <c r="A621" s="2">
        <v>477027</v>
      </c>
      <c r="B621" s="2" t="s">
        <v>24</v>
      </c>
      <c r="C621" s="2" t="s">
        <v>130</v>
      </c>
      <c r="D621" s="2">
        <v>3028</v>
      </c>
      <c r="E621" s="2" t="s">
        <v>131</v>
      </c>
      <c r="F621" s="2" t="s">
        <v>28</v>
      </c>
      <c r="G621" s="4">
        <v>45645</v>
      </c>
      <c r="H621" s="5">
        <v>0.625</v>
      </c>
      <c r="I621" s="6" t="s">
        <v>100</v>
      </c>
      <c r="J621" s="6">
        <v>1542</v>
      </c>
      <c r="K621" s="2" t="s">
        <v>112</v>
      </c>
      <c r="L621" s="2" t="s">
        <v>19</v>
      </c>
      <c r="M6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1" s="6" t="str">
        <f>TEXT(Tabela1[[#This Row],[Data]],"dddd")</f>
        <v>quinta-feira</v>
      </c>
      <c r="P621" s="6" t="str" cm="1">
        <f t="array" ref="P621">INDEX(Tabela8[Status],MATCH(Tabela1[[#This Row],[Cod. Paciente]]&amp;Tabela1[[#This Row],[dia]]&amp;Tabela1[[#This Row],[Hora inicial]],Tabela8[Cod. Paciente]&amp;Tabela8[DIA]&amp;Tabela8[Hora inicial],0))</f>
        <v>A confirmar</v>
      </c>
      <c r="Q621" s="6"/>
    </row>
    <row r="622" spans="1:17" x14ac:dyDescent="0.3">
      <c r="A622" s="2">
        <v>477060</v>
      </c>
      <c r="B622" s="2" t="s">
        <v>24</v>
      </c>
      <c r="C622" s="2" t="s">
        <v>130</v>
      </c>
      <c r="D622" s="2">
        <v>3028</v>
      </c>
      <c r="E622" s="2" t="s">
        <v>131</v>
      </c>
      <c r="F622" s="2" t="s">
        <v>28</v>
      </c>
      <c r="G622" s="4">
        <v>45645</v>
      </c>
      <c r="H622" s="5">
        <v>0.66666666666666663</v>
      </c>
      <c r="I622" s="6" t="s">
        <v>468</v>
      </c>
      <c r="J622" s="6">
        <v>599</v>
      </c>
      <c r="K622" s="2" t="s">
        <v>384</v>
      </c>
      <c r="L622" s="2" t="s">
        <v>19</v>
      </c>
      <c r="M6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2" s="6" t="str">
        <f>TEXT(Tabela1[[#This Row],[Data]],"dddd")</f>
        <v>quinta-feira</v>
      </c>
      <c r="P622" s="6" t="str" cm="1">
        <f t="array" ref="P622">INDEX(Tabela8[Status],MATCH(Tabela1[[#This Row],[Cod. Paciente]]&amp;Tabela1[[#This Row],[dia]]&amp;Tabela1[[#This Row],[Hora inicial]],Tabela8[Cod. Paciente]&amp;Tabela8[DIA]&amp;Tabela8[Hora inicial],0))</f>
        <v>A confirmar</v>
      </c>
      <c r="Q622" s="6"/>
    </row>
    <row r="623" spans="1:17" ht="28.8" x14ac:dyDescent="0.3">
      <c r="A623" s="2">
        <v>477074</v>
      </c>
      <c r="B623" s="2" t="s">
        <v>24</v>
      </c>
      <c r="C623" s="2" t="s">
        <v>130</v>
      </c>
      <c r="D623" s="2">
        <v>3028</v>
      </c>
      <c r="E623" s="2" t="s">
        <v>131</v>
      </c>
      <c r="F623" s="2" t="s">
        <v>28</v>
      </c>
      <c r="G623" s="4">
        <v>45645</v>
      </c>
      <c r="H623" s="5">
        <v>0.70833333333333337</v>
      </c>
      <c r="I623" s="6" t="s">
        <v>100</v>
      </c>
      <c r="J623" s="6">
        <v>1542</v>
      </c>
      <c r="K623" s="2" t="s">
        <v>112</v>
      </c>
      <c r="L623" s="2" t="s">
        <v>19</v>
      </c>
      <c r="M6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3" s="6" t="str">
        <f>TEXT(Tabela1[[#This Row],[Data]],"dddd")</f>
        <v>quinta-feira</v>
      </c>
      <c r="P623" s="6" t="str" cm="1">
        <f t="array" ref="P623">INDEX(Tabela8[Status],MATCH(Tabela1[[#This Row],[Cod. Paciente]]&amp;Tabela1[[#This Row],[dia]]&amp;Tabela1[[#This Row],[Hora inicial]],Tabela8[Cod. Paciente]&amp;Tabela8[DIA]&amp;Tabela8[Hora inicial],0))</f>
        <v>A confirmar</v>
      </c>
      <c r="Q623" s="6"/>
    </row>
    <row r="624" spans="1:17" ht="28.8" x14ac:dyDescent="0.3">
      <c r="A624" s="2">
        <v>577794</v>
      </c>
      <c r="B624" s="2" t="s">
        <v>24</v>
      </c>
      <c r="C624" s="2" t="s">
        <v>465</v>
      </c>
      <c r="D624" s="2">
        <v>3632</v>
      </c>
      <c r="E624" s="2" t="s">
        <v>466</v>
      </c>
      <c r="F624" s="2" t="s">
        <v>28</v>
      </c>
      <c r="G624" s="4">
        <v>45645</v>
      </c>
      <c r="H624" s="5">
        <v>0.33333333333333331</v>
      </c>
      <c r="I624" s="6" t="s">
        <v>457</v>
      </c>
      <c r="J624" s="6">
        <v>2735</v>
      </c>
      <c r="K624" s="2" t="s">
        <v>126</v>
      </c>
      <c r="L624" s="2" t="s">
        <v>19</v>
      </c>
      <c r="M6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4" s="6" t="str">
        <f>TEXT(Tabela1[[#This Row],[Data]],"dddd")</f>
        <v>quinta-feira</v>
      </c>
      <c r="P624" s="6" t="str" cm="1">
        <f t="array" ref="P624">INDEX(Tabela8[Status],MATCH(Tabela1[[#This Row],[Cod. Paciente]]&amp;Tabela1[[#This Row],[dia]]&amp;Tabela1[[#This Row],[Hora inicial]],Tabela8[Cod. Paciente]&amp;Tabela8[DIA]&amp;Tabela8[Hora inicial],0))</f>
        <v>A confirmar</v>
      </c>
      <c r="Q624" s="6"/>
    </row>
    <row r="625" spans="1:17" ht="28.8" x14ac:dyDescent="0.3">
      <c r="A625" s="2">
        <v>577794</v>
      </c>
      <c r="B625" s="2" t="s">
        <v>24</v>
      </c>
      <c r="C625" s="2" t="s">
        <v>465</v>
      </c>
      <c r="D625" s="2">
        <v>3632</v>
      </c>
      <c r="E625" s="2" t="s">
        <v>466</v>
      </c>
      <c r="F625" s="2" t="s">
        <v>28</v>
      </c>
      <c r="G625" s="4">
        <v>45645</v>
      </c>
      <c r="H625" s="5">
        <v>0.33333333333333331</v>
      </c>
      <c r="I625" s="6" t="s">
        <v>457</v>
      </c>
      <c r="J625" s="6">
        <v>2735</v>
      </c>
      <c r="K625" s="2" t="s">
        <v>126</v>
      </c>
      <c r="L625" s="2" t="s">
        <v>19</v>
      </c>
      <c r="M6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5" s="6" t="str">
        <f>TEXT(Tabela1[[#This Row],[Data]],"dddd")</f>
        <v>quinta-feira</v>
      </c>
      <c r="P625" s="6" t="str" cm="1">
        <f t="array" ref="P625">INDEX(Tabela8[Status],MATCH(Tabela1[[#This Row],[Cod. Paciente]]&amp;Tabela1[[#This Row],[dia]]&amp;Tabela1[[#This Row],[Hora inicial]],Tabela8[Cod. Paciente]&amp;Tabela8[DIA]&amp;Tabela8[Hora inicial],0))</f>
        <v>A confirmar</v>
      </c>
      <c r="Q625" s="6"/>
    </row>
    <row r="626" spans="1:17" ht="28.8" x14ac:dyDescent="0.3">
      <c r="A626" s="2">
        <v>565349</v>
      </c>
      <c r="B626" s="2" t="s">
        <v>24</v>
      </c>
      <c r="C626" s="2" t="s">
        <v>502</v>
      </c>
      <c r="D626" s="2">
        <v>3671</v>
      </c>
      <c r="E626" s="2" t="s">
        <v>503</v>
      </c>
      <c r="F626" s="2" t="s">
        <v>28</v>
      </c>
      <c r="G626" s="4">
        <v>45645</v>
      </c>
      <c r="H626" s="5">
        <v>0.54166666666666663</v>
      </c>
      <c r="I626" s="6" t="s">
        <v>41</v>
      </c>
      <c r="J626" s="6">
        <v>572</v>
      </c>
      <c r="K626" s="2" t="s">
        <v>93</v>
      </c>
      <c r="L626" s="2" t="s">
        <v>19</v>
      </c>
      <c r="M6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6" s="6" t="str">
        <f>TEXT(Tabela1[[#This Row],[Data]],"dddd")</f>
        <v>quinta-feira</v>
      </c>
      <c r="P626" s="6" t="str" cm="1">
        <f t="array" ref="P626">INDEX(Tabela8[Status],MATCH(Tabela1[[#This Row],[Cod. Paciente]]&amp;Tabela1[[#This Row],[dia]]&amp;Tabela1[[#This Row],[Hora inicial]],Tabela8[Cod. Paciente]&amp;Tabela8[DIA]&amp;Tabela8[Hora inicial],0))</f>
        <v>A confirmar</v>
      </c>
      <c r="Q626" s="6"/>
    </row>
    <row r="627" spans="1:17" x14ac:dyDescent="0.3">
      <c r="A627" s="2">
        <v>491652</v>
      </c>
      <c r="B627" s="2" t="s">
        <v>24</v>
      </c>
      <c r="C627" s="2" t="s">
        <v>502</v>
      </c>
      <c r="D627" s="2">
        <v>3671</v>
      </c>
      <c r="E627" s="2" t="s">
        <v>503</v>
      </c>
      <c r="F627" s="2" t="s">
        <v>28</v>
      </c>
      <c r="G627" s="4">
        <v>45645</v>
      </c>
      <c r="H627" s="5">
        <v>0.58333333333333337</v>
      </c>
      <c r="I627" s="6" t="s">
        <v>84</v>
      </c>
      <c r="J627" s="6">
        <v>1839</v>
      </c>
      <c r="K627" s="2" t="s">
        <v>42</v>
      </c>
      <c r="L627" s="2" t="s">
        <v>19</v>
      </c>
      <c r="M6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7" s="6" t="str">
        <f>TEXT(Tabela1[[#This Row],[Data]],"dddd")</f>
        <v>quinta-feira</v>
      </c>
      <c r="P627" s="6" t="str" cm="1">
        <f t="array" ref="P627">INDEX(Tabela8[Status],MATCH(Tabela1[[#This Row],[Cod. Paciente]]&amp;Tabela1[[#This Row],[dia]]&amp;Tabela1[[#This Row],[Hora inicial]],Tabela8[Cod. Paciente]&amp;Tabela8[DIA]&amp;Tabela8[Hora inicial],0))</f>
        <v>A confirmar</v>
      </c>
      <c r="Q627" s="6"/>
    </row>
    <row r="628" spans="1:17" ht="28.8" x14ac:dyDescent="0.3">
      <c r="A628" s="2">
        <v>565349</v>
      </c>
      <c r="B628" s="2" t="s">
        <v>24</v>
      </c>
      <c r="C628" s="2" t="s">
        <v>502</v>
      </c>
      <c r="D628" s="2">
        <v>3671</v>
      </c>
      <c r="E628" s="2" t="s">
        <v>503</v>
      </c>
      <c r="F628" s="2" t="s">
        <v>28</v>
      </c>
      <c r="G628" s="4">
        <v>45645</v>
      </c>
      <c r="H628" s="5">
        <v>0.54166666666666663</v>
      </c>
      <c r="I628" s="6" t="s">
        <v>41</v>
      </c>
      <c r="J628" s="6">
        <v>572</v>
      </c>
      <c r="K628" s="2" t="s">
        <v>93</v>
      </c>
      <c r="L628" s="2" t="s">
        <v>19</v>
      </c>
      <c r="M6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8" s="6" t="str">
        <f>TEXT(Tabela1[[#This Row],[Data]],"dddd")</f>
        <v>quinta-feira</v>
      </c>
      <c r="P628" s="6" t="str" cm="1">
        <f t="array" ref="P628">INDEX(Tabela8[Status],MATCH(Tabela1[[#This Row],[Cod. Paciente]]&amp;Tabela1[[#This Row],[dia]]&amp;Tabela1[[#This Row],[Hora inicial]],Tabela8[Cod. Paciente]&amp;Tabela8[DIA]&amp;Tabela8[Hora inicial],0))</f>
        <v>A confirmar</v>
      </c>
      <c r="Q628" s="6"/>
    </row>
    <row r="629" spans="1:17" x14ac:dyDescent="0.3">
      <c r="A629" s="2">
        <v>491652</v>
      </c>
      <c r="B629" s="2" t="s">
        <v>24</v>
      </c>
      <c r="C629" s="2" t="s">
        <v>502</v>
      </c>
      <c r="D629" s="2">
        <v>3671</v>
      </c>
      <c r="E629" s="2" t="s">
        <v>503</v>
      </c>
      <c r="F629" s="2" t="s">
        <v>28</v>
      </c>
      <c r="G629" s="4">
        <v>45645</v>
      </c>
      <c r="H629" s="5">
        <v>0.58333333333333337</v>
      </c>
      <c r="I629" s="6" t="s">
        <v>84</v>
      </c>
      <c r="J629" s="6">
        <v>1839</v>
      </c>
      <c r="K629" s="2" t="s">
        <v>42</v>
      </c>
      <c r="L629" s="2" t="s">
        <v>19</v>
      </c>
      <c r="M6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9" s="6" t="str">
        <f>TEXT(Tabela1[[#This Row],[Data]],"dddd")</f>
        <v>quinta-feira</v>
      </c>
      <c r="P629" s="6" t="str" cm="1">
        <f t="array" ref="P629">INDEX(Tabela8[Status],MATCH(Tabela1[[#This Row],[Cod. Paciente]]&amp;Tabela1[[#This Row],[dia]]&amp;Tabela1[[#This Row],[Hora inicial]],Tabela8[Cod. Paciente]&amp;Tabela8[DIA]&amp;Tabela8[Hora inicial],0))</f>
        <v>A confirmar</v>
      </c>
      <c r="Q629" s="6"/>
    </row>
    <row r="630" spans="1:17" x14ac:dyDescent="0.3">
      <c r="A630" s="2">
        <v>606968</v>
      </c>
      <c r="B630" s="2" t="s">
        <v>17</v>
      </c>
      <c r="C630" s="2" t="s">
        <v>1399</v>
      </c>
      <c r="D630" s="2">
        <v>3836</v>
      </c>
      <c r="E630" s="2" t="s">
        <v>752</v>
      </c>
      <c r="F630" s="2" t="s">
        <v>28</v>
      </c>
      <c r="G630" s="4">
        <v>45645</v>
      </c>
      <c r="H630" s="5">
        <v>0.41666666666666669</v>
      </c>
      <c r="I630" s="6" t="s">
        <v>476</v>
      </c>
      <c r="J630" s="6">
        <v>1364</v>
      </c>
      <c r="K630" s="2" t="s">
        <v>60</v>
      </c>
      <c r="L630" s="2" t="s">
        <v>19</v>
      </c>
      <c r="M6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0" s="6" t="str">
        <f>TEXT(Tabela1[[#This Row],[Data]],"dddd")</f>
        <v>quinta-feira</v>
      </c>
      <c r="P630" s="6" t="str" cm="1">
        <f t="array" ref="P630">INDEX(Tabela8[Status],MATCH(Tabela1[[#This Row],[Cod. Paciente]]&amp;Tabela1[[#This Row],[dia]]&amp;Tabela1[[#This Row],[Hora inicial]],Tabela8[Cod. Paciente]&amp;Tabela8[DIA]&amp;Tabela8[Hora inicial],0))</f>
        <v>A confirmar</v>
      </c>
      <c r="Q630" s="6"/>
    </row>
    <row r="631" spans="1:17" x14ac:dyDescent="0.3">
      <c r="A631" s="2">
        <v>606969</v>
      </c>
      <c r="B631" s="2" t="s">
        <v>17</v>
      </c>
      <c r="C631" s="2" t="s">
        <v>1399</v>
      </c>
      <c r="D631" s="2">
        <v>3836</v>
      </c>
      <c r="E631" s="2" t="s">
        <v>752</v>
      </c>
      <c r="F631" s="2" t="s">
        <v>28</v>
      </c>
      <c r="G631" s="4">
        <v>45645</v>
      </c>
      <c r="H631" s="5">
        <v>0.45833333333333331</v>
      </c>
      <c r="I631" s="6" t="s">
        <v>59</v>
      </c>
      <c r="J631" s="6">
        <v>1735</v>
      </c>
      <c r="K631" s="2" t="s">
        <v>33</v>
      </c>
      <c r="L631" s="2" t="s">
        <v>19</v>
      </c>
      <c r="M6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1" s="6" t="str">
        <f>TEXT(Tabela1[[#This Row],[Data]],"dddd")</f>
        <v>quinta-feira</v>
      </c>
      <c r="P631" s="6" t="str" cm="1">
        <f t="array" ref="P631">INDEX(Tabela8[Status],MATCH(Tabela1[[#This Row],[Cod. Paciente]]&amp;Tabela1[[#This Row],[dia]]&amp;Tabela1[[#This Row],[Hora inicial]],Tabela8[Cod. Paciente]&amp;Tabela8[DIA]&amp;Tabela8[Hora inicial],0))</f>
        <v>A confirmar</v>
      </c>
      <c r="Q631" s="6"/>
    </row>
    <row r="632" spans="1:17" x14ac:dyDescent="0.3">
      <c r="A632" s="2">
        <v>606968</v>
      </c>
      <c r="B632" s="2" t="s">
        <v>17</v>
      </c>
      <c r="C632" s="2" t="s">
        <v>1399</v>
      </c>
      <c r="D632" s="2">
        <v>3836</v>
      </c>
      <c r="E632" s="2" t="s">
        <v>752</v>
      </c>
      <c r="F632" s="2" t="s">
        <v>28</v>
      </c>
      <c r="G632" s="4">
        <v>45645</v>
      </c>
      <c r="H632" s="5">
        <v>0.41666666666666669</v>
      </c>
      <c r="I632" s="6" t="s">
        <v>476</v>
      </c>
      <c r="J632" s="6">
        <v>1364</v>
      </c>
      <c r="K632" s="2" t="s">
        <v>60</v>
      </c>
      <c r="L632" s="2" t="s">
        <v>19</v>
      </c>
      <c r="M6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2" s="6" t="str">
        <f>TEXT(Tabela1[[#This Row],[Data]],"dddd")</f>
        <v>quinta-feira</v>
      </c>
      <c r="P632" s="6" t="str" cm="1">
        <f t="array" ref="P632">INDEX(Tabela8[Status],MATCH(Tabela1[[#This Row],[Cod. Paciente]]&amp;Tabela1[[#This Row],[dia]]&amp;Tabela1[[#This Row],[Hora inicial]],Tabela8[Cod. Paciente]&amp;Tabela8[DIA]&amp;Tabela8[Hora inicial],0))</f>
        <v>A confirmar</v>
      </c>
      <c r="Q632" s="6"/>
    </row>
    <row r="633" spans="1:17" x14ac:dyDescent="0.3">
      <c r="A633" s="2">
        <v>606969</v>
      </c>
      <c r="B633" s="2" t="s">
        <v>17</v>
      </c>
      <c r="C633" s="2" t="s">
        <v>1399</v>
      </c>
      <c r="D633" s="2">
        <v>3836</v>
      </c>
      <c r="E633" s="2" t="s">
        <v>752</v>
      </c>
      <c r="F633" s="2" t="s">
        <v>28</v>
      </c>
      <c r="G633" s="4">
        <v>45645</v>
      </c>
      <c r="H633" s="5">
        <v>0.45833333333333331</v>
      </c>
      <c r="I633" s="6" t="s">
        <v>59</v>
      </c>
      <c r="J633" s="6">
        <v>1735</v>
      </c>
      <c r="K633" s="2" t="s">
        <v>33</v>
      </c>
      <c r="L633" s="2" t="s">
        <v>19</v>
      </c>
      <c r="M6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3" s="6" t="str">
        <f>TEXT(Tabela1[[#This Row],[Data]],"dddd")</f>
        <v>quinta-feira</v>
      </c>
      <c r="P633" s="6" t="str" cm="1">
        <f t="array" ref="P633">INDEX(Tabela8[Status],MATCH(Tabela1[[#This Row],[Cod. Paciente]]&amp;Tabela1[[#This Row],[dia]]&amp;Tabela1[[#This Row],[Hora inicial]],Tabela8[Cod. Paciente]&amp;Tabela8[DIA]&amp;Tabela8[Hora inicial],0))</f>
        <v>A confirmar</v>
      </c>
      <c r="Q633" s="6"/>
    </row>
    <row r="634" spans="1:17" ht="28.8" x14ac:dyDescent="0.3">
      <c r="A634" s="2">
        <v>484516</v>
      </c>
      <c r="B634" s="2" t="s">
        <v>17</v>
      </c>
      <c r="C634" s="2" t="s">
        <v>123</v>
      </c>
      <c r="D634" s="2">
        <v>3570</v>
      </c>
      <c r="E634" s="2" t="s">
        <v>124</v>
      </c>
      <c r="F634" s="2" t="s">
        <v>28</v>
      </c>
      <c r="G634" s="4">
        <v>45646</v>
      </c>
      <c r="H634" s="5">
        <v>0.54166666666666663</v>
      </c>
      <c r="I634" s="6" t="s">
        <v>57</v>
      </c>
      <c r="J634" s="6">
        <v>1815</v>
      </c>
      <c r="K634" s="2" t="s">
        <v>86</v>
      </c>
      <c r="L634" s="2" t="s">
        <v>19</v>
      </c>
      <c r="M6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4" s="6" t="str">
        <f>TEXT(Tabela1[[#This Row],[Data]],"dddd")</f>
        <v>sexta-feira</v>
      </c>
      <c r="P634" s="6" t="str" cm="1">
        <f t="array" ref="P634">INDEX(Tabela8[Status],MATCH(Tabela1[[#This Row],[Cod. Paciente]]&amp;Tabela1[[#This Row],[dia]]&amp;Tabela1[[#This Row],[Hora inicial]],Tabela8[Cod. Paciente]&amp;Tabela8[DIA]&amp;Tabela8[Hora inicial],0))</f>
        <v>A confirmar</v>
      </c>
      <c r="Q634" s="6"/>
    </row>
    <row r="635" spans="1:17" ht="28.8" x14ac:dyDescent="0.3">
      <c r="A635" s="2">
        <v>581107</v>
      </c>
      <c r="B635" s="2" t="s">
        <v>17</v>
      </c>
      <c r="C635" s="2" t="s">
        <v>123</v>
      </c>
      <c r="D635" s="2">
        <v>3570</v>
      </c>
      <c r="E635" s="2" t="s">
        <v>124</v>
      </c>
      <c r="F635" s="2" t="s">
        <v>28</v>
      </c>
      <c r="G635" s="4">
        <v>45646</v>
      </c>
      <c r="H635" s="5">
        <v>0.58333333333333337</v>
      </c>
      <c r="I635" s="6" t="s">
        <v>34</v>
      </c>
      <c r="J635" s="6">
        <v>1644</v>
      </c>
      <c r="K635" s="2" t="s">
        <v>63</v>
      </c>
      <c r="L635" s="2" t="s">
        <v>19</v>
      </c>
      <c r="M6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5" s="6" t="str">
        <f>TEXT(Tabela1[[#This Row],[Data]],"dddd")</f>
        <v>sexta-feira</v>
      </c>
      <c r="P635" s="6" t="str" cm="1">
        <f t="array" ref="P635">INDEX(Tabela8[Status],MATCH(Tabela1[[#This Row],[Cod. Paciente]]&amp;Tabela1[[#This Row],[dia]]&amp;Tabela1[[#This Row],[Hora inicial]],Tabela8[Cod. Paciente]&amp;Tabela8[DIA]&amp;Tabela8[Hora inicial],0))</f>
        <v>A confirmar</v>
      </c>
      <c r="Q635" s="6"/>
    </row>
    <row r="636" spans="1:17" ht="28.8" x14ac:dyDescent="0.3">
      <c r="A636" s="2">
        <v>484516</v>
      </c>
      <c r="B636" s="2" t="s">
        <v>17</v>
      </c>
      <c r="C636" s="2" t="s">
        <v>123</v>
      </c>
      <c r="D636" s="2">
        <v>3570</v>
      </c>
      <c r="E636" s="2" t="s">
        <v>124</v>
      </c>
      <c r="F636" s="2" t="s">
        <v>28</v>
      </c>
      <c r="G636" s="4">
        <v>45646</v>
      </c>
      <c r="H636" s="5">
        <v>0.54166666666666663</v>
      </c>
      <c r="I636" s="6" t="s">
        <v>57</v>
      </c>
      <c r="J636" s="6">
        <v>1815</v>
      </c>
      <c r="K636" s="2" t="s">
        <v>86</v>
      </c>
      <c r="L636" s="2" t="s">
        <v>19</v>
      </c>
      <c r="M6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6" s="6" t="str">
        <f>TEXT(Tabela1[[#This Row],[Data]],"dddd")</f>
        <v>sexta-feira</v>
      </c>
      <c r="P636" s="6" t="str" cm="1">
        <f t="array" ref="P636">INDEX(Tabela8[Status],MATCH(Tabela1[[#This Row],[Cod. Paciente]]&amp;Tabela1[[#This Row],[dia]]&amp;Tabela1[[#This Row],[Hora inicial]],Tabela8[Cod. Paciente]&amp;Tabela8[DIA]&amp;Tabela8[Hora inicial],0))</f>
        <v>A confirmar</v>
      </c>
      <c r="Q636" s="6"/>
    </row>
    <row r="637" spans="1:17" ht="28.8" x14ac:dyDescent="0.3">
      <c r="A637" s="2">
        <v>581107</v>
      </c>
      <c r="B637" s="2" t="s">
        <v>17</v>
      </c>
      <c r="C637" s="2" t="s">
        <v>123</v>
      </c>
      <c r="D637" s="2">
        <v>3570</v>
      </c>
      <c r="E637" s="2" t="s">
        <v>124</v>
      </c>
      <c r="F637" s="2" t="s">
        <v>28</v>
      </c>
      <c r="G637" s="4">
        <v>45646</v>
      </c>
      <c r="H637" s="5">
        <v>0.58333333333333337</v>
      </c>
      <c r="I637" s="6" t="s">
        <v>34</v>
      </c>
      <c r="J637" s="6">
        <v>1644</v>
      </c>
      <c r="K637" s="2" t="s">
        <v>63</v>
      </c>
      <c r="L637" s="2" t="s">
        <v>19</v>
      </c>
      <c r="M6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7" s="6" t="str">
        <f>TEXT(Tabela1[[#This Row],[Data]],"dddd")</f>
        <v>sexta-feira</v>
      </c>
      <c r="P637" s="6" t="str" cm="1">
        <f t="array" ref="P637">INDEX(Tabela8[Status],MATCH(Tabela1[[#This Row],[Cod. Paciente]]&amp;Tabela1[[#This Row],[dia]]&amp;Tabela1[[#This Row],[Hora inicial]],Tabela8[Cod. Paciente]&amp;Tabela8[DIA]&amp;Tabela8[Hora inicial],0))</f>
        <v>A confirmar</v>
      </c>
      <c r="Q637" s="6"/>
    </row>
    <row r="638" spans="1:17" ht="28.8" x14ac:dyDescent="0.3">
      <c r="A638" s="2">
        <v>591784</v>
      </c>
      <c r="B638" s="2" t="s">
        <v>24</v>
      </c>
      <c r="C638" s="2" t="s">
        <v>98</v>
      </c>
      <c r="D638" s="2">
        <v>3672</v>
      </c>
      <c r="E638" s="2" t="s">
        <v>99</v>
      </c>
      <c r="F638" s="2" t="s">
        <v>28</v>
      </c>
      <c r="G638" s="4">
        <v>45646</v>
      </c>
      <c r="H638" s="5">
        <v>0.375</v>
      </c>
      <c r="I638" s="6" t="s">
        <v>468</v>
      </c>
      <c r="J638" s="6">
        <v>1839</v>
      </c>
      <c r="K638" s="2" t="s">
        <v>42</v>
      </c>
      <c r="L638" s="2" t="s">
        <v>19</v>
      </c>
      <c r="M6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8" s="6" t="str">
        <f>TEXT(Tabela1[[#This Row],[Data]],"dddd")</f>
        <v>sexta-feira</v>
      </c>
      <c r="P638" s="6" t="str" cm="1">
        <f t="array" ref="P638">INDEX(Tabela8[Status],MATCH(Tabela1[[#This Row],[Cod. Paciente]]&amp;Tabela1[[#This Row],[dia]]&amp;Tabela1[[#This Row],[Hora inicial]],Tabela8[Cod. Paciente]&amp;Tabela8[DIA]&amp;Tabela8[Hora inicial],0))</f>
        <v>A confirmar</v>
      </c>
      <c r="Q638" s="6"/>
    </row>
    <row r="639" spans="1:17" ht="28.8" x14ac:dyDescent="0.3">
      <c r="A639" s="2">
        <v>591784</v>
      </c>
      <c r="B639" s="2" t="s">
        <v>24</v>
      </c>
      <c r="C639" s="2" t="s">
        <v>98</v>
      </c>
      <c r="D639" s="2">
        <v>3672</v>
      </c>
      <c r="E639" s="2" t="s">
        <v>99</v>
      </c>
      <c r="F639" s="2" t="s">
        <v>28</v>
      </c>
      <c r="G639" s="4">
        <v>45646</v>
      </c>
      <c r="H639" s="5">
        <v>0.375</v>
      </c>
      <c r="I639" s="6" t="s">
        <v>468</v>
      </c>
      <c r="J639" s="6">
        <v>1839</v>
      </c>
      <c r="K639" s="2" t="s">
        <v>42</v>
      </c>
      <c r="L639" s="2" t="s">
        <v>19</v>
      </c>
      <c r="M6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9" s="6" t="str">
        <f>TEXT(Tabela1[[#This Row],[Data]],"dddd")</f>
        <v>sexta-feira</v>
      </c>
      <c r="P639" s="6" t="str" cm="1">
        <f t="array" ref="P639">INDEX(Tabela8[Status],MATCH(Tabela1[[#This Row],[Cod. Paciente]]&amp;Tabela1[[#This Row],[dia]]&amp;Tabela1[[#This Row],[Hora inicial]],Tabela8[Cod. Paciente]&amp;Tabela8[DIA]&amp;Tabela8[Hora inicial],0))</f>
        <v>A confirmar</v>
      </c>
      <c r="Q639" s="6"/>
    </row>
    <row r="640" spans="1:17" x14ac:dyDescent="0.3">
      <c r="A640" s="2">
        <v>591800</v>
      </c>
      <c r="B640" s="2" t="s">
        <v>24</v>
      </c>
      <c r="C640" s="2" t="s">
        <v>117</v>
      </c>
      <c r="D640" s="2">
        <v>3188</v>
      </c>
      <c r="E640" s="2" t="s">
        <v>118</v>
      </c>
      <c r="F640" s="2" t="s">
        <v>28</v>
      </c>
      <c r="G640" s="4">
        <v>45646</v>
      </c>
      <c r="H640" s="5">
        <v>0.58333333333333337</v>
      </c>
      <c r="I640" s="6" t="s">
        <v>89</v>
      </c>
      <c r="J640" s="6">
        <v>2057</v>
      </c>
      <c r="K640" s="2" t="s">
        <v>90</v>
      </c>
      <c r="L640" s="2" t="s">
        <v>19</v>
      </c>
      <c r="M6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0" s="6" t="str">
        <f>TEXT(Tabela1[[#This Row],[Data]],"dddd")</f>
        <v>sexta-feira</v>
      </c>
      <c r="P640" s="6" t="str" cm="1">
        <f t="array" ref="P640">INDEX(Tabela8[Status],MATCH(Tabela1[[#This Row],[Cod. Paciente]]&amp;Tabela1[[#This Row],[dia]]&amp;Tabela1[[#This Row],[Hora inicial]],Tabela8[Cod. Paciente]&amp;Tabela8[DIA]&amp;Tabela8[Hora inicial],0))</f>
        <v>A confirmar</v>
      </c>
      <c r="Q640" s="6"/>
    </row>
    <row r="641" spans="1:17" x14ac:dyDescent="0.3">
      <c r="A641" s="2">
        <v>591807</v>
      </c>
      <c r="B641" s="2" t="s">
        <v>24</v>
      </c>
      <c r="C641" s="2" t="s">
        <v>117</v>
      </c>
      <c r="D641" s="2">
        <v>3188</v>
      </c>
      <c r="E641" s="2" t="s">
        <v>118</v>
      </c>
      <c r="F641" s="2" t="s">
        <v>28</v>
      </c>
      <c r="G641" s="4">
        <v>45646</v>
      </c>
      <c r="H641" s="5">
        <v>0.625</v>
      </c>
      <c r="I641" s="6" t="s">
        <v>505</v>
      </c>
      <c r="J641" s="6">
        <v>2260</v>
      </c>
      <c r="K641" s="2" t="s">
        <v>36</v>
      </c>
      <c r="L641" s="2" t="s">
        <v>19</v>
      </c>
      <c r="M6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1" s="6" t="str">
        <f>TEXT(Tabela1[[#This Row],[Data]],"dddd")</f>
        <v>sexta-feira</v>
      </c>
      <c r="P641" s="6" t="str" cm="1">
        <f t="array" ref="P641">INDEX(Tabela8[Status],MATCH(Tabela1[[#This Row],[Cod. Paciente]]&amp;Tabela1[[#This Row],[dia]]&amp;Tabela1[[#This Row],[Hora inicial]],Tabela8[Cod. Paciente]&amp;Tabela8[DIA]&amp;Tabela8[Hora inicial],0))</f>
        <v>A confirmar</v>
      </c>
      <c r="Q641" s="6"/>
    </row>
    <row r="642" spans="1:17" x14ac:dyDescent="0.3">
      <c r="A642" s="2">
        <v>591805</v>
      </c>
      <c r="B642" s="2" t="s">
        <v>24</v>
      </c>
      <c r="C642" s="2" t="s">
        <v>117</v>
      </c>
      <c r="D642" s="2">
        <v>3188</v>
      </c>
      <c r="E642" s="2" t="s">
        <v>118</v>
      </c>
      <c r="F642" s="2" t="s">
        <v>28</v>
      </c>
      <c r="G642" s="4">
        <v>45646</v>
      </c>
      <c r="H642" s="5">
        <v>0.66666666666666663</v>
      </c>
      <c r="I642" s="6" t="s">
        <v>505</v>
      </c>
      <c r="J642" s="6">
        <v>2260</v>
      </c>
      <c r="K642" s="2" t="s">
        <v>36</v>
      </c>
      <c r="L642" s="2" t="s">
        <v>19</v>
      </c>
      <c r="M6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2" s="6" t="str">
        <f>TEXT(Tabela1[[#This Row],[Data]],"dddd")</f>
        <v>sexta-feira</v>
      </c>
      <c r="P642" s="6" t="str" cm="1">
        <f t="array" ref="P642">INDEX(Tabela8[Status],MATCH(Tabela1[[#This Row],[Cod. Paciente]]&amp;Tabela1[[#This Row],[dia]]&amp;Tabela1[[#This Row],[Hora inicial]],Tabela8[Cod. Paciente]&amp;Tabela8[DIA]&amp;Tabela8[Hora inicial],0))</f>
        <v>A confirmar</v>
      </c>
      <c r="Q642" s="6"/>
    </row>
    <row r="643" spans="1:17" x14ac:dyDescent="0.3">
      <c r="A643" s="2">
        <v>591800</v>
      </c>
      <c r="B643" s="2" t="s">
        <v>24</v>
      </c>
      <c r="C643" s="2" t="s">
        <v>117</v>
      </c>
      <c r="D643" s="2">
        <v>3188</v>
      </c>
      <c r="E643" s="2" t="s">
        <v>118</v>
      </c>
      <c r="F643" s="2" t="s">
        <v>28</v>
      </c>
      <c r="G643" s="4">
        <v>45646</v>
      </c>
      <c r="H643" s="5">
        <v>0.58333333333333337</v>
      </c>
      <c r="I643" s="6" t="s">
        <v>89</v>
      </c>
      <c r="J643" s="6">
        <v>2057</v>
      </c>
      <c r="K643" s="2" t="s">
        <v>90</v>
      </c>
      <c r="L643" s="2" t="s">
        <v>19</v>
      </c>
      <c r="M6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3" s="6" t="str">
        <f>TEXT(Tabela1[[#This Row],[Data]],"dddd")</f>
        <v>sexta-feira</v>
      </c>
      <c r="P643" s="6" t="str" cm="1">
        <f t="array" ref="P643">INDEX(Tabela8[Status],MATCH(Tabela1[[#This Row],[Cod. Paciente]]&amp;Tabela1[[#This Row],[dia]]&amp;Tabela1[[#This Row],[Hora inicial]],Tabela8[Cod. Paciente]&amp;Tabela8[DIA]&amp;Tabela8[Hora inicial],0))</f>
        <v>A confirmar</v>
      </c>
      <c r="Q643" s="6"/>
    </row>
    <row r="644" spans="1:17" x14ac:dyDescent="0.3">
      <c r="A644" s="2">
        <v>591807</v>
      </c>
      <c r="B644" s="2" t="s">
        <v>24</v>
      </c>
      <c r="C644" s="2" t="s">
        <v>117</v>
      </c>
      <c r="D644" s="2">
        <v>3188</v>
      </c>
      <c r="E644" s="2" t="s">
        <v>118</v>
      </c>
      <c r="F644" s="2" t="s">
        <v>28</v>
      </c>
      <c r="G644" s="4">
        <v>45646</v>
      </c>
      <c r="H644" s="5">
        <v>0.625</v>
      </c>
      <c r="I644" s="6" t="s">
        <v>505</v>
      </c>
      <c r="J644" s="6">
        <v>2260</v>
      </c>
      <c r="K644" s="2" t="s">
        <v>36</v>
      </c>
      <c r="L644" s="2" t="s">
        <v>19</v>
      </c>
      <c r="M6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4" s="6" t="str">
        <f>TEXT(Tabela1[[#This Row],[Data]],"dddd")</f>
        <v>sexta-feira</v>
      </c>
      <c r="P644" s="6" t="str" cm="1">
        <f t="array" ref="P644">INDEX(Tabela8[Status],MATCH(Tabela1[[#This Row],[Cod. Paciente]]&amp;Tabela1[[#This Row],[dia]]&amp;Tabela1[[#This Row],[Hora inicial]],Tabela8[Cod. Paciente]&amp;Tabela8[DIA]&amp;Tabela8[Hora inicial],0))</f>
        <v>A confirmar</v>
      </c>
      <c r="Q644" s="6"/>
    </row>
    <row r="645" spans="1:17" x14ac:dyDescent="0.3">
      <c r="A645" s="2">
        <v>591805</v>
      </c>
      <c r="B645" s="2" t="s">
        <v>24</v>
      </c>
      <c r="C645" s="2" t="s">
        <v>117</v>
      </c>
      <c r="D645" s="2">
        <v>3188</v>
      </c>
      <c r="E645" s="2" t="s">
        <v>118</v>
      </c>
      <c r="F645" s="2" t="s">
        <v>28</v>
      </c>
      <c r="G645" s="4">
        <v>45646</v>
      </c>
      <c r="H645" s="5">
        <v>0.66666666666666663</v>
      </c>
      <c r="I645" s="6" t="s">
        <v>505</v>
      </c>
      <c r="J645" s="6">
        <v>2260</v>
      </c>
      <c r="K645" s="2" t="s">
        <v>36</v>
      </c>
      <c r="L645" s="2" t="s">
        <v>19</v>
      </c>
      <c r="M6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5" s="6" t="str">
        <f>TEXT(Tabela1[[#This Row],[Data]],"dddd")</f>
        <v>sexta-feira</v>
      </c>
      <c r="P645" s="6" t="str" cm="1">
        <f t="array" ref="P645">INDEX(Tabela8[Status],MATCH(Tabela1[[#This Row],[Cod. Paciente]]&amp;Tabela1[[#This Row],[dia]]&amp;Tabela1[[#This Row],[Hora inicial]],Tabela8[Cod. Paciente]&amp;Tabela8[DIA]&amp;Tabela8[Hora inicial],0))</f>
        <v>A confirmar</v>
      </c>
      <c r="Q645" s="6"/>
    </row>
    <row r="646" spans="1:17" x14ac:dyDescent="0.3">
      <c r="A646" s="2">
        <v>512663</v>
      </c>
      <c r="B646" s="2" t="s">
        <v>24</v>
      </c>
      <c r="C646" s="2" t="s">
        <v>117</v>
      </c>
      <c r="D646" s="2">
        <v>3188</v>
      </c>
      <c r="E646" s="2" t="s">
        <v>118</v>
      </c>
      <c r="F646" s="2" t="s">
        <v>28</v>
      </c>
      <c r="G646" s="4">
        <v>45646</v>
      </c>
      <c r="H646" s="5">
        <v>0.54166666666666663</v>
      </c>
      <c r="I646" s="6" t="s">
        <v>29</v>
      </c>
      <c r="J646" s="6">
        <v>884</v>
      </c>
      <c r="K646" s="2" t="s">
        <v>30</v>
      </c>
      <c r="L646" s="2" t="s">
        <v>19</v>
      </c>
      <c r="M6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6" s="6" t="str">
        <f>TEXT(Tabela1[[#This Row],[Data]],"dddd")</f>
        <v>sexta-feira</v>
      </c>
      <c r="P646" s="6" t="str" cm="1">
        <f t="array" ref="P646">INDEX(Tabela8[Status],MATCH(Tabela1[[#This Row],[Cod. Paciente]]&amp;Tabela1[[#This Row],[dia]]&amp;Tabela1[[#This Row],[Hora inicial]],Tabela8[Cod. Paciente]&amp;Tabela8[DIA]&amp;Tabela8[Hora inicial],0))</f>
        <v>A confirmar</v>
      </c>
      <c r="Q646" s="6"/>
    </row>
    <row r="647" spans="1:17" x14ac:dyDescent="0.3">
      <c r="A647" s="2">
        <v>512663</v>
      </c>
      <c r="B647" s="2" t="s">
        <v>24</v>
      </c>
      <c r="C647" s="2" t="s">
        <v>117</v>
      </c>
      <c r="D647" s="2">
        <v>3188</v>
      </c>
      <c r="E647" s="2" t="s">
        <v>118</v>
      </c>
      <c r="F647" s="2" t="s">
        <v>28</v>
      </c>
      <c r="G647" s="4">
        <v>45646</v>
      </c>
      <c r="H647" s="5">
        <v>0.54166666666666663</v>
      </c>
      <c r="I647" s="6" t="s">
        <v>29</v>
      </c>
      <c r="J647" s="6">
        <v>884</v>
      </c>
      <c r="K647" s="2" t="s">
        <v>30</v>
      </c>
      <c r="L647" s="2" t="s">
        <v>19</v>
      </c>
      <c r="M6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7" s="6" t="str">
        <f>TEXT(Tabela1[[#This Row],[Data]],"dddd")</f>
        <v>sexta-feira</v>
      </c>
      <c r="P647" s="6" t="str" cm="1">
        <f t="array" ref="P647">INDEX(Tabela8[Status],MATCH(Tabela1[[#This Row],[Cod. Paciente]]&amp;Tabela1[[#This Row],[dia]]&amp;Tabela1[[#This Row],[Hora inicial]],Tabela8[Cod. Paciente]&amp;Tabela8[DIA]&amp;Tabela8[Hora inicial],0))</f>
        <v>A confirmar</v>
      </c>
      <c r="Q647" s="6"/>
    </row>
    <row r="648" spans="1:17" x14ac:dyDescent="0.3">
      <c r="A648" s="2">
        <v>601107</v>
      </c>
      <c r="B648" s="2" t="s">
        <v>24</v>
      </c>
      <c r="C648" s="2" t="s">
        <v>1310</v>
      </c>
      <c r="D648" s="2">
        <v>3352</v>
      </c>
      <c r="E648" s="2" t="s">
        <v>632</v>
      </c>
      <c r="F648" s="2" t="s">
        <v>28</v>
      </c>
      <c r="G648" s="4">
        <v>45646</v>
      </c>
      <c r="H648" s="5">
        <v>0.58333333333333337</v>
      </c>
      <c r="I648" s="6" t="s">
        <v>505</v>
      </c>
      <c r="J648" s="6">
        <v>2812</v>
      </c>
      <c r="K648" s="2" t="s">
        <v>1296</v>
      </c>
      <c r="L648" s="2" t="s">
        <v>19</v>
      </c>
      <c r="M6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8" s="6" t="str">
        <f>TEXT(Tabela1[[#This Row],[Data]],"dddd")</f>
        <v>sexta-feira</v>
      </c>
      <c r="P648" s="6" t="str" cm="1">
        <f t="array" ref="P648">INDEX(Tabela8[Status],MATCH(Tabela1[[#This Row],[Cod. Paciente]]&amp;Tabela1[[#This Row],[dia]]&amp;Tabela1[[#This Row],[Hora inicial]],Tabela8[Cod. Paciente]&amp;Tabela8[DIA]&amp;Tabela8[Hora inicial],0))</f>
        <v>A confirmar</v>
      </c>
      <c r="Q648" s="6"/>
    </row>
    <row r="649" spans="1:17" x14ac:dyDescent="0.3">
      <c r="A649" s="2">
        <v>601107</v>
      </c>
      <c r="B649" s="2" t="s">
        <v>24</v>
      </c>
      <c r="C649" s="2" t="s">
        <v>1310</v>
      </c>
      <c r="D649" s="2">
        <v>3352</v>
      </c>
      <c r="E649" s="2" t="s">
        <v>632</v>
      </c>
      <c r="F649" s="2" t="s">
        <v>28</v>
      </c>
      <c r="G649" s="4">
        <v>45646</v>
      </c>
      <c r="H649" s="5">
        <v>0.58333333333333337</v>
      </c>
      <c r="I649" s="6" t="s">
        <v>505</v>
      </c>
      <c r="J649" s="6">
        <v>2812</v>
      </c>
      <c r="K649" s="2" t="s">
        <v>1296</v>
      </c>
      <c r="L649" s="2" t="s">
        <v>19</v>
      </c>
      <c r="M6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9" s="6" t="str">
        <f>TEXT(Tabela1[[#This Row],[Data]],"dddd")</f>
        <v>sexta-feira</v>
      </c>
      <c r="P649" s="6" t="str" cm="1">
        <f t="array" ref="P649">INDEX(Tabela8[Status],MATCH(Tabela1[[#This Row],[Cod. Paciente]]&amp;Tabela1[[#This Row],[dia]]&amp;Tabela1[[#This Row],[Hora inicial]],Tabela8[Cod. Paciente]&amp;Tabela8[DIA]&amp;Tabela8[Hora inicial],0))</f>
        <v>A confirmar</v>
      </c>
      <c r="Q649" s="6"/>
    </row>
    <row r="650" spans="1:17" x14ac:dyDescent="0.3">
      <c r="A650" s="2">
        <v>591792</v>
      </c>
      <c r="B650" s="2" t="s">
        <v>24</v>
      </c>
      <c r="C650" s="2" t="s">
        <v>134</v>
      </c>
      <c r="D650" s="2">
        <v>3945</v>
      </c>
      <c r="E650" s="2" t="s">
        <v>135</v>
      </c>
      <c r="F650" s="2" t="s">
        <v>28</v>
      </c>
      <c r="G650" s="4">
        <v>45646</v>
      </c>
      <c r="H650" s="5">
        <v>0.66666666666666663</v>
      </c>
      <c r="I650" s="6" t="s">
        <v>89</v>
      </c>
      <c r="J650" s="6">
        <v>2057</v>
      </c>
      <c r="K650" s="2" t="s">
        <v>90</v>
      </c>
      <c r="L650" s="2" t="s">
        <v>19</v>
      </c>
      <c r="M6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0" s="6" t="str">
        <f>TEXT(Tabela1[[#This Row],[Data]],"dddd")</f>
        <v>sexta-feira</v>
      </c>
      <c r="P650" s="6" t="str" cm="1">
        <f t="array" ref="P650">INDEX(Tabela8[Status],MATCH(Tabela1[[#This Row],[Cod. Paciente]]&amp;Tabela1[[#This Row],[dia]]&amp;Tabela1[[#This Row],[Hora inicial]],Tabela8[Cod. Paciente]&amp;Tabela8[DIA]&amp;Tabela8[Hora inicial],0))</f>
        <v>A confirmar</v>
      </c>
      <c r="Q650" s="6"/>
    </row>
    <row r="651" spans="1:17" x14ac:dyDescent="0.3">
      <c r="A651" s="2">
        <v>591792</v>
      </c>
      <c r="B651" s="2" t="s">
        <v>24</v>
      </c>
      <c r="C651" s="2" t="s">
        <v>134</v>
      </c>
      <c r="D651" s="2">
        <v>3945</v>
      </c>
      <c r="E651" s="2" t="s">
        <v>135</v>
      </c>
      <c r="F651" s="2" t="s">
        <v>28</v>
      </c>
      <c r="G651" s="4">
        <v>45646</v>
      </c>
      <c r="H651" s="5">
        <v>0.66666666666666663</v>
      </c>
      <c r="I651" s="6" t="s">
        <v>89</v>
      </c>
      <c r="J651" s="6">
        <v>2057</v>
      </c>
      <c r="K651" s="2" t="s">
        <v>90</v>
      </c>
      <c r="L651" s="2" t="s">
        <v>19</v>
      </c>
      <c r="M6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1" s="6" t="str">
        <f>TEXT(Tabela1[[#This Row],[Data]],"dddd")</f>
        <v>sexta-feira</v>
      </c>
      <c r="P651" s="6" t="str" cm="1">
        <f t="array" ref="P651">INDEX(Tabela8[Status],MATCH(Tabela1[[#This Row],[Cod. Paciente]]&amp;Tabela1[[#This Row],[dia]]&amp;Tabela1[[#This Row],[Hora inicial]],Tabela8[Cod. Paciente]&amp;Tabela8[DIA]&amp;Tabela8[Hora inicial],0))</f>
        <v>A confirmar</v>
      </c>
      <c r="Q651" s="6"/>
    </row>
    <row r="652" spans="1:17" ht="28.8" x14ac:dyDescent="0.3">
      <c r="A652" s="2">
        <v>588168</v>
      </c>
      <c r="B652" s="2" t="s">
        <v>24</v>
      </c>
      <c r="C652" s="2" t="s">
        <v>26</v>
      </c>
      <c r="D652" s="2">
        <v>3433</v>
      </c>
      <c r="E652" s="2" t="s">
        <v>27</v>
      </c>
      <c r="F652" s="2" t="s">
        <v>28</v>
      </c>
      <c r="G652" s="4">
        <v>45646</v>
      </c>
      <c r="H652" s="5">
        <v>0.33333333333333331</v>
      </c>
      <c r="I652" s="6" t="s">
        <v>41</v>
      </c>
      <c r="J652" s="6">
        <v>572</v>
      </c>
      <c r="K652" s="2" t="s">
        <v>93</v>
      </c>
      <c r="L652" s="2" t="s">
        <v>19</v>
      </c>
      <c r="M6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2" s="6" t="str">
        <f>TEXT(Tabela1[[#This Row],[Data]],"dddd")</f>
        <v>sexta-feira</v>
      </c>
      <c r="P652" s="6" t="str" cm="1">
        <f t="array" ref="P652">INDEX(Tabela8[Status],MATCH(Tabela1[[#This Row],[Cod. Paciente]]&amp;Tabela1[[#This Row],[dia]]&amp;Tabela1[[#This Row],[Hora inicial]],Tabela8[Cod. Paciente]&amp;Tabela8[DIA]&amp;Tabela8[Hora inicial],0))</f>
        <v>A confirmar</v>
      </c>
      <c r="Q652" s="6"/>
    </row>
    <row r="653" spans="1:17" ht="28.8" x14ac:dyDescent="0.3">
      <c r="A653" s="2">
        <v>588168</v>
      </c>
      <c r="B653" s="2" t="s">
        <v>24</v>
      </c>
      <c r="C653" s="2" t="s">
        <v>26</v>
      </c>
      <c r="D653" s="2">
        <v>3433</v>
      </c>
      <c r="E653" s="2" t="s">
        <v>27</v>
      </c>
      <c r="F653" s="2" t="s">
        <v>28</v>
      </c>
      <c r="G653" s="4">
        <v>45646</v>
      </c>
      <c r="H653" s="5">
        <v>0.33333333333333331</v>
      </c>
      <c r="I653" s="6" t="s">
        <v>41</v>
      </c>
      <c r="J653" s="6">
        <v>572</v>
      </c>
      <c r="K653" s="2" t="s">
        <v>93</v>
      </c>
      <c r="L653" s="2" t="s">
        <v>19</v>
      </c>
      <c r="M6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3" s="6" t="str">
        <f>TEXT(Tabela1[[#This Row],[Data]],"dddd")</f>
        <v>sexta-feira</v>
      </c>
      <c r="P653" s="6" t="str" cm="1">
        <f t="array" ref="P653">INDEX(Tabela8[Status],MATCH(Tabela1[[#This Row],[Cod. Paciente]]&amp;Tabela1[[#This Row],[dia]]&amp;Tabela1[[#This Row],[Hora inicial]],Tabela8[Cod. Paciente]&amp;Tabela8[DIA]&amp;Tabela8[Hora inicial],0))</f>
        <v>A confirmar</v>
      </c>
      <c r="Q653" s="6"/>
    </row>
    <row r="654" spans="1:17" x14ac:dyDescent="0.3">
      <c r="A654" s="2">
        <v>477104</v>
      </c>
      <c r="B654" s="2" t="s">
        <v>24</v>
      </c>
      <c r="C654" s="2" t="s">
        <v>26</v>
      </c>
      <c r="D654" s="2">
        <v>3433</v>
      </c>
      <c r="E654" s="2" t="s">
        <v>27</v>
      </c>
      <c r="F654" s="2" t="s">
        <v>28</v>
      </c>
      <c r="G654" s="4">
        <v>45646</v>
      </c>
      <c r="H654" s="5">
        <v>0.29166666666666669</v>
      </c>
      <c r="I654" s="6" t="s">
        <v>29</v>
      </c>
      <c r="J654" s="6">
        <v>884</v>
      </c>
      <c r="K654" s="2" t="s">
        <v>30</v>
      </c>
      <c r="L654" s="2" t="s">
        <v>19</v>
      </c>
      <c r="M6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4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4" s="6" t="str">
        <f>TEXT(Tabela1[[#This Row],[Data]],"dddd")</f>
        <v>sexta-feira</v>
      </c>
      <c r="P654" s="6" t="str" cm="1">
        <f t="array" ref="P654">INDEX(Tabela8[Status],MATCH(Tabela1[[#This Row],[Cod. Paciente]]&amp;Tabela1[[#This Row],[dia]]&amp;Tabela1[[#This Row],[Hora inicial]],Tabela8[Cod. Paciente]&amp;Tabela8[DIA]&amp;Tabela8[Hora inicial],0))</f>
        <v>A confirmar</v>
      </c>
      <c r="Q654" s="6"/>
    </row>
    <row r="655" spans="1:17" x14ac:dyDescent="0.3">
      <c r="A655" s="2">
        <v>477104</v>
      </c>
      <c r="B655" s="2" t="s">
        <v>24</v>
      </c>
      <c r="C655" s="2" t="s">
        <v>26</v>
      </c>
      <c r="D655" s="2">
        <v>3433</v>
      </c>
      <c r="E655" s="2" t="s">
        <v>27</v>
      </c>
      <c r="F655" s="2" t="s">
        <v>28</v>
      </c>
      <c r="G655" s="4">
        <v>45646</v>
      </c>
      <c r="H655" s="5">
        <v>0.29166666666666669</v>
      </c>
      <c r="I655" s="6" t="s">
        <v>29</v>
      </c>
      <c r="J655" s="6">
        <v>884</v>
      </c>
      <c r="K655" s="2" t="s">
        <v>30</v>
      </c>
      <c r="L655" s="2" t="s">
        <v>19</v>
      </c>
      <c r="M6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5" s="6" t="str">
        <f>TEXT(Tabela1[[#This Row],[Data]],"dddd")</f>
        <v>sexta-feira</v>
      </c>
      <c r="P655" s="6" t="str" cm="1">
        <f t="array" ref="P655">INDEX(Tabela8[Status],MATCH(Tabela1[[#This Row],[Cod. Paciente]]&amp;Tabela1[[#This Row],[dia]]&amp;Tabela1[[#This Row],[Hora inicial]],Tabela8[Cod. Paciente]&amp;Tabela8[DIA]&amp;Tabela8[Hora inicial],0))</f>
        <v>A confirmar</v>
      </c>
      <c r="Q655" s="6"/>
    </row>
    <row r="656" spans="1:17" x14ac:dyDescent="0.3">
      <c r="A656" s="2">
        <v>574775</v>
      </c>
      <c r="B656" s="2" t="s">
        <v>24</v>
      </c>
      <c r="C656" s="2" t="s">
        <v>106</v>
      </c>
      <c r="D656" s="2">
        <v>3378</v>
      </c>
      <c r="E656" s="2" t="s">
        <v>107</v>
      </c>
      <c r="F656" s="2" t="s">
        <v>28</v>
      </c>
      <c r="G656" s="4">
        <v>45646</v>
      </c>
      <c r="H656" s="5">
        <v>0.41666666666666669</v>
      </c>
      <c r="I656" s="6" t="s">
        <v>89</v>
      </c>
      <c r="J656" s="6">
        <v>2057</v>
      </c>
      <c r="K656" s="2" t="s">
        <v>90</v>
      </c>
      <c r="L656" s="2" t="s">
        <v>19</v>
      </c>
      <c r="M6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6" s="6" t="str">
        <f>TEXT(Tabela1[[#This Row],[Data]],"dddd")</f>
        <v>sexta-feira</v>
      </c>
      <c r="P656" s="6" t="str" cm="1">
        <f t="array" ref="P656">INDEX(Tabela8[Status],MATCH(Tabela1[[#This Row],[Cod. Paciente]]&amp;Tabela1[[#This Row],[dia]]&amp;Tabela1[[#This Row],[Hora inicial]],Tabela8[Cod. Paciente]&amp;Tabela8[DIA]&amp;Tabela8[Hora inicial],0))</f>
        <v>A confirmar</v>
      </c>
      <c r="Q656" s="6"/>
    </row>
    <row r="657" spans="1:17" x14ac:dyDescent="0.3">
      <c r="A657" s="2">
        <v>574775</v>
      </c>
      <c r="B657" s="2" t="s">
        <v>24</v>
      </c>
      <c r="C657" s="2" t="s">
        <v>106</v>
      </c>
      <c r="D657" s="2">
        <v>3378</v>
      </c>
      <c r="E657" s="2" t="s">
        <v>107</v>
      </c>
      <c r="F657" s="2" t="s">
        <v>28</v>
      </c>
      <c r="G657" s="4">
        <v>45646</v>
      </c>
      <c r="H657" s="5">
        <v>0.41666666666666669</v>
      </c>
      <c r="I657" s="6" t="s">
        <v>89</v>
      </c>
      <c r="J657" s="6">
        <v>2057</v>
      </c>
      <c r="K657" s="2" t="s">
        <v>90</v>
      </c>
      <c r="L657" s="2" t="s">
        <v>19</v>
      </c>
      <c r="M6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7" s="6" t="str">
        <f>TEXT(Tabela1[[#This Row],[Data]],"dddd")</f>
        <v>sexta-feira</v>
      </c>
      <c r="P657" s="6" t="str" cm="1">
        <f t="array" ref="P657">INDEX(Tabela8[Status],MATCH(Tabela1[[#This Row],[Cod. Paciente]]&amp;Tabela1[[#This Row],[dia]]&amp;Tabela1[[#This Row],[Hora inicial]],Tabela8[Cod. Paciente]&amp;Tabela8[DIA]&amp;Tabela8[Hora inicial],0))</f>
        <v>A confirmar</v>
      </c>
      <c r="Q657" s="6"/>
    </row>
    <row r="658" spans="1:17" x14ac:dyDescent="0.3">
      <c r="A658" s="2">
        <v>601212</v>
      </c>
      <c r="B658" s="2" t="s">
        <v>24</v>
      </c>
      <c r="C658" s="2" t="s">
        <v>1381</v>
      </c>
      <c r="D658" s="2">
        <v>4173</v>
      </c>
      <c r="E658" s="2" t="s">
        <v>1382</v>
      </c>
      <c r="F658" s="2" t="s">
        <v>69</v>
      </c>
      <c r="G658" s="4">
        <v>45646</v>
      </c>
      <c r="H658" s="5">
        <v>0.58333333333333337</v>
      </c>
      <c r="I658" s="6" t="s">
        <v>1383</v>
      </c>
      <c r="J658" s="6">
        <v>1806</v>
      </c>
      <c r="K658" s="2" t="s">
        <v>38</v>
      </c>
      <c r="L658" s="2" t="s">
        <v>19</v>
      </c>
      <c r="M6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8" s="6" t="str">
        <f>TEXT(Tabela1[[#This Row],[Data]],"dddd")</f>
        <v>sexta-feira</v>
      </c>
      <c r="P658" s="6" t="str" cm="1">
        <f t="array" ref="P658">INDEX(Tabela8[Status],MATCH(Tabela1[[#This Row],[Cod. Paciente]]&amp;Tabela1[[#This Row],[dia]]&amp;Tabela1[[#This Row],[Hora inicial]],Tabela8[Cod. Paciente]&amp;Tabela8[DIA]&amp;Tabela8[Hora inicial],0))</f>
        <v>A confirmar</v>
      </c>
      <c r="Q658" s="6"/>
    </row>
    <row r="659" spans="1:17" x14ac:dyDescent="0.3">
      <c r="A659" s="2">
        <v>601212</v>
      </c>
      <c r="B659" s="2" t="s">
        <v>24</v>
      </c>
      <c r="C659" s="2" t="s">
        <v>1381</v>
      </c>
      <c r="D659" s="2">
        <v>4173</v>
      </c>
      <c r="E659" s="2" t="s">
        <v>1382</v>
      </c>
      <c r="F659" s="2" t="s">
        <v>69</v>
      </c>
      <c r="G659" s="4">
        <v>45646</v>
      </c>
      <c r="H659" s="5">
        <v>0.58333333333333337</v>
      </c>
      <c r="I659" s="6" t="s">
        <v>1383</v>
      </c>
      <c r="J659" s="6">
        <v>1806</v>
      </c>
      <c r="K659" s="2" t="s">
        <v>38</v>
      </c>
      <c r="L659" s="2" t="s">
        <v>19</v>
      </c>
      <c r="M6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9" s="6" t="str">
        <f>TEXT(Tabela1[[#This Row],[Data]],"dddd")</f>
        <v>sexta-feira</v>
      </c>
      <c r="P659" s="6" t="str" cm="1">
        <f t="array" ref="P659">INDEX(Tabela8[Status],MATCH(Tabela1[[#This Row],[Cod. Paciente]]&amp;Tabela1[[#This Row],[dia]]&amp;Tabela1[[#This Row],[Hora inicial]],Tabela8[Cod. Paciente]&amp;Tabela8[DIA]&amp;Tabela8[Hora inicial],0))</f>
        <v>A confirmar</v>
      </c>
      <c r="Q659" s="6"/>
    </row>
    <row r="660" spans="1:17" x14ac:dyDescent="0.3">
      <c r="A660" s="2">
        <v>601212</v>
      </c>
      <c r="B660" s="2" t="s">
        <v>24</v>
      </c>
      <c r="C660" s="2" t="s">
        <v>1381</v>
      </c>
      <c r="D660" s="2">
        <v>4173</v>
      </c>
      <c r="E660" s="2" t="s">
        <v>1382</v>
      </c>
      <c r="F660" s="2" t="s">
        <v>69</v>
      </c>
      <c r="G660" s="4">
        <v>45646</v>
      </c>
      <c r="H660" s="5">
        <v>0.58333333333333337</v>
      </c>
      <c r="I660" s="6" t="s">
        <v>1383</v>
      </c>
      <c r="J660" s="6">
        <v>1806</v>
      </c>
      <c r="K660" s="2" t="s">
        <v>38</v>
      </c>
      <c r="L660" s="2" t="s">
        <v>19</v>
      </c>
      <c r="M660" s="8" t="s">
        <v>162</v>
      </c>
      <c r="N6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0" s="6" t="str">
        <f>TEXT(Tabela1[[#This Row],[Data]],"dddd")</f>
        <v>sexta-feira</v>
      </c>
      <c r="P660" s="6" t="str" cm="1">
        <f t="array" ref="P660">INDEX(Tabela8[Status],MATCH(Tabela1[[#This Row],[Cod. Paciente]]&amp;Tabela1[[#This Row],[dia]]&amp;Tabela1[[#This Row],[Hora inicial]],Tabela8[Cod. Paciente]&amp;Tabela8[DIA]&amp;Tabela8[Hora inicial],0))</f>
        <v>A confirmar</v>
      </c>
      <c r="Q660" s="6"/>
    </row>
    <row r="661" spans="1:17" x14ac:dyDescent="0.3">
      <c r="A661" s="2">
        <v>601212</v>
      </c>
      <c r="B661" s="2" t="s">
        <v>24</v>
      </c>
      <c r="C661" s="2" t="s">
        <v>1381</v>
      </c>
      <c r="D661" s="2">
        <v>4173</v>
      </c>
      <c r="E661" s="2" t="s">
        <v>1382</v>
      </c>
      <c r="F661" s="2" t="s">
        <v>69</v>
      </c>
      <c r="G661" s="4">
        <v>45646</v>
      </c>
      <c r="H661" s="5">
        <v>0.58333333333333337</v>
      </c>
      <c r="I661" s="6" t="s">
        <v>1383</v>
      </c>
      <c r="J661" s="6">
        <v>1806</v>
      </c>
      <c r="K661" s="2" t="s">
        <v>38</v>
      </c>
      <c r="L661" s="2" t="s">
        <v>19</v>
      </c>
      <c r="M661" s="8" t="s">
        <v>162</v>
      </c>
      <c r="N6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1" s="6" t="str">
        <f>TEXT(Tabela1[[#This Row],[Data]],"dddd")</f>
        <v>sexta-feira</v>
      </c>
      <c r="P661" s="6" t="str" cm="1">
        <f t="array" ref="P661">INDEX(Tabela8[Status],MATCH(Tabela1[[#This Row],[Cod. Paciente]]&amp;Tabela1[[#This Row],[dia]]&amp;Tabela1[[#This Row],[Hora inicial]],Tabela8[Cod. Paciente]&amp;Tabela8[DIA]&amp;Tabela8[Hora inicial],0))</f>
        <v>A confirmar</v>
      </c>
      <c r="Q661" s="6"/>
    </row>
    <row r="662" spans="1:17" x14ac:dyDescent="0.3">
      <c r="A662" s="2">
        <v>565376</v>
      </c>
      <c r="B662" s="2" t="s">
        <v>24</v>
      </c>
      <c r="C662" s="2" t="s">
        <v>110</v>
      </c>
      <c r="D662" s="2">
        <v>3664</v>
      </c>
      <c r="E662" s="2" t="s">
        <v>111</v>
      </c>
      <c r="F662" s="2" t="s">
        <v>28</v>
      </c>
      <c r="G662" s="4">
        <v>45646</v>
      </c>
      <c r="H662" s="5">
        <v>0.45833333333333331</v>
      </c>
      <c r="I662" s="6" t="s">
        <v>82</v>
      </c>
      <c r="J662" s="6">
        <v>1180</v>
      </c>
      <c r="K662" s="2" t="s">
        <v>83</v>
      </c>
      <c r="L662" s="2" t="s">
        <v>19</v>
      </c>
      <c r="M6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2" s="6" t="str">
        <f>TEXT(Tabela1[[#This Row],[Data]],"dddd")</f>
        <v>sexta-feira</v>
      </c>
      <c r="P662" s="6" t="str" cm="1">
        <f t="array" ref="P662">INDEX(Tabela8[Status],MATCH(Tabela1[[#This Row],[Cod. Paciente]]&amp;Tabela1[[#This Row],[dia]]&amp;Tabela1[[#This Row],[Hora inicial]],Tabela8[Cod. Paciente]&amp;Tabela8[DIA]&amp;Tabela8[Hora inicial],0))</f>
        <v>A confirmar</v>
      </c>
      <c r="Q662" s="6"/>
    </row>
    <row r="663" spans="1:17" x14ac:dyDescent="0.3">
      <c r="A663" s="2">
        <v>565376</v>
      </c>
      <c r="B663" s="2" t="s">
        <v>24</v>
      </c>
      <c r="C663" s="2" t="s">
        <v>110</v>
      </c>
      <c r="D663" s="2">
        <v>3664</v>
      </c>
      <c r="E663" s="2" t="s">
        <v>111</v>
      </c>
      <c r="F663" s="2" t="s">
        <v>28</v>
      </c>
      <c r="G663" s="4">
        <v>45646</v>
      </c>
      <c r="H663" s="5">
        <v>0.45833333333333331</v>
      </c>
      <c r="I663" s="6" t="s">
        <v>82</v>
      </c>
      <c r="J663" s="6">
        <v>1180</v>
      </c>
      <c r="K663" s="2" t="s">
        <v>83</v>
      </c>
      <c r="L663" s="2" t="s">
        <v>19</v>
      </c>
      <c r="M6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3" s="6" t="str">
        <f>TEXT(Tabela1[[#This Row],[Data]],"dddd")</f>
        <v>sexta-feira</v>
      </c>
      <c r="P663" s="6" t="str" cm="1">
        <f t="array" ref="P663">INDEX(Tabela8[Status],MATCH(Tabela1[[#This Row],[Cod. Paciente]]&amp;Tabela1[[#This Row],[dia]]&amp;Tabela1[[#This Row],[Hora inicial]],Tabela8[Cod. Paciente]&amp;Tabela8[DIA]&amp;Tabela8[Hora inicial],0))</f>
        <v>A confirmar</v>
      </c>
      <c r="Q663" s="6"/>
    </row>
    <row r="664" spans="1:17" ht="28.8" x14ac:dyDescent="0.3">
      <c r="A664" s="2">
        <v>565321</v>
      </c>
      <c r="B664" s="2" t="s">
        <v>17</v>
      </c>
      <c r="C664" s="2" t="s">
        <v>1249</v>
      </c>
      <c r="D664" s="2">
        <v>3923</v>
      </c>
      <c r="E664" s="2" t="s">
        <v>105</v>
      </c>
      <c r="F664" s="2" t="s">
        <v>28</v>
      </c>
      <c r="G664" s="4">
        <v>45646</v>
      </c>
      <c r="H664" s="5">
        <v>0.41666666666666669</v>
      </c>
      <c r="I664" s="6" t="s">
        <v>34</v>
      </c>
      <c r="J664" s="6">
        <v>1672</v>
      </c>
      <c r="K664" s="2" t="s">
        <v>80</v>
      </c>
      <c r="L664" s="2" t="s">
        <v>19</v>
      </c>
      <c r="M6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4" s="6" t="str">
        <f>TEXT(Tabela1[[#This Row],[Data]],"dddd")</f>
        <v>sexta-feira</v>
      </c>
      <c r="P664" s="6" t="str" cm="1">
        <f t="array" ref="P664">INDEX(Tabela8[Status],MATCH(Tabela1[[#This Row],[Cod. Paciente]]&amp;Tabela1[[#This Row],[dia]]&amp;Tabela1[[#This Row],[Hora inicial]],Tabela8[Cod. Paciente]&amp;Tabela8[DIA]&amp;Tabela8[Hora inicial],0))</f>
        <v>A confirmar</v>
      </c>
      <c r="Q664" s="6"/>
    </row>
    <row r="665" spans="1:17" ht="28.8" x14ac:dyDescent="0.3">
      <c r="A665" s="2">
        <v>565321</v>
      </c>
      <c r="B665" s="2" t="s">
        <v>17</v>
      </c>
      <c r="C665" s="2" t="s">
        <v>1249</v>
      </c>
      <c r="D665" s="2">
        <v>3923</v>
      </c>
      <c r="E665" s="2" t="s">
        <v>105</v>
      </c>
      <c r="F665" s="2" t="s">
        <v>28</v>
      </c>
      <c r="G665" s="4">
        <v>45646</v>
      </c>
      <c r="H665" s="5">
        <v>0.41666666666666669</v>
      </c>
      <c r="I665" s="6" t="s">
        <v>34</v>
      </c>
      <c r="J665" s="6">
        <v>1672</v>
      </c>
      <c r="K665" s="2" t="s">
        <v>80</v>
      </c>
      <c r="L665" s="2" t="s">
        <v>19</v>
      </c>
      <c r="M6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5" s="6" t="str">
        <f>TEXT(Tabela1[[#This Row],[Data]],"dddd")</f>
        <v>sexta-feira</v>
      </c>
      <c r="P665" s="6" t="str" cm="1">
        <f t="array" ref="P665">INDEX(Tabela8[Status],MATCH(Tabela1[[#This Row],[Cod. Paciente]]&amp;Tabela1[[#This Row],[dia]]&amp;Tabela1[[#This Row],[Hora inicial]],Tabela8[Cod. Paciente]&amp;Tabela8[DIA]&amp;Tabela8[Hora inicial],0))</f>
        <v>A confirmar</v>
      </c>
      <c r="Q665" s="6"/>
    </row>
    <row r="666" spans="1:17" x14ac:dyDescent="0.3">
      <c r="A666" s="2">
        <v>565322</v>
      </c>
      <c r="B666" s="2" t="s">
        <v>17</v>
      </c>
      <c r="C666" s="2" t="s">
        <v>1249</v>
      </c>
      <c r="D666" s="2">
        <v>3923</v>
      </c>
      <c r="E666" s="2" t="s">
        <v>105</v>
      </c>
      <c r="F666" s="2" t="s">
        <v>28</v>
      </c>
      <c r="G666" s="4">
        <v>45646</v>
      </c>
      <c r="H666" s="5">
        <v>0.45833333333333331</v>
      </c>
      <c r="I666" s="6" t="s">
        <v>1294</v>
      </c>
      <c r="J666" s="6">
        <v>1644</v>
      </c>
      <c r="K666" s="2" t="s">
        <v>63</v>
      </c>
      <c r="L666" s="2" t="s">
        <v>19</v>
      </c>
      <c r="M6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6" s="6" t="str">
        <f>TEXT(Tabela1[[#This Row],[Data]],"dddd")</f>
        <v>sexta-feira</v>
      </c>
      <c r="P666" s="6" t="str" cm="1">
        <f t="array" ref="P666">INDEX(Tabela8[Status],MATCH(Tabela1[[#This Row],[Cod. Paciente]]&amp;Tabela1[[#This Row],[dia]]&amp;Tabela1[[#This Row],[Hora inicial]],Tabela8[Cod. Paciente]&amp;Tabela8[DIA]&amp;Tabela8[Hora inicial],0))</f>
        <v>A confirmar</v>
      </c>
      <c r="Q666" s="6"/>
    </row>
    <row r="667" spans="1:17" x14ac:dyDescent="0.3">
      <c r="A667" s="2">
        <v>565322</v>
      </c>
      <c r="B667" s="2" t="s">
        <v>17</v>
      </c>
      <c r="C667" s="2" t="s">
        <v>1249</v>
      </c>
      <c r="D667" s="2">
        <v>3923</v>
      </c>
      <c r="E667" s="2" t="s">
        <v>105</v>
      </c>
      <c r="F667" s="2" t="s">
        <v>28</v>
      </c>
      <c r="G667" s="4">
        <v>45646</v>
      </c>
      <c r="H667" s="5">
        <v>0.45833333333333331</v>
      </c>
      <c r="I667" s="6" t="s">
        <v>1294</v>
      </c>
      <c r="J667" s="6">
        <v>1644</v>
      </c>
      <c r="K667" s="2" t="s">
        <v>63</v>
      </c>
      <c r="L667" s="2" t="s">
        <v>19</v>
      </c>
      <c r="M6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7" s="6" t="str">
        <f>TEXT(Tabela1[[#This Row],[Data]],"dddd")</f>
        <v>sexta-feira</v>
      </c>
      <c r="P667" s="6" t="str" cm="1">
        <f t="array" ref="P667">INDEX(Tabela8[Status],MATCH(Tabela1[[#This Row],[Cod. Paciente]]&amp;Tabela1[[#This Row],[dia]]&amp;Tabela1[[#This Row],[Hora inicial]],Tabela8[Cod. Paciente]&amp;Tabela8[DIA]&amp;Tabela8[Hora inicial],0))</f>
        <v>A confirmar</v>
      </c>
      <c r="Q667" s="6"/>
    </row>
    <row r="668" spans="1:17" x14ac:dyDescent="0.3">
      <c r="A668" s="2">
        <v>581174</v>
      </c>
      <c r="B668" s="2" t="s">
        <v>17</v>
      </c>
      <c r="C668" s="2" t="s">
        <v>67</v>
      </c>
      <c r="D668" s="2">
        <v>3967</v>
      </c>
      <c r="E668" s="2" t="s">
        <v>68</v>
      </c>
      <c r="F668" s="2" t="s">
        <v>69</v>
      </c>
      <c r="G668" s="4">
        <v>45646</v>
      </c>
      <c r="H668" s="5">
        <v>0.33333333333333331</v>
      </c>
      <c r="I668" s="6" t="s">
        <v>31</v>
      </c>
      <c r="J668" s="6">
        <v>2751</v>
      </c>
      <c r="K668" s="2" t="s">
        <v>70</v>
      </c>
      <c r="L668" s="2" t="s">
        <v>19</v>
      </c>
      <c r="M6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8" s="6" t="str">
        <f>TEXT(Tabela1[[#This Row],[Data]],"dddd")</f>
        <v>sexta-feira</v>
      </c>
      <c r="P668" s="6" t="str" cm="1">
        <f t="array" ref="P668">INDEX(Tabela8[Status],MATCH(Tabela1[[#This Row],[Cod. Paciente]]&amp;Tabela1[[#This Row],[dia]]&amp;Tabela1[[#This Row],[Hora inicial]],Tabela8[Cod. Paciente]&amp;Tabela8[DIA]&amp;Tabela8[Hora inicial],0))</f>
        <v>A confirmar</v>
      </c>
      <c r="Q668" s="6"/>
    </row>
    <row r="669" spans="1:17" x14ac:dyDescent="0.3">
      <c r="A669" s="2">
        <v>581174</v>
      </c>
      <c r="B669" s="2" t="s">
        <v>17</v>
      </c>
      <c r="C669" s="2" t="s">
        <v>67</v>
      </c>
      <c r="D669" s="2">
        <v>3967</v>
      </c>
      <c r="E669" s="2" t="s">
        <v>68</v>
      </c>
      <c r="F669" s="2" t="s">
        <v>69</v>
      </c>
      <c r="G669" s="4">
        <v>45646</v>
      </c>
      <c r="H669" s="5">
        <v>0.33333333333333331</v>
      </c>
      <c r="I669" s="6" t="s">
        <v>31</v>
      </c>
      <c r="J669" s="6">
        <v>2751</v>
      </c>
      <c r="K669" s="2" t="s">
        <v>70</v>
      </c>
      <c r="L669" s="2" t="s">
        <v>19</v>
      </c>
      <c r="M6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9" s="6" t="str">
        <f>TEXT(Tabela1[[#This Row],[Data]],"dddd")</f>
        <v>sexta-feira</v>
      </c>
      <c r="P669" s="6" t="str" cm="1">
        <f t="array" ref="P669">INDEX(Tabela8[Status],MATCH(Tabela1[[#This Row],[Cod. Paciente]]&amp;Tabela1[[#This Row],[dia]]&amp;Tabela1[[#This Row],[Hora inicial]],Tabela8[Cod. Paciente]&amp;Tabela8[DIA]&amp;Tabela8[Hora inicial],0))</f>
        <v>A confirmar</v>
      </c>
      <c r="Q669" s="6"/>
    </row>
    <row r="670" spans="1:17" x14ac:dyDescent="0.3">
      <c r="A670" s="2">
        <v>581174</v>
      </c>
      <c r="B670" s="2" t="s">
        <v>17</v>
      </c>
      <c r="C670" s="2" t="s">
        <v>67</v>
      </c>
      <c r="D670" s="2">
        <v>3967</v>
      </c>
      <c r="E670" s="2" t="s">
        <v>68</v>
      </c>
      <c r="F670" s="2" t="s">
        <v>69</v>
      </c>
      <c r="G670" s="4">
        <v>45646</v>
      </c>
      <c r="H670" s="5">
        <v>0.33333333333333331</v>
      </c>
      <c r="I670" s="6" t="s">
        <v>31</v>
      </c>
      <c r="J670" s="6">
        <v>2751</v>
      </c>
      <c r="K670" s="2" t="s">
        <v>70</v>
      </c>
      <c r="L670" s="2" t="s">
        <v>19</v>
      </c>
      <c r="M670" s="8" t="s">
        <v>162</v>
      </c>
      <c r="N67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0" s="6" t="str">
        <f>TEXT(Tabela1[[#This Row],[Data]],"dddd")</f>
        <v>sexta-feira</v>
      </c>
      <c r="P670" s="6" t="str" cm="1">
        <f t="array" ref="P670">INDEX(Tabela8[Status],MATCH(Tabela1[[#This Row],[Cod. Paciente]]&amp;Tabela1[[#This Row],[dia]]&amp;Tabela1[[#This Row],[Hora inicial]],Tabela8[Cod. Paciente]&amp;Tabela8[DIA]&amp;Tabela8[Hora inicial],0))</f>
        <v>A confirmar</v>
      </c>
      <c r="Q670" s="6"/>
    </row>
    <row r="671" spans="1:17" x14ac:dyDescent="0.3">
      <c r="A671" s="2">
        <v>581174</v>
      </c>
      <c r="B671" s="2" t="s">
        <v>17</v>
      </c>
      <c r="C671" s="2" t="s">
        <v>67</v>
      </c>
      <c r="D671" s="2">
        <v>3967</v>
      </c>
      <c r="E671" s="2" t="s">
        <v>68</v>
      </c>
      <c r="F671" s="2" t="s">
        <v>69</v>
      </c>
      <c r="G671" s="4">
        <v>45646</v>
      </c>
      <c r="H671" s="5">
        <v>0.33333333333333331</v>
      </c>
      <c r="I671" s="6" t="s">
        <v>31</v>
      </c>
      <c r="J671" s="6">
        <v>2751</v>
      </c>
      <c r="K671" s="2" t="s">
        <v>70</v>
      </c>
      <c r="L671" s="2" t="s">
        <v>19</v>
      </c>
      <c r="M671" s="8" t="s">
        <v>162</v>
      </c>
      <c r="N67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1" s="6" t="str">
        <f>TEXT(Tabela1[[#This Row],[Data]],"dddd")</f>
        <v>sexta-feira</v>
      </c>
      <c r="P671" s="6" t="str" cm="1">
        <f t="array" ref="P671">INDEX(Tabela8[Status],MATCH(Tabela1[[#This Row],[Cod. Paciente]]&amp;Tabela1[[#This Row],[dia]]&amp;Tabela1[[#This Row],[Hora inicial]],Tabela8[Cod. Paciente]&amp;Tabela8[DIA]&amp;Tabela8[Hora inicial],0))</f>
        <v>A confirmar</v>
      </c>
      <c r="Q671" s="6"/>
    </row>
    <row r="672" spans="1:17" x14ac:dyDescent="0.3">
      <c r="A672" s="2">
        <v>597813</v>
      </c>
      <c r="B672" s="2" t="s">
        <v>17</v>
      </c>
      <c r="C672" s="2" t="s">
        <v>1366</v>
      </c>
      <c r="D672" s="2">
        <v>4157</v>
      </c>
      <c r="E672" s="2" t="s">
        <v>1367</v>
      </c>
      <c r="F672" s="2" t="s">
        <v>69</v>
      </c>
      <c r="G672" s="4">
        <v>45646</v>
      </c>
      <c r="H672" s="5">
        <v>0.625</v>
      </c>
      <c r="I672" s="6" t="s">
        <v>23</v>
      </c>
      <c r="J672" s="6">
        <v>1644</v>
      </c>
      <c r="K672" s="2" t="s">
        <v>63</v>
      </c>
      <c r="L672" s="2" t="s">
        <v>19</v>
      </c>
      <c r="M6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2" s="6" t="str">
        <f>TEXT(Tabela1[[#This Row],[Data]],"dddd")</f>
        <v>sexta-feira</v>
      </c>
      <c r="P672" s="6" t="str" cm="1">
        <f t="array" ref="P672">INDEX(Tabela8[Status],MATCH(Tabela1[[#This Row],[Cod. Paciente]]&amp;Tabela1[[#This Row],[dia]]&amp;Tabela1[[#This Row],[Hora inicial]],Tabela8[Cod. Paciente]&amp;Tabela8[DIA]&amp;Tabela8[Hora inicial],0))</f>
        <v>A confirmar</v>
      </c>
      <c r="Q672" s="6"/>
    </row>
    <row r="673" spans="1:17" x14ac:dyDescent="0.3">
      <c r="A673" s="2">
        <v>597813</v>
      </c>
      <c r="B673" s="2" t="s">
        <v>17</v>
      </c>
      <c r="C673" s="2" t="s">
        <v>1366</v>
      </c>
      <c r="D673" s="2">
        <v>4157</v>
      </c>
      <c r="E673" s="2" t="s">
        <v>1367</v>
      </c>
      <c r="F673" s="2" t="s">
        <v>69</v>
      </c>
      <c r="G673" s="4">
        <v>45646</v>
      </c>
      <c r="H673" s="5">
        <v>0.625</v>
      </c>
      <c r="I673" s="6" t="s">
        <v>23</v>
      </c>
      <c r="J673" s="6">
        <v>1644</v>
      </c>
      <c r="K673" s="2" t="s">
        <v>63</v>
      </c>
      <c r="L673" s="2" t="s">
        <v>19</v>
      </c>
      <c r="M6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3" s="6" t="str">
        <f>TEXT(Tabela1[[#This Row],[Data]],"dddd")</f>
        <v>sexta-feira</v>
      </c>
      <c r="P673" s="6" t="str" cm="1">
        <f t="array" ref="P673">INDEX(Tabela8[Status],MATCH(Tabela1[[#This Row],[Cod. Paciente]]&amp;Tabela1[[#This Row],[dia]]&amp;Tabela1[[#This Row],[Hora inicial]],Tabela8[Cod. Paciente]&amp;Tabela8[DIA]&amp;Tabela8[Hora inicial],0))</f>
        <v>A confirmar</v>
      </c>
      <c r="Q673" s="6"/>
    </row>
    <row r="674" spans="1:17" x14ac:dyDescent="0.3">
      <c r="A674" s="2">
        <v>597813</v>
      </c>
      <c r="B674" s="2" t="s">
        <v>17</v>
      </c>
      <c r="C674" s="2" t="s">
        <v>1366</v>
      </c>
      <c r="D674" s="2">
        <v>4157</v>
      </c>
      <c r="E674" s="2" t="s">
        <v>1367</v>
      </c>
      <c r="F674" s="2" t="s">
        <v>69</v>
      </c>
      <c r="G674" s="4">
        <v>45646</v>
      </c>
      <c r="H674" s="5">
        <v>0.625</v>
      </c>
      <c r="I674" s="6" t="s">
        <v>23</v>
      </c>
      <c r="J674" s="6">
        <v>1644</v>
      </c>
      <c r="K674" s="2" t="s">
        <v>63</v>
      </c>
      <c r="L674" s="2" t="s">
        <v>19</v>
      </c>
      <c r="M674" s="8" t="s">
        <v>162</v>
      </c>
      <c r="N67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4" s="6" t="str">
        <f>TEXT(Tabela1[[#This Row],[Data]],"dddd")</f>
        <v>sexta-feira</v>
      </c>
      <c r="P674" s="6" t="str" cm="1">
        <f t="array" ref="P674">INDEX(Tabela8[Status],MATCH(Tabela1[[#This Row],[Cod. Paciente]]&amp;Tabela1[[#This Row],[dia]]&amp;Tabela1[[#This Row],[Hora inicial]],Tabela8[Cod. Paciente]&amp;Tabela8[DIA]&amp;Tabela8[Hora inicial],0))</f>
        <v>A confirmar</v>
      </c>
      <c r="Q674" s="6"/>
    </row>
    <row r="675" spans="1:17" x14ac:dyDescent="0.3">
      <c r="A675" s="2">
        <v>597813</v>
      </c>
      <c r="B675" s="2" t="s">
        <v>17</v>
      </c>
      <c r="C675" s="2" t="s">
        <v>1366</v>
      </c>
      <c r="D675" s="2">
        <v>4157</v>
      </c>
      <c r="E675" s="2" t="s">
        <v>1367</v>
      </c>
      <c r="F675" s="2" t="s">
        <v>69</v>
      </c>
      <c r="G675" s="4">
        <v>45646</v>
      </c>
      <c r="H675" s="5">
        <v>0.625</v>
      </c>
      <c r="I675" s="6" t="s">
        <v>23</v>
      </c>
      <c r="J675" s="6">
        <v>1644</v>
      </c>
      <c r="K675" s="2" t="s">
        <v>63</v>
      </c>
      <c r="L675" s="2" t="s">
        <v>19</v>
      </c>
      <c r="M675" s="8" t="s">
        <v>162</v>
      </c>
      <c r="N67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5" s="6" t="str">
        <f>TEXT(Tabela1[[#This Row],[Data]],"dddd")</f>
        <v>sexta-feira</v>
      </c>
      <c r="P675" s="6" t="str" cm="1">
        <f t="array" ref="P675">INDEX(Tabela8[Status],MATCH(Tabela1[[#This Row],[Cod. Paciente]]&amp;Tabela1[[#This Row],[dia]]&amp;Tabela1[[#This Row],[Hora inicial]],Tabela8[Cod. Paciente]&amp;Tabela8[DIA]&amp;Tabela8[Hora inicial],0))</f>
        <v>A confirmar</v>
      </c>
      <c r="Q675" s="6"/>
    </row>
    <row r="676" spans="1:17" ht="28.8" x14ac:dyDescent="0.3">
      <c r="A676" s="2">
        <v>601228</v>
      </c>
      <c r="B676" s="2" t="s">
        <v>24</v>
      </c>
      <c r="C676" s="2" t="s">
        <v>138</v>
      </c>
      <c r="D676" s="2">
        <v>3737</v>
      </c>
      <c r="E676" s="2" t="s">
        <v>139</v>
      </c>
      <c r="F676" s="2" t="s">
        <v>28</v>
      </c>
      <c r="G676" s="4">
        <v>45646</v>
      </c>
      <c r="H676" s="5">
        <v>0.625</v>
      </c>
      <c r="I676" s="6" t="s">
        <v>100</v>
      </c>
      <c r="J676" s="6">
        <v>1542</v>
      </c>
      <c r="K676" s="2" t="s">
        <v>112</v>
      </c>
      <c r="L676" s="2" t="s">
        <v>19</v>
      </c>
      <c r="M6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6" s="6" t="str">
        <f>TEXT(Tabela1[[#This Row],[Data]],"dddd")</f>
        <v>sexta-feira</v>
      </c>
      <c r="P676" s="6" t="str" cm="1">
        <f t="array" ref="P676">INDEX(Tabela8[Status],MATCH(Tabela1[[#This Row],[Cod. Paciente]]&amp;Tabela1[[#This Row],[dia]]&amp;Tabela1[[#This Row],[Hora inicial]],Tabela8[Cod. Paciente]&amp;Tabela8[DIA]&amp;Tabela8[Hora inicial],0))</f>
        <v>A confirmar</v>
      </c>
      <c r="Q676" s="6"/>
    </row>
    <row r="677" spans="1:17" ht="28.8" x14ac:dyDescent="0.3">
      <c r="A677" s="2">
        <v>601228</v>
      </c>
      <c r="B677" s="2" t="s">
        <v>24</v>
      </c>
      <c r="C677" s="2" t="s">
        <v>138</v>
      </c>
      <c r="D677" s="2">
        <v>3737</v>
      </c>
      <c r="E677" s="2" t="s">
        <v>139</v>
      </c>
      <c r="F677" s="2" t="s">
        <v>28</v>
      </c>
      <c r="G677" s="4">
        <v>45646</v>
      </c>
      <c r="H677" s="5">
        <v>0.625</v>
      </c>
      <c r="I677" s="6" t="s">
        <v>100</v>
      </c>
      <c r="J677" s="6">
        <v>1542</v>
      </c>
      <c r="K677" s="2" t="s">
        <v>112</v>
      </c>
      <c r="L677" s="2" t="s">
        <v>19</v>
      </c>
      <c r="M6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7" s="6" t="str">
        <f>TEXT(Tabela1[[#This Row],[Data]],"dddd")</f>
        <v>sexta-feira</v>
      </c>
      <c r="P677" s="6" t="str" cm="1">
        <f t="array" ref="P677">INDEX(Tabela8[Status],MATCH(Tabela1[[#This Row],[Cod. Paciente]]&amp;Tabela1[[#This Row],[dia]]&amp;Tabela1[[#This Row],[Hora inicial]],Tabela8[Cod. Paciente]&amp;Tabela8[DIA]&amp;Tabela8[Hora inicial],0))</f>
        <v>A confirmar</v>
      </c>
      <c r="Q677" s="6"/>
    </row>
    <row r="678" spans="1:17" x14ac:dyDescent="0.3">
      <c r="A678" s="2">
        <v>500278</v>
      </c>
      <c r="B678" s="2" t="s">
        <v>17</v>
      </c>
      <c r="C678" s="2" t="s">
        <v>53</v>
      </c>
      <c r="D678" s="2">
        <v>3443</v>
      </c>
      <c r="E678" s="2" t="s">
        <v>54</v>
      </c>
      <c r="F678" s="2" t="s">
        <v>28</v>
      </c>
      <c r="G678" s="4">
        <v>45646</v>
      </c>
      <c r="H678" s="5">
        <v>0.29166666666666669</v>
      </c>
      <c r="I678" s="6" t="s">
        <v>55</v>
      </c>
      <c r="J678" s="6">
        <v>1830</v>
      </c>
      <c r="K678" s="2" t="s">
        <v>56</v>
      </c>
      <c r="L678" s="2" t="s">
        <v>19</v>
      </c>
      <c r="M6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8" s="6" t="str">
        <f>TEXT(Tabela1[[#This Row],[Data]],"dddd")</f>
        <v>sexta-feira</v>
      </c>
      <c r="P678" s="6" t="str" cm="1">
        <f t="array" ref="P678">INDEX(Tabela8[Status],MATCH(Tabela1[[#This Row],[Cod. Paciente]]&amp;Tabela1[[#This Row],[dia]]&amp;Tabela1[[#This Row],[Hora inicial]],Tabela8[Cod. Paciente]&amp;Tabela8[DIA]&amp;Tabela8[Hora inicial],0))</f>
        <v>A confirmar</v>
      </c>
      <c r="Q678" s="6"/>
    </row>
    <row r="679" spans="1:17" x14ac:dyDescent="0.3">
      <c r="A679" s="2">
        <v>500278</v>
      </c>
      <c r="B679" s="2" t="s">
        <v>17</v>
      </c>
      <c r="C679" s="2" t="s">
        <v>53</v>
      </c>
      <c r="D679" s="2">
        <v>3443</v>
      </c>
      <c r="E679" s="2" t="s">
        <v>54</v>
      </c>
      <c r="F679" s="2" t="s">
        <v>28</v>
      </c>
      <c r="G679" s="4">
        <v>45646</v>
      </c>
      <c r="H679" s="5">
        <v>0.29166666666666669</v>
      </c>
      <c r="I679" s="6" t="s">
        <v>55</v>
      </c>
      <c r="J679" s="6">
        <v>1830</v>
      </c>
      <c r="K679" s="2" t="s">
        <v>56</v>
      </c>
      <c r="L679" s="2" t="s">
        <v>19</v>
      </c>
      <c r="M6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9" s="6" t="str">
        <f>TEXT(Tabela1[[#This Row],[Data]],"dddd")</f>
        <v>sexta-feira</v>
      </c>
      <c r="P679" s="6" t="str" cm="1">
        <f t="array" ref="P679">INDEX(Tabela8[Status],MATCH(Tabela1[[#This Row],[Cod. Paciente]]&amp;Tabela1[[#This Row],[dia]]&amp;Tabela1[[#This Row],[Hora inicial]],Tabela8[Cod. Paciente]&amp;Tabela8[DIA]&amp;Tabela8[Hora inicial],0))</f>
        <v>A confirmar</v>
      </c>
      <c r="Q679" s="6"/>
    </row>
    <row r="680" spans="1:17" x14ac:dyDescent="0.3">
      <c r="A680" s="2">
        <v>561747</v>
      </c>
      <c r="B680" s="2" t="s">
        <v>17</v>
      </c>
      <c r="C680" s="2" t="s">
        <v>53</v>
      </c>
      <c r="D680" s="2">
        <v>3443</v>
      </c>
      <c r="E680" s="2" t="s">
        <v>54</v>
      </c>
      <c r="F680" s="2" t="s">
        <v>28</v>
      </c>
      <c r="G680" s="4">
        <v>45646</v>
      </c>
      <c r="H680" s="5">
        <v>0.33333333333333331</v>
      </c>
      <c r="I680" s="6" t="s">
        <v>23</v>
      </c>
      <c r="J680" s="6">
        <v>609</v>
      </c>
      <c r="K680" s="2" t="s">
        <v>44</v>
      </c>
      <c r="L680" s="2" t="s">
        <v>19</v>
      </c>
      <c r="M6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0" s="6" t="str">
        <f>TEXT(Tabela1[[#This Row],[Data]],"dddd")</f>
        <v>sexta-feira</v>
      </c>
      <c r="P680" s="6" t="str" cm="1">
        <f t="array" ref="P680">INDEX(Tabela8[Status],MATCH(Tabela1[[#This Row],[Cod. Paciente]]&amp;Tabela1[[#This Row],[dia]]&amp;Tabela1[[#This Row],[Hora inicial]],Tabela8[Cod. Paciente]&amp;Tabela8[DIA]&amp;Tabela8[Hora inicial],0))</f>
        <v>A confirmar</v>
      </c>
      <c r="Q680" s="6"/>
    </row>
    <row r="681" spans="1:17" x14ac:dyDescent="0.3">
      <c r="A681" s="2">
        <v>585034</v>
      </c>
      <c r="B681" s="2" t="s">
        <v>17</v>
      </c>
      <c r="C681" s="2" t="s">
        <v>53</v>
      </c>
      <c r="D681" s="2">
        <v>3443</v>
      </c>
      <c r="E681" s="2" t="s">
        <v>54</v>
      </c>
      <c r="F681" s="2" t="s">
        <v>28</v>
      </c>
      <c r="G681" s="4">
        <v>45646</v>
      </c>
      <c r="H681" s="5">
        <v>0.375</v>
      </c>
      <c r="I681" s="6" t="s">
        <v>75</v>
      </c>
      <c r="J681" s="6">
        <v>1643</v>
      </c>
      <c r="K681" s="2" t="s">
        <v>20</v>
      </c>
      <c r="L681" s="2" t="s">
        <v>72</v>
      </c>
      <c r="M6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1" s="6" t="str">
        <f>TEXT(Tabela1[[#This Row],[Data]],"dddd")</f>
        <v>sexta-feira</v>
      </c>
      <c r="P681" s="6" t="str" cm="1">
        <f t="array" ref="P681">INDEX(Tabela8[Status],MATCH(Tabela1[[#This Row],[Cod. Paciente]]&amp;Tabela1[[#This Row],[dia]]&amp;Tabela1[[#This Row],[Hora inicial]],Tabela8[Cod. Paciente]&amp;Tabela8[DIA]&amp;Tabela8[Hora inicial],0))</f>
        <v>A confirmar</v>
      </c>
      <c r="Q681" s="6"/>
    </row>
    <row r="682" spans="1:17" x14ac:dyDescent="0.3">
      <c r="A682" s="2">
        <v>561747</v>
      </c>
      <c r="B682" s="2" t="s">
        <v>17</v>
      </c>
      <c r="C682" s="2" t="s">
        <v>53</v>
      </c>
      <c r="D682" s="2">
        <v>3443</v>
      </c>
      <c r="E682" s="2" t="s">
        <v>54</v>
      </c>
      <c r="F682" s="2" t="s">
        <v>28</v>
      </c>
      <c r="G682" s="4">
        <v>45646</v>
      </c>
      <c r="H682" s="5">
        <v>0.33333333333333331</v>
      </c>
      <c r="I682" s="6" t="s">
        <v>23</v>
      </c>
      <c r="J682" s="6">
        <v>609</v>
      </c>
      <c r="K682" s="2" t="s">
        <v>44</v>
      </c>
      <c r="L682" s="2" t="s">
        <v>19</v>
      </c>
      <c r="M6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2" s="6" t="str">
        <f>TEXT(Tabela1[[#This Row],[Data]],"dddd")</f>
        <v>sexta-feira</v>
      </c>
      <c r="P682" s="6" t="str" cm="1">
        <f t="array" ref="P682">INDEX(Tabela8[Status],MATCH(Tabela1[[#This Row],[Cod. Paciente]]&amp;Tabela1[[#This Row],[dia]]&amp;Tabela1[[#This Row],[Hora inicial]],Tabela8[Cod. Paciente]&amp;Tabela8[DIA]&amp;Tabela8[Hora inicial],0))</f>
        <v>A confirmar</v>
      </c>
      <c r="Q682" s="6"/>
    </row>
    <row r="683" spans="1:17" x14ac:dyDescent="0.3">
      <c r="A683" s="2">
        <v>585034</v>
      </c>
      <c r="B683" s="2" t="s">
        <v>17</v>
      </c>
      <c r="C683" s="2" t="s">
        <v>53</v>
      </c>
      <c r="D683" s="2">
        <v>3443</v>
      </c>
      <c r="E683" s="2" t="s">
        <v>54</v>
      </c>
      <c r="F683" s="2" t="s">
        <v>28</v>
      </c>
      <c r="G683" s="4">
        <v>45646</v>
      </c>
      <c r="H683" s="5">
        <v>0.375</v>
      </c>
      <c r="I683" s="6" t="s">
        <v>75</v>
      </c>
      <c r="J683" s="6">
        <v>1643</v>
      </c>
      <c r="K683" s="2" t="s">
        <v>20</v>
      </c>
      <c r="L683" s="2" t="s">
        <v>72</v>
      </c>
      <c r="M6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3" s="6" t="str">
        <f>TEXT(Tabela1[[#This Row],[Data]],"dddd")</f>
        <v>sexta-feira</v>
      </c>
      <c r="P683" s="6" t="str" cm="1">
        <f t="array" ref="P683">INDEX(Tabela8[Status],MATCH(Tabela1[[#This Row],[Cod. Paciente]]&amp;Tabela1[[#This Row],[dia]]&amp;Tabela1[[#This Row],[Hora inicial]],Tabela8[Cod. Paciente]&amp;Tabela8[DIA]&amp;Tabela8[Hora inicial],0))</f>
        <v>A confirmar</v>
      </c>
      <c r="Q683" s="6"/>
    </row>
    <row r="684" spans="1:17" x14ac:dyDescent="0.3">
      <c r="A684" s="2">
        <v>597768</v>
      </c>
      <c r="B684" s="2" t="s">
        <v>24</v>
      </c>
      <c r="C684" s="2" t="s">
        <v>1321</v>
      </c>
      <c r="D684" s="2">
        <v>4031</v>
      </c>
      <c r="E684" s="2" t="s">
        <v>677</v>
      </c>
      <c r="F684" s="2" t="s">
        <v>69</v>
      </c>
      <c r="G684" s="4">
        <v>45646</v>
      </c>
      <c r="H684" s="5">
        <v>0.54166666666666663</v>
      </c>
      <c r="I684" s="6" t="s">
        <v>82</v>
      </c>
      <c r="J684" s="6">
        <v>2812</v>
      </c>
      <c r="K684" s="2" t="s">
        <v>1296</v>
      </c>
      <c r="L684" s="2" t="s">
        <v>19</v>
      </c>
      <c r="M6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4" s="6" t="str">
        <f>TEXT(Tabela1[[#This Row],[Data]],"dddd")</f>
        <v>sexta-feira</v>
      </c>
      <c r="P684" s="6" t="str" cm="1">
        <f t="array" ref="P684">INDEX(Tabela8[Status],MATCH(Tabela1[[#This Row],[Cod. Paciente]]&amp;Tabela1[[#This Row],[dia]]&amp;Tabela1[[#This Row],[Hora inicial]],Tabela8[Cod. Paciente]&amp;Tabela8[DIA]&amp;Tabela8[Hora inicial],0))</f>
        <v>A confirmar</v>
      </c>
      <c r="Q684" s="6"/>
    </row>
    <row r="685" spans="1:17" x14ac:dyDescent="0.3">
      <c r="A685" s="2">
        <v>597768</v>
      </c>
      <c r="B685" s="2" t="s">
        <v>24</v>
      </c>
      <c r="C685" s="2" t="s">
        <v>1321</v>
      </c>
      <c r="D685" s="2">
        <v>4031</v>
      </c>
      <c r="E685" s="2" t="s">
        <v>677</v>
      </c>
      <c r="F685" s="2" t="s">
        <v>69</v>
      </c>
      <c r="G685" s="4">
        <v>45646</v>
      </c>
      <c r="H685" s="5">
        <v>0.54166666666666663</v>
      </c>
      <c r="I685" s="6" t="s">
        <v>82</v>
      </c>
      <c r="J685" s="6">
        <v>2812</v>
      </c>
      <c r="K685" s="2" t="s">
        <v>1296</v>
      </c>
      <c r="L685" s="2" t="s">
        <v>19</v>
      </c>
      <c r="M6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5" s="6" t="str">
        <f>TEXT(Tabela1[[#This Row],[Data]],"dddd")</f>
        <v>sexta-feira</v>
      </c>
      <c r="P685" s="6" t="str" cm="1">
        <f t="array" ref="P685">INDEX(Tabela8[Status],MATCH(Tabela1[[#This Row],[Cod. Paciente]]&amp;Tabela1[[#This Row],[dia]]&amp;Tabela1[[#This Row],[Hora inicial]],Tabela8[Cod. Paciente]&amp;Tabela8[DIA]&amp;Tabela8[Hora inicial],0))</f>
        <v>A confirmar</v>
      </c>
      <c r="Q685" s="6"/>
    </row>
    <row r="686" spans="1:17" x14ac:dyDescent="0.3">
      <c r="A686" s="2">
        <v>597768</v>
      </c>
      <c r="B686" s="2" t="s">
        <v>24</v>
      </c>
      <c r="C686" s="2" t="s">
        <v>1321</v>
      </c>
      <c r="D686" s="2">
        <v>4031</v>
      </c>
      <c r="E686" s="2" t="s">
        <v>677</v>
      </c>
      <c r="F686" s="2" t="s">
        <v>69</v>
      </c>
      <c r="G686" s="4">
        <v>45646</v>
      </c>
      <c r="H686" s="5">
        <v>0.54166666666666663</v>
      </c>
      <c r="I686" s="6" t="s">
        <v>82</v>
      </c>
      <c r="J686" s="6">
        <v>2812</v>
      </c>
      <c r="K686" s="2" t="s">
        <v>1296</v>
      </c>
      <c r="L686" s="2" t="s">
        <v>19</v>
      </c>
      <c r="M686" s="8" t="s">
        <v>162</v>
      </c>
      <c r="N68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6" s="6" t="str">
        <f>TEXT(Tabela1[[#This Row],[Data]],"dddd")</f>
        <v>sexta-feira</v>
      </c>
      <c r="P686" s="6" t="str" cm="1">
        <f t="array" ref="P686">INDEX(Tabela8[Status],MATCH(Tabela1[[#This Row],[Cod. Paciente]]&amp;Tabela1[[#This Row],[dia]]&amp;Tabela1[[#This Row],[Hora inicial]],Tabela8[Cod. Paciente]&amp;Tabela8[DIA]&amp;Tabela8[Hora inicial],0))</f>
        <v>A confirmar</v>
      </c>
      <c r="Q686" s="6"/>
    </row>
    <row r="687" spans="1:17" x14ac:dyDescent="0.3">
      <c r="A687" s="2">
        <v>597768</v>
      </c>
      <c r="B687" s="2" t="s">
        <v>24</v>
      </c>
      <c r="C687" s="2" t="s">
        <v>1321</v>
      </c>
      <c r="D687" s="2">
        <v>4031</v>
      </c>
      <c r="E687" s="2" t="s">
        <v>677</v>
      </c>
      <c r="F687" s="2" t="s">
        <v>69</v>
      </c>
      <c r="G687" s="4">
        <v>45646</v>
      </c>
      <c r="H687" s="5">
        <v>0.54166666666666663</v>
      </c>
      <c r="I687" s="6" t="s">
        <v>82</v>
      </c>
      <c r="J687" s="6">
        <v>2812</v>
      </c>
      <c r="K687" s="2" t="s">
        <v>1296</v>
      </c>
      <c r="L687" s="2" t="s">
        <v>19</v>
      </c>
      <c r="M687" s="8" t="s">
        <v>162</v>
      </c>
      <c r="N68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7" s="6" t="str">
        <f>TEXT(Tabela1[[#This Row],[Data]],"dddd")</f>
        <v>sexta-feira</v>
      </c>
      <c r="P687" s="6" t="str" cm="1">
        <f t="array" ref="P687">INDEX(Tabela8[Status],MATCH(Tabela1[[#This Row],[Cod. Paciente]]&amp;Tabela1[[#This Row],[dia]]&amp;Tabela1[[#This Row],[Hora inicial]],Tabela8[Cod. Paciente]&amp;Tabela8[DIA]&amp;Tabela8[Hora inicial],0))</f>
        <v>A confirmar</v>
      </c>
      <c r="Q687" s="6"/>
    </row>
    <row r="688" spans="1:17" x14ac:dyDescent="0.3">
      <c r="A688" s="2">
        <v>537665</v>
      </c>
      <c r="B688" s="2" t="s">
        <v>17</v>
      </c>
      <c r="C688" s="2" t="s">
        <v>61</v>
      </c>
      <c r="D688" s="2">
        <v>3894</v>
      </c>
      <c r="E688" s="2" t="s">
        <v>62</v>
      </c>
      <c r="F688" s="2" t="s">
        <v>28</v>
      </c>
      <c r="G688" s="4">
        <v>45646</v>
      </c>
      <c r="H688" s="5">
        <v>0.33333333333333331</v>
      </c>
      <c r="I688" s="6" t="s">
        <v>34</v>
      </c>
      <c r="J688" s="6">
        <v>1644</v>
      </c>
      <c r="K688" s="2" t="s">
        <v>63</v>
      </c>
      <c r="L688" s="2" t="s">
        <v>19</v>
      </c>
      <c r="M6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8" s="6" t="str">
        <f>TEXT(Tabela1[[#This Row],[Data]],"dddd")</f>
        <v>sexta-feira</v>
      </c>
      <c r="P688" s="6" t="str" cm="1">
        <f t="array" ref="P688">INDEX(Tabela8[Status],MATCH(Tabela1[[#This Row],[Cod. Paciente]]&amp;Tabela1[[#This Row],[dia]]&amp;Tabela1[[#This Row],[Hora inicial]],Tabela8[Cod. Paciente]&amp;Tabela8[DIA]&amp;Tabela8[Hora inicial],0))</f>
        <v>A confirmar</v>
      </c>
      <c r="Q688" s="6"/>
    </row>
    <row r="689" spans="1:17" x14ac:dyDescent="0.3">
      <c r="A689" s="2">
        <v>565277</v>
      </c>
      <c r="B689" s="2" t="s">
        <v>17</v>
      </c>
      <c r="C689" s="2" t="s">
        <v>61</v>
      </c>
      <c r="D689" s="2">
        <v>3894</v>
      </c>
      <c r="E689" s="2" t="s">
        <v>62</v>
      </c>
      <c r="F689" s="2" t="s">
        <v>28</v>
      </c>
      <c r="G689" s="4">
        <v>45646</v>
      </c>
      <c r="H689" s="5">
        <v>0.375</v>
      </c>
      <c r="I689" s="6" t="s">
        <v>463</v>
      </c>
      <c r="J689" s="6">
        <v>486</v>
      </c>
      <c r="K689" s="2" t="s">
        <v>21</v>
      </c>
      <c r="L689" s="2" t="s">
        <v>19</v>
      </c>
      <c r="M6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9" s="6" t="str">
        <f>TEXT(Tabela1[[#This Row],[Data]],"dddd")</f>
        <v>sexta-feira</v>
      </c>
      <c r="P689" s="6" t="str" cm="1">
        <f t="array" ref="P689">INDEX(Tabela8[Status],MATCH(Tabela1[[#This Row],[Cod. Paciente]]&amp;Tabela1[[#This Row],[dia]]&amp;Tabela1[[#This Row],[Hora inicial]],Tabela8[Cod. Paciente]&amp;Tabela8[DIA]&amp;Tabela8[Hora inicial],0))</f>
        <v>A confirmar</v>
      </c>
      <c r="Q689" s="6"/>
    </row>
    <row r="690" spans="1:17" x14ac:dyDescent="0.3">
      <c r="A690" s="2">
        <v>587879</v>
      </c>
      <c r="B690" s="2" t="s">
        <v>17</v>
      </c>
      <c r="C690" s="2" t="s">
        <v>61</v>
      </c>
      <c r="D690" s="2">
        <v>3894</v>
      </c>
      <c r="E690" s="2" t="s">
        <v>62</v>
      </c>
      <c r="F690" s="2" t="s">
        <v>28</v>
      </c>
      <c r="G690" s="4">
        <v>45646</v>
      </c>
      <c r="H690" s="5">
        <v>0.375</v>
      </c>
      <c r="I690" s="6" t="s">
        <v>1299</v>
      </c>
      <c r="J690" s="6">
        <v>1364</v>
      </c>
      <c r="K690" s="2" t="s">
        <v>60</v>
      </c>
      <c r="L690" s="2" t="s">
        <v>19</v>
      </c>
      <c r="M6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0" s="6" t="str">
        <f>TEXT(Tabela1[[#This Row],[Data]],"dddd")</f>
        <v>sexta-feira</v>
      </c>
      <c r="P690" s="6" t="str" cm="1">
        <f t="array" ref="P690">INDEX(Tabela8[Status],MATCH(Tabela1[[#This Row],[Cod. Paciente]]&amp;Tabela1[[#This Row],[dia]]&amp;Tabela1[[#This Row],[Hora inicial]],Tabela8[Cod. Paciente]&amp;Tabela8[DIA]&amp;Tabela8[Hora inicial],0))</f>
        <v>A confirmar</v>
      </c>
      <c r="Q690" s="6"/>
    </row>
    <row r="691" spans="1:17" x14ac:dyDescent="0.3">
      <c r="A691" s="2">
        <v>537665</v>
      </c>
      <c r="B691" s="2" t="s">
        <v>17</v>
      </c>
      <c r="C691" s="2" t="s">
        <v>61</v>
      </c>
      <c r="D691" s="2">
        <v>3894</v>
      </c>
      <c r="E691" s="2" t="s">
        <v>62</v>
      </c>
      <c r="F691" s="2" t="s">
        <v>28</v>
      </c>
      <c r="G691" s="4">
        <v>45646</v>
      </c>
      <c r="H691" s="5">
        <v>0.33333333333333331</v>
      </c>
      <c r="I691" s="6" t="s">
        <v>34</v>
      </c>
      <c r="J691" s="6">
        <v>1644</v>
      </c>
      <c r="K691" s="2" t="s">
        <v>63</v>
      </c>
      <c r="L691" s="2" t="s">
        <v>19</v>
      </c>
      <c r="M6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1" s="6" t="str">
        <f>TEXT(Tabela1[[#This Row],[Data]],"dddd")</f>
        <v>sexta-feira</v>
      </c>
      <c r="P691" s="6" t="str" cm="1">
        <f t="array" ref="P691">INDEX(Tabela8[Status],MATCH(Tabela1[[#This Row],[Cod. Paciente]]&amp;Tabela1[[#This Row],[dia]]&amp;Tabela1[[#This Row],[Hora inicial]],Tabela8[Cod. Paciente]&amp;Tabela8[DIA]&amp;Tabela8[Hora inicial],0))</f>
        <v>A confirmar</v>
      </c>
      <c r="Q691" s="6"/>
    </row>
    <row r="692" spans="1:17" x14ac:dyDescent="0.3">
      <c r="A692" s="2">
        <v>565277</v>
      </c>
      <c r="B692" s="2" t="s">
        <v>17</v>
      </c>
      <c r="C692" s="2" t="s">
        <v>61</v>
      </c>
      <c r="D692" s="2">
        <v>3894</v>
      </c>
      <c r="E692" s="2" t="s">
        <v>62</v>
      </c>
      <c r="F692" s="2" t="s">
        <v>28</v>
      </c>
      <c r="G692" s="4">
        <v>45646</v>
      </c>
      <c r="H692" s="5">
        <v>0.375</v>
      </c>
      <c r="I692" s="6" t="s">
        <v>463</v>
      </c>
      <c r="J692" s="6">
        <v>486</v>
      </c>
      <c r="K692" s="2" t="s">
        <v>21</v>
      </c>
      <c r="L692" s="2" t="s">
        <v>19</v>
      </c>
      <c r="M6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2" s="6" t="str">
        <f>TEXT(Tabela1[[#This Row],[Data]],"dddd")</f>
        <v>sexta-feira</v>
      </c>
      <c r="P692" s="6" t="str" cm="1">
        <f t="array" ref="P692">INDEX(Tabela8[Status],MATCH(Tabela1[[#This Row],[Cod. Paciente]]&amp;Tabela1[[#This Row],[dia]]&amp;Tabela1[[#This Row],[Hora inicial]],Tabela8[Cod. Paciente]&amp;Tabela8[DIA]&amp;Tabela8[Hora inicial],0))</f>
        <v>A confirmar</v>
      </c>
      <c r="Q692" s="6"/>
    </row>
    <row r="693" spans="1:17" x14ac:dyDescent="0.3">
      <c r="A693" s="2">
        <v>587879</v>
      </c>
      <c r="B693" s="2" t="s">
        <v>17</v>
      </c>
      <c r="C693" s="2" t="s">
        <v>61</v>
      </c>
      <c r="D693" s="2">
        <v>3894</v>
      </c>
      <c r="E693" s="2" t="s">
        <v>62</v>
      </c>
      <c r="F693" s="2" t="s">
        <v>28</v>
      </c>
      <c r="G693" s="4">
        <v>45646</v>
      </c>
      <c r="H693" s="5">
        <v>0.375</v>
      </c>
      <c r="I693" s="6" t="s">
        <v>1299</v>
      </c>
      <c r="J693" s="6">
        <v>1364</v>
      </c>
      <c r="K693" s="2" t="s">
        <v>60</v>
      </c>
      <c r="L693" s="2" t="s">
        <v>19</v>
      </c>
      <c r="M6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3" s="6" t="str">
        <f>TEXT(Tabela1[[#This Row],[Data]],"dddd")</f>
        <v>sexta-feira</v>
      </c>
      <c r="P693" s="6" t="str" cm="1">
        <f t="array" ref="P693">INDEX(Tabela8[Status],MATCH(Tabela1[[#This Row],[Cod. Paciente]]&amp;Tabela1[[#This Row],[dia]]&amp;Tabela1[[#This Row],[Hora inicial]],Tabela8[Cod. Paciente]&amp;Tabela8[DIA]&amp;Tabela8[Hora inicial],0))</f>
        <v>A confirmar</v>
      </c>
      <c r="Q693" s="6"/>
    </row>
    <row r="694" spans="1:17" x14ac:dyDescent="0.3">
      <c r="A694" s="2">
        <v>595130</v>
      </c>
      <c r="B694" s="2" t="s">
        <v>17</v>
      </c>
      <c r="C694" s="2" t="s">
        <v>1364</v>
      </c>
      <c r="D694" s="2">
        <v>4155</v>
      </c>
      <c r="E694" s="2" t="s">
        <v>1365</v>
      </c>
      <c r="F694" s="2" t="s">
        <v>69</v>
      </c>
      <c r="G694" s="4">
        <v>45646</v>
      </c>
      <c r="H694" s="5">
        <v>0.54166666666666663</v>
      </c>
      <c r="I694" s="6" t="s">
        <v>471</v>
      </c>
      <c r="J694" s="6">
        <v>2751</v>
      </c>
      <c r="K694" s="2" t="s">
        <v>70</v>
      </c>
      <c r="L694" s="2" t="s">
        <v>19</v>
      </c>
      <c r="M6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4" s="6" t="str">
        <f>TEXT(Tabela1[[#This Row],[Data]],"dddd")</f>
        <v>sexta-feira</v>
      </c>
      <c r="P694" s="6" t="str" cm="1">
        <f t="array" ref="P694">INDEX(Tabela8[Status],MATCH(Tabela1[[#This Row],[Cod. Paciente]]&amp;Tabela1[[#This Row],[dia]]&amp;Tabela1[[#This Row],[Hora inicial]],Tabela8[Cod. Paciente]&amp;Tabela8[DIA]&amp;Tabela8[Hora inicial],0))</f>
        <v>A confirmar</v>
      </c>
      <c r="Q694" s="6"/>
    </row>
    <row r="695" spans="1:17" x14ac:dyDescent="0.3">
      <c r="A695" s="2">
        <v>595130</v>
      </c>
      <c r="B695" s="2" t="s">
        <v>17</v>
      </c>
      <c r="C695" s="2" t="s">
        <v>1364</v>
      </c>
      <c r="D695" s="2">
        <v>4155</v>
      </c>
      <c r="E695" s="2" t="s">
        <v>1365</v>
      </c>
      <c r="F695" s="2" t="s">
        <v>69</v>
      </c>
      <c r="G695" s="4">
        <v>45646</v>
      </c>
      <c r="H695" s="5">
        <v>0.54166666666666663</v>
      </c>
      <c r="I695" s="6" t="s">
        <v>471</v>
      </c>
      <c r="J695" s="6">
        <v>2751</v>
      </c>
      <c r="K695" s="2" t="s">
        <v>70</v>
      </c>
      <c r="L695" s="2" t="s">
        <v>19</v>
      </c>
      <c r="M6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5" s="6" t="str">
        <f>TEXT(Tabela1[[#This Row],[Data]],"dddd")</f>
        <v>sexta-feira</v>
      </c>
      <c r="P695" s="6" t="str" cm="1">
        <f t="array" ref="P695">INDEX(Tabela8[Status],MATCH(Tabela1[[#This Row],[Cod. Paciente]]&amp;Tabela1[[#This Row],[dia]]&amp;Tabela1[[#This Row],[Hora inicial]],Tabela8[Cod. Paciente]&amp;Tabela8[DIA]&amp;Tabela8[Hora inicial],0))</f>
        <v>A confirmar</v>
      </c>
      <c r="Q695" s="6"/>
    </row>
    <row r="696" spans="1:17" x14ac:dyDescent="0.3">
      <c r="A696" s="2">
        <v>595130</v>
      </c>
      <c r="B696" s="2" t="s">
        <v>17</v>
      </c>
      <c r="C696" s="2" t="s">
        <v>1364</v>
      </c>
      <c r="D696" s="2">
        <v>4155</v>
      </c>
      <c r="E696" s="2" t="s">
        <v>1365</v>
      </c>
      <c r="F696" s="2" t="s">
        <v>69</v>
      </c>
      <c r="G696" s="4">
        <v>45646</v>
      </c>
      <c r="H696" s="5">
        <v>0.54166666666666663</v>
      </c>
      <c r="I696" s="6" t="s">
        <v>471</v>
      </c>
      <c r="J696" s="6">
        <v>2751</v>
      </c>
      <c r="K696" s="2" t="s">
        <v>70</v>
      </c>
      <c r="L696" s="2" t="s">
        <v>19</v>
      </c>
      <c r="M696" s="8" t="s">
        <v>162</v>
      </c>
      <c r="N6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6" s="6" t="str">
        <f>TEXT(Tabela1[[#This Row],[Data]],"dddd")</f>
        <v>sexta-feira</v>
      </c>
      <c r="P696" s="6" t="str" cm="1">
        <f t="array" ref="P696">INDEX(Tabela8[Status],MATCH(Tabela1[[#This Row],[Cod. Paciente]]&amp;Tabela1[[#This Row],[dia]]&amp;Tabela1[[#This Row],[Hora inicial]],Tabela8[Cod. Paciente]&amp;Tabela8[DIA]&amp;Tabela8[Hora inicial],0))</f>
        <v>A confirmar</v>
      </c>
      <c r="Q696" s="6"/>
    </row>
    <row r="697" spans="1:17" x14ac:dyDescent="0.3">
      <c r="A697" s="2">
        <v>595130</v>
      </c>
      <c r="B697" s="2" t="s">
        <v>17</v>
      </c>
      <c r="C697" s="2" t="s">
        <v>1364</v>
      </c>
      <c r="D697" s="2">
        <v>4155</v>
      </c>
      <c r="E697" s="2" t="s">
        <v>1365</v>
      </c>
      <c r="F697" s="2" t="s">
        <v>69</v>
      </c>
      <c r="G697" s="4">
        <v>45646</v>
      </c>
      <c r="H697" s="5">
        <v>0.54166666666666663</v>
      </c>
      <c r="I697" s="6" t="s">
        <v>471</v>
      </c>
      <c r="J697" s="6">
        <v>2751</v>
      </c>
      <c r="K697" s="2" t="s">
        <v>70</v>
      </c>
      <c r="L697" s="2" t="s">
        <v>19</v>
      </c>
      <c r="M697" s="8" t="s">
        <v>162</v>
      </c>
      <c r="N6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7" s="6" t="str">
        <f>TEXT(Tabela1[[#This Row],[Data]],"dddd")</f>
        <v>sexta-feira</v>
      </c>
      <c r="P697" s="6" t="str" cm="1">
        <f t="array" ref="P697">INDEX(Tabela8[Status],MATCH(Tabela1[[#This Row],[Cod. Paciente]]&amp;Tabela1[[#This Row],[dia]]&amp;Tabela1[[#This Row],[Hora inicial]],Tabela8[Cod. Paciente]&amp;Tabela8[DIA]&amp;Tabela8[Hora inicial],0))</f>
        <v>A confirmar</v>
      </c>
      <c r="Q697" s="6"/>
    </row>
    <row r="698" spans="1:17" ht="28.8" x14ac:dyDescent="0.3">
      <c r="A698" s="2">
        <v>547378</v>
      </c>
      <c r="B698" s="2" t="s">
        <v>17</v>
      </c>
      <c r="C698" s="2" t="s">
        <v>132</v>
      </c>
      <c r="D698" s="2">
        <v>3931</v>
      </c>
      <c r="E698" s="2" t="s">
        <v>133</v>
      </c>
      <c r="F698" s="2" t="s">
        <v>28</v>
      </c>
      <c r="G698" s="4">
        <v>45646</v>
      </c>
      <c r="H698" s="5">
        <v>0.625</v>
      </c>
      <c r="I698" s="6" t="s">
        <v>57</v>
      </c>
      <c r="J698" s="6">
        <v>1815</v>
      </c>
      <c r="K698" s="2" t="s">
        <v>86</v>
      </c>
      <c r="L698" s="2" t="s">
        <v>19</v>
      </c>
      <c r="M6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8" s="6" t="str">
        <f>TEXT(Tabela1[[#This Row],[Data]],"dddd")</f>
        <v>sexta-feira</v>
      </c>
      <c r="P698" s="6" t="str" cm="1">
        <f t="array" ref="P698">INDEX(Tabela8[Status],MATCH(Tabela1[[#This Row],[Cod. Paciente]]&amp;Tabela1[[#This Row],[dia]]&amp;Tabela1[[#This Row],[Hora inicial]],Tabela8[Cod. Paciente]&amp;Tabela8[DIA]&amp;Tabela8[Hora inicial],0))</f>
        <v>A confirmar</v>
      </c>
      <c r="Q698" s="6"/>
    </row>
    <row r="699" spans="1:17" ht="28.8" x14ac:dyDescent="0.3">
      <c r="A699" s="2">
        <v>547378</v>
      </c>
      <c r="B699" s="2" t="s">
        <v>17</v>
      </c>
      <c r="C699" s="2" t="s">
        <v>132</v>
      </c>
      <c r="D699" s="2">
        <v>3931</v>
      </c>
      <c r="E699" s="2" t="s">
        <v>133</v>
      </c>
      <c r="F699" s="2" t="s">
        <v>28</v>
      </c>
      <c r="G699" s="4">
        <v>45646</v>
      </c>
      <c r="H699" s="5">
        <v>0.625</v>
      </c>
      <c r="I699" s="6" t="s">
        <v>57</v>
      </c>
      <c r="J699" s="6">
        <v>1815</v>
      </c>
      <c r="K699" s="2" t="s">
        <v>86</v>
      </c>
      <c r="L699" s="2" t="s">
        <v>19</v>
      </c>
      <c r="M6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9" s="6" t="str">
        <f>TEXT(Tabela1[[#This Row],[Data]],"dddd")</f>
        <v>sexta-feira</v>
      </c>
      <c r="P699" s="6" t="str" cm="1">
        <f t="array" ref="P699">INDEX(Tabela8[Status],MATCH(Tabela1[[#This Row],[Cod. Paciente]]&amp;Tabela1[[#This Row],[dia]]&amp;Tabela1[[#This Row],[Hora inicial]],Tabela8[Cod. Paciente]&amp;Tabela8[DIA]&amp;Tabela8[Hora inicial],0))</f>
        <v>A confirmar</v>
      </c>
      <c r="Q699" s="6"/>
    </row>
    <row r="700" spans="1:17" x14ac:dyDescent="0.3">
      <c r="A700" s="2">
        <v>477153</v>
      </c>
      <c r="B700" s="2" t="s">
        <v>24</v>
      </c>
      <c r="C700" s="2" t="s">
        <v>91</v>
      </c>
      <c r="D700" s="2">
        <v>3431</v>
      </c>
      <c r="E700" s="2" t="s">
        <v>92</v>
      </c>
      <c r="F700" s="2" t="s">
        <v>28</v>
      </c>
      <c r="G700" s="4">
        <v>45646</v>
      </c>
      <c r="H700" s="5">
        <v>0.41666666666666669</v>
      </c>
      <c r="I700" s="6" t="s">
        <v>50</v>
      </c>
      <c r="J700" s="6">
        <v>772</v>
      </c>
      <c r="K700" s="2" t="s">
        <v>51</v>
      </c>
      <c r="L700" s="2" t="s">
        <v>19</v>
      </c>
      <c r="M7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0" s="6" t="str">
        <f>TEXT(Tabela1[[#This Row],[Data]],"dddd")</f>
        <v>sexta-feira</v>
      </c>
      <c r="P700" s="6" t="str" cm="1">
        <f t="array" ref="P700">INDEX(Tabela8[Status],MATCH(Tabela1[[#This Row],[Cod. Paciente]]&amp;Tabela1[[#This Row],[dia]]&amp;Tabela1[[#This Row],[Hora inicial]],Tabela8[Cod. Paciente]&amp;Tabela8[DIA]&amp;Tabela8[Hora inicial],0))</f>
        <v>A confirmar</v>
      </c>
      <c r="Q700" s="6"/>
    </row>
    <row r="701" spans="1:17" x14ac:dyDescent="0.3">
      <c r="A701" s="2">
        <v>477153</v>
      </c>
      <c r="B701" s="2" t="s">
        <v>24</v>
      </c>
      <c r="C701" s="2" t="s">
        <v>91</v>
      </c>
      <c r="D701" s="2">
        <v>3431</v>
      </c>
      <c r="E701" s="2" t="s">
        <v>92</v>
      </c>
      <c r="F701" s="2" t="s">
        <v>28</v>
      </c>
      <c r="G701" s="4">
        <v>45646</v>
      </c>
      <c r="H701" s="5">
        <v>0.41666666666666669</v>
      </c>
      <c r="I701" s="6" t="s">
        <v>50</v>
      </c>
      <c r="J701" s="6">
        <v>772</v>
      </c>
      <c r="K701" s="2" t="s">
        <v>51</v>
      </c>
      <c r="L701" s="2" t="s">
        <v>19</v>
      </c>
      <c r="M7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1" s="6" t="str">
        <f>TEXT(Tabela1[[#This Row],[Data]],"dddd")</f>
        <v>sexta-feira</v>
      </c>
      <c r="P701" s="6" t="str" cm="1">
        <f t="array" ref="P701">INDEX(Tabela8[Status],MATCH(Tabela1[[#This Row],[Cod. Paciente]]&amp;Tabela1[[#This Row],[dia]]&amp;Tabela1[[#This Row],[Hora inicial]],Tabela8[Cod. Paciente]&amp;Tabela8[DIA]&amp;Tabela8[Hora inicial],0))</f>
        <v>A confirmar</v>
      </c>
      <c r="Q701" s="6"/>
    </row>
    <row r="702" spans="1:17" ht="28.8" x14ac:dyDescent="0.3">
      <c r="A702" s="2">
        <v>477135</v>
      </c>
      <c r="B702" s="2" t="s">
        <v>24</v>
      </c>
      <c r="C702" s="2" t="s">
        <v>91</v>
      </c>
      <c r="D702" s="2">
        <v>3431</v>
      </c>
      <c r="E702" s="2" t="s">
        <v>92</v>
      </c>
      <c r="F702" s="2" t="s">
        <v>28</v>
      </c>
      <c r="G702" s="4">
        <v>45646</v>
      </c>
      <c r="H702" s="5">
        <v>0.375</v>
      </c>
      <c r="I702" s="6" t="s">
        <v>41</v>
      </c>
      <c r="J702" s="6">
        <v>572</v>
      </c>
      <c r="K702" s="2" t="s">
        <v>93</v>
      </c>
      <c r="L702" s="2" t="s">
        <v>19</v>
      </c>
      <c r="M7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2" s="6" t="str">
        <f>TEXT(Tabela1[[#This Row],[Data]],"dddd")</f>
        <v>sexta-feira</v>
      </c>
      <c r="P702" s="6" t="str" cm="1">
        <f t="array" ref="P702">INDEX(Tabela8[Status],MATCH(Tabela1[[#This Row],[Cod. Paciente]]&amp;Tabela1[[#This Row],[dia]]&amp;Tabela1[[#This Row],[Hora inicial]],Tabela8[Cod. Paciente]&amp;Tabela8[DIA]&amp;Tabela8[Hora inicial],0))</f>
        <v>A confirmar</v>
      </c>
      <c r="Q702" s="6"/>
    </row>
    <row r="703" spans="1:17" ht="28.8" x14ac:dyDescent="0.3">
      <c r="A703" s="2">
        <v>477135</v>
      </c>
      <c r="B703" s="2" t="s">
        <v>24</v>
      </c>
      <c r="C703" s="2" t="s">
        <v>91</v>
      </c>
      <c r="D703" s="2">
        <v>3431</v>
      </c>
      <c r="E703" s="2" t="s">
        <v>92</v>
      </c>
      <c r="F703" s="2" t="s">
        <v>28</v>
      </c>
      <c r="G703" s="4">
        <v>45646</v>
      </c>
      <c r="H703" s="5">
        <v>0.375</v>
      </c>
      <c r="I703" s="6" t="s">
        <v>41</v>
      </c>
      <c r="J703" s="6">
        <v>572</v>
      </c>
      <c r="K703" s="2" t="s">
        <v>93</v>
      </c>
      <c r="L703" s="2" t="s">
        <v>19</v>
      </c>
      <c r="M7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3" s="6" t="str">
        <f>TEXT(Tabela1[[#This Row],[Data]],"dddd")</f>
        <v>sexta-feira</v>
      </c>
      <c r="P703" s="6" t="str" cm="1">
        <f t="array" ref="P703">INDEX(Tabela8[Status],MATCH(Tabela1[[#This Row],[Cod. Paciente]]&amp;Tabela1[[#This Row],[dia]]&amp;Tabela1[[#This Row],[Hora inicial]],Tabela8[Cod. Paciente]&amp;Tabela8[DIA]&amp;Tabela8[Hora inicial],0))</f>
        <v>A confirmar</v>
      </c>
      <c r="Q703" s="6"/>
    </row>
    <row r="704" spans="1:17" x14ac:dyDescent="0.3">
      <c r="A704" s="2">
        <v>547013</v>
      </c>
      <c r="B704" s="2" t="s">
        <v>24</v>
      </c>
      <c r="C704" s="2" t="s">
        <v>91</v>
      </c>
      <c r="D704" s="2">
        <v>3431</v>
      </c>
      <c r="E704" s="2" t="s">
        <v>92</v>
      </c>
      <c r="F704" s="2" t="s">
        <v>28</v>
      </c>
      <c r="G704" s="4">
        <v>45646</v>
      </c>
      <c r="H704" s="5">
        <v>0.45833333333333331</v>
      </c>
      <c r="I704" s="6" t="s">
        <v>29</v>
      </c>
      <c r="J704" s="6">
        <v>884</v>
      </c>
      <c r="K704" s="2" t="s">
        <v>30</v>
      </c>
      <c r="L704" s="2" t="s">
        <v>19</v>
      </c>
      <c r="M7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4" s="6" t="str">
        <f>TEXT(Tabela1[[#This Row],[Data]],"dddd")</f>
        <v>sexta-feira</v>
      </c>
      <c r="P704" s="6" t="str" cm="1">
        <f t="array" ref="P704">INDEX(Tabela8[Status],MATCH(Tabela1[[#This Row],[Cod. Paciente]]&amp;Tabela1[[#This Row],[dia]]&amp;Tabela1[[#This Row],[Hora inicial]],Tabela8[Cod. Paciente]&amp;Tabela8[DIA]&amp;Tabela8[Hora inicial],0))</f>
        <v>A confirmar</v>
      </c>
      <c r="Q704" s="6"/>
    </row>
    <row r="705" spans="1:17" x14ac:dyDescent="0.3">
      <c r="A705" s="2">
        <v>547013</v>
      </c>
      <c r="B705" s="2" t="s">
        <v>24</v>
      </c>
      <c r="C705" s="2" t="s">
        <v>91</v>
      </c>
      <c r="D705" s="2">
        <v>3431</v>
      </c>
      <c r="E705" s="2" t="s">
        <v>92</v>
      </c>
      <c r="F705" s="2" t="s">
        <v>28</v>
      </c>
      <c r="G705" s="4">
        <v>45646</v>
      </c>
      <c r="H705" s="5">
        <v>0.45833333333333331</v>
      </c>
      <c r="I705" s="6" t="s">
        <v>29</v>
      </c>
      <c r="J705" s="6">
        <v>884</v>
      </c>
      <c r="K705" s="2" t="s">
        <v>30</v>
      </c>
      <c r="L705" s="2" t="s">
        <v>19</v>
      </c>
      <c r="M7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5" s="6" t="str">
        <f>TEXT(Tabela1[[#This Row],[Data]],"dddd")</f>
        <v>sexta-feira</v>
      </c>
      <c r="P705" s="6" t="str" cm="1">
        <f t="array" ref="P705">INDEX(Tabela8[Status],MATCH(Tabela1[[#This Row],[Cod. Paciente]]&amp;Tabela1[[#This Row],[dia]]&amp;Tabela1[[#This Row],[Hora inicial]],Tabela8[Cod. Paciente]&amp;Tabela8[DIA]&amp;Tabela8[Hora inicial],0))</f>
        <v>A confirmar</v>
      </c>
      <c r="Q705" s="6"/>
    </row>
    <row r="706" spans="1:17" x14ac:dyDescent="0.3">
      <c r="A706" s="2">
        <v>577933</v>
      </c>
      <c r="B706" s="2" t="s">
        <v>24</v>
      </c>
      <c r="C706" s="2" t="s">
        <v>39</v>
      </c>
      <c r="D706" s="2">
        <v>4069</v>
      </c>
      <c r="E706" s="2" t="s">
        <v>40</v>
      </c>
      <c r="F706" s="2" t="s">
        <v>28</v>
      </c>
      <c r="G706" s="4">
        <v>45646</v>
      </c>
      <c r="H706" s="5">
        <v>0.29166666666666669</v>
      </c>
      <c r="I706" s="6" t="s">
        <v>41</v>
      </c>
      <c r="J706" s="6">
        <v>1839</v>
      </c>
      <c r="K706" s="2" t="s">
        <v>42</v>
      </c>
      <c r="L706" s="2" t="s">
        <v>19</v>
      </c>
      <c r="M7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6" s="6" t="str">
        <f>TEXT(Tabela1[[#This Row],[Data]],"dddd")</f>
        <v>sexta-feira</v>
      </c>
      <c r="P706" s="6" t="str" cm="1">
        <f t="array" ref="P706">INDEX(Tabela8[Status],MATCH(Tabela1[[#This Row],[Cod. Paciente]]&amp;Tabela1[[#This Row],[dia]]&amp;Tabela1[[#This Row],[Hora inicial]],Tabela8[Cod. Paciente]&amp;Tabela8[DIA]&amp;Tabela8[Hora inicial],0))</f>
        <v>A confirmar</v>
      </c>
      <c r="Q706" s="6"/>
    </row>
    <row r="707" spans="1:17" x14ac:dyDescent="0.3">
      <c r="A707" s="2">
        <v>577933</v>
      </c>
      <c r="B707" s="2" t="s">
        <v>24</v>
      </c>
      <c r="C707" s="2" t="s">
        <v>39</v>
      </c>
      <c r="D707" s="2">
        <v>4069</v>
      </c>
      <c r="E707" s="2" t="s">
        <v>40</v>
      </c>
      <c r="F707" s="2" t="s">
        <v>28</v>
      </c>
      <c r="G707" s="4">
        <v>45646</v>
      </c>
      <c r="H707" s="5">
        <v>0.29166666666666669</v>
      </c>
      <c r="I707" s="6" t="s">
        <v>41</v>
      </c>
      <c r="J707" s="6">
        <v>1839</v>
      </c>
      <c r="K707" s="2" t="s">
        <v>42</v>
      </c>
      <c r="L707" s="2" t="s">
        <v>19</v>
      </c>
      <c r="M7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7" s="6" t="str">
        <f>TEXT(Tabela1[[#This Row],[Data]],"dddd")</f>
        <v>sexta-feira</v>
      </c>
      <c r="P707" s="6" t="str" cm="1">
        <f t="array" ref="P707">INDEX(Tabela8[Status],MATCH(Tabela1[[#This Row],[Cod. Paciente]]&amp;Tabela1[[#This Row],[dia]]&amp;Tabela1[[#This Row],[Hora inicial]],Tabela8[Cod. Paciente]&amp;Tabela8[DIA]&amp;Tabela8[Hora inicial],0))</f>
        <v>A confirmar</v>
      </c>
      <c r="Q707" s="6"/>
    </row>
    <row r="708" spans="1:17" x14ac:dyDescent="0.3">
      <c r="A708" s="2">
        <v>515674</v>
      </c>
      <c r="B708" s="2" t="s">
        <v>24</v>
      </c>
      <c r="C708" s="2" t="s">
        <v>87</v>
      </c>
      <c r="D708" s="2">
        <v>3598</v>
      </c>
      <c r="E708" s="2" t="s">
        <v>88</v>
      </c>
      <c r="F708" s="2" t="s">
        <v>28</v>
      </c>
      <c r="G708" s="4">
        <v>45646</v>
      </c>
      <c r="H708" s="5">
        <v>0.33333333333333331</v>
      </c>
      <c r="I708" s="6" t="s">
        <v>89</v>
      </c>
      <c r="J708" s="6">
        <v>2057</v>
      </c>
      <c r="K708" s="2" t="s">
        <v>90</v>
      </c>
      <c r="L708" s="2" t="s">
        <v>19</v>
      </c>
      <c r="M7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8" s="6" t="str">
        <f>TEXT(Tabela1[[#This Row],[Data]],"dddd")</f>
        <v>sexta-feira</v>
      </c>
      <c r="P708" s="6" t="str" cm="1">
        <f t="array" ref="P708">INDEX(Tabela8[Status],MATCH(Tabela1[[#This Row],[Cod. Paciente]]&amp;Tabela1[[#This Row],[dia]]&amp;Tabela1[[#This Row],[Hora inicial]],Tabela8[Cod. Paciente]&amp;Tabela8[DIA]&amp;Tabela8[Hora inicial],0))</f>
        <v>A confirmar</v>
      </c>
      <c r="Q708" s="6"/>
    </row>
    <row r="709" spans="1:17" x14ac:dyDescent="0.3">
      <c r="A709" s="2">
        <v>515674</v>
      </c>
      <c r="B709" s="2" t="s">
        <v>24</v>
      </c>
      <c r="C709" s="2" t="s">
        <v>87</v>
      </c>
      <c r="D709" s="2">
        <v>3598</v>
      </c>
      <c r="E709" s="2" t="s">
        <v>88</v>
      </c>
      <c r="F709" s="2" t="s">
        <v>28</v>
      </c>
      <c r="G709" s="4">
        <v>45646</v>
      </c>
      <c r="H709" s="5">
        <v>0.33333333333333331</v>
      </c>
      <c r="I709" s="6" t="s">
        <v>89</v>
      </c>
      <c r="J709" s="6">
        <v>2057</v>
      </c>
      <c r="K709" s="2" t="s">
        <v>90</v>
      </c>
      <c r="L709" s="2" t="s">
        <v>19</v>
      </c>
      <c r="M7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9" s="6" t="str">
        <f>TEXT(Tabela1[[#This Row],[Data]],"dddd")</f>
        <v>sexta-feira</v>
      </c>
      <c r="P709" s="6" t="str" cm="1">
        <f t="array" ref="P709">INDEX(Tabela8[Status],MATCH(Tabela1[[#This Row],[Cod. Paciente]]&amp;Tabela1[[#This Row],[dia]]&amp;Tabela1[[#This Row],[Hora inicial]],Tabela8[Cod. Paciente]&amp;Tabela8[DIA]&amp;Tabela8[Hora inicial],0))</f>
        <v>A confirmar</v>
      </c>
      <c r="Q709" s="6"/>
    </row>
    <row r="710" spans="1:17" x14ac:dyDescent="0.3">
      <c r="A710" s="2">
        <v>515675</v>
      </c>
      <c r="B710" s="2" t="s">
        <v>24</v>
      </c>
      <c r="C710" s="2" t="s">
        <v>87</v>
      </c>
      <c r="D710" s="2">
        <v>3598</v>
      </c>
      <c r="E710" s="2" t="s">
        <v>88</v>
      </c>
      <c r="F710" s="2" t="s">
        <v>28</v>
      </c>
      <c r="G710" s="4">
        <v>45646</v>
      </c>
      <c r="H710" s="5">
        <v>0.375</v>
      </c>
      <c r="I710" s="6" t="s">
        <v>29</v>
      </c>
      <c r="J710" s="6">
        <v>884</v>
      </c>
      <c r="K710" s="2" t="s">
        <v>30</v>
      </c>
      <c r="L710" s="2" t="s">
        <v>19</v>
      </c>
      <c r="M7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0" s="6" t="str">
        <f>TEXT(Tabela1[[#This Row],[Data]],"dddd")</f>
        <v>sexta-feira</v>
      </c>
      <c r="P710" s="6" t="str" cm="1">
        <f t="array" ref="P710">INDEX(Tabela8[Status],MATCH(Tabela1[[#This Row],[Cod. Paciente]]&amp;Tabela1[[#This Row],[dia]]&amp;Tabela1[[#This Row],[Hora inicial]],Tabela8[Cod. Paciente]&amp;Tabela8[DIA]&amp;Tabela8[Hora inicial],0))</f>
        <v>A confirmar</v>
      </c>
      <c r="Q710" s="6"/>
    </row>
    <row r="711" spans="1:17" x14ac:dyDescent="0.3">
      <c r="A711" s="2">
        <v>515675</v>
      </c>
      <c r="B711" s="2" t="s">
        <v>24</v>
      </c>
      <c r="C711" s="2" t="s">
        <v>87</v>
      </c>
      <c r="D711" s="2">
        <v>3598</v>
      </c>
      <c r="E711" s="2" t="s">
        <v>88</v>
      </c>
      <c r="F711" s="2" t="s">
        <v>28</v>
      </c>
      <c r="G711" s="4">
        <v>45646</v>
      </c>
      <c r="H711" s="5">
        <v>0.375</v>
      </c>
      <c r="I711" s="6" t="s">
        <v>29</v>
      </c>
      <c r="J711" s="6">
        <v>884</v>
      </c>
      <c r="K711" s="2" t="s">
        <v>30</v>
      </c>
      <c r="L711" s="2" t="s">
        <v>19</v>
      </c>
      <c r="M7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1" s="6" t="str">
        <f>TEXT(Tabela1[[#This Row],[Data]],"dddd")</f>
        <v>sexta-feira</v>
      </c>
      <c r="P711" s="6" t="str" cm="1">
        <f t="array" ref="P711">INDEX(Tabela8[Status],MATCH(Tabela1[[#This Row],[Cod. Paciente]]&amp;Tabela1[[#This Row],[dia]]&amp;Tabela1[[#This Row],[Hora inicial]],Tabela8[Cod. Paciente]&amp;Tabela8[DIA]&amp;Tabela8[Hora inicial],0))</f>
        <v>A confirmar</v>
      </c>
      <c r="Q711" s="6"/>
    </row>
    <row r="712" spans="1:17" x14ac:dyDescent="0.3">
      <c r="A712" s="2">
        <v>506459</v>
      </c>
      <c r="B712" s="2" t="s">
        <v>17</v>
      </c>
      <c r="C712" s="2" t="s">
        <v>127</v>
      </c>
      <c r="D712" s="2">
        <v>3712</v>
      </c>
      <c r="E712" s="2" t="s">
        <v>128</v>
      </c>
      <c r="F712" s="2" t="s">
        <v>28</v>
      </c>
      <c r="G712" s="4">
        <v>45646</v>
      </c>
      <c r="H712" s="5">
        <v>0.58333333333333337</v>
      </c>
      <c r="I712" s="6" t="s">
        <v>75</v>
      </c>
      <c r="J712" s="6">
        <v>1364</v>
      </c>
      <c r="K712" s="2" t="s">
        <v>60</v>
      </c>
      <c r="L712" s="2" t="s">
        <v>19</v>
      </c>
      <c r="M7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2" s="6" t="str">
        <f>TEXT(Tabela1[[#This Row],[Data]],"dddd")</f>
        <v>sexta-feira</v>
      </c>
      <c r="P712" s="6" t="str" cm="1">
        <f t="array" ref="P712">INDEX(Tabela8[Status],MATCH(Tabela1[[#This Row],[Cod. Paciente]]&amp;Tabela1[[#This Row],[dia]]&amp;Tabela1[[#This Row],[Hora inicial]],Tabela8[Cod. Paciente]&amp;Tabela8[DIA]&amp;Tabela8[Hora inicial],0))</f>
        <v>A confirmar</v>
      </c>
      <c r="Q712" s="6"/>
    </row>
    <row r="713" spans="1:17" x14ac:dyDescent="0.3">
      <c r="A713" s="2">
        <v>506460</v>
      </c>
      <c r="B713" s="2" t="s">
        <v>17</v>
      </c>
      <c r="C713" s="2" t="s">
        <v>127</v>
      </c>
      <c r="D713" s="2">
        <v>3712</v>
      </c>
      <c r="E713" s="2" t="s">
        <v>128</v>
      </c>
      <c r="F713" s="2" t="s">
        <v>28</v>
      </c>
      <c r="G713" s="4">
        <v>45646</v>
      </c>
      <c r="H713" s="5">
        <v>0.625</v>
      </c>
      <c r="I713" s="6" t="s">
        <v>75</v>
      </c>
      <c r="J713" s="6">
        <v>1364</v>
      </c>
      <c r="K713" s="2" t="s">
        <v>60</v>
      </c>
      <c r="L713" s="2" t="s">
        <v>19</v>
      </c>
      <c r="M7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3" s="6" t="str">
        <f>TEXT(Tabela1[[#This Row],[Data]],"dddd")</f>
        <v>sexta-feira</v>
      </c>
      <c r="P713" s="6" t="str" cm="1">
        <f t="array" ref="P713">INDEX(Tabela8[Status],MATCH(Tabela1[[#This Row],[Cod. Paciente]]&amp;Tabela1[[#This Row],[dia]]&amp;Tabela1[[#This Row],[Hora inicial]],Tabela8[Cod. Paciente]&amp;Tabela8[DIA]&amp;Tabela8[Hora inicial],0))</f>
        <v>A confirmar</v>
      </c>
      <c r="Q713" s="6"/>
    </row>
    <row r="714" spans="1:17" x14ac:dyDescent="0.3">
      <c r="A714" s="2">
        <v>506459</v>
      </c>
      <c r="B714" s="2" t="s">
        <v>17</v>
      </c>
      <c r="C714" s="2" t="s">
        <v>127</v>
      </c>
      <c r="D714" s="2">
        <v>3712</v>
      </c>
      <c r="E714" s="2" t="s">
        <v>128</v>
      </c>
      <c r="F714" s="2" t="s">
        <v>28</v>
      </c>
      <c r="G714" s="4">
        <v>45646</v>
      </c>
      <c r="H714" s="5">
        <v>0.58333333333333337</v>
      </c>
      <c r="I714" s="6" t="s">
        <v>75</v>
      </c>
      <c r="J714" s="6">
        <v>1364</v>
      </c>
      <c r="K714" s="2" t="s">
        <v>60</v>
      </c>
      <c r="L714" s="2" t="s">
        <v>19</v>
      </c>
      <c r="M7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4" s="6" t="str">
        <f>TEXT(Tabela1[[#This Row],[Data]],"dddd")</f>
        <v>sexta-feira</v>
      </c>
      <c r="P714" s="6" t="str" cm="1">
        <f t="array" ref="P714">INDEX(Tabela8[Status],MATCH(Tabela1[[#This Row],[Cod. Paciente]]&amp;Tabela1[[#This Row],[dia]]&amp;Tabela1[[#This Row],[Hora inicial]],Tabela8[Cod. Paciente]&amp;Tabela8[DIA]&amp;Tabela8[Hora inicial],0))</f>
        <v>A confirmar</v>
      </c>
      <c r="Q714" s="6"/>
    </row>
    <row r="715" spans="1:17" x14ac:dyDescent="0.3">
      <c r="A715" s="2">
        <v>506460</v>
      </c>
      <c r="B715" s="2" t="s">
        <v>17</v>
      </c>
      <c r="C715" s="2" t="s">
        <v>127</v>
      </c>
      <c r="D715" s="2">
        <v>3712</v>
      </c>
      <c r="E715" s="2" t="s">
        <v>128</v>
      </c>
      <c r="F715" s="2" t="s">
        <v>28</v>
      </c>
      <c r="G715" s="4">
        <v>45646</v>
      </c>
      <c r="H715" s="5">
        <v>0.625</v>
      </c>
      <c r="I715" s="6" t="s">
        <v>75</v>
      </c>
      <c r="J715" s="6">
        <v>1364</v>
      </c>
      <c r="K715" s="2" t="s">
        <v>60</v>
      </c>
      <c r="L715" s="2" t="s">
        <v>19</v>
      </c>
      <c r="M7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5" s="6" t="str">
        <f>TEXT(Tabela1[[#This Row],[Data]],"dddd")</f>
        <v>sexta-feira</v>
      </c>
      <c r="P715" s="6" t="str" cm="1">
        <f t="array" ref="P715">INDEX(Tabela8[Status],MATCH(Tabela1[[#This Row],[Cod. Paciente]]&amp;Tabela1[[#This Row],[dia]]&amp;Tabela1[[#This Row],[Hora inicial]],Tabela8[Cod. Paciente]&amp;Tabela8[DIA]&amp;Tabela8[Hora inicial],0))</f>
        <v>A confirmar</v>
      </c>
      <c r="Q715" s="6"/>
    </row>
    <row r="716" spans="1:17" x14ac:dyDescent="0.3">
      <c r="A716" s="2">
        <v>568528</v>
      </c>
      <c r="B716" s="2" t="s">
        <v>24</v>
      </c>
      <c r="C716" s="2" t="s">
        <v>65</v>
      </c>
      <c r="D716" s="2">
        <v>3651</v>
      </c>
      <c r="E716" s="2" t="s">
        <v>66</v>
      </c>
      <c r="F716" s="2" t="s">
        <v>28</v>
      </c>
      <c r="G716" s="4">
        <v>45646</v>
      </c>
      <c r="H716" s="5">
        <v>0.375</v>
      </c>
      <c r="I716" s="6" t="s">
        <v>50</v>
      </c>
      <c r="J716" s="6">
        <v>772</v>
      </c>
      <c r="K716" s="2" t="s">
        <v>51</v>
      </c>
      <c r="L716" s="2" t="s">
        <v>19</v>
      </c>
      <c r="M7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6" s="6" t="str">
        <f>TEXT(Tabela1[[#This Row],[Data]],"dddd")</f>
        <v>sexta-feira</v>
      </c>
      <c r="P716" s="6" t="str" cm="1">
        <f t="array" ref="P716">INDEX(Tabela8[Status],MATCH(Tabela1[[#This Row],[Cod. Paciente]]&amp;Tabela1[[#This Row],[dia]]&amp;Tabela1[[#This Row],[Hora inicial]],Tabela8[Cod. Paciente]&amp;Tabela8[DIA]&amp;Tabela8[Hora inicial],0))</f>
        <v>A confirmar</v>
      </c>
      <c r="Q716" s="6"/>
    </row>
    <row r="717" spans="1:17" x14ac:dyDescent="0.3">
      <c r="A717" s="2">
        <v>568528</v>
      </c>
      <c r="B717" s="2" t="s">
        <v>24</v>
      </c>
      <c r="C717" s="2" t="s">
        <v>65</v>
      </c>
      <c r="D717" s="2">
        <v>3651</v>
      </c>
      <c r="E717" s="2" t="s">
        <v>66</v>
      </c>
      <c r="F717" s="2" t="s">
        <v>28</v>
      </c>
      <c r="G717" s="4">
        <v>45646</v>
      </c>
      <c r="H717" s="5">
        <v>0.375</v>
      </c>
      <c r="I717" s="6" t="s">
        <v>50</v>
      </c>
      <c r="J717" s="6">
        <v>772</v>
      </c>
      <c r="K717" s="2" t="s">
        <v>51</v>
      </c>
      <c r="L717" s="2" t="s">
        <v>19</v>
      </c>
      <c r="M7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7" s="6" t="str">
        <f>TEXT(Tabela1[[#This Row],[Data]],"dddd")</f>
        <v>sexta-feira</v>
      </c>
      <c r="P717" s="6" t="str" cm="1">
        <f t="array" ref="P717">INDEX(Tabela8[Status],MATCH(Tabela1[[#This Row],[Cod. Paciente]]&amp;Tabela1[[#This Row],[dia]]&amp;Tabela1[[#This Row],[Hora inicial]],Tabela8[Cod. Paciente]&amp;Tabela8[DIA]&amp;Tabela8[Hora inicial],0))</f>
        <v>A confirmar</v>
      </c>
      <c r="Q717" s="6"/>
    </row>
    <row r="718" spans="1:17" x14ac:dyDescent="0.3">
      <c r="A718" s="2">
        <v>550571</v>
      </c>
      <c r="B718" s="2" t="s">
        <v>24</v>
      </c>
      <c r="C718" s="2" t="s">
        <v>65</v>
      </c>
      <c r="D718" s="2">
        <v>3651</v>
      </c>
      <c r="E718" s="2" t="s">
        <v>66</v>
      </c>
      <c r="F718" s="2" t="s">
        <v>28</v>
      </c>
      <c r="G718" s="4">
        <v>45646</v>
      </c>
      <c r="H718" s="5">
        <v>0.41666666666666669</v>
      </c>
      <c r="I718" s="6" t="s">
        <v>82</v>
      </c>
      <c r="J718" s="6">
        <v>1180</v>
      </c>
      <c r="K718" s="2" t="s">
        <v>83</v>
      </c>
      <c r="L718" s="2" t="s">
        <v>19</v>
      </c>
      <c r="M7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8" s="6" t="str">
        <f>TEXT(Tabela1[[#This Row],[Data]],"dddd")</f>
        <v>sexta-feira</v>
      </c>
      <c r="P718" s="6" t="str" cm="1">
        <f t="array" ref="P718">INDEX(Tabela8[Status],MATCH(Tabela1[[#This Row],[Cod. Paciente]]&amp;Tabela1[[#This Row],[dia]]&amp;Tabela1[[#This Row],[Hora inicial]],Tabela8[Cod. Paciente]&amp;Tabela8[DIA]&amp;Tabela8[Hora inicial],0))</f>
        <v>A confirmar</v>
      </c>
      <c r="Q718" s="6"/>
    </row>
    <row r="719" spans="1:17" x14ac:dyDescent="0.3">
      <c r="A719" s="2">
        <v>550571</v>
      </c>
      <c r="B719" s="2" t="s">
        <v>24</v>
      </c>
      <c r="C719" s="2" t="s">
        <v>65</v>
      </c>
      <c r="D719" s="2">
        <v>3651</v>
      </c>
      <c r="E719" s="2" t="s">
        <v>66</v>
      </c>
      <c r="F719" s="2" t="s">
        <v>28</v>
      </c>
      <c r="G719" s="4">
        <v>45646</v>
      </c>
      <c r="H719" s="5">
        <v>0.41666666666666669</v>
      </c>
      <c r="I719" s="6" t="s">
        <v>82</v>
      </c>
      <c r="J719" s="6">
        <v>1180</v>
      </c>
      <c r="K719" s="2" t="s">
        <v>83</v>
      </c>
      <c r="L719" s="2" t="s">
        <v>19</v>
      </c>
      <c r="M7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9" s="6" t="str">
        <f>TEXT(Tabela1[[#This Row],[Data]],"dddd")</f>
        <v>sexta-feira</v>
      </c>
      <c r="P719" s="6" t="str" cm="1">
        <f t="array" ref="P719">INDEX(Tabela8[Status],MATCH(Tabela1[[#This Row],[Cod. Paciente]]&amp;Tabela1[[#This Row],[dia]]&amp;Tabela1[[#This Row],[Hora inicial]],Tabela8[Cod. Paciente]&amp;Tabela8[DIA]&amp;Tabela8[Hora inicial],0))</f>
        <v>A confirmar</v>
      </c>
      <c r="Q719" s="6"/>
    </row>
    <row r="720" spans="1:17" x14ac:dyDescent="0.3">
      <c r="A720" s="2">
        <v>550292</v>
      </c>
      <c r="B720" s="2" t="s">
        <v>24</v>
      </c>
      <c r="C720" s="2" t="s">
        <v>65</v>
      </c>
      <c r="D720" s="2">
        <v>3651</v>
      </c>
      <c r="E720" s="2" t="s">
        <v>66</v>
      </c>
      <c r="F720" s="2" t="s">
        <v>28</v>
      </c>
      <c r="G720" s="4">
        <v>45646</v>
      </c>
      <c r="H720" s="5">
        <v>0.33333333333333331</v>
      </c>
      <c r="I720" s="6" t="s">
        <v>29</v>
      </c>
      <c r="J720" s="6">
        <v>884</v>
      </c>
      <c r="K720" s="2" t="s">
        <v>30</v>
      </c>
      <c r="L720" s="2" t="s">
        <v>19</v>
      </c>
      <c r="M7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0" s="6" t="str">
        <f>TEXT(Tabela1[[#This Row],[Data]],"dddd")</f>
        <v>sexta-feira</v>
      </c>
      <c r="P720" s="6" t="str" cm="1">
        <f t="array" ref="P720">INDEX(Tabela8[Status],MATCH(Tabela1[[#This Row],[Cod. Paciente]]&amp;Tabela1[[#This Row],[dia]]&amp;Tabela1[[#This Row],[Hora inicial]],Tabela8[Cod. Paciente]&amp;Tabela8[DIA]&amp;Tabela8[Hora inicial],0))</f>
        <v>A confirmar</v>
      </c>
      <c r="Q720" s="6"/>
    </row>
    <row r="721" spans="1:17" x14ac:dyDescent="0.3">
      <c r="A721" s="2">
        <v>550292</v>
      </c>
      <c r="B721" s="2" t="s">
        <v>24</v>
      </c>
      <c r="C721" s="2" t="s">
        <v>65</v>
      </c>
      <c r="D721" s="2">
        <v>3651</v>
      </c>
      <c r="E721" s="2" t="s">
        <v>66</v>
      </c>
      <c r="F721" s="2" t="s">
        <v>28</v>
      </c>
      <c r="G721" s="4">
        <v>45646</v>
      </c>
      <c r="H721" s="5">
        <v>0.33333333333333331</v>
      </c>
      <c r="I721" s="6" t="s">
        <v>29</v>
      </c>
      <c r="J721" s="6">
        <v>884</v>
      </c>
      <c r="K721" s="2" t="s">
        <v>30</v>
      </c>
      <c r="L721" s="2" t="s">
        <v>19</v>
      </c>
      <c r="M7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1" s="6" t="str">
        <f>TEXT(Tabela1[[#This Row],[Data]],"dddd")</f>
        <v>sexta-feira</v>
      </c>
      <c r="P721" s="6" t="str" cm="1">
        <f t="array" ref="P721">INDEX(Tabela8[Status],MATCH(Tabela1[[#This Row],[Cod. Paciente]]&amp;Tabela1[[#This Row],[dia]]&amp;Tabela1[[#This Row],[Hora inicial]],Tabela8[Cod. Paciente]&amp;Tabela8[DIA]&amp;Tabela8[Hora inicial],0))</f>
        <v>A confirmar</v>
      </c>
      <c r="Q721" s="6"/>
    </row>
    <row r="722" spans="1:17" x14ac:dyDescent="0.3">
      <c r="A722" s="2">
        <v>506649</v>
      </c>
      <c r="B722" s="2" t="s">
        <v>24</v>
      </c>
      <c r="C722" s="2" t="s">
        <v>1320</v>
      </c>
      <c r="D722" s="2">
        <v>3428</v>
      </c>
      <c r="E722" s="2" t="s">
        <v>725</v>
      </c>
      <c r="F722" s="2" t="s">
        <v>28</v>
      </c>
      <c r="G722" s="4">
        <v>45646</v>
      </c>
      <c r="H722" s="5">
        <v>0.375</v>
      </c>
      <c r="I722" s="6" t="s">
        <v>89</v>
      </c>
      <c r="J722" s="6">
        <v>2057</v>
      </c>
      <c r="K722" s="2" t="s">
        <v>90</v>
      </c>
      <c r="L722" s="2" t="s">
        <v>19</v>
      </c>
      <c r="M7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2" s="6" t="str">
        <f>TEXT(Tabela1[[#This Row],[Data]],"dddd")</f>
        <v>sexta-feira</v>
      </c>
      <c r="P722" s="6" t="str" cm="1">
        <f t="array" ref="P722">INDEX(Tabela8[Status],MATCH(Tabela1[[#This Row],[Cod. Paciente]]&amp;Tabela1[[#This Row],[dia]]&amp;Tabela1[[#This Row],[Hora inicial]],Tabela8[Cod. Paciente]&amp;Tabela8[DIA]&amp;Tabela8[Hora inicial],0))</f>
        <v>A confirmar</v>
      </c>
      <c r="Q722" s="6"/>
    </row>
    <row r="723" spans="1:17" x14ac:dyDescent="0.3">
      <c r="A723" s="2">
        <v>506649</v>
      </c>
      <c r="B723" s="2" t="s">
        <v>24</v>
      </c>
      <c r="C723" s="2" t="s">
        <v>1320</v>
      </c>
      <c r="D723" s="2">
        <v>3428</v>
      </c>
      <c r="E723" s="2" t="s">
        <v>725</v>
      </c>
      <c r="F723" s="2" t="s">
        <v>28</v>
      </c>
      <c r="G723" s="4">
        <v>45646</v>
      </c>
      <c r="H723" s="5">
        <v>0.375</v>
      </c>
      <c r="I723" s="6" t="s">
        <v>89</v>
      </c>
      <c r="J723" s="6">
        <v>2057</v>
      </c>
      <c r="K723" s="2" t="s">
        <v>90</v>
      </c>
      <c r="L723" s="2" t="s">
        <v>19</v>
      </c>
      <c r="M7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3" s="6" t="str">
        <f>TEXT(Tabela1[[#This Row],[Data]],"dddd")</f>
        <v>sexta-feira</v>
      </c>
      <c r="P723" s="6" t="str" cm="1">
        <f t="array" ref="P723">INDEX(Tabela8[Status],MATCH(Tabela1[[#This Row],[Cod. Paciente]]&amp;Tabela1[[#This Row],[dia]]&amp;Tabela1[[#This Row],[Hora inicial]],Tabela8[Cod. Paciente]&amp;Tabela8[DIA]&amp;Tabela8[Hora inicial],0))</f>
        <v>A confirmar</v>
      </c>
      <c r="Q723" s="6"/>
    </row>
    <row r="724" spans="1:17" x14ac:dyDescent="0.3">
      <c r="A724" s="2">
        <v>558808</v>
      </c>
      <c r="B724" s="2" t="s">
        <v>24</v>
      </c>
      <c r="C724" s="2" t="s">
        <v>1320</v>
      </c>
      <c r="D724" s="2">
        <v>3428</v>
      </c>
      <c r="E724" s="2" t="s">
        <v>725</v>
      </c>
      <c r="F724" s="2" t="s">
        <v>28</v>
      </c>
      <c r="G724" s="4">
        <v>45646</v>
      </c>
      <c r="H724" s="5">
        <v>0.41666666666666669</v>
      </c>
      <c r="I724" s="6" t="s">
        <v>29</v>
      </c>
      <c r="J724" s="6">
        <v>884</v>
      </c>
      <c r="K724" s="2" t="s">
        <v>30</v>
      </c>
      <c r="L724" s="2" t="s">
        <v>19</v>
      </c>
      <c r="M7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4" s="6" t="str">
        <f>TEXT(Tabela1[[#This Row],[Data]],"dddd")</f>
        <v>sexta-feira</v>
      </c>
      <c r="P724" s="6" t="str" cm="1">
        <f t="array" ref="P724">INDEX(Tabela8[Status],MATCH(Tabela1[[#This Row],[Cod. Paciente]]&amp;Tabela1[[#This Row],[dia]]&amp;Tabela1[[#This Row],[Hora inicial]],Tabela8[Cod. Paciente]&amp;Tabela8[DIA]&amp;Tabela8[Hora inicial],0))</f>
        <v>A confirmar</v>
      </c>
      <c r="Q724" s="6"/>
    </row>
    <row r="725" spans="1:17" x14ac:dyDescent="0.3">
      <c r="A725" s="2">
        <v>558808</v>
      </c>
      <c r="B725" s="2" t="s">
        <v>24</v>
      </c>
      <c r="C725" s="2" t="s">
        <v>1320</v>
      </c>
      <c r="D725" s="2">
        <v>3428</v>
      </c>
      <c r="E725" s="2" t="s">
        <v>725</v>
      </c>
      <c r="F725" s="2" t="s">
        <v>28</v>
      </c>
      <c r="G725" s="4">
        <v>45646</v>
      </c>
      <c r="H725" s="5">
        <v>0.41666666666666669</v>
      </c>
      <c r="I725" s="6" t="s">
        <v>29</v>
      </c>
      <c r="J725" s="6">
        <v>884</v>
      </c>
      <c r="K725" s="2" t="s">
        <v>30</v>
      </c>
      <c r="L725" s="2" t="s">
        <v>19</v>
      </c>
      <c r="M7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5" s="6" t="str">
        <f>TEXT(Tabela1[[#This Row],[Data]],"dddd")</f>
        <v>sexta-feira</v>
      </c>
      <c r="P725" s="6" t="str" cm="1">
        <f t="array" ref="P725">INDEX(Tabela8[Status],MATCH(Tabela1[[#This Row],[Cod. Paciente]]&amp;Tabela1[[#This Row],[dia]]&amp;Tabela1[[#This Row],[Hora inicial]],Tabela8[Cod. Paciente]&amp;Tabela8[DIA]&amp;Tabela8[Hora inicial],0))</f>
        <v>A confirmar</v>
      </c>
      <c r="Q725" s="6"/>
    </row>
    <row r="726" spans="1:17" x14ac:dyDescent="0.3">
      <c r="A726" s="2">
        <v>564864</v>
      </c>
      <c r="B726" s="2" t="s">
        <v>24</v>
      </c>
      <c r="C726" s="2" t="s">
        <v>77</v>
      </c>
      <c r="D726" s="2">
        <v>3497</v>
      </c>
      <c r="E726" s="2" t="s">
        <v>78</v>
      </c>
      <c r="F726" s="2" t="s">
        <v>28</v>
      </c>
      <c r="G726" s="4">
        <v>45646</v>
      </c>
      <c r="H726" s="5">
        <v>0.33333333333333331</v>
      </c>
      <c r="I726" s="6" t="s">
        <v>50</v>
      </c>
      <c r="J726" s="6">
        <v>772</v>
      </c>
      <c r="K726" s="2" t="s">
        <v>51</v>
      </c>
      <c r="L726" s="2" t="s">
        <v>19</v>
      </c>
      <c r="M7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6" s="6" t="str">
        <f>TEXT(Tabela1[[#This Row],[Data]],"dddd")</f>
        <v>sexta-feira</v>
      </c>
      <c r="P726" s="6" t="str" cm="1">
        <f t="array" ref="P726">INDEX(Tabela8[Status],MATCH(Tabela1[[#This Row],[Cod. Paciente]]&amp;Tabela1[[#This Row],[dia]]&amp;Tabela1[[#This Row],[Hora inicial]],Tabela8[Cod. Paciente]&amp;Tabela8[DIA]&amp;Tabela8[Hora inicial],0))</f>
        <v>A confirmar</v>
      </c>
      <c r="Q726" s="6"/>
    </row>
    <row r="727" spans="1:17" x14ac:dyDescent="0.3">
      <c r="A727" s="2">
        <v>564864</v>
      </c>
      <c r="B727" s="2" t="s">
        <v>24</v>
      </c>
      <c r="C727" s="2" t="s">
        <v>77</v>
      </c>
      <c r="D727" s="2">
        <v>3497</v>
      </c>
      <c r="E727" s="2" t="s">
        <v>78</v>
      </c>
      <c r="F727" s="2" t="s">
        <v>28</v>
      </c>
      <c r="G727" s="4">
        <v>45646</v>
      </c>
      <c r="H727" s="5">
        <v>0.33333333333333331</v>
      </c>
      <c r="I727" s="6" t="s">
        <v>50</v>
      </c>
      <c r="J727" s="6">
        <v>772</v>
      </c>
      <c r="K727" s="2" t="s">
        <v>51</v>
      </c>
      <c r="L727" s="2" t="s">
        <v>19</v>
      </c>
      <c r="M7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7" s="6" t="str">
        <f>TEXT(Tabela1[[#This Row],[Data]],"dddd")</f>
        <v>sexta-feira</v>
      </c>
      <c r="P727" s="6" t="str" cm="1">
        <f t="array" ref="P727">INDEX(Tabela8[Status],MATCH(Tabela1[[#This Row],[Cod. Paciente]]&amp;Tabela1[[#This Row],[dia]]&amp;Tabela1[[#This Row],[Hora inicial]],Tabela8[Cod. Paciente]&amp;Tabela8[DIA]&amp;Tabela8[Hora inicial],0))</f>
        <v>A confirmar</v>
      </c>
      <c r="Q727" s="6"/>
    </row>
    <row r="728" spans="1:17" x14ac:dyDescent="0.3">
      <c r="A728" s="2">
        <v>483743</v>
      </c>
      <c r="B728" s="2" t="s">
        <v>24</v>
      </c>
      <c r="C728" s="2" t="s">
        <v>77</v>
      </c>
      <c r="D728" s="2">
        <v>3497</v>
      </c>
      <c r="E728" s="2" t="s">
        <v>78</v>
      </c>
      <c r="F728" s="2" t="s">
        <v>28</v>
      </c>
      <c r="G728" s="4">
        <v>45646</v>
      </c>
      <c r="H728" s="5">
        <v>0.375</v>
      </c>
      <c r="I728" s="6" t="s">
        <v>82</v>
      </c>
      <c r="J728" s="6">
        <v>1180</v>
      </c>
      <c r="K728" s="2" t="s">
        <v>83</v>
      </c>
      <c r="L728" s="2" t="s">
        <v>19</v>
      </c>
      <c r="M7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8" s="6" t="str">
        <f>TEXT(Tabela1[[#This Row],[Data]],"dddd")</f>
        <v>sexta-feira</v>
      </c>
      <c r="P728" s="6" t="str" cm="1">
        <f t="array" ref="P728">INDEX(Tabela8[Status],MATCH(Tabela1[[#This Row],[Cod. Paciente]]&amp;Tabela1[[#This Row],[dia]]&amp;Tabela1[[#This Row],[Hora inicial]],Tabela8[Cod. Paciente]&amp;Tabela8[DIA]&amp;Tabela8[Hora inicial],0))</f>
        <v>A confirmar</v>
      </c>
      <c r="Q728" s="6"/>
    </row>
    <row r="729" spans="1:17" ht="28.8" x14ac:dyDescent="0.3">
      <c r="A729" s="2">
        <v>588037</v>
      </c>
      <c r="B729" s="2" t="s">
        <v>24</v>
      </c>
      <c r="C729" s="2" t="s">
        <v>77</v>
      </c>
      <c r="D729" s="2">
        <v>3497</v>
      </c>
      <c r="E729" s="2" t="s">
        <v>78</v>
      </c>
      <c r="F729" s="2" t="s">
        <v>28</v>
      </c>
      <c r="G729" s="4">
        <v>45646</v>
      </c>
      <c r="H729" s="5">
        <v>0.41666666666666669</v>
      </c>
      <c r="I729" s="6" t="s">
        <v>41</v>
      </c>
      <c r="J729" s="6">
        <v>572</v>
      </c>
      <c r="K729" s="2" t="s">
        <v>93</v>
      </c>
      <c r="L729" s="2" t="s">
        <v>19</v>
      </c>
      <c r="M7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9" s="6" t="str">
        <f>TEXT(Tabela1[[#This Row],[Data]],"dddd")</f>
        <v>sexta-feira</v>
      </c>
      <c r="P729" s="6" t="str" cm="1">
        <f t="array" ref="P729">INDEX(Tabela8[Status],MATCH(Tabela1[[#This Row],[Cod. Paciente]]&amp;Tabela1[[#This Row],[dia]]&amp;Tabela1[[#This Row],[Hora inicial]],Tabela8[Cod. Paciente]&amp;Tabela8[DIA]&amp;Tabela8[Hora inicial],0))</f>
        <v>A confirmar</v>
      </c>
      <c r="Q729" s="6"/>
    </row>
    <row r="730" spans="1:17" x14ac:dyDescent="0.3">
      <c r="A730" s="2">
        <v>483743</v>
      </c>
      <c r="B730" s="2" t="s">
        <v>24</v>
      </c>
      <c r="C730" s="2" t="s">
        <v>77</v>
      </c>
      <c r="D730" s="2">
        <v>3497</v>
      </c>
      <c r="E730" s="2" t="s">
        <v>78</v>
      </c>
      <c r="F730" s="2" t="s">
        <v>28</v>
      </c>
      <c r="G730" s="4">
        <v>45646</v>
      </c>
      <c r="H730" s="5">
        <v>0.375</v>
      </c>
      <c r="I730" s="6" t="s">
        <v>82</v>
      </c>
      <c r="J730" s="6">
        <v>1180</v>
      </c>
      <c r="K730" s="2" t="s">
        <v>83</v>
      </c>
      <c r="L730" s="2" t="s">
        <v>19</v>
      </c>
      <c r="M7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0" s="6" t="str">
        <f>TEXT(Tabela1[[#This Row],[Data]],"dddd")</f>
        <v>sexta-feira</v>
      </c>
      <c r="P730" s="6" t="str" cm="1">
        <f t="array" ref="P730">INDEX(Tabela8[Status],MATCH(Tabela1[[#This Row],[Cod. Paciente]]&amp;Tabela1[[#This Row],[dia]]&amp;Tabela1[[#This Row],[Hora inicial]],Tabela8[Cod. Paciente]&amp;Tabela8[DIA]&amp;Tabela8[Hora inicial],0))</f>
        <v>A confirmar</v>
      </c>
      <c r="Q730" s="6"/>
    </row>
    <row r="731" spans="1:17" ht="28.8" x14ac:dyDescent="0.3">
      <c r="A731" s="2">
        <v>588037</v>
      </c>
      <c r="B731" s="2" t="s">
        <v>24</v>
      </c>
      <c r="C731" s="2" t="s">
        <v>77</v>
      </c>
      <c r="D731" s="2">
        <v>3497</v>
      </c>
      <c r="E731" s="2" t="s">
        <v>78</v>
      </c>
      <c r="F731" s="2" t="s">
        <v>28</v>
      </c>
      <c r="G731" s="4">
        <v>45646</v>
      </c>
      <c r="H731" s="5">
        <v>0.41666666666666669</v>
      </c>
      <c r="I731" s="6" t="s">
        <v>41</v>
      </c>
      <c r="J731" s="6">
        <v>572</v>
      </c>
      <c r="K731" s="2" t="s">
        <v>93</v>
      </c>
      <c r="L731" s="2" t="s">
        <v>19</v>
      </c>
      <c r="M7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1" s="6" t="str">
        <f>TEXT(Tabela1[[#This Row],[Data]],"dddd")</f>
        <v>sexta-feira</v>
      </c>
      <c r="P731" s="6" t="str" cm="1">
        <f t="array" ref="P731">INDEX(Tabela8[Status],MATCH(Tabela1[[#This Row],[Cod. Paciente]]&amp;Tabela1[[#This Row],[dia]]&amp;Tabela1[[#This Row],[Hora inicial]],Tabela8[Cod. Paciente]&amp;Tabela8[DIA]&amp;Tabela8[Hora inicial],0))</f>
        <v>A confirmar</v>
      </c>
      <c r="Q731" s="6"/>
    </row>
    <row r="732" spans="1:17" x14ac:dyDescent="0.3">
      <c r="A732" s="2">
        <v>603944</v>
      </c>
      <c r="B732" s="2" t="s">
        <v>17</v>
      </c>
      <c r="C732" s="2" t="s">
        <v>1275</v>
      </c>
      <c r="D732" s="2">
        <v>3952</v>
      </c>
      <c r="E732" s="2" t="s">
        <v>731</v>
      </c>
      <c r="F732" s="2" t="s">
        <v>28</v>
      </c>
      <c r="G732" s="4">
        <v>45646</v>
      </c>
      <c r="H732" s="5">
        <v>0.5</v>
      </c>
      <c r="I732" s="6" t="s">
        <v>59</v>
      </c>
      <c r="J732" s="6">
        <v>1735</v>
      </c>
      <c r="K732" s="2" t="s">
        <v>33</v>
      </c>
      <c r="L732" s="2" t="s">
        <v>19</v>
      </c>
      <c r="M7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2" s="6" t="str">
        <f>TEXT(Tabela1[[#This Row],[Data]],"dddd")</f>
        <v>sexta-feira</v>
      </c>
      <c r="P732" s="6" t="str" cm="1">
        <f t="array" ref="P732">INDEX(Tabela8[Status],MATCH(Tabela1[[#This Row],[Cod. Paciente]]&amp;Tabela1[[#This Row],[dia]]&amp;Tabela1[[#This Row],[Hora inicial]],Tabela8[Cod. Paciente]&amp;Tabela8[DIA]&amp;Tabela8[Hora inicial],0))</f>
        <v>A confirmar</v>
      </c>
      <c r="Q732" s="6"/>
    </row>
    <row r="733" spans="1:17" x14ac:dyDescent="0.3">
      <c r="A733" s="2">
        <v>603944</v>
      </c>
      <c r="B733" s="2" t="s">
        <v>17</v>
      </c>
      <c r="C733" s="2" t="s">
        <v>1275</v>
      </c>
      <c r="D733" s="2">
        <v>3952</v>
      </c>
      <c r="E733" s="2" t="s">
        <v>731</v>
      </c>
      <c r="F733" s="2" t="s">
        <v>28</v>
      </c>
      <c r="G733" s="4">
        <v>45646</v>
      </c>
      <c r="H733" s="5">
        <v>0.5</v>
      </c>
      <c r="I733" s="6" t="s">
        <v>59</v>
      </c>
      <c r="J733" s="6">
        <v>1735</v>
      </c>
      <c r="K733" s="2" t="s">
        <v>33</v>
      </c>
      <c r="L733" s="2" t="s">
        <v>19</v>
      </c>
      <c r="M7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3" s="6" t="str">
        <f>TEXT(Tabela1[[#This Row],[Data]],"dddd")</f>
        <v>sexta-feira</v>
      </c>
      <c r="P733" s="6" t="str" cm="1">
        <f t="array" ref="P733">INDEX(Tabela8[Status],MATCH(Tabela1[[#This Row],[Cod. Paciente]]&amp;Tabela1[[#This Row],[dia]]&amp;Tabela1[[#This Row],[Hora inicial]],Tabela8[Cod. Paciente]&amp;Tabela8[DIA]&amp;Tabela8[Hora inicial],0))</f>
        <v>A confirmar</v>
      </c>
      <c r="Q733" s="6"/>
    </row>
    <row r="734" spans="1:17" x14ac:dyDescent="0.3">
      <c r="A734" s="2">
        <v>477214</v>
      </c>
      <c r="B734" s="2" t="s">
        <v>24</v>
      </c>
      <c r="C734" s="2" t="s">
        <v>130</v>
      </c>
      <c r="D734" s="2">
        <v>3028</v>
      </c>
      <c r="E734" s="2" t="s">
        <v>131</v>
      </c>
      <c r="F734" s="2" t="s">
        <v>28</v>
      </c>
      <c r="G734" s="4">
        <v>45646</v>
      </c>
      <c r="H734" s="5">
        <v>0.625</v>
      </c>
      <c r="I734" s="6" t="s">
        <v>29</v>
      </c>
      <c r="J734" s="6">
        <v>884</v>
      </c>
      <c r="K734" s="2" t="s">
        <v>30</v>
      </c>
      <c r="L734" s="2" t="s">
        <v>19</v>
      </c>
      <c r="M7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4" s="6" t="str">
        <f>TEXT(Tabela1[[#This Row],[Data]],"dddd")</f>
        <v>sexta-feira</v>
      </c>
      <c r="P734" s="6" t="str" cm="1">
        <f t="array" ref="P734">INDEX(Tabela8[Status],MATCH(Tabela1[[#This Row],[Cod. Paciente]]&amp;Tabela1[[#This Row],[dia]]&amp;Tabela1[[#This Row],[Hora inicial]],Tabela8[Cod. Paciente]&amp;Tabela8[DIA]&amp;Tabela8[Hora inicial],0))</f>
        <v>A confirmar</v>
      </c>
      <c r="Q734" s="6"/>
    </row>
    <row r="735" spans="1:17" x14ac:dyDescent="0.3">
      <c r="A735" s="2">
        <v>477214</v>
      </c>
      <c r="B735" s="2" t="s">
        <v>24</v>
      </c>
      <c r="C735" s="2" t="s">
        <v>130</v>
      </c>
      <c r="D735" s="2">
        <v>3028</v>
      </c>
      <c r="E735" s="2" t="s">
        <v>131</v>
      </c>
      <c r="F735" s="2" t="s">
        <v>28</v>
      </c>
      <c r="G735" s="4">
        <v>45646</v>
      </c>
      <c r="H735" s="5">
        <v>0.625</v>
      </c>
      <c r="I735" s="6" t="s">
        <v>29</v>
      </c>
      <c r="J735" s="6">
        <v>884</v>
      </c>
      <c r="K735" s="2" t="s">
        <v>30</v>
      </c>
      <c r="L735" s="2" t="s">
        <v>19</v>
      </c>
      <c r="M7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5" s="6" t="str">
        <f>TEXT(Tabela1[[#This Row],[Data]],"dddd")</f>
        <v>sexta-feira</v>
      </c>
      <c r="P735" s="6" t="str" cm="1">
        <f t="array" ref="P735">INDEX(Tabela8[Status],MATCH(Tabela1[[#This Row],[Cod. Paciente]]&amp;Tabela1[[#This Row],[dia]]&amp;Tabela1[[#This Row],[Hora inicial]],Tabela8[Cod. Paciente]&amp;Tabela8[DIA]&amp;Tabela8[Hora inicial],0))</f>
        <v>A confirmar</v>
      </c>
      <c r="Q735" s="6"/>
    </row>
    <row r="736" spans="1:17" x14ac:dyDescent="0.3">
      <c r="A736" s="2">
        <v>497620</v>
      </c>
      <c r="B736" s="2" t="s">
        <v>17</v>
      </c>
      <c r="C736" s="2" t="s">
        <v>496</v>
      </c>
      <c r="D736" s="2">
        <v>3723</v>
      </c>
      <c r="E736" s="2" t="s">
        <v>497</v>
      </c>
      <c r="F736" s="2" t="s">
        <v>28</v>
      </c>
      <c r="G736" s="4">
        <v>45646</v>
      </c>
      <c r="H736" s="5">
        <v>0.75</v>
      </c>
      <c r="I736" s="6" t="s">
        <v>454</v>
      </c>
      <c r="J736" s="6">
        <v>1644</v>
      </c>
      <c r="K736" s="2" t="s">
        <v>63</v>
      </c>
      <c r="L736" s="2" t="s">
        <v>19</v>
      </c>
      <c r="M7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6" s="6" t="str">
        <f>TEXT(Tabela1[[#This Row],[Data]],"dddd")</f>
        <v>sexta-feira</v>
      </c>
      <c r="P736" s="6" t="str" cm="1">
        <f t="array" ref="P736">INDEX(Tabela8[Status],MATCH(Tabela1[[#This Row],[Cod. Paciente]]&amp;Tabela1[[#This Row],[dia]]&amp;Tabela1[[#This Row],[Hora inicial]],Tabela8[Cod. Paciente]&amp;Tabela8[DIA]&amp;Tabela8[Hora inicial],0))</f>
        <v>A confirmar</v>
      </c>
      <c r="Q736" s="6"/>
    </row>
    <row r="737" spans="1:17" x14ac:dyDescent="0.3">
      <c r="A737" s="2">
        <v>497620</v>
      </c>
      <c r="B737" s="2" t="s">
        <v>17</v>
      </c>
      <c r="C737" s="2" t="s">
        <v>496</v>
      </c>
      <c r="D737" s="2">
        <v>3723</v>
      </c>
      <c r="E737" s="2" t="s">
        <v>497</v>
      </c>
      <c r="F737" s="2" t="s">
        <v>28</v>
      </c>
      <c r="G737" s="4">
        <v>45646</v>
      </c>
      <c r="H737" s="5">
        <v>0.75</v>
      </c>
      <c r="I737" s="6" t="s">
        <v>454</v>
      </c>
      <c r="J737" s="6">
        <v>1644</v>
      </c>
      <c r="K737" s="2" t="s">
        <v>63</v>
      </c>
      <c r="L737" s="2" t="s">
        <v>19</v>
      </c>
      <c r="M7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7" s="6" t="str">
        <f>TEXT(Tabela1[[#This Row],[Data]],"dddd")</f>
        <v>sexta-feira</v>
      </c>
      <c r="P737" s="6" t="str" cm="1">
        <f t="array" ref="P737">INDEX(Tabela8[Status],MATCH(Tabela1[[#This Row],[Cod. Paciente]]&amp;Tabela1[[#This Row],[dia]]&amp;Tabela1[[#This Row],[Hora inicial]],Tabela8[Cod. Paciente]&amp;Tabela8[DIA]&amp;Tabela8[Hora inicial],0))</f>
        <v>A confirmar</v>
      </c>
      <c r="Q737" s="6"/>
    </row>
    <row r="738" spans="1:17" x14ac:dyDescent="0.3">
      <c r="A738" s="2">
        <v>604242</v>
      </c>
      <c r="B738" s="2" t="s">
        <v>17</v>
      </c>
      <c r="C738" s="2" t="s">
        <v>45</v>
      </c>
      <c r="D738" s="2">
        <v>3319</v>
      </c>
      <c r="E738" s="2" t="s">
        <v>46</v>
      </c>
      <c r="F738" s="2" t="s">
        <v>28</v>
      </c>
      <c r="G738" s="4">
        <v>45646</v>
      </c>
      <c r="H738" s="5">
        <v>0.66666666666666663</v>
      </c>
      <c r="I738" s="6" t="s">
        <v>471</v>
      </c>
      <c r="J738" s="6">
        <v>2751</v>
      </c>
      <c r="K738" s="2" t="s">
        <v>70</v>
      </c>
      <c r="L738" s="2" t="s">
        <v>19</v>
      </c>
      <c r="M7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8" s="6" t="str">
        <f>TEXT(Tabela1[[#This Row],[Data]],"dddd")</f>
        <v>sexta-feira</v>
      </c>
      <c r="P738" s="6" t="str" cm="1">
        <f t="array" ref="P738">INDEX(Tabela8[Status],MATCH(Tabela1[[#This Row],[Cod. Paciente]]&amp;Tabela1[[#This Row],[dia]]&amp;Tabela1[[#This Row],[Hora inicial]],Tabela8[Cod. Paciente]&amp;Tabela8[DIA]&amp;Tabela8[Hora inicial],0))</f>
        <v>A confirmar</v>
      </c>
      <c r="Q738" s="6"/>
    </row>
    <row r="739" spans="1:17" x14ac:dyDescent="0.3">
      <c r="A739" s="2">
        <v>604242</v>
      </c>
      <c r="B739" s="2" t="s">
        <v>17</v>
      </c>
      <c r="C739" s="2" t="s">
        <v>45</v>
      </c>
      <c r="D739" s="2">
        <v>3319</v>
      </c>
      <c r="E739" s="2" t="s">
        <v>46</v>
      </c>
      <c r="F739" s="2" t="s">
        <v>28</v>
      </c>
      <c r="G739" s="4">
        <v>45646</v>
      </c>
      <c r="H739" s="5">
        <v>0.66666666666666663</v>
      </c>
      <c r="I739" s="6" t="s">
        <v>471</v>
      </c>
      <c r="J739" s="6">
        <v>2751</v>
      </c>
      <c r="K739" s="2" t="s">
        <v>70</v>
      </c>
      <c r="L739" s="2" t="s">
        <v>19</v>
      </c>
      <c r="M7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9" s="6" t="str">
        <f>TEXT(Tabela1[[#This Row],[Data]],"dddd")</f>
        <v>sexta-feira</v>
      </c>
      <c r="P739" s="6" t="str" cm="1">
        <f t="array" ref="P739">INDEX(Tabela8[Status],MATCH(Tabela1[[#This Row],[Cod. Paciente]]&amp;Tabela1[[#This Row],[dia]]&amp;Tabela1[[#This Row],[Hora inicial]],Tabela8[Cod. Paciente]&amp;Tabela8[DIA]&amp;Tabela8[Hora inicial],0))</f>
        <v>A confirmar</v>
      </c>
      <c r="Q739" s="6"/>
    </row>
    <row r="740" spans="1:17" x14ac:dyDescent="0.3">
      <c r="A740" s="2">
        <v>587982</v>
      </c>
      <c r="B740" s="2" t="s">
        <v>24</v>
      </c>
      <c r="C740" s="2" t="s">
        <v>45</v>
      </c>
      <c r="D740" s="2">
        <v>3319</v>
      </c>
      <c r="E740" s="2" t="s">
        <v>46</v>
      </c>
      <c r="F740" s="2" t="s">
        <v>28</v>
      </c>
      <c r="G740" s="4">
        <v>45646</v>
      </c>
      <c r="H740" s="5">
        <v>0.54166666666666663</v>
      </c>
      <c r="I740" s="6" t="s">
        <v>29</v>
      </c>
      <c r="J740" s="6">
        <v>884</v>
      </c>
      <c r="K740" s="2" t="s">
        <v>30</v>
      </c>
      <c r="L740" s="2" t="s">
        <v>19</v>
      </c>
      <c r="M7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0" s="6" t="str">
        <f>TEXT(Tabela1[[#This Row],[Data]],"dddd")</f>
        <v>sexta-feira</v>
      </c>
      <c r="P740" s="6" t="str" cm="1">
        <f t="array" ref="P740">INDEX(Tabela8[Status],MATCH(Tabela1[[#This Row],[Cod. Paciente]]&amp;Tabela1[[#This Row],[dia]]&amp;Tabela1[[#This Row],[Hora inicial]],Tabela8[Cod. Paciente]&amp;Tabela8[DIA]&amp;Tabela8[Hora inicial],0))</f>
        <v>A confirmar</v>
      </c>
      <c r="Q740" s="6"/>
    </row>
    <row r="741" spans="1:17" x14ac:dyDescent="0.3">
      <c r="A741" s="2">
        <v>587982</v>
      </c>
      <c r="B741" s="2" t="s">
        <v>24</v>
      </c>
      <c r="C741" s="2" t="s">
        <v>45</v>
      </c>
      <c r="D741" s="2">
        <v>3319</v>
      </c>
      <c r="E741" s="2" t="s">
        <v>46</v>
      </c>
      <c r="F741" s="2" t="s">
        <v>28</v>
      </c>
      <c r="G741" s="4">
        <v>45646</v>
      </c>
      <c r="H741" s="5">
        <v>0.54166666666666663</v>
      </c>
      <c r="I741" s="6" t="s">
        <v>29</v>
      </c>
      <c r="J741" s="6">
        <v>884</v>
      </c>
      <c r="K741" s="2" t="s">
        <v>30</v>
      </c>
      <c r="L741" s="2" t="s">
        <v>19</v>
      </c>
      <c r="M7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1" s="6" t="str">
        <f>TEXT(Tabela1[[#This Row],[Data]],"dddd")</f>
        <v>sexta-feira</v>
      </c>
      <c r="P741" s="6" t="str" cm="1">
        <f t="array" ref="P741">INDEX(Tabela8[Status],MATCH(Tabela1[[#This Row],[Cod. Paciente]]&amp;Tabela1[[#This Row],[dia]]&amp;Tabela1[[#This Row],[Hora inicial]],Tabela8[Cod. Paciente]&amp;Tabela8[DIA]&amp;Tabela8[Hora inicial],0))</f>
        <v>A confirmar</v>
      </c>
      <c r="Q741" s="6"/>
    </row>
    <row r="742" spans="1:17" ht="28.8" x14ac:dyDescent="0.3">
      <c r="A742" s="2">
        <v>581112</v>
      </c>
      <c r="B742" s="2" t="s">
        <v>24</v>
      </c>
      <c r="C742" s="2" t="s">
        <v>136</v>
      </c>
      <c r="D742" s="2">
        <v>3496</v>
      </c>
      <c r="E742" s="2" t="s">
        <v>137</v>
      </c>
      <c r="F742" s="2" t="s">
        <v>28</v>
      </c>
      <c r="G742" s="4">
        <v>45646</v>
      </c>
      <c r="H742" s="5">
        <v>0.70833333333333337</v>
      </c>
      <c r="I742" s="6" t="s">
        <v>97</v>
      </c>
      <c r="J742" s="6">
        <v>2735</v>
      </c>
      <c r="K742" s="2" t="s">
        <v>126</v>
      </c>
      <c r="L742" s="2" t="s">
        <v>19</v>
      </c>
      <c r="M7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2" s="6" t="str">
        <f>TEXT(Tabela1[[#This Row],[Data]],"dddd")</f>
        <v>sexta-feira</v>
      </c>
      <c r="P742" s="6" t="str" cm="1">
        <f t="array" ref="P742">INDEX(Tabela8[Status],MATCH(Tabela1[[#This Row],[Cod. Paciente]]&amp;Tabela1[[#This Row],[dia]]&amp;Tabela1[[#This Row],[Hora inicial]],Tabela8[Cod. Paciente]&amp;Tabela8[DIA]&amp;Tabela8[Hora inicial],0))</f>
        <v>A confirmar</v>
      </c>
      <c r="Q742" s="6"/>
    </row>
    <row r="743" spans="1:17" ht="28.8" x14ac:dyDescent="0.3">
      <c r="A743" s="2">
        <v>581112</v>
      </c>
      <c r="B743" s="2" t="s">
        <v>24</v>
      </c>
      <c r="C743" s="2" t="s">
        <v>136</v>
      </c>
      <c r="D743" s="2">
        <v>3496</v>
      </c>
      <c r="E743" s="2" t="s">
        <v>137</v>
      </c>
      <c r="F743" s="2" t="s">
        <v>28</v>
      </c>
      <c r="G743" s="4">
        <v>45646</v>
      </c>
      <c r="H743" s="5">
        <v>0.70833333333333337</v>
      </c>
      <c r="I743" s="6" t="s">
        <v>97</v>
      </c>
      <c r="J743" s="6">
        <v>2735</v>
      </c>
      <c r="K743" s="2" t="s">
        <v>126</v>
      </c>
      <c r="L743" s="2" t="s">
        <v>19</v>
      </c>
      <c r="M7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3" s="6" t="str">
        <f>TEXT(Tabela1[[#This Row],[Data]],"dddd")</f>
        <v>sexta-feira</v>
      </c>
      <c r="P743" s="6" t="str" cm="1">
        <f t="array" ref="P743">INDEX(Tabela8[Status],MATCH(Tabela1[[#This Row],[Cod. Paciente]]&amp;Tabela1[[#This Row],[dia]]&amp;Tabela1[[#This Row],[Hora inicial]],Tabela8[Cod. Paciente]&amp;Tabela8[DIA]&amp;Tabela8[Hora inicial],0))</f>
        <v>A confirmar</v>
      </c>
      <c r="Q743" s="6"/>
    </row>
    <row r="744" spans="1:17" x14ac:dyDescent="0.3">
      <c r="A744" s="2">
        <v>577748</v>
      </c>
      <c r="B744" s="2" t="s">
        <v>24</v>
      </c>
      <c r="C744" s="2" t="s">
        <v>136</v>
      </c>
      <c r="D744" s="2">
        <v>3496</v>
      </c>
      <c r="E744" s="2" t="s">
        <v>137</v>
      </c>
      <c r="F744" s="2" t="s">
        <v>28</v>
      </c>
      <c r="G744" s="4">
        <v>45646</v>
      </c>
      <c r="H744" s="5">
        <v>0.66666666666666663</v>
      </c>
      <c r="I744" s="6" t="s">
        <v>29</v>
      </c>
      <c r="J744" s="6">
        <v>884</v>
      </c>
      <c r="K744" s="2" t="s">
        <v>30</v>
      </c>
      <c r="L744" s="2" t="s">
        <v>19</v>
      </c>
      <c r="M7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4" s="6" t="str">
        <f>TEXT(Tabela1[[#This Row],[Data]],"dddd")</f>
        <v>sexta-feira</v>
      </c>
      <c r="P744" s="6" t="str" cm="1">
        <f t="array" ref="P744">INDEX(Tabela8[Status],MATCH(Tabela1[[#This Row],[Cod. Paciente]]&amp;Tabela1[[#This Row],[dia]]&amp;Tabela1[[#This Row],[Hora inicial]],Tabela8[Cod. Paciente]&amp;Tabela8[DIA]&amp;Tabela8[Hora inicial],0))</f>
        <v>A confirmar</v>
      </c>
      <c r="Q744" s="6"/>
    </row>
    <row r="745" spans="1:17" x14ac:dyDescent="0.3">
      <c r="A745" s="2">
        <v>577748</v>
      </c>
      <c r="B745" s="2" t="s">
        <v>24</v>
      </c>
      <c r="C745" s="2" t="s">
        <v>136</v>
      </c>
      <c r="D745" s="2">
        <v>3496</v>
      </c>
      <c r="E745" s="2" t="s">
        <v>137</v>
      </c>
      <c r="F745" s="2" t="s">
        <v>28</v>
      </c>
      <c r="G745" s="4">
        <v>45646</v>
      </c>
      <c r="H745" s="5">
        <v>0.66666666666666663</v>
      </c>
      <c r="I745" s="6" t="s">
        <v>29</v>
      </c>
      <c r="J745" s="6">
        <v>884</v>
      </c>
      <c r="K745" s="2" t="s">
        <v>30</v>
      </c>
      <c r="L745" s="2" t="s">
        <v>19</v>
      </c>
      <c r="M7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5" s="6" t="str">
        <f>TEXT(Tabela1[[#This Row],[Data]],"dddd")</f>
        <v>sexta-feira</v>
      </c>
      <c r="P745" s="6" t="str" cm="1">
        <f t="array" ref="P745">INDEX(Tabela8[Status],MATCH(Tabela1[[#This Row],[Cod. Paciente]]&amp;Tabela1[[#This Row],[dia]]&amp;Tabela1[[#This Row],[Hora inicial]],Tabela8[Cod. Paciente]&amp;Tabela8[DIA]&amp;Tabela8[Hora inicial],0))</f>
        <v>A confirmar</v>
      </c>
      <c r="Q745" s="6"/>
    </row>
    <row r="746" spans="1:17" x14ac:dyDescent="0.3">
      <c r="A746" s="2">
        <v>476188</v>
      </c>
      <c r="B746" s="2" t="s">
        <v>17</v>
      </c>
      <c r="C746" s="2" t="s">
        <v>119</v>
      </c>
      <c r="D746" s="2">
        <v>3555</v>
      </c>
      <c r="E746" s="2" t="s">
        <v>120</v>
      </c>
      <c r="F746" s="2" t="s">
        <v>28</v>
      </c>
      <c r="G746" s="4">
        <v>45646</v>
      </c>
      <c r="H746" s="5">
        <v>0.54166666666666663</v>
      </c>
      <c r="I746" s="6" t="s">
        <v>55</v>
      </c>
      <c r="J746" s="6">
        <v>1830</v>
      </c>
      <c r="K746" s="2" t="s">
        <v>56</v>
      </c>
      <c r="L746" s="2" t="s">
        <v>19</v>
      </c>
      <c r="M7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6" s="6" t="str">
        <f>TEXT(Tabela1[[#This Row],[Data]],"dddd")</f>
        <v>sexta-feira</v>
      </c>
      <c r="P746" s="6" t="str" cm="1">
        <f t="array" ref="P746">INDEX(Tabela8[Status],MATCH(Tabela1[[#This Row],[Cod. Paciente]]&amp;Tabela1[[#This Row],[dia]]&amp;Tabela1[[#This Row],[Hora inicial]],Tabela8[Cod. Paciente]&amp;Tabela8[DIA]&amp;Tabela8[Hora inicial],0))</f>
        <v>A confirmar</v>
      </c>
      <c r="Q746" s="6"/>
    </row>
    <row r="747" spans="1:17" x14ac:dyDescent="0.3">
      <c r="A747" s="2">
        <v>476188</v>
      </c>
      <c r="B747" s="2" t="s">
        <v>17</v>
      </c>
      <c r="C747" s="2" t="s">
        <v>119</v>
      </c>
      <c r="D747" s="2">
        <v>3555</v>
      </c>
      <c r="E747" s="2" t="s">
        <v>120</v>
      </c>
      <c r="F747" s="2" t="s">
        <v>28</v>
      </c>
      <c r="G747" s="4">
        <v>45646</v>
      </c>
      <c r="H747" s="5">
        <v>0.54166666666666663</v>
      </c>
      <c r="I747" s="6" t="s">
        <v>55</v>
      </c>
      <c r="J747" s="6">
        <v>1830</v>
      </c>
      <c r="K747" s="2" t="s">
        <v>56</v>
      </c>
      <c r="L747" s="2" t="s">
        <v>19</v>
      </c>
      <c r="M7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7" s="6" t="str">
        <f>TEXT(Tabela1[[#This Row],[Data]],"dddd")</f>
        <v>sexta-feira</v>
      </c>
      <c r="P747" s="6" t="str" cm="1">
        <f t="array" ref="P747">INDEX(Tabela8[Status],MATCH(Tabela1[[#This Row],[Cod. Paciente]]&amp;Tabela1[[#This Row],[dia]]&amp;Tabela1[[#This Row],[Hora inicial]],Tabela8[Cod. Paciente]&amp;Tabela8[DIA]&amp;Tabela8[Hora inicial],0))</f>
        <v>A confirmar</v>
      </c>
      <c r="Q747" s="6"/>
    </row>
    <row r="748" spans="1:17" x14ac:dyDescent="0.3">
      <c r="A748" s="2">
        <v>581046</v>
      </c>
      <c r="B748" s="2" t="s">
        <v>17</v>
      </c>
      <c r="C748" s="2" t="s">
        <v>119</v>
      </c>
      <c r="D748" s="2">
        <v>3555</v>
      </c>
      <c r="E748" s="2" t="s">
        <v>120</v>
      </c>
      <c r="F748" s="2" t="s">
        <v>28</v>
      </c>
      <c r="G748" s="4">
        <v>45646</v>
      </c>
      <c r="H748" s="5">
        <v>0.58333333333333337</v>
      </c>
      <c r="I748" s="6" t="s">
        <v>71</v>
      </c>
      <c r="J748" s="6">
        <v>2751</v>
      </c>
      <c r="K748" s="2" t="s">
        <v>70</v>
      </c>
      <c r="L748" s="2" t="s">
        <v>19</v>
      </c>
      <c r="M7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8" s="6" t="str">
        <f>TEXT(Tabela1[[#This Row],[Data]],"dddd")</f>
        <v>sexta-feira</v>
      </c>
      <c r="P748" s="6" t="str" cm="1">
        <f t="array" ref="P748">INDEX(Tabela8[Status],MATCH(Tabela1[[#This Row],[Cod. Paciente]]&amp;Tabela1[[#This Row],[dia]]&amp;Tabela1[[#This Row],[Hora inicial]],Tabela8[Cod. Paciente]&amp;Tabela8[DIA]&amp;Tabela8[Hora inicial],0))</f>
        <v>A confirmar</v>
      </c>
      <c r="Q748" s="6"/>
    </row>
    <row r="749" spans="1:17" x14ac:dyDescent="0.3">
      <c r="A749" s="2">
        <v>581046</v>
      </c>
      <c r="B749" s="2" t="s">
        <v>17</v>
      </c>
      <c r="C749" s="2" t="s">
        <v>119</v>
      </c>
      <c r="D749" s="2">
        <v>3555</v>
      </c>
      <c r="E749" s="2" t="s">
        <v>120</v>
      </c>
      <c r="F749" s="2" t="s">
        <v>28</v>
      </c>
      <c r="G749" s="4">
        <v>45646</v>
      </c>
      <c r="H749" s="5">
        <v>0.58333333333333337</v>
      </c>
      <c r="I749" s="6" t="s">
        <v>71</v>
      </c>
      <c r="J749" s="6">
        <v>2751</v>
      </c>
      <c r="K749" s="2" t="s">
        <v>70</v>
      </c>
      <c r="L749" s="2" t="s">
        <v>19</v>
      </c>
      <c r="M7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9" s="6" t="str">
        <f>TEXT(Tabela1[[#This Row],[Data]],"dddd")</f>
        <v>sexta-feira</v>
      </c>
      <c r="P749" s="6" t="str" cm="1">
        <f t="array" ref="P749">INDEX(Tabela8[Status],MATCH(Tabela1[[#This Row],[Cod. Paciente]]&amp;Tabela1[[#This Row],[dia]]&amp;Tabela1[[#This Row],[Hora inicial]],Tabela8[Cod. Paciente]&amp;Tabela8[DIA]&amp;Tabela8[Hora inicial],0))</f>
        <v>A confirmar</v>
      </c>
      <c r="Q749" s="6"/>
    </row>
    <row r="750" spans="1:17" x14ac:dyDescent="0.3">
      <c r="A750" s="2">
        <v>604156</v>
      </c>
      <c r="B750" s="2" t="s">
        <v>17</v>
      </c>
      <c r="C750" s="2" t="s">
        <v>1263</v>
      </c>
      <c r="D750" s="2">
        <v>3829</v>
      </c>
      <c r="E750" s="2" t="s">
        <v>759</v>
      </c>
      <c r="F750" s="2" t="s">
        <v>28</v>
      </c>
      <c r="G750" s="4">
        <v>45646</v>
      </c>
      <c r="H750" s="5">
        <v>0.70833333333333337</v>
      </c>
      <c r="I750" s="6" t="s">
        <v>464</v>
      </c>
      <c r="J750" s="6">
        <v>609</v>
      </c>
      <c r="K750" s="2" t="s">
        <v>44</v>
      </c>
      <c r="L750" s="2" t="s">
        <v>19</v>
      </c>
      <c r="M7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0" s="6" t="str">
        <f>TEXT(Tabela1[[#This Row],[Data]],"dddd")</f>
        <v>sexta-feira</v>
      </c>
      <c r="P750" s="6" t="str" cm="1">
        <f t="array" ref="P750">INDEX(Tabela8[Status],MATCH(Tabela1[[#This Row],[Cod. Paciente]]&amp;Tabela1[[#This Row],[dia]]&amp;Tabela1[[#This Row],[Hora inicial]],Tabela8[Cod. Paciente]&amp;Tabela8[DIA]&amp;Tabela8[Hora inicial],0))</f>
        <v>A confirmar</v>
      </c>
      <c r="Q750" s="6"/>
    </row>
    <row r="751" spans="1:17" x14ac:dyDescent="0.3">
      <c r="A751" s="2">
        <v>604156</v>
      </c>
      <c r="B751" s="2" t="s">
        <v>17</v>
      </c>
      <c r="C751" s="2" t="s">
        <v>1263</v>
      </c>
      <c r="D751" s="2">
        <v>3829</v>
      </c>
      <c r="E751" s="2" t="s">
        <v>759</v>
      </c>
      <c r="F751" s="2" t="s">
        <v>28</v>
      </c>
      <c r="G751" s="4">
        <v>45646</v>
      </c>
      <c r="H751" s="5">
        <v>0.70833333333333337</v>
      </c>
      <c r="I751" s="6" t="s">
        <v>464</v>
      </c>
      <c r="J751" s="6">
        <v>609</v>
      </c>
      <c r="K751" s="2" t="s">
        <v>44</v>
      </c>
      <c r="L751" s="2" t="s">
        <v>19</v>
      </c>
      <c r="M7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1" s="6" t="str">
        <f>TEXT(Tabela1[[#This Row],[Data]],"dddd")</f>
        <v>sexta-feira</v>
      </c>
      <c r="P751" s="6" t="str" cm="1">
        <f t="array" ref="P751">INDEX(Tabela8[Status],MATCH(Tabela1[[#This Row],[Cod. Paciente]]&amp;Tabela1[[#This Row],[dia]]&amp;Tabela1[[#This Row],[Hora inicial]],Tabela8[Cod. Paciente]&amp;Tabela8[DIA]&amp;Tabela8[Hora inicial],0))</f>
        <v>A confirmar</v>
      </c>
      <c r="Q751" s="6"/>
    </row>
    <row r="752" spans="1:17" x14ac:dyDescent="0.3">
      <c r="A752" s="2">
        <v>603942</v>
      </c>
      <c r="B752" s="2" t="s">
        <v>17</v>
      </c>
      <c r="C752" s="2" t="s">
        <v>1275</v>
      </c>
      <c r="D752" s="2">
        <v>3952</v>
      </c>
      <c r="E752" s="2" t="s">
        <v>731</v>
      </c>
      <c r="F752" s="2" t="s">
        <v>28</v>
      </c>
      <c r="G752" s="4">
        <v>45647</v>
      </c>
      <c r="H752" s="5">
        <v>0.45833333333333331</v>
      </c>
      <c r="I752" s="6" t="s">
        <v>471</v>
      </c>
      <c r="J752" s="6">
        <v>772</v>
      </c>
      <c r="K752" s="2" t="s">
        <v>51</v>
      </c>
      <c r="L752" s="2" t="s">
        <v>19</v>
      </c>
      <c r="M7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2" s="6" t="str">
        <f>TEXT(Tabela1[[#This Row],[Data]],"dddd")</f>
        <v>sábado</v>
      </c>
      <c r="P752" s="6" t="str" cm="1">
        <f t="array" ref="P752">INDEX(Tabela8[Status],MATCH(Tabela1[[#This Row],[Cod. Paciente]]&amp;Tabela1[[#This Row],[dia]]&amp;Tabela1[[#This Row],[Hora inicial]],Tabela8[Cod. Paciente]&amp;Tabela8[DIA]&amp;Tabela8[Hora inicial],0))</f>
        <v>A confirmar</v>
      </c>
      <c r="Q752" s="6"/>
    </row>
    <row r="753" spans="1:17" x14ac:dyDescent="0.3">
      <c r="A753" s="2">
        <v>603942</v>
      </c>
      <c r="B753" s="2" t="s">
        <v>17</v>
      </c>
      <c r="C753" s="2" t="s">
        <v>1275</v>
      </c>
      <c r="D753" s="2">
        <v>3952</v>
      </c>
      <c r="E753" s="2" t="s">
        <v>731</v>
      </c>
      <c r="F753" s="2" t="s">
        <v>28</v>
      </c>
      <c r="G753" s="4">
        <v>45647</v>
      </c>
      <c r="H753" s="5">
        <v>0.45833333333333331</v>
      </c>
      <c r="I753" s="6" t="s">
        <v>471</v>
      </c>
      <c r="J753" s="6">
        <v>772</v>
      </c>
      <c r="K753" s="2" t="s">
        <v>51</v>
      </c>
      <c r="L753" s="2" t="s">
        <v>19</v>
      </c>
      <c r="M7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3" s="6" t="str">
        <f>TEXT(Tabela1[[#This Row],[Data]],"dddd")</f>
        <v>sábado</v>
      </c>
      <c r="P753" s="6" t="str" cm="1">
        <f t="array" ref="P753">INDEX(Tabela8[Status],MATCH(Tabela1[[#This Row],[Cod. Paciente]]&amp;Tabela1[[#This Row],[dia]]&amp;Tabela1[[#This Row],[Hora inicial]],Tabela8[Cod. Paciente]&amp;Tabela8[DIA]&amp;Tabela8[Hora inicial],0))</f>
        <v>A confirmar</v>
      </c>
      <c r="Q753" s="6"/>
    </row>
    <row r="754" spans="1:17" x14ac:dyDescent="0.3">
      <c r="A754" s="2">
        <v>601033</v>
      </c>
      <c r="B754" s="2" t="s">
        <v>17</v>
      </c>
      <c r="C754" s="2" t="s">
        <v>45</v>
      </c>
      <c r="D754" s="2">
        <v>3319</v>
      </c>
      <c r="E754" s="2" t="s">
        <v>46</v>
      </c>
      <c r="F754" s="2" t="s">
        <v>28</v>
      </c>
      <c r="G754" s="4">
        <v>45647</v>
      </c>
      <c r="H754" s="5">
        <v>0.375</v>
      </c>
      <c r="I754" s="6" t="s">
        <v>462</v>
      </c>
      <c r="J754" s="6">
        <v>2751</v>
      </c>
      <c r="K754" s="2" t="s">
        <v>70</v>
      </c>
      <c r="L754" s="2" t="s">
        <v>19</v>
      </c>
      <c r="M7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4" s="6" t="str">
        <f>TEXT(Tabela1[[#This Row],[Data]],"dddd")</f>
        <v>sábado</v>
      </c>
      <c r="P754" s="6" t="str" cm="1">
        <f t="array" ref="P754">INDEX(Tabela8[Status],MATCH(Tabela1[[#This Row],[Cod. Paciente]]&amp;Tabela1[[#This Row],[dia]]&amp;Tabela1[[#This Row],[Hora inicial]],Tabela8[Cod. Paciente]&amp;Tabela8[DIA]&amp;Tabela8[Hora inicial],0))</f>
        <v>A confirmar</v>
      </c>
      <c r="Q754" s="6"/>
    </row>
    <row r="755" spans="1:17" x14ac:dyDescent="0.3">
      <c r="A755" s="2">
        <v>601033</v>
      </c>
      <c r="B755" s="2" t="s">
        <v>17</v>
      </c>
      <c r="C755" s="2" t="s">
        <v>45</v>
      </c>
      <c r="D755" s="2">
        <v>3319</v>
      </c>
      <c r="E755" s="2" t="s">
        <v>46</v>
      </c>
      <c r="F755" s="2" t="s">
        <v>28</v>
      </c>
      <c r="G755" s="4">
        <v>45647</v>
      </c>
      <c r="H755" s="5">
        <v>0.375</v>
      </c>
      <c r="I755" s="6" t="s">
        <v>462</v>
      </c>
      <c r="J755" s="6">
        <v>2751</v>
      </c>
      <c r="K755" s="2" t="s">
        <v>70</v>
      </c>
      <c r="L755" s="2" t="s">
        <v>19</v>
      </c>
      <c r="M7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5" s="6" t="str">
        <f>TEXT(Tabela1[[#This Row],[Data]],"dddd")</f>
        <v>sábado</v>
      </c>
      <c r="P755" s="6" t="str" cm="1">
        <f t="array" ref="P755">INDEX(Tabela8[Status],MATCH(Tabela1[[#This Row],[Cod. Paciente]]&amp;Tabela1[[#This Row],[dia]]&amp;Tabela1[[#This Row],[Hora inicial]],Tabela8[Cod. Paciente]&amp;Tabela8[DIA]&amp;Tabela8[Hora inicial],0))</f>
        <v>A confirmar</v>
      </c>
      <c r="Q755" s="6"/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7FB-2FB6-4D18-A30A-2141123E0972}">
  <sheetPr codeName="Planilha5"/>
  <dimension ref="A1:S204"/>
  <sheetViews>
    <sheetView tabSelected="1" topLeftCell="C1" zoomScaleNormal="100" workbookViewId="0">
      <selection activeCell="C21" sqref="C21"/>
    </sheetView>
  </sheetViews>
  <sheetFormatPr defaultRowHeight="14.4" x14ac:dyDescent="0.3"/>
  <cols>
    <col min="1" max="1" width="20.6640625" hidden="1" customWidth="1"/>
    <col min="2" max="2" width="15.5546875" hidden="1" customWidth="1"/>
    <col min="3" max="3" width="49.44140625" bestFit="1" customWidth="1"/>
    <col min="4" max="4" width="15" hidden="1" customWidth="1"/>
    <col min="5" max="5" width="10.6640625" customWidth="1"/>
    <col min="6" max="6" width="13.109375" hidden="1" customWidth="1"/>
    <col min="7" max="7" width="32.88671875" customWidth="1"/>
    <col min="8" max="8" width="19" bestFit="1" customWidth="1"/>
    <col min="9" max="9" width="9" bestFit="1" customWidth="1"/>
    <col min="10" max="10" width="8.88671875" bestFit="1" customWidth="1"/>
    <col min="11" max="11" width="19.109375" bestFit="1" customWidth="1"/>
    <col min="12" max="12" width="7" bestFit="1" customWidth="1"/>
    <col min="13" max="13" width="17.6640625" bestFit="1" customWidth="1"/>
    <col min="14" max="14" width="67.33203125" bestFit="1" customWidth="1"/>
    <col min="15" max="15" width="11.88671875" bestFit="1" customWidth="1"/>
    <col min="16" max="16" width="6.88671875" bestFit="1" customWidth="1"/>
    <col min="17" max="17" width="11.44140625" bestFit="1" customWidth="1"/>
    <col min="18" max="18" width="10.44140625" bestFit="1" customWidth="1"/>
    <col min="19" max="19" width="109.6640625" bestFit="1" customWidth="1"/>
  </cols>
  <sheetData>
    <row r="1" spans="1:19" x14ac:dyDescent="0.3">
      <c r="A1" t="s">
        <v>3</v>
      </c>
      <c r="B1" t="s">
        <v>4</v>
      </c>
      <c r="C1" t="s">
        <v>1407</v>
      </c>
      <c r="D1" t="s">
        <v>6</v>
      </c>
      <c r="E1" t="s">
        <v>1412</v>
      </c>
      <c r="F1" t="s">
        <v>8</v>
      </c>
      <c r="G1" t="s">
        <v>1408</v>
      </c>
      <c r="H1" t="s">
        <v>795</v>
      </c>
      <c r="I1" t="s">
        <v>1411</v>
      </c>
      <c r="J1" t="s">
        <v>442</v>
      </c>
      <c r="K1" t="s">
        <v>1406</v>
      </c>
      <c r="L1" t="s">
        <v>184</v>
      </c>
      <c r="M1" t="s">
        <v>1409</v>
      </c>
      <c r="N1" t="s">
        <v>1410</v>
      </c>
      <c r="O1" t="s">
        <v>1244</v>
      </c>
      <c r="P1" t="s">
        <v>1245</v>
      </c>
      <c r="Q1" t="s">
        <v>186</v>
      </c>
      <c r="R1" t="s">
        <v>1387</v>
      </c>
      <c r="S1" t="s">
        <v>1405</v>
      </c>
    </row>
    <row r="2" spans="1:19" s="19" customFormat="1" ht="13.65" customHeight="1" x14ac:dyDescent="0.3">
      <c r="A2" t="s">
        <v>1246</v>
      </c>
      <c r="B2">
        <v>3590</v>
      </c>
      <c r="C2" t="s">
        <v>614</v>
      </c>
      <c r="D2" t="s">
        <v>28</v>
      </c>
      <c r="E2" s="3">
        <v>45642</v>
      </c>
      <c r="F2" s="9">
        <v>0.29166666666666669</v>
      </c>
      <c r="G2" t="s">
        <v>154</v>
      </c>
      <c r="H2" t="str">
        <f>SUBSTITUTE(AUTORIZACOES[[#This Row],[Carteirinha]],".","")</f>
        <v>667390042</v>
      </c>
      <c r="I2" t="s">
        <v>153</v>
      </c>
      <c r="J2">
        <f>COUNTIFS(Tabela1[Cod. Paciente],AUTORIZACOES[[#This Row],[Cod. Paciente]],Tabela1[Status],AUTORIZACOES[[#This Row],[STATUS]])</f>
        <v>3</v>
      </c>
      <c r="K2" t="str" cm="1">
        <f t="array" ref="K2">INDEX(BASE_RC[Cad_ipasgo],MATCH(AUTORIZACOES[[#This Row],[Cod. Paciente]]&amp;AUTORIZACOES[[#This Row],[STATUS]],BASE_RC[id]&amp;BASE_RC[COD],0))</f>
        <v>48113-0</v>
      </c>
      <c r="L2" cm="1">
        <f t="array" ref="L2">INDEX(BASE_RC[CBO],MATCH(AUTORIZACOES[[#This Row],[Cod. Paciente]]&amp;AUTORIZACOES[[#This Row],[STATUS]],BASE_RC[id]&amp;BASE_RC[COD],0))</f>
        <v>223810</v>
      </c>
      <c r="M2" t="str">
        <f>"CID - " &amp;INDEX(Tabela7[CID],MATCH(AUTORIZACOES[[#This Row],[Cod. Paciente]],Tabela7[id],0))</f>
        <v>CID - F840</v>
      </c>
      <c r="N2" s="2" t="s">
        <v>1402</v>
      </c>
      <c r="O2" s="20"/>
      <c r="P2" s="21"/>
      <c r="Q2"/>
      <c r="R2"/>
      <c r="S2"/>
    </row>
    <row r="3" spans="1:19" s="19" customFormat="1" ht="13.65" customHeight="1" x14ac:dyDescent="0.3">
      <c r="A3" t="s">
        <v>1246</v>
      </c>
      <c r="B3">
        <v>3590</v>
      </c>
      <c r="C3" t="s">
        <v>614</v>
      </c>
      <c r="D3" t="s">
        <v>28</v>
      </c>
      <c r="E3" s="3">
        <v>45642</v>
      </c>
      <c r="F3" s="9">
        <v>0.375</v>
      </c>
      <c r="G3" t="s">
        <v>151</v>
      </c>
      <c r="H3" t="str">
        <f>SUBSTITUTE(AUTORIZACOES[[#This Row],[Carteirinha]],".","")</f>
        <v>667390042</v>
      </c>
      <c r="I3" t="s">
        <v>150</v>
      </c>
      <c r="J3">
        <f>COUNTIFS(Tabela1[Cod. Paciente],AUTORIZACOES[[#This Row],[Cod. Paciente]],Tabela1[Status],AUTORIZACOES[[#This Row],[STATUS]])</f>
        <v>3</v>
      </c>
      <c r="K3" t="str" cm="1">
        <f t="array" ref="K3">INDEX(BASE_RC[Cad_ipasgo],MATCH(AUTORIZACOES[[#This Row],[Cod. Paciente]]&amp;AUTORIZACOES[[#This Row],[STATUS]],BASE_RC[id]&amp;BASE_RC[COD],0))</f>
        <v>48155-0</v>
      </c>
      <c r="L3" cm="1">
        <f t="array" ref="L3">INDEX(BASE_RC[CBO],MATCH(AUTORIZACOES[[#This Row],[Cod. Paciente]]&amp;AUTORIZACOES[[#This Row],[STATUS]],BASE_RC[id]&amp;BASE_RC[COD],0))</f>
        <v>251510</v>
      </c>
      <c r="M3" t="str">
        <f>"CID - " &amp;INDEX(Tabela7[CID],MATCH(AUTORIZACOES[[#This Row],[Cod. Paciente]],Tabela7[id],0))</f>
        <v>CID - F840</v>
      </c>
      <c r="N3" s="2" t="s">
        <v>1402</v>
      </c>
      <c r="O3" s="20"/>
      <c r="P3"/>
      <c r="Q3"/>
      <c r="R3"/>
      <c r="S3"/>
    </row>
    <row r="4" spans="1:19" ht="13.65" customHeight="1" x14ac:dyDescent="0.3">
      <c r="A4" t="s">
        <v>1394</v>
      </c>
      <c r="B4">
        <v>4176</v>
      </c>
      <c r="C4" t="s">
        <v>1395</v>
      </c>
      <c r="D4" t="s">
        <v>69</v>
      </c>
      <c r="E4" s="3">
        <v>45642</v>
      </c>
      <c r="F4" s="9">
        <v>0.41666666666666669</v>
      </c>
      <c r="G4" t="s">
        <v>162</v>
      </c>
      <c r="H4" t="str">
        <f>SUBSTITUTE(AUTORIZACOES[[#This Row],[Carteirinha]],".","")</f>
        <v>667389604</v>
      </c>
      <c r="I4" t="s">
        <v>1343</v>
      </c>
      <c r="J4">
        <f>COUNTIFS(Tabela1[Cod. Paciente],AUTORIZACOES[[#This Row],[Cod. Paciente]],Tabela1[Status],AUTORIZACOES[[#This Row],[STATUS]])</f>
        <v>6</v>
      </c>
      <c r="K4" t="str" cm="1">
        <f t="array" ref="K4">INDEX(BASE_RC[Cad_ipasgo],MATCH(AUTORIZACOES[[#This Row],[Cod. Paciente]]&amp;AUTORIZACOES[[#This Row],[STATUS]],BASE_RC[id]&amp;BASE_RC[COD],0))</f>
        <v>48125-0</v>
      </c>
      <c r="L4" cm="1">
        <f t="array" ref="L4">INDEX(BASE_RC[CBO],MATCH(AUTORIZACOES[[#This Row],[Cod. Paciente]]&amp;AUTORIZACOES[[#This Row],[STATUS]],BASE_RC[id]&amp;BASE_RC[COD],0))</f>
        <v>251510</v>
      </c>
      <c r="M4" t="str">
        <f>"CID - " &amp;INDEX(Tabela7[CID],MATCH(AUTORIZACOES[[#This Row],[Cod. Paciente]],Tabela7[id],0))</f>
        <v>CID - F98</v>
      </c>
      <c r="N4" s="2" t="s">
        <v>1402</v>
      </c>
      <c r="O4" s="20"/>
      <c r="P4" s="22"/>
    </row>
    <row r="5" spans="1:19" s="19" customFormat="1" ht="13.65" customHeight="1" x14ac:dyDescent="0.3">
      <c r="A5" t="s">
        <v>1262</v>
      </c>
      <c r="B5">
        <v>3486</v>
      </c>
      <c r="C5" t="s">
        <v>622</v>
      </c>
      <c r="D5" t="s">
        <v>28</v>
      </c>
      <c r="E5" s="3">
        <v>45642</v>
      </c>
      <c r="F5" s="9">
        <v>0.58333333333333337</v>
      </c>
      <c r="G5" t="s">
        <v>151</v>
      </c>
      <c r="H5" t="str">
        <f>SUBSTITUTE(AUTORIZACOES[[#This Row],[Carteirinha]],".","")</f>
        <v>667254410</v>
      </c>
      <c r="I5" t="s">
        <v>150</v>
      </c>
      <c r="J5">
        <f>COUNTIFS(Tabela1[Cod. Paciente],AUTORIZACOES[[#This Row],[Cod. Paciente]],Tabela1[Status],AUTORIZACOES[[#This Row],[STATUS]])</f>
        <v>3</v>
      </c>
      <c r="K5" t="str" cm="1">
        <f t="array" ref="K5">INDEX(BASE_RC[Cad_ipasgo],MATCH(AUTORIZACOES[[#This Row],[Cod. Paciente]]&amp;AUTORIZACOES[[#This Row],[STATUS]],BASE_RC[id]&amp;BASE_RC[COD],0))</f>
        <v>48117-0</v>
      </c>
      <c r="L5" cm="1">
        <f t="array" ref="L5">INDEX(BASE_RC[CBO],MATCH(AUTORIZACOES[[#This Row],[Cod. Paciente]]&amp;AUTORIZACOES[[#This Row],[STATUS]],BASE_RC[id]&amp;BASE_RC[COD],0))</f>
        <v>251510</v>
      </c>
      <c r="M5" t="str">
        <f>"CID - " &amp;INDEX(Tabela7[CID],MATCH(AUTORIZACOES[[#This Row],[Cod. Paciente]],Tabela7[id],0))</f>
        <v>CID - F840</v>
      </c>
      <c r="N5" s="2" t="s">
        <v>1402</v>
      </c>
      <c r="O5" s="20"/>
      <c r="P5"/>
      <c r="Q5"/>
      <c r="R5"/>
      <c r="S5"/>
    </row>
    <row r="6" spans="1:19" ht="13.65" customHeight="1" x14ac:dyDescent="0.3">
      <c r="A6" t="s">
        <v>134</v>
      </c>
      <c r="B6">
        <v>3945</v>
      </c>
      <c r="C6" t="s">
        <v>135</v>
      </c>
      <c r="D6" t="s">
        <v>28</v>
      </c>
      <c r="E6" s="3">
        <v>45646</v>
      </c>
      <c r="F6" s="9">
        <v>0.66666666666666663</v>
      </c>
      <c r="G6" t="s">
        <v>151</v>
      </c>
      <c r="H6" t="str">
        <f>SUBSTITUTE(AUTORIZACOES[[#This Row],[Carteirinha]],".","")</f>
        <v>667403155</v>
      </c>
      <c r="I6" t="s">
        <v>150</v>
      </c>
      <c r="J6">
        <f>COUNTIFS(Tabela1[Cod. Paciente],AUTORIZACOES[[#This Row],[Cod. Paciente]],Tabela1[Status],AUTORIZACOES[[#This Row],[STATUS]])</f>
        <v>2</v>
      </c>
      <c r="K6" t="str" cm="1">
        <f t="array" ref="K6">INDEX(BASE_RC[Cad_ipasgo],MATCH(AUTORIZACOES[[#This Row],[Cod. Paciente]]&amp;AUTORIZACOES[[#This Row],[STATUS]],BASE_RC[id]&amp;BASE_RC[COD],0))</f>
        <v>48117-0</v>
      </c>
      <c r="L6" cm="1">
        <f t="array" ref="L6">INDEX(BASE_RC[CBO],MATCH(AUTORIZACOES[[#This Row],[Cod. Paciente]]&amp;AUTORIZACOES[[#This Row],[STATUS]],BASE_RC[id]&amp;BASE_RC[COD],0))</f>
        <v>251510</v>
      </c>
      <c r="M6" t="str">
        <f>"CID - " &amp;INDEX(Tabela7[CID],MATCH(AUTORIZACOES[[#This Row],[Cod. Paciente]],Tabela7[id],0))</f>
        <v>CID - F840</v>
      </c>
      <c r="N6" s="2" t="s">
        <v>1402</v>
      </c>
      <c r="O6" s="25"/>
    </row>
    <row r="7" spans="1:19" s="19" customFormat="1" ht="13.65" customHeight="1" x14ac:dyDescent="0.3">
      <c r="A7" t="s">
        <v>1254</v>
      </c>
      <c r="B7">
        <v>3342</v>
      </c>
      <c r="C7" t="s">
        <v>623</v>
      </c>
      <c r="D7" t="s">
        <v>28</v>
      </c>
      <c r="E7" s="3">
        <v>45642</v>
      </c>
      <c r="F7" s="9">
        <v>0.41666666666666669</v>
      </c>
      <c r="G7" t="s">
        <v>154</v>
      </c>
      <c r="H7" t="str">
        <f>SUBSTITUTE(AUTORIZACOES[[#This Row],[Carteirinha]],".","")</f>
        <v>667394793</v>
      </c>
      <c r="I7" t="s">
        <v>153</v>
      </c>
      <c r="J7">
        <f>COUNTIFS(Tabela1[Cod. Paciente],AUTORIZACOES[[#This Row],[Cod. Paciente]],Tabela1[Status],AUTORIZACOES[[#This Row],[STATUS]])</f>
        <v>3</v>
      </c>
      <c r="K7" t="str" cm="1">
        <f t="array" ref="K7">INDEX(BASE_RC[Cad_ipasgo],MATCH(AUTORIZACOES[[#This Row],[Cod. Paciente]]&amp;AUTORIZACOES[[#This Row],[STATUS]],BASE_RC[id]&amp;BASE_RC[COD],0))</f>
        <v>48135-0</v>
      </c>
      <c r="L7" cm="1">
        <f t="array" ref="L7">INDEX(BASE_RC[CBO],MATCH(AUTORIZACOES[[#This Row],[Cod. Paciente]]&amp;AUTORIZACOES[[#This Row],[STATUS]],BASE_RC[id]&amp;BASE_RC[COD],0))</f>
        <v>223810</v>
      </c>
      <c r="M7" t="str">
        <f>"CID - " &amp;INDEX(Tabela7[CID],MATCH(AUTORIZACOES[[#This Row],[Cod. Paciente]],Tabela7[id],0))</f>
        <v>CID - F840</v>
      </c>
      <c r="N7" s="2" t="s">
        <v>1402</v>
      </c>
      <c r="O7" s="20"/>
      <c r="P7"/>
      <c r="Q7"/>
      <c r="R7"/>
      <c r="S7"/>
    </row>
    <row r="8" spans="1:19" s="19" customFormat="1" ht="13.65" customHeight="1" x14ac:dyDescent="0.3">
      <c r="A8" t="s">
        <v>1261</v>
      </c>
      <c r="B8">
        <v>3958</v>
      </c>
      <c r="C8" t="s">
        <v>626</v>
      </c>
      <c r="D8" t="s">
        <v>69</v>
      </c>
      <c r="E8" s="3">
        <v>45642</v>
      </c>
      <c r="F8" s="9">
        <v>0.58333333333333337</v>
      </c>
      <c r="G8" t="s">
        <v>162</v>
      </c>
      <c r="H8" t="str">
        <f>SUBSTITUTE(AUTORIZACOES[[#This Row],[Carteirinha]],".","")</f>
        <v>061702405</v>
      </c>
      <c r="I8" t="s">
        <v>1343</v>
      </c>
      <c r="J8">
        <f>COUNTIFS(Tabela1[Cod. Paciente],AUTORIZACOES[[#This Row],[Cod. Paciente]],Tabela1[Status],AUTORIZACOES[[#This Row],[STATUS]])</f>
        <v>6</v>
      </c>
      <c r="K8" t="str" cm="1">
        <f t="array" ref="K8">INDEX(BASE_RC[Cad_ipasgo],MATCH(AUTORIZACOES[[#This Row],[Cod. Paciente]]&amp;AUTORIZACOES[[#This Row],[STATUS]],BASE_RC[id]&amp;BASE_RC[COD],0))</f>
        <v>48128-0</v>
      </c>
      <c r="L8" cm="1">
        <f t="array" ref="L8">INDEX(BASE_RC[CBO],MATCH(AUTORIZACOES[[#This Row],[Cod. Paciente]]&amp;AUTORIZACOES[[#This Row],[STATUS]],BASE_RC[id]&amp;BASE_RC[COD],0))</f>
        <v>251510</v>
      </c>
      <c r="M8" t="str">
        <f>"CID - " &amp;INDEX(Tabela7[CID],MATCH(AUTORIZACOES[[#This Row],[Cod. Paciente]],Tabela7[id],0))</f>
        <v>CID - F849</v>
      </c>
      <c r="N8" s="2" t="s">
        <v>1402</v>
      </c>
      <c r="O8" s="20"/>
      <c r="P8" s="22"/>
      <c r="Q8"/>
      <c r="R8"/>
      <c r="S8"/>
    </row>
    <row r="9" spans="1:19" s="19" customFormat="1" ht="13.65" customHeight="1" x14ac:dyDescent="0.3">
      <c r="A9" t="s">
        <v>1295</v>
      </c>
      <c r="B9">
        <v>3882</v>
      </c>
      <c r="C9" t="s">
        <v>627</v>
      </c>
      <c r="D9" t="s">
        <v>28</v>
      </c>
      <c r="E9" s="3">
        <v>45642</v>
      </c>
      <c r="F9" s="9">
        <v>0.33333333333333331</v>
      </c>
      <c r="G9" t="s">
        <v>154</v>
      </c>
      <c r="H9" t="str">
        <f>SUBSTITUTE(AUTORIZACOES[[#This Row],[Carteirinha]],".","")</f>
        <v>667272762</v>
      </c>
      <c r="I9" t="s">
        <v>153</v>
      </c>
      <c r="J9">
        <f>COUNTIFS(Tabela1[Cod. Paciente],AUTORIZACOES[[#This Row],[Cod. Paciente]],Tabela1[Status],AUTORIZACOES[[#This Row],[STATUS]])</f>
        <v>3</v>
      </c>
      <c r="K9" t="str" cm="1">
        <f t="array" ref="K9">INDEX(BASE_RC[Cad_ipasgo],MATCH(AUTORIZACOES[[#This Row],[Cod. Paciente]]&amp;AUTORIZACOES[[#This Row],[STATUS]],BASE_RC[id]&amp;BASE_RC[COD],0))</f>
        <v>48135-0</v>
      </c>
      <c r="L9" cm="1">
        <f t="array" ref="L9">INDEX(BASE_RC[CBO],MATCH(AUTORIZACOES[[#This Row],[Cod. Paciente]]&amp;AUTORIZACOES[[#This Row],[STATUS]],BASE_RC[id]&amp;BASE_RC[COD],0))</f>
        <v>223810</v>
      </c>
      <c r="M9" t="str">
        <f>"CID - " &amp;INDEX(Tabela7[CID],MATCH(AUTORIZACOES[[#This Row],[Cod. Paciente]],Tabela7[id],0))</f>
        <v>CID - F840</v>
      </c>
      <c r="N9" s="2" t="s">
        <v>1402</v>
      </c>
      <c r="O9" s="26"/>
      <c r="P9" s="22"/>
      <c r="Q9"/>
      <c r="R9"/>
      <c r="S9"/>
    </row>
    <row r="10" spans="1:19" ht="13.65" customHeight="1" x14ac:dyDescent="0.3">
      <c r="A10" t="s">
        <v>1295</v>
      </c>
      <c r="B10">
        <v>3882</v>
      </c>
      <c r="C10" t="s">
        <v>627</v>
      </c>
      <c r="D10" t="s">
        <v>28</v>
      </c>
      <c r="E10" s="3">
        <v>45642</v>
      </c>
      <c r="F10" s="9">
        <v>0.375</v>
      </c>
      <c r="G10" t="s">
        <v>151</v>
      </c>
      <c r="H10" t="str">
        <f>SUBSTITUTE(AUTORIZACOES[[#This Row],[Carteirinha]],".","")</f>
        <v>667272762</v>
      </c>
      <c r="I10" t="s">
        <v>150</v>
      </c>
      <c r="J10">
        <f>COUNTIFS(Tabela1[Cod. Paciente],AUTORIZACOES[[#This Row],[Cod. Paciente]],Tabela1[Status],AUTORIZACOES[[#This Row],[STATUS]])</f>
        <v>3</v>
      </c>
      <c r="K10" t="str" cm="1">
        <f t="array" ref="K10">INDEX(BASE_RC[Cad_ipasgo],MATCH(AUTORIZACOES[[#This Row],[Cod. Paciente]]&amp;AUTORIZACOES[[#This Row],[STATUS]],BASE_RC[id]&amp;BASE_RC[COD],0))</f>
        <v>48134-0</v>
      </c>
      <c r="L10" cm="1">
        <f t="array" ref="L10">INDEX(BASE_RC[CBO],MATCH(AUTORIZACOES[[#This Row],[Cod. Paciente]]&amp;AUTORIZACOES[[#This Row],[STATUS]],BASE_RC[id]&amp;BASE_RC[COD],0))</f>
        <v>251510</v>
      </c>
      <c r="M10" t="str">
        <f>"CID - " &amp;INDEX(Tabela7[CID],MATCH(AUTORIZACOES[[#This Row],[Cod. Paciente]],Tabela7[id],0))</f>
        <v>CID - F840</v>
      </c>
      <c r="N10" s="2" t="s">
        <v>1402</v>
      </c>
      <c r="O10" s="20"/>
      <c r="P10" s="23"/>
    </row>
    <row r="11" spans="1:19" ht="13.65" customHeight="1" x14ac:dyDescent="0.3">
      <c r="A11" t="s">
        <v>123</v>
      </c>
      <c r="B11">
        <v>3570</v>
      </c>
      <c r="C11" t="s">
        <v>124</v>
      </c>
      <c r="D11" t="s">
        <v>28</v>
      </c>
      <c r="E11" s="3">
        <v>45642</v>
      </c>
      <c r="F11" s="9">
        <v>0.41666666666666669</v>
      </c>
      <c r="G11" t="s">
        <v>151</v>
      </c>
      <c r="H11" t="str">
        <f>SUBSTITUTE(AUTORIZACOES[[#This Row],[Carteirinha]],".","")</f>
        <v>667223603</v>
      </c>
      <c r="I11" t="s">
        <v>150</v>
      </c>
      <c r="J11">
        <f>COUNTIFS(Tabela1[Cod. Paciente],AUTORIZACOES[[#This Row],[Cod. Paciente]],Tabela1[Status],AUTORIZACOES[[#This Row],[STATUS]])</f>
        <v>7</v>
      </c>
      <c r="K11" t="str" cm="1">
        <f t="array" ref="K11">INDEX(BASE_RC[Cad_ipasgo],MATCH(AUTORIZACOES[[#This Row],[Cod. Paciente]]&amp;AUTORIZACOES[[#This Row],[STATUS]],BASE_RC[id]&amp;BASE_RC[COD],0))</f>
        <v>48122-0</v>
      </c>
      <c r="L11" cm="1">
        <f t="array" ref="L11">INDEX(BASE_RC[CBO],MATCH(AUTORIZACOES[[#This Row],[Cod. Paciente]]&amp;AUTORIZACOES[[#This Row],[STATUS]],BASE_RC[id]&amp;BASE_RC[COD],0))</f>
        <v>251510</v>
      </c>
      <c r="M11" t="str">
        <f>"CID - " &amp;INDEX(Tabela7[CID],MATCH(AUTORIZACOES[[#This Row],[Cod. Paciente]],Tabela7[id],0))</f>
        <v>CID - F840</v>
      </c>
      <c r="N11" s="2" t="s">
        <v>1402</v>
      </c>
      <c r="O11" s="20"/>
    </row>
    <row r="12" spans="1:19" ht="13.65" customHeight="1" x14ac:dyDescent="0.3">
      <c r="A12" t="s">
        <v>123</v>
      </c>
      <c r="B12">
        <v>3570</v>
      </c>
      <c r="C12" t="s">
        <v>124</v>
      </c>
      <c r="D12" t="s">
        <v>28</v>
      </c>
      <c r="E12" s="3">
        <v>45642</v>
      </c>
      <c r="F12" s="9">
        <v>0.45833333333333331</v>
      </c>
      <c r="G12" t="s">
        <v>154</v>
      </c>
      <c r="H12" t="str">
        <f>SUBSTITUTE(AUTORIZACOES[[#This Row],[Carteirinha]],".","")</f>
        <v>667223603</v>
      </c>
      <c r="I12" t="s">
        <v>153</v>
      </c>
      <c r="J12">
        <f>COUNTIFS(Tabela1[Cod. Paciente],AUTORIZACOES[[#This Row],[Cod. Paciente]],Tabela1[Status],AUTORIZACOES[[#This Row],[STATUS]])</f>
        <v>3</v>
      </c>
      <c r="K12" t="str" cm="1">
        <f t="array" ref="K12">INDEX(BASE_RC[Cad_ipasgo],MATCH(AUTORIZACOES[[#This Row],[Cod. Paciente]]&amp;AUTORIZACOES[[#This Row],[STATUS]],BASE_RC[id]&amp;BASE_RC[COD],0))</f>
        <v>48148-0</v>
      </c>
      <c r="L12" cm="1">
        <f t="array" ref="L12">INDEX(BASE_RC[CBO],MATCH(AUTORIZACOES[[#This Row],[Cod. Paciente]]&amp;AUTORIZACOES[[#This Row],[STATUS]],BASE_RC[id]&amp;BASE_RC[COD],0))</f>
        <v>223810</v>
      </c>
      <c r="M12" t="str">
        <f>"CID - " &amp;INDEX(Tabela7[CID],MATCH(AUTORIZACOES[[#This Row],[Cod. Paciente]],Tabela7[id],0))</f>
        <v>CID - F840</v>
      </c>
      <c r="N12" s="2" t="s">
        <v>1402</v>
      </c>
      <c r="O12" s="20"/>
      <c r="P12" s="22"/>
    </row>
    <row r="13" spans="1:19" ht="13.65" customHeight="1" x14ac:dyDescent="0.3">
      <c r="A13" t="s">
        <v>514</v>
      </c>
      <c r="B13">
        <v>3337</v>
      </c>
      <c r="C13" t="s">
        <v>515</v>
      </c>
      <c r="D13" t="s">
        <v>28</v>
      </c>
      <c r="E13" s="3">
        <v>45642</v>
      </c>
      <c r="F13" s="9">
        <v>0.33333333333333331</v>
      </c>
      <c r="G13" t="s">
        <v>151</v>
      </c>
      <c r="H13" t="str">
        <f>SUBSTITUTE(AUTORIZACOES[[#This Row],[Carteirinha]],".","")</f>
        <v>667374204</v>
      </c>
      <c r="I13" t="s">
        <v>150</v>
      </c>
      <c r="J13">
        <f>COUNTIFS(Tabela1[Cod. Paciente],AUTORIZACOES[[#This Row],[Cod. Paciente]],Tabela1[Status],AUTORIZACOES[[#This Row],[STATUS]])</f>
        <v>3</v>
      </c>
      <c r="K13" t="str" cm="1">
        <f t="array" ref="K13">INDEX(BASE_RC[Cad_ipasgo],MATCH(AUTORIZACOES[[#This Row],[Cod. Paciente]]&amp;AUTORIZACOES[[#This Row],[STATUS]],BASE_RC[id]&amp;BASE_RC[COD],0))</f>
        <v>48127-0</v>
      </c>
      <c r="L13" cm="1">
        <f t="array" ref="L13">INDEX(BASE_RC[CBO],MATCH(AUTORIZACOES[[#This Row],[Cod. Paciente]]&amp;AUTORIZACOES[[#This Row],[STATUS]],BASE_RC[id]&amp;BASE_RC[COD],0))</f>
        <v>251510</v>
      </c>
      <c r="M13" t="str">
        <f>"CID - " &amp;INDEX(Tabela7[CID],MATCH(AUTORIZACOES[[#This Row],[Cod. Paciente]],Tabela7[id],0))</f>
        <v>CID - F840</v>
      </c>
      <c r="N13" s="2" t="s">
        <v>1402</v>
      </c>
      <c r="O13" s="25"/>
      <c r="P13" s="20"/>
    </row>
    <row r="14" spans="1:19" ht="13.65" customHeight="1" x14ac:dyDescent="0.3">
      <c r="A14" t="s">
        <v>514</v>
      </c>
      <c r="B14">
        <v>3337</v>
      </c>
      <c r="C14" t="s">
        <v>515</v>
      </c>
      <c r="D14" t="s">
        <v>28</v>
      </c>
      <c r="E14" s="3">
        <v>45642</v>
      </c>
      <c r="F14" s="9">
        <v>0.375</v>
      </c>
      <c r="G14" t="s">
        <v>154</v>
      </c>
      <c r="H14" t="str">
        <f>SUBSTITUTE(AUTORIZACOES[[#This Row],[Carteirinha]],".","")</f>
        <v>667374204</v>
      </c>
      <c r="I14" t="s">
        <v>153</v>
      </c>
      <c r="J14">
        <f>COUNTIFS(Tabela1[Cod. Paciente],AUTORIZACOES[[#This Row],[Cod. Paciente]],Tabela1[Status],AUTORIZACOES[[#This Row],[STATUS]])</f>
        <v>3</v>
      </c>
      <c r="K14" t="str" cm="1">
        <f t="array" ref="K14">INDEX(BASE_RC[Cad_ipasgo],MATCH(AUTORIZACOES[[#This Row],[Cod. Paciente]]&amp;AUTORIZACOES[[#This Row],[STATUS]],BASE_RC[id]&amp;BASE_RC[COD],0))</f>
        <v>48135-0</v>
      </c>
      <c r="L14" cm="1">
        <f t="array" ref="L14">INDEX(BASE_RC[CBO],MATCH(AUTORIZACOES[[#This Row],[Cod. Paciente]]&amp;AUTORIZACOES[[#This Row],[STATUS]],BASE_RC[id]&amp;BASE_RC[COD],0))</f>
        <v>223810</v>
      </c>
      <c r="M14" t="str">
        <f>"CID - " &amp;INDEX(Tabela7[CID],MATCH(AUTORIZACOES[[#This Row],[Cod. Paciente]],Tabela7[id],0))</f>
        <v>CID - F840</v>
      </c>
      <c r="N14" s="2" t="s">
        <v>1402</v>
      </c>
      <c r="O14" s="20"/>
    </row>
    <row r="15" spans="1:19" ht="13.65" customHeight="1" x14ac:dyDescent="0.3">
      <c r="A15" t="s">
        <v>1336</v>
      </c>
      <c r="B15">
        <v>3678</v>
      </c>
      <c r="C15" t="s">
        <v>646</v>
      </c>
      <c r="D15" t="s">
        <v>28</v>
      </c>
      <c r="E15" s="3">
        <v>45642</v>
      </c>
      <c r="F15" s="9">
        <v>0.29166666666666669</v>
      </c>
      <c r="G15" t="s">
        <v>151</v>
      </c>
      <c r="H15" t="str">
        <f>SUBSTITUTE(AUTORIZACOES[[#This Row],[Carteirinha]],".","")</f>
        <v>667336497</v>
      </c>
      <c r="I15" t="s">
        <v>150</v>
      </c>
      <c r="J15">
        <f>COUNTIFS(Tabela1[Cod. Paciente],AUTORIZACOES[[#This Row],[Cod. Paciente]],Tabela1[Status],AUTORIZACOES[[#This Row],[STATUS]])</f>
        <v>3</v>
      </c>
      <c r="K15" t="str" cm="1">
        <f t="array" ref="K15">INDEX(BASE_RC[Cad_ipasgo],MATCH(AUTORIZACOES[[#This Row],[Cod. Paciente]]&amp;AUTORIZACOES[[#This Row],[STATUS]],BASE_RC[id]&amp;BASE_RC[COD],0))</f>
        <v>48127-0</v>
      </c>
      <c r="L15" cm="1">
        <f t="array" ref="L15">INDEX(BASE_RC[CBO],MATCH(AUTORIZACOES[[#This Row],[Cod. Paciente]]&amp;AUTORIZACOES[[#This Row],[STATUS]],BASE_RC[id]&amp;BASE_RC[COD],0))</f>
        <v>251510</v>
      </c>
      <c r="M15" t="str">
        <f>"CID - " &amp;INDEX(Tabela7[CID],MATCH(AUTORIZACOES[[#This Row],[Cod. Paciente]],Tabela7[id],0))</f>
        <v>CID - F840</v>
      </c>
      <c r="N15" s="2" t="s">
        <v>1402</v>
      </c>
      <c r="O15" s="25"/>
      <c r="P15" s="23"/>
    </row>
    <row r="16" spans="1:19" ht="13.65" customHeight="1" x14ac:dyDescent="0.3">
      <c r="A16" t="s">
        <v>1394</v>
      </c>
      <c r="B16">
        <v>4176</v>
      </c>
      <c r="C16" t="s">
        <v>1395</v>
      </c>
      <c r="D16" t="s">
        <v>69</v>
      </c>
      <c r="E16" s="3">
        <v>45642</v>
      </c>
      <c r="F16" s="9">
        <v>0.41666666666666669</v>
      </c>
      <c r="G16" t="s">
        <v>162</v>
      </c>
      <c r="H16" t="str">
        <f>SUBSTITUTE(AUTORIZACOES[[#This Row],[Carteirinha]],".","")</f>
        <v>667389604</v>
      </c>
      <c r="I16" t="s">
        <v>1343</v>
      </c>
      <c r="J16">
        <f>COUNTIFS(Tabela1[Cod. Paciente],AUTORIZACOES[[#This Row],[Cod. Paciente]],Tabela1[Status],AUTORIZACOES[[#This Row],[STATUS]])</f>
        <v>6</v>
      </c>
      <c r="K16" t="str" cm="1">
        <f t="array" ref="K16">INDEX(BASE_RC[Cad_ipasgo],MATCH(AUTORIZACOES[[#This Row],[Cod. Paciente]]&amp;AUTORIZACOES[[#This Row],[STATUS]],BASE_RC[id]&amp;BASE_RC[COD],0))</f>
        <v>48125-0</v>
      </c>
      <c r="L16" cm="1">
        <f t="array" ref="L16">INDEX(BASE_RC[CBO],MATCH(AUTORIZACOES[[#This Row],[Cod. Paciente]]&amp;AUTORIZACOES[[#This Row],[STATUS]],BASE_RC[id]&amp;BASE_RC[COD],0))</f>
        <v>251510</v>
      </c>
      <c r="M16" t="str">
        <f>"CID - " &amp;INDEX(Tabela7[CID],MATCH(AUTORIZACOES[[#This Row],[Cod. Paciente]],Tabela7[id],0))</f>
        <v>CID - F98</v>
      </c>
      <c r="N16" s="2" t="s">
        <v>1402</v>
      </c>
      <c r="O16" s="20"/>
      <c r="P16" s="22"/>
    </row>
    <row r="17" spans="1:19" ht="13.65" customHeight="1" x14ac:dyDescent="0.3">
      <c r="A17" t="s">
        <v>1269</v>
      </c>
      <c r="B17">
        <v>3992</v>
      </c>
      <c r="C17" t="s">
        <v>652</v>
      </c>
      <c r="D17" t="s">
        <v>69</v>
      </c>
      <c r="E17" s="3">
        <v>45642</v>
      </c>
      <c r="F17" s="9">
        <v>0.70833333333333337</v>
      </c>
      <c r="G17" t="s">
        <v>162</v>
      </c>
      <c r="H17" t="str">
        <f>SUBSTITUTE(AUTORIZACOES[[#This Row],[Carteirinha]],".","")</f>
        <v>667288630</v>
      </c>
      <c r="I17" t="s">
        <v>1343</v>
      </c>
      <c r="J17">
        <f>COUNTIFS(Tabela1[Cod. Paciente],AUTORIZACOES[[#This Row],[Cod. Paciente]],Tabela1[Status],AUTORIZACOES[[#This Row],[STATUS]])</f>
        <v>6</v>
      </c>
      <c r="K17" t="str" cm="1">
        <f t="array" ref="K17">INDEX(BASE_RC[Cad_ipasgo],MATCH(AUTORIZACOES[[#This Row],[Cod. Paciente]]&amp;AUTORIZACOES[[#This Row],[STATUS]],BASE_RC[id]&amp;BASE_RC[COD],0))</f>
        <v>48134-0</v>
      </c>
      <c r="L17" cm="1">
        <f t="array" ref="L17">INDEX(BASE_RC[CBO],MATCH(AUTORIZACOES[[#This Row],[Cod. Paciente]]&amp;AUTORIZACOES[[#This Row],[STATUS]],BASE_RC[id]&amp;BASE_RC[COD],0))</f>
        <v>251510</v>
      </c>
      <c r="M17" t="str">
        <f>"CID - " &amp;INDEX(Tabela7[CID],MATCH(AUTORIZACOES[[#This Row],[Cod. Paciente]],Tabela7[id],0))</f>
        <v>CID - F90</v>
      </c>
      <c r="N17" s="2" t="s">
        <v>1402</v>
      </c>
      <c r="O17" s="20"/>
      <c r="P17" s="23"/>
    </row>
    <row r="18" spans="1:19" ht="13.65" customHeight="1" x14ac:dyDescent="0.3">
      <c r="A18" t="s">
        <v>479</v>
      </c>
      <c r="B18">
        <v>3801</v>
      </c>
      <c r="C18" t="s">
        <v>480</v>
      </c>
      <c r="D18" t="s">
        <v>28</v>
      </c>
      <c r="E18" s="3">
        <v>45642</v>
      </c>
      <c r="F18" s="9">
        <v>0.41666666666666669</v>
      </c>
      <c r="G18" t="s">
        <v>151</v>
      </c>
      <c r="H18" t="str">
        <f>SUBSTITUTE(AUTORIZACOES[[#This Row],[Carteirinha]],".","")</f>
        <v>667343856</v>
      </c>
      <c r="I18" t="s">
        <v>150</v>
      </c>
      <c r="J18">
        <f>COUNTIFS(Tabela1[Cod. Paciente],AUTORIZACOES[[#This Row],[Cod. Paciente]],Tabela1[Status],AUTORIZACOES[[#This Row],[STATUS]])</f>
        <v>5</v>
      </c>
      <c r="K18" t="str" cm="1">
        <f t="array" ref="K18">INDEX(BASE_RC[Cad_ipasgo],MATCH(AUTORIZACOES[[#This Row],[Cod. Paciente]]&amp;AUTORIZACOES[[#This Row],[STATUS]],BASE_RC[id]&amp;BASE_RC[COD],0))</f>
        <v>48118-0</v>
      </c>
      <c r="L18" cm="1">
        <f t="array" ref="L18">INDEX(BASE_RC[CBO],MATCH(AUTORIZACOES[[#This Row],[Cod. Paciente]]&amp;AUTORIZACOES[[#This Row],[STATUS]],BASE_RC[id]&amp;BASE_RC[COD],0))</f>
        <v>251510</v>
      </c>
      <c r="M18" t="str">
        <f>"CID - " &amp;INDEX(Tabela7[CID],MATCH(AUTORIZACOES[[#This Row],[Cod. Paciente]],Tabela7[id],0))</f>
        <v>CID - F840</v>
      </c>
      <c r="N18" s="2" t="s">
        <v>1402</v>
      </c>
      <c r="O18" s="20"/>
    </row>
    <row r="19" spans="1:19" ht="13.65" customHeight="1" x14ac:dyDescent="0.3">
      <c r="A19" t="s">
        <v>110</v>
      </c>
      <c r="B19">
        <v>3664</v>
      </c>
      <c r="C19" t="s">
        <v>111</v>
      </c>
      <c r="D19" t="s">
        <v>28</v>
      </c>
      <c r="E19" s="3">
        <v>45642</v>
      </c>
      <c r="F19" s="9">
        <v>0.41666666666666669</v>
      </c>
      <c r="G19" t="s">
        <v>151</v>
      </c>
      <c r="H19" t="str">
        <f>SUBSTITUTE(AUTORIZACOES[[#This Row],[Carteirinha]],".","")</f>
        <v>667391723</v>
      </c>
      <c r="I19" t="s">
        <v>150</v>
      </c>
      <c r="J19">
        <f>COUNTIFS(Tabela1[Cod. Paciente],AUTORIZACOES[[#This Row],[Cod. Paciente]],Tabela1[Status],AUTORIZACOES[[#This Row],[STATUS]])</f>
        <v>7</v>
      </c>
      <c r="K19" t="str" cm="1">
        <f t="array" ref="K19">INDEX(BASE_RC[Cad_ipasgo],MATCH(AUTORIZACOES[[#This Row],[Cod. Paciente]]&amp;AUTORIZACOES[[#This Row],[STATUS]],BASE_RC[id]&amp;BASE_RC[COD],0))</f>
        <v>48147-0</v>
      </c>
      <c r="L19" cm="1">
        <f t="array" ref="L19">INDEX(BASE_RC[CBO],MATCH(AUTORIZACOES[[#This Row],[Cod. Paciente]]&amp;AUTORIZACOES[[#This Row],[STATUS]],BASE_RC[id]&amp;BASE_RC[COD],0))</f>
        <v>251510</v>
      </c>
      <c r="M19" t="str">
        <f>"CID - " &amp;INDEX(Tabela7[CID],MATCH(AUTORIZACOES[[#This Row],[Cod. Paciente]],Tabela7[id],0))</f>
        <v>CID - F840</v>
      </c>
      <c r="N19" s="2" t="s">
        <v>1402</v>
      </c>
      <c r="O19" s="20"/>
    </row>
    <row r="20" spans="1:19" ht="13.65" customHeight="1" x14ac:dyDescent="0.3">
      <c r="A20" t="s">
        <v>110</v>
      </c>
      <c r="B20">
        <v>3664</v>
      </c>
      <c r="C20" t="s">
        <v>111</v>
      </c>
      <c r="D20" t="s">
        <v>28</v>
      </c>
      <c r="E20" s="3">
        <v>45642</v>
      </c>
      <c r="F20" s="9">
        <v>0.45833333333333331</v>
      </c>
      <c r="G20" t="s">
        <v>154</v>
      </c>
      <c r="H20" t="str">
        <f>SUBSTITUTE(AUTORIZACOES[[#This Row],[Carteirinha]],".","")</f>
        <v>667391723</v>
      </c>
      <c r="I20" t="s">
        <v>153</v>
      </c>
      <c r="J20">
        <f>COUNTIFS(Tabela1[Cod. Paciente],AUTORIZACOES[[#This Row],[Cod. Paciente]],Tabela1[Status],AUTORIZACOES[[#This Row],[STATUS]])</f>
        <v>7</v>
      </c>
      <c r="K20" t="str" cm="1">
        <f t="array" ref="K20">INDEX(BASE_RC[Cad_ipasgo],MATCH(AUTORIZACOES[[#This Row],[Cod. Paciente]]&amp;AUTORIZACOES[[#This Row],[STATUS]],BASE_RC[id]&amp;BASE_RC[COD],0))</f>
        <v>48113-0</v>
      </c>
      <c r="L20" cm="1">
        <f t="array" ref="L20">INDEX(BASE_RC[CBO],MATCH(AUTORIZACOES[[#This Row],[Cod. Paciente]]&amp;AUTORIZACOES[[#This Row],[STATUS]],BASE_RC[id]&amp;BASE_RC[COD],0))</f>
        <v>223810</v>
      </c>
      <c r="M20" t="str">
        <f>"CID - " &amp;INDEX(Tabela7[CID],MATCH(AUTORIZACOES[[#This Row],[Cod. Paciente]],Tabela7[id],0))</f>
        <v>CID - F840</v>
      </c>
      <c r="N20" s="2" t="s">
        <v>1402</v>
      </c>
      <c r="O20" s="20"/>
      <c r="P20" s="23"/>
    </row>
    <row r="21" spans="1:19" ht="13.65" customHeight="1" x14ac:dyDescent="0.3">
      <c r="A21" t="s">
        <v>1253</v>
      </c>
      <c r="B21">
        <v>4033</v>
      </c>
      <c r="C21" t="s">
        <v>656</v>
      </c>
      <c r="D21" t="s">
        <v>28</v>
      </c>
      <c r="E21" s="3">
        <v>45642</v>
      </c>
      <c r="F21" s="9">
        <v>0.375</v>
      </c>
      <c r="G21" t="s">
        <v>154</v>
      </c>
      <c r="H21" t="str">
        <f>SUBSTITUTE(AUTORIZACOES[[#This Row],[Carteirinha]],".","")</f>
        <v>667388949</v>
      </c>
      <c r="I21" t="s">
        <v>153</v>
      </c>
      <c r="J21">
        <f>COUNTIFS(Tabela1[Cod. Paciente],AUTORIZACOES[[#This Row],[Cod. Paciente]],Tabela1[Status],AUTORIZACOES[[#This Row],[STATUS]])</f>
        <v>6</v>
      </c>
      <c r="K21" t="str" cm="1">
        <f t="array" ref="K21">INDEX(BASE_RC[Cad_ipasgo],MATCH(AUTORIZACOES[[#This Row],[Cod. Paciente]]&amp;AUTORIZACOES[[#This Row],[STATUS]],BASE_RC[id]&amp;BASE_RC[COD],0))</f>
        <v>48115-0</v>
      </c>
      <c r="L21" cm="1">
        <f t="array" ref="L21">INDEX(BASE_RC[CBO],MATCH(AUTORIZACOES[[#This Row],[Cod. Paciente]]&amp;AUTORIZACOES[[#This Row],[STATUS]],BASE_RC[id]&amp;BASE_RC[COD],0))</f>
        <v>223810</v>
      </c>
      <c r="M21" t="str">
        <f>"CID - " &amp;INDEX(Tabela7[CID],MATCH(AUTORIZACOES[[#This Row],[Cod. Paciente]],Tabela7[id],0))</f>
        <v>CID - f840</v>
      </c>
      <c r="N21" s="2" t="s">
        <v>1402</v>
      </c>
      <c r="O21" s="20"/>
      <c r="P21" s="23"/>
    </row>
    <row r="22" spans="1:19" ht="13.65" customHeight="1" x14ac:dyDescent="0.3">
      <c r="A22" t="s">
        <v>1253</v>
      </c>
      <c r="B22">
        <v>4033</v>
      </c>
      <c r="C22" t="s">
        <v>656</v>
      </c>
      <c r="D22" t="s">
        <v>28</v>
      </c>
      <c r="E22" s="3">
        <v>45642</v>
      </c>
      <c r="F22" s="9">
        <v>0.45833333333333331</v>
      </c>
      <c r="G22" t="s">
        <v>151</v>
      </c>
      <c r="H22" t="str">
        <f>SUBSTITUTE(AUTORIZACOES[[#This Row],[Carteirinha]],".","")</f>
        <v>667388949</v>
      </c>
      <c r="I22" t="s">
        <v>150</v>
      </c>
      <c r="J22">
        <f>COUNTIFS(Tabela1[Cod. Paciente],AUTORIZACOES[[#This Row],[Cod. Paciente]],Tabela1[Status],AUTORIZACOES[[#This Row],[STATUS]])</f>
        <v>7</v>
      </c>
      <c r="K22" t="str" cm="1">
        <f t="array" ref="K22">INDEX(BASE_RC[Cad_ipasgo],MATCH(AUTORIZACOES[[#This Row],[Cod. Paciente]]&amp;AUTORIZACOES[[#This Row],[STATUS]],BASE_RC[id]&amp;BASE_RC[COD],0))</f>
        <v>48128-0</v>
      </c>
      <c r="L22" cm="1">
        <f t="array" ref="L22">INDEX(BASE_RC[CBO],MATCH(AUTORIZACOES[[#This Row],[Cod. Paciente]]&amp;AUTORIZACOES[[#This Row],[STATUS]],BASE_RC[id]&amp;BASE_RC[COD],0))</f>
        <v>251510</v>
      </c>
      <c r="M22" t="str">
        <f>"CID - " &amp;INDEX(Tabela7[CID],MATCH(AUTORIZACOES[[#This Row],[Cod. Paciente]],Tabela7[id],0))</f>
        <v>CID - f840</v>
      </c>
      <c r="N22" s="2" t="s">
        <v>1402</v>
      </c>
      <c r="O22" s="20"/>
      <c r="P22" s="22"/>
    </row>
    <row r="23" spans="1:19" ht="13.65" customHeight="1" x14ac:dyDescent="0.3">
      <c r="A23" t="s">
        <v>460</v>
      </c>
      <c r="B23">
        <v>3518</v>
      </c>
      <c r="C23" t="s">
        <v>461</v>
      </c>
      <c r="D23" t="s">
        <v>28</v>
      </c>
      <c r="E23" s="3">
        <v>45642</v>
      </c>
      <c r="F23" s="9">
        <v>0.29166666666666669</v>
      </c>
      <c r="G23" t="s">
        <v>151</v>
      </c>
      <c r="H23" t="str">
        <f>SUBSTITUTE(AUTORIZACOES[[#This Row],[Carteirinha]],".","")</f>
        <v>667323107</v>
      </c>
      <c r="I23" t="s">
        <v>150</v>
      </c>
      <c r="J23">
        <f>COUNTIFS(Tabela1[Cod. Paciente],AUTORIZACOES[[#This Row],[Cod. Paciente]],Tabela1[Status],AUTORIZACOES[[#This Row],[STATUS]])</f>
        <v>23</v>
      </c>
      <c r="K23" t="str" cm="1">
        <f t="array" ref="K23">INDEX(BASE_RC[Cad_ipasgo],MATCH(AUTORIZACOES[[#This Row],[Cod. Paciente]]&amp;AUTORIZACOES[[#This Row],[STATUS]],BASE_RC[id]&amp;BASE_RC[COD],0))</f>
        <v>48117-0</v>
      </c>
      <c r="L23" cm="1">
        <f t="array" ref="L23">INDEX(BASE_RC[CBO],MATCH(AUTORIZACOES[[#This Row],[Cod. Paciente]]&amp;AUTORIZACOES[[#This Row],[STATUS]],BASE_RC[id]&amp;BASE_RC[COD],0))</f>
        <v>251510</v>
      </c>
      <c r="M23" t="str">
        <f>"CID - " &amp;INDEX(Tabela7[CID],MATCH(AUTORIZACOES[[#This Row],[Cod. Paciente]],Tabela7[id],0))</f>
        <v>CID - F840</v>
      </c>
      <c r="N23" s="2" t="s">
        <v>1402</v>
      </c>
      <c r="O23" s="25"/>
      <c r="P23" s="20"/>
    </row>
    <row r="24" spans="1:19" ht="13.65" customHeight="1" x14ac:dyDescent="0.3">
      <c r="A24" t="s">
        <v>460</v>
      </c>
      <c r="B24">
        <v>3518</v>
      </c>
      <c r="C24" t="s">
        <v>461</v>
      </c>
      <c r="D24" t="s">
        <v>28</v>
      </c>
      <c r="E24" s="3">
        <v>45642</v>
      </c>
      <c r="F24" s="9">
        <v>0.41666666666666669</v>
      </c>
      <c r="G24" t="s">
        <v>154</v>
      </c>
      <c r="H24" t="str">
        <f>SUBSTITUTE(AUTORIZACOES[[#This Row],[Carteirinha]],".","")</f>
        <v>667323107</v>
      </c>
      <c r="I24" t="s">
        <v>153</v>
      </c>
      <c r="J24">
        <f>COUNTIFS(Tabela1[Cod. Paciente],AUTORIZACOES[[#This Row],[Cod. Paciente]],Tabela1[Status],AUTORIZACOES[[#This Row],[STATUS]])</f>
        <v>5</v>
      </c>
      <c r="K24" t="str" cm="1">
        <f t="array" ref="K24">INDEX(BASE_RC[Cad_ipasgo],MATCH(AUTORIZACOES[[#This Row],[Cod. Paciente]]&amp;AUTORIZACOES[[#This Row],[STATUS]],BASE_RC[id]&amp;BASE_RC[COD],0))</f>
        <v>48150-0</v>
      </c>
      <c r="L24" cm="1">
        <f t="array" ref="L24">INDEX(BASE_RC[CBO],MATCH(AUTORIZACOES[[#This Row],[Cod. Paciente]]&amp;AUTORIZACOES[[#This Row],[STATUS]],BASE_RC[id]&amp;BASE_RC[COD],0))</f>
        <v>223810</v>
      </c>
      <c r="M24" t="str">
        <f>"CID - " &amp;INDEX(Tabela7[CID],MATCH(AUTORIZACOES[[#This Row],[Cod. Paciente]],Tabela7[id],0))</f>
        <v>CID - F840</v>
      </c>
      <c r="N24" s="2" t="s">
        <v>1402</v>
      </c>
      <c r="O24" s="20"/>
    </row>
    <row r="25" spans="1:19" ht="13.65" customHeight="1" x14ac:dyDescent="0.3">
      <c r="A25" t="s">
        <v>1249</v>
      </c>
      <c r="B25">
        <v>3923</v>
      </c>
      <c r="C25" t="s">
        <v>105</v>
      </c>
      <c r="D25" t="s">
        <v>28</v>
      </c>
      <c r="E25" s="3">
        <v>45642</v>
      </c>
      <c r="F25" s="9">
        <v>0.33333333333333331</v>
      </c>
      <c r="G25" t="s">
        <v>151</v>
      </c>
      <c r="H25" t="str">
        <f>SUBSTITUTE(AUTORIZACOES[[#This Row],[Carteirinha]],".","")</f>
        <v>667386399</v>
      </c>
      <c r="I25" t="s">
        <v>150</v>
      </c>
      <c r="J25">
        <f>COUNTIFS(Tabela1[Cod. Paciente],AUTORIZACOES[[#This Row],[Cod. Paciente]],Tabela1[Status],AUTORIZACOES[[#This Row],[STATUS]])</f>
        <v>9</v>
      </c>
      <c r="K25" t="str" cm="1">
        <f t="array" ref="K25">INDEX(BASE_RC[Cad_ipasgo],MATCH(AUTORIZACOES[[#This Row],[Cod. Paciente]]&amp;AUTORIZACOES[[#This Row],[STATUS]],BASE_RC[id]&amp;BASE_RC[COD],0))</f>
        <v>48146-0</v>
      </c>
      <c r="L25" cm="1">
        <f t="array" ref="L25">INDEX(BASE_RC[CBO],MATCH(AUTORIZACOES[[#This Row],[Cod. Paciente]]&amp;AUTORIZACOES[[#This Row],[STATUS]],BASE_RC[id]&amp;BASE_RC[COD],0))</f>
        <v>251510</v>
      </c>
      <c r="M25" t="str">
        <f>"CID - " &amp;INDEX(Tabela7[CID],MATCH(AUTORIZACOES[[#This Row],[Cod. Paciente]],Tabela7[id],0))</f>
        <v>CID - F840</v>
      </c>
      <c r="N25" s="2" t="s">
        <v>1402</v>
      </c>
      <c r="O25" s="26"/>
      <c r="P25" s="20"/>
    </row>
    <row r="26" spans="1:19" s="19" customFormat="1" ht="13.65" customHeight="1" x14ac:dyDescent="0.3">
      <c r="A26" t="s">
        <v>1248</v>
      </c>
      <c r="B26">
        <v>3635</v>
      </c>
      <c r="C26" t="s">
        <v>664</v>
      </c>
      <c r="D26" t="s">
        <v>28</v>
      </c>
      <c r="E26" s="3">
        <v>45642</v>
      </c>
      <c r="F26" s="9">
        <v>0.33333333333333331</v>
      </c>
      <c r="G26" t="s">
        <v>151</v>
      </c>
      <c r="H26" t="str">
        <f>SUBSTITUTE(AUTORIZACOES[[#This Row],[Carteirinha]],".","")</f>
        <v>667190474</v>
      </c>
      <c r="I26" t="s">
        <v>150</v>
      </c>
      <c r="J26">
        <f>COUNTIFS(Tabela1[Cod. Paciente],AUTORIZACOES[[#This Row],[Cod. Paciente]],Tabela1[Status],AUTORIZACOES[[#This Row],[STATUS]])</f>
        <v>6</v>
      </c>
      <c r="K26" t="str" cm="1">
        <f t="array" ref="K26">INDEX(BASE_RC[Cad_ipasgo],MATCH(AUTORIZACOES[[#This Row],[Cod. Paciente]]&amp;AUTORIZACOES[[#This Row],[STATUS]],BASE_RC[id]&amp;BASE_RC[COD],0))</f>
        <v>48104-0</v>
      </c>
      <c r="L26" cm="1">
        <f t="array" ref="L26">INDEX(BASE_RC[CBO],MATCH(AUTORIZACOES[[#This Row],[Cod. Paciente]]&amp;AUTORIZACOES[[#This Row],[STATUS]],BASE_RC[id]&amp;BASE_RC[COD],0))</f>
        <v>251510</v>
      </c>
      <c r="M26" t="str">
        <f>"CID - " &amp;INDEX(Tabela7[CID],MATCH(AUTORIZACOES[[#This Row],[Cod. Paciente]],Tabela7[id],0))</f>
        <v>CID - F840</v>
      </c>
      <c r="N26" s="2" t="s">
        <v>1402</v>
      </c>
      <c r="O26" s="20"/>
      <c r="P26"/>
      <c r="Q26"/>
      <c r="R26"/>
      <c r="S26"/>
    </row>
    <row r="27" spans="1:19" ht="13.65" customHeight="1" x14ac:dyDescent="0.3">
      <c r="A27" t="s">
        <v>510</v>
      </c>
      <c r="B27">
        <v>4113</v>
      </c>
      <c r="C27" t="s">
        <v>511</v>
      </c>
      <c r="D27" t="s">
        <v>28</v>
      </c>
      <c r="E27" s="3">
        <v>45642</v>
      </c>
      <c r="F27" s="9">
        <v>0.625</v>
      </c>
      <c r="G27" t="s">
        <v>154</v>
      </c>
      <c r="H27" t="str">
        <f>SUBSTITUTE(AUTORIZACOES[[#This Row],[Carteirinha]],".","")</f>
        <v>667411024</v>
      </c>
      <c r="I27" t="s">
        <v>153</v>
      </c>
      <c r="J27">
        <f>COUNTIFS(Tabela1[Cod. Paciente],AUTORIZACOES[[#This Row],[Cod. Paciente]],Tabela1[Status],AUTORIZACOES[[#This Row],[STATUS]])</f>
        <v>3</v>
      </c>
      <c r="K27" t="str" cm="1">
        <f t="array" ref="K27">INDEX(BASE_RC[Cad_ipasgo],MATCH(AUTORIZACOES[[#This Row],[Cod. Paciente]]&amp;AUTORIZACOES[[#This Row],[STATUS]],BASE_RC[id]&amp;BASE_RC[COD],0))</f>
        <v>48135-0</v>
      </c>
      <c r="L27" cm="1">
        <f t="array" ref="L27">INDEX(BASE_RC[CBO],MATCH(AUTORIZACOES[[#This Row],[Cod. Paciente]]&amp;AUTORIZACOES[[#This Row],[STATUS]],BASE_RC[id]&amp;BASE_RC[COD],0))</f>
        <v>223810</v>
      </c>
      <c r="M27" t="str">
        <f>"CID - " &amp;INDEX(Tabela7[CID],MATCH(AUTORIZACOES[[#This Row],[Cod. Paciente]],Tabela7[id],0))</f>
        <v>CID - F840</v>
      </c>
      <c r="N27" s="2" t="s">
        <v>1402</v>
      </c>
      <c r="O27" s="20"/>
    </row>
    <row r="28" spans="1:19" ht="13.65" customHeight="1" x14ac:dyDescent="0.3">
      <c r="A28" t="s">
        <v>510</v>
      </c>
      <c r="B28">
        <v>4113</v>
      </c>
      <c r="C28" t="s">
        <v>511</v>
      </c>
      <c r="D28" t="s">
        <v>28</v>
      </c>
      <c r="E28" s="3">
        <v>45642</v>
      </c>
      <c r="F28" s="9">
        <v>0.66666666666666663</v>
      </c>
      <c r="G28" t="s">
        <v>151</v>
      </c>
      <c r="H28" t="str">
        <f>SUBSTITUTE(AUTORIZACOES[[#This Row],[Carteirinha]],".","")</f>
        <v>667411024</v>
      </c>
      <c r="I28" t="s">
        <v>150</v>
      </c>
      <c r="J28">
        <f>COUNTIFS(Tabela1[Cod. Paciente],AUTORIZACOES[[#This Row],[Cod. Paciente]],Tabela1[Status],AUTORIZACOES[[#This Row],[STATUS]])</f>
        <v>6</v>
      </c>
      <c r="K28" t="str" cm="1">
        <f t="array" ref="K28">INDEX(BASE_RC[Cad_ipasgo],MATCH(AUTORIZACOES[[#This Row],[Cod. Paciente]]&amp;AUTORIZACOES[[#This Row],[STATUS]],BASE_RC[id]&amp;BASE_RC[COD],0))</f>
        <v>48109-0</v>
      </c>
      <c r="L28" cm="1">
        <f t="array" ref="L28">INDEX(BASE_RC[CBO],MATCH(AUTORIZACOES[[#This Row],[Cod. Paciente]]&amp;AUTORIZACOES[[#This Row],[STATUS]],BASE_RC[id]&amp;BASE_RC[COD],0))</f>
        <v>251510</v>
      </c>
      <c r="M28" t="str">
        <f>"CID - " &amp;INDEX(Tabela7[CID],MATCH(AUTORIZACOES[[#This Row],[Cod. Paciente]],Tabela7[id],0))</f>
        <v>CID - F840</v>
      </c>
      <c r="N28" s="2" t="s">
        <v>1402</v>
      </c>
      <c r="O28" s="20"/>
    </row>
    <row r="29" spans="1:19" ht="13.65" customHeight="1" x14ac:dyDescent="0.3">
      <c r="A29" t="s">
        <v>1337</v>
      </c>
      <c r="B29">
        <v>4121</v>
      </c>
      <c r="C29" t="s">
        <v>1338</v>
      </c>
      <c r="D29" t="s">
        <v>28</v>
      </c>
      <c r="E29" s="3">
        <v>45642</v>
      </c>
      <c r="F29" s="9">
        <v>0.41666666666666669</v>
      </c>
      <c r="G29" t="s">
        <v>151</v>
      </c>
      <c r="H29" t="str">
        <f>SUBSTITUTE(AUTORIZACOES[[#This Row],[Carteirinha]],".","")</f>
        <v>279990100</v>
      </c>
      <c r="I29" t="s">
        <v>150</v>
      </c>
      <c r="J29">
        <f>COUNTIFS(Tabela1[Cod. Paciente],AUTORIZACOES[[#This Row],[Cod. Paciente]],Tabela1[Status],AUTORIZACOES[[#This Row],[STATUS]])</f>
        <v>3</v>
      </c>
      <c r="K29" t="str" cm="1">
        <f t="array" ref="K29">INDEX(BASE_RC[Cad_ipasgo],MATCH(AUTORIZACOES[[#This Row],[Cod. Paciente]]&amp;AUTORIZACOES[[#This Row],[STATUS]],BASE_RC[id]&amp;BASE_RC[COD],0))</f>
        <v>48146-0</v>
      </c>
      <c r="L29" cm="1">
        <f t="array" ref="L29">INDEX(BASE_RC[CBO],MATCH(AUTORIZACOES[[#This Row],[Cod. Paciente]]&amp;AUTORIZACOES[[#This Row],[STATUS]],BASE_RC[id]&amp;BASE_RC[COD],0))</f>
        <v>251510</v>
      </c>
      <c r="M29" t="str">
        <f>"CID - " &amp;INDEX(Tabela7[CID],MATCH(AUTORIZACOES[[#This Row],[Cod. Paciente]],Tabela7[id],0))</f>
        <v>CID - F840</v>
      </c>
      <c r="N29" s="2" t="s">
        <v>1402</v>
      </c>
      <c r="O29" s="20"/>
    </row>
    <row r="30" spans="1:19" ht="13.65" customHeight="1" x14ac:dyDescent="0.3">
      <c r="A30" t="s">
        <v>1257</v>
      </c>
      <c r="B30">
        <v>3353</v>
      </c>
      <c r="C30" t="s">
        <v>671</v>
      </c>
      <c r="D30" t="s">
        <v>28</v>
      </c>
      <c r="E30" s="3">
        <v>45642</v>
      </c>
      <c r="F30" s="9">
        <v>0.54166666666666663</v>
      </c>
      <c r="G30" t="s">
        <v>151</v>
      </c>
      <c r="H30" t="str">
        <f>SUBSTITUTE(AUTORIZACOES[[#This Row],[Carteirinha]],".","")</f>
        <v>667351862</v>
      </c>
      <c r="I30" t="s">
        <v>150</v>
      </c>
      <c r="J30">
        <f>COUNTIFS(Tabela1[Cod. Paciente],AUTORIZACOES[[#This Row],[Cod. Paciente]],Tabela1[Status],AUTORIZACOES[[#This Row],[STATUS]])</f>
        <v>6</v>
      </c>
      <c r="K30" t="str" cm="1">
        <f t="array" ref="K30">INDEX(BASE_RC[Cad_ipasgo],MATCH(AUTORIZACOES[[#This Row],[Cod. Paciente]]&amp;AUTORIZACOES[[#This Row],[STATUS]],BASE_RC[id]&amp;BASE_RC[COD],0))</f>
        <v>48128-0</v>
      </c>
      <c r="L30" cm="1">
        <f t="array" ref="L30">INDEX(BASE_RC[CBO],MATCH(AUTORIZACOES[[#This Row],[Cod. Paciente]]&amp;AUTORIZACOES[[#This Row],[STATUS]],BASE_RC[id]&amp;BASE_RC[COD],0))</f>
        <v>251510</v>
      </c>
      <c r="M30" t="str">
        <f>"CID - " &amp;INDEX(Tabela7[CID],MATCH(AUTORIZACOES[[#This Row],[Cod. Paciente]],Tabela7[id],0))</f>
        <v>CID - F840</v>
      </c>
      <c r="N30" s="2" t="s">
        <v>1402</v>
      </c>
      <c r="O30" s="20"/>
      <c r="P30" s="22"/>
    </row>
    <row r="31" spans="1:19" ht="13.65" customHeight="1" x14ac:dyDescent="0.3">
      <c r="A31" t="s">
        <v>1257</v>
      </c>
      <c r="B31">
        <v>3353</v>
      </c>
      <c r="C31" t="s">
        <v>671</v>
      </c>
      <c r="D31" t="s">
        <v>28</v>
      </c>
      <c r="E31" s="3">
        <v>45642</v>
      </c>
      <c r="F31" s="9">
        <v>0.58333333333333337</v>
      </c>
      <c r="G31" t="s">
        <v>154</v>
      </c>
      <c r="H31" t="str">
        <f>SUBSTITUTE(AUTORIZACOES[[#This Row],[Carteirinha]],".","")</f>
        <v>667351862</v>
      </c>
      <c r="I31" t="s">
        <v>153</v>
      </c>
      <c r="J31">
        <f>COUNTIFS(Tabela1[Cod. Paciente],AUTORIZACOES[[#This Row],[Cod. Paciente]],Tabela1[Status],AUTORIZACOES[[#This Row],[STATUS]])</f>
        <v>5</v>
      </c>
      <c r="K31" t="str" cm="1">
        <f t="array" ref="K31">INDEX(BASE_RC[Cad_ipasgo],MATCH(AUTORIZACOES[[#This Row],[Cod. Paciente]]&amp;AUTORIZACOES[[#This Row],[STATUS]],BASE_RC[id]&amp;BASE_RC[COD],0))</f>
        <v>48135-0</v>
      </c>
      <c r="L31" cm="1">
        <f t="array" ref="L31">INDEX(BASE_RC[CBO],MATCH(AUTORIZACOES[[#This Row],[Cod. Paciente]]&amp;AUTORIZACOES[[#This Row],[STATUS]],BASE_RC[id]&amp;BASE_RC[COD],0))</f>
        <v>223810</v>
      </c>
      <c r="M31" t="str">
        <f>"CID - " &amp;INDEX(Tabela7[CID],MATCH(AUTORIZACOES[[#This Row],[Cod. Paciente]],Tabela7[id],0))</f>
        <v>CID - F840</v>
      </c>
      <c r="N31" s="2" t="s">
        <v>1402</v>
      </c>
      <c r="O31" s="20"/>
      <c r="P31" s="22"/>
    </row>
    <row r="32" spans="1:19" ht="13.65" customHeight="1" x14ac:dyDescent="0.3">
      <c r="A32" t="s">
        <v>1258</v>
      </c>
      <c r="B32">
        <v>3613</v>
      </c>
      <c r="C32" t="s">
        <v>683</v>
      </c>
      <c r="D32" t="s">
        <v>28</v>
      </c>
      <c r="E32" s="3">
        <v>45642</v>
      </c>
      <c r="F32" s="9">
        <v>0.54166666666666663</v>
      </c>
      <c r="G32" t="s">
        <v>151</v>
      </c>
      <c r="H32" t="str">
        <f>SUBSTITUTE(AUTORIZACOES[[#This Row],[Carteirinha]],".","")</f>
        <v>667266809</v>
      </c>
      <c r="I32" t="s">
        <v>150</v>
      </c>
      <c r="J32">
        <f>COUNTIFS(Tabela1[Cod. Paciente],AUTORIZACOES[[#This Row],[Cod. Paciente]],Tabela1[Status],AUTORIZACOES[[#This Row],[STATUS]])</f>
        <v>3</v>
      </c>
      <c r="K32" t="str" cm="1">
        <f t="array" ref="K32">INDEX(BASE_RC[Cad_ipasgo],MATCH(AUTORIZACOES[[#This Row],[Cod. Paciente]]&amp;AUTORIZACOES[[#This Row],[STATUS]],BASE_RC[id]&amp;BASE_RC[COD],0))</f>
        <v>48127-0</v>
      </c>
      <c r="L32" cm="1">
        <f t="array" ref="L32">INDEX(BASE_RC[CBO],MATCH(AUTORIZACOES[[#This Row],[Cod. Paciente]]&amp;AUTORIZACOES[[#This Row],[STATUS]],BASE_RC[id]&amp;BASE_RC[COD],0))</f>
        <v>251510</v>
      </c>
      <c r="M32" t="str">
        <f>"CID - " &amp;INDEX(Tabela7[CID],MATCH(AUTORIZACOES[[#This Row],[Cod. Paciente]],Tabela7[id],0))</f>
        <v>CID - F840</v>
      </c>
      <c r="N32" s="2" t="s">
        <v>1402</v>
      </c>
      <c r="O32" s="20"/>
      <c r="P32" s="23"/>
    </row>
    <row r="33" spans="1:19" ht="13.65" customHeight="1" x14ac:dyDescent="0.3">
      <c r="A33" t="s">
        <v>1256</v>
      </c>
      <c r="B33">
        <v>3800</v>
      </c>
      <c r="C33" t="s">
        <v>685</v>
      </c>
      <c r="D33" t="s">
        <v>28</v>
      </c>
      <c r="E33" s="3">
        <v>45642</v>
      </c>
      <c r="F33" s="9">
        <v>0.54166666666666663</v>
      </c>
      <c r="G33" t="s">
        <v>151</v>
      </c>
      <c r="H33" t="str">
        <f>SUBSTITUTE(AUTORIZACOES[[#This Row],[Carteirinha]],".","")</f>
        <v>667370184</v>
      </c>
      <c r="I33" t="s">
        <v>150</v>
      </c>
      <c r="J33">
        <f>COUNTIFS(Tabela1[Cod. Paciente],AUTORIZACOES[[#This Row],[Cod. Paciente]],Tabela1[Status],AUTORIZACOES[[#This Row],[STATUS]])</f>
        <v>6</v>
      </c>
      <c r="K33" t="str" cm="1">
        <f t="array" ref="K33">INDEX(BASE_RC[Cad_ipasgo],MATCH(AUTORIZACOES[[#This Row],[Cod. Paciente]]&amp;AUTORIZACOES[[#This Row],[STATUS]],BASE_RC[id]&amp;BASE_RC[COD],0))</f>
        <v>48147-0</v>
      </c>
      <c r="L33" cm="1">
        <f t="array" ref="L33">INDEX(BASE_RC[CBO],MATCH(AUTORIZACOES[[#This Row],[Cod. Paciente]]&amp;AUTORIZACOES[[#This Row],[STATUS]],BASE_RC[id]&amp;BASE_RC[COD],0))</f>
        <v>251510</v>
      </c>
      <c r="M33" t="str">
        <f>"CID - " &amp;INDEX(Tabela7[CID],MATCH(AUTORIZACOES[[#This Row],[Cod. Paciente]],Tabela7[id],0))</f>
        <v>CID - F840</v>
      </c>
      <c r="N33" s="2" t="s">
        <v>1402</v>
      </c>
      <c r="O33" s="20"/>
      <c r="P33" s="23"/>
    </row>
    <row r="34" spans="1:19" ht="13.65" customHeight="1" x14ac:dyDescent="0.3">
      <c r="A34" t="s">
        <v>1339</v>
      </c>
      <c r="B34">
        <v>4128</v>
      </c>
      <c r="C34" t="s">
        <v>1340</v>
      </c>
      <c r="D34" t="s">
        <v>69</v>
      </c>
      <c r="E34" s="3">
        <v>45642</v>
      </c>
      <c r="F34" s="9">
        <v>0.58333333333333337</v>
      </c>
      <c r="G34" t="s">
        <v>162</v>
      </c>
      <c r="H34" t="str">
        <f>SUBSTITUTE(AUTORIZACOES[[#This Row],[Carteirinha]],".","")</f>
        <v>667301115</v>
      </c>
      <c r="I34" t="s">
        <v>1343</v>
      </c>
      <c r="J34">
        <f>COUNTIFS(Tabela1[Cod. Paciente],AUTORIZACOES[[#This Row],[Cod. Paciente]],Tabela1[Status],AUTORIZACOES[[#This Row],[STATUS]])</f>
        <v>6</v>
      </c>
      <c r="K34" t="str" cm="1">
        <f t="array" ref="K34">INDEX(BASE_RC[Cad_ipasgo],MATCH(AUTORIZACOES[[#This Row],[Cod. Paciente]]&amp;AUTORIZACOES[[#This Row],[STATUS]],BASE_RC[id]&amp;BASE_RC[COD],0))</f>
        <v>48109-0</v>
      </c>
      <c r="L34" cm="1">
        <f t="array" ref="L34">INDEX(BASE_RC[CBO],MATCH(AUTORIZACOES[[#This Row],[Cod. Paciente]]&amp;AUTORIZACOES[[#This Row],[STATUS]],BASE_RC[id]&amp;BASE_RC[COD],0))</f>
        <v>251510</v>
      </c>
      <c r="M34" t="str">
        <f>"CID - " &amp;INDEX(Tabela7[CID],MATCH(AUTORIZACOES[[#This Row],[Cod. Paciente]],Tabela7[id],0))</f>
        <v>CID - F509</v>
      </c>
      <c r="N34" s="2" t="s">
        <v>1402</v>
      </c>
      <c r="O34" s="20"/>
    </row>
    <row r="35" spans="1:19" ht="13.65" customHeight="1" x14ac:dyDescent="0.3">
      <c r="A35" t="s">
        <v>1251</v>
      </c>
      <c r="B35">
        <v>3955</v>
      </c>
      <c r="C35" t="s">
        <v>696</v>
      </c>
      <c r="D35" t="s">
        <v>69</v>
      </c>
      <c r="E35" s="3">
        <v>45642</v>
      </c>
      <c r="F35" s="9">
        <v>0.33333333333333331</v>
      </c>
      <c r="G35" t="s">
        <v>162</v>
      </c>
      <c r="H35" t="str">
        <f>SUBSTITUTE(AUTORIZACOES[[#This Row],[Carteirinha]],".","")</f>
        <v>667347627</v>
      </c>
      <c r="I35" t="s">
        <v>1343</v>
      </c>
      <c r="J35">
        <f>COUNTIFS(Tabela1[Cod. Paciente],AUTORIZACOES[[#This Row],[Cod. Paciente]],Tabela1[Status],AUTORIZACOES[[#This Row],[STATUS]])</f>
        <v>6</v>
      </c>
      <c r="K35" t="str" cm="1">
        <f t="array" ref="K35">INDEX(BASE_RC[Cad_ipasgo],MATCH(AUTORIZACOES[[#This Row],[Cod. Paciente]]&amp;AUTORIZACOES[[#This Row],[STATUS]],BASE_RC[id]&amp;BASE_RC[COD],0))</f>
        <v>48120-0</v>
      </c>
      <c r="L35" cm="1">
        <f t="array" ref="L35">INDEX(BASE_RC[CBO],MATCH(AUTORIZACOES[[#This Row],[Cod. Paciente]]&amp;AUTORIZACOES[[#This Row],[STATUS]],BASE_RC[id]&amp;BASE_RC[COD],0))</f>
        <v>251510</v>
      </c>
      <c r="M35" t="str">
        <f>"CID - " &amp;INDEX(Tabela7[CID],MATCH(AUTORIZACOES[[#This Row],[Cod. Paciente]],Tabela7[id],0))</f>
        <v>CID - Q909</v>
      </c>
      <c r="N35" s="2" t="s">
        <v>1402</v>
      </c>
      <c r="O35" s="20"/>
    </row>
    <row r="36" spans="1:19" s="18" customFormat="1" ht="13.65" customHeight="1" x14ac:dyDescent="0.3">
      <c r="A36" t="s">
        <v>1260</v>
      </c>
      <c r="B36">
        <v>4054</v>
      </c>
      <c r="C36" t="s">
        <v>698</v>
      </c>
      <c r="D36" t="s">
        <v>69</v>
      </c>
      <c r="E36" s="3">
        <v>45642</v>
      </c>
      <c r="F36" s="9">
        <v>0.58333333333333337</v>
      </c>
      <c r="G36" t="s">
        <v>162</v>
      </c>
      <c r="H36" t="str">
        <f>SUBSTITUTE(AUTORIZACOES[[#This Row],[Carteirinha]],".","")</f>
        <v>667376484</v>
      </c>
      <c r="I36" t="s">
        <v>1343</v>
      </c>
      <c r="J36">
        <f>COUNTIFS(Tabela1[Cod. Paciente],AUTORIZACOES[[#This Row],[Cod. Paciente]],Tabela1[Status],AUTORIZACOES[[#This Row],[STATUS]])</f>
        <v>6</v>
      </c>
      <c r="K36" t="str" cm="1">
        <f t="array" ref="K36">INDEX(BASE_RC[Cad_ipasgo],MATCH(AUTORIZACOES[[#This Row],[Cod. Paciente]]&amp;AUTORIZACOES[[#This Row],[STATUS]],BASE_RC[id]&amp;BASE_RC[COD],0))</f>
        <v>48117-0</v>
      </c>
      <c r="L36" cm="1">
        <f t="array" ref="L36">INDEX(BASE_RC[CBO],MATCH(AUTORIZACOES[[#This Row],[Cod. Paciente]]&amp;AUTORIZACOES[[#This Row],[STATUS]],BASE_RC[id]&amp;BASE_RC[COD],0))</f>
        <v>251510</v>
      </c>
      <c r="M36" t="str">
        <f>"CID - " &amp;INDEX(Tabela7[CID],MATCH(AUTORIZACOES[[#This Row],[Cod. Paciente]],Tabela7[id],0))</f>
        <v>CID - F90</v>
      </c>
      <c r="N36" s="2" t="s">
        <v>1402</v>
      </c>
      <c r="O36" s="20"/>
      <c r="P36" s="22"/>
      <c r="Q36" s="20"/>
      <c r="R36"/>
      <c r="S36"/>
    </row>
    <row r="37" spans="1:19" ht="13.65" customHeight="1" x14ac:dyDescent="0.3">
      <c r="A37" t="s">
        <v>1255</v>
      </c>
      <c r="B37">
        <v>4099</v>
      </c>
      <c r="C37" t="s">
        <v>701</v>
      </c>
      <c r="D37" t="s">
        <v>69</v>
      </c>
      <c r="E37" s="3">
        <v>45642</v>
      </c>
      <c r="F37" s="9">
        <v>0.41666666666666669</v>
      </c>
      <c r="G37" t="s">
        <v>162</v>
      </c>
      <c r="H37" t="str">
        <f>SUBSTITUTE(AUTORIZACOES[[#This Row],[Carteirinha]],".","")</f>
        <v>276499702</v>
      </c>
      <c r="I37" t="s">
        <v>1343</v>
      </c>
      <c r="J37">
        <f>COUNTIFS(Tabela1[Cod. Paciente],AUTORIZACOES[[#This Row],[Cod. Paciente]],Tabela1[Status],AUTORIZACOES[[#This Row],[STATUS]])</f>
        <v>6</v>
      </c>
      <c r="K37" t="str" cm="1">
        <f t="array" ref="K37">INDEX(BASE_RC[Cad_ipasgo],MATCH(AUTORIZACOES[[#This Row],[Cod. Paciente]]&amp;AUTORIZACOES[[#This Row],[STATUS]],BASE_RC[id]&amp;BASE_RC[COD],0))</f>
        <v>48122-0</v>
      </c>
      <c r="L37" cm="1">
        <f t="array" ref="L37">INDEX(BASE_RC[CBO],MATCH(AUTORIZACOES[[#This Row],[Cod. Paciente]]&amp;AUTORIZACOES[[#This Row],[STATUS]],BASE_RC[id]&amp;BASE_RC[COD],0))</f>
        <v>251510</v>
      </c>
      <c r="M37" t="str">
        <f>"CID - " &amp;INDEX(Tabela7[CID],MATCH(AUTORIZACOES[[#This Row],[Cod. Paciente]],Tabela7[id],0))</f>
        <v>CID - F840</v>
      </c>
      <c r="N37" s="2" t="s">
        <v>1402</v>
      </c>
      <c r="O37" s="20"/>
      <c r="P37" s="22"/>
    </row>
    <row r="38" spans="1:19" s="17" customFormat="1" ht="13.65" customHeight="1" x14ac:dyDescent="0.3">
      <c r="A38" t="s">
        <v>1247</v>
      </c>
      <c r="B38">
        <v>3996</v>
      </c>
      <c r="C38" t="s">
        <v>710</v>
      </c>
      <c r="D38" t="s">
        <v>28</v>
      </c>
      <c r="E38" s="3">
        <v>45642</v>
      </c>
      <c r="F38" s="9">
        <v>0.29166666666666669</v>
      </c>
      <c r="G38" t="s">
        <v>151</v>
      </c>
      <c r="H38" t="str">
        <f>SUBSTITUTE(AUTORIZACOES[[#This Row],[Carteirinha]],".","")</f>
        <v>667438199</v>
      </c>
      <c r="I38" t="s">
        <v>150</v>
      </c>
      <c r="J38">
        <f>COUNTIFS(Tabela1[Cod. Paciente],AUTORIZACOES[[#This Row],[Cod. Paciente]],Tabela1[Status],AUTORIZACOES[[#This Row],[STATUS]])</f>
        <v>3</v>
      </c>
      <c r="K38" t="str" cm="1">
        <f t="array" ref="K38">INDEX(BASE_RC[Cad_ipasgo],MATCH(AUTORIZACOES[[#This Row],[Cod. Paciente]]&amp;AUTORIZACOES[[#This Row],[STATUS]],BASE_RC[id]&amp;BASE_RC[COD],0))</f>
        <v>48134-0</v>
      </c>
      <c r="L38" cm="1">
        <f t="array" ref="L38">INDEX(BASE_RC[CBO],MATCH(AUTORIZACOES[[#This Row],[Cod. Paciente]]&amp;AUTORIZACOES[[#This Row],[STATUS]],BASE_RC[id]&amp;BASE_RC[COD],0))</f>
        <v>251510</v>
      </c>
      <c r="M38" t="str">
        <f>"CID - " &amp;INDEX(Tabela7[CID],MATCH(AUTORIZACOES[[#This Row],[Cod. Paciente]],Tabela7[id],0))</f>
        <v>CID - F840</v>
      </c>
      <c r="N38" s="2" t="s">
        <v>1402</v>
      </c>
      <c r="O38" s="25"/>
      <c r="P38" s="20"/>
      <c r="Q38"/>
      <c r="R38"/>
      <c r="S38"/>
    </row>
    <row r="39" spans="1:19" ht="13.65" customHeight="1" x14ac:dyDescent="0.3">
      <c r="A39" t="s">
        <v>87</v>
      </c>
      <c r="B39">
        <v>3598</v>
      </c>
      <c r="C39" t="s">
        <v>88</v>
      </c>
      <c r="D39" t="s">
        <v>28</v>
      </c>
      <c r="E39" s="3">
        <v>45642</v>
      </c>
      <c r="F39" s="9">
        <v>0.33333333333333331</v>
      </c>
      <c r="G39" t="s">
        <v>151</v>
      </c>
      <c r="H39" t="str">
        <f>SUBSTITUTE(AUTORIZACOES[[#This Row],[Carteirinha]],".","")</f>
        <v>667299348</v>
      </c>
      <c r="I39" t="s">
        <v>150</v>
      </c>
      <c r="J39">
        <f>COUNTIFS(Tabela1[Cod. Paciente],AUTORIZACOES[[#This Row],[Cod. Paciente]],Tabela1[Status],AUTORIZACOES[[#This Row],[STATUS]])</f>
        <v>9</v>
      </c>
      <c r="K39" t="str" cm="1">
        <f t="array" ref="K39">INDEX(BASE_RC[Cad_ipasgo],MATCH(AUTORIZACOES[[#This Row],[Cod. Paciente]]&amp;AUTORIZACOES[[#This Row],[STATUS]],BASE_RC[id]&amp;BASE_RC[COD],0))</f>
        <v>48136-0</v>
      </c>
      <c r="L39" cm="1">
        <f t="array" ref="L39">INDEX(BASE_RC[CBO],MATCH(AUTORIZACOES[[#This Row],[Cod. Paciente]]&amp;AUTORIZACOES[[#This Row],[STATUS]],BASE_RC[id]&amp;BASE_RC[COD],0))</f>
        <v>251510</v>
      </c>
      <c r="M39" t="str">
        <f>"CID - " &amp;INDEX(Tabela7[CID],MATCH(AUTORIZACOES[[#This Row],[Cod. Paciente]],Tabela7[id],0))</f>
        <v>CID - F840</v>
      </c>
      <c r="N39" s="2" t="s">
        <v>1402</v>
      </c>
      <c r="O39" s="20"/>
    </row>
    <row r="40" spans="1:19" ht="13.65" customHeight="1" x14ac:dyDescent="0.3">
      <c r="A40" t="s">
        <v>1266</v>
      </c>
      <c r="B40">
        <v>3656</v>
      </c>
      <c r="C40" t="s">
        <v>721</v>
      </c>
      <c r="D40" t="s">
        <v>28</v>
      </c>
      <c r="E40" s="3">
        <v>45642</v>
      </c>
      <c r="F40" s="9">
        <v>0.625</v>
      </c>
      <c r="G40" t="s">
        <v>151</v>
      </c>
      <c r="H40" t="str">
        <f>SUBSTITUTE(AUTORIZACOES[[#This Row],[Carteirinha]],".","")</f>
        <v>667334910</v>
      </c>
      <c r="I40" t="s">
        <v>150</v>
      </c>
      <c r="J40">
        <f>COUNTIFS(Tabela1[Cod. Paciente],AUTORIZACOES[[#This Row],[Cod. Paciente]],Tabela1[Status],AUTORIZACOES[[#This Row],[STATUS]])</f>
        <v>3</v>
      </c>
      <c r="K40" t="str" cm="1">
        <f t="array" ref="K40">INDEX(BASE_RC[Cad_ipasgo],MATCH(AUTORIZACOES[[#This Row],[Cod. Paciente]]&amp;AUTORIZACOES[[#This Row],[STATUS]],BASE_RC[id]&amp;BASE_RC[COD],0))</f>
        <v>48128-0</v>
      </c>
      <c r="L40" cm="1">
        <f t="array" ref="L40">INDEX(BASE_RC[CBO],MATCH(AUTORIZACOES[[#This Row],[Cod. Paciente]]&amp;AUTORIZACOES[[#This Row],[STATUS]],BASE_RC[id]&amp;BASE_RC[COD],0))</f>
        <v>251510</v>
      </c>
      <c r="M40" t="str">
        <f>"CID - " &amp;INDEX(Tabela7[CID],MATCH(AUTORIZACOES[[#This Row],[Cod. Paciente]],Tabela7[id],0))</f>
        <v>CID - F840</v>
      </c>
      <c r="N40" s="2" t="s">
        <v>1402</v>
      </c>
      <c r="O40" s="20"/>
    </row>
    <row r="41" spans="1:19" ht="13.65" customHeight="1" x14ac:dyDescent="0.3">
      <c r="A41" t="s">
        <v>1252</v>
      </c>
      <c r="B41">
        <v>3376</v>
      </c>
      <c r="C41" t="s">
        <v>723</v>
      </c>
      <c r="D41" t="s">
        <v>28</v>
      </c>
      <c r="E41" s="3">
        <v>45642</v>
      </c>
      <c r="F41" s="9">
        <v>0.375</v>
      </c>
      <c r="G41" t="s">
        <v>154</v>
      </c>
      <c r="H41" t="str">
        <f>SUBSTITUTE(AUTORIZACOES[[#This Row],[Carteirinha]],".","")</f>
        <v>667371590</v>
      </c>
      <c r="I41" t="s">
        <v>153</v>
      </c>
      <c r="J41">
        <f>COUNTIFS(Tabela1[Cod. Paciente],AUTORIZACOES[[#This Row],[Cod. Paciente]],Tabela1[Status],AUTORIZACOES[[#This Row],[STATUS]])</f>
        <v>8</v>
      </c>
      <c r="K41" t="str" cm="1">
        <f t="array" ref="K41">INDEX(BASE_RC[Cad_ipasgo],MATCH(AUTORIZACOES[[#This Row],[Cod. Paciente]]&amp;AUTORIZACOES[[#This Row],[STATUS]],BASE_RC[id]&amp;BASE_RC[COD],0))</f>
        <v>48135-0</v>
      </c>
      <c r="L41" cm="1">
        <f t="array" ref="L41">INDEX(BASE_RC[CBO],MATCH(AUTORIZACOES[[#This Row],[Cod. Paciente]]&amp;AUTORIZACOES[[#This Row],[STATUS]],BASE_RC[id]&amp;BASE_RC[COD],0))</f>
        <v>223810</v>
      </c>
      <c r="M41" t="str">
        <f>"CID - " &amp;INDEX(Tabela7[CID],MATCH(AUTORIZACOES[[#This Row],[Cod. Paciente]],Tabela7[id],0))</f>
        <v>CID - F840</v>
      </c>
      <c r="N41" s="2" t="s">
        <v>1402</v>
      </c>
      <c r="O41" s="20"/>
      <c r="P41" s="23"/>
    </row>
    <row r="42" spans="1:19" ht="13.65" customHeight="1" x14ac:dyDescent="0.3">
      <c r="A42" t="s">
        <v>1252</v>
      </c>
      <c r="B42">
        <v>3376</v>
      </c>
      <c r="C42" t="s">
        <v>723</v>
      </c>
      <c r="D42" t="s">
        <v>28</v>
      </c>
      <c r="E42" s="3">
        <v>45642</v>
      </c>
      <c r="F42" s="9">
        <v>0.41666666666666669</v>
      </c>
      <c r="G42" t="s">
        <v>151</v>
      </c>
      <c r="H42" t="str">
        <f>SUBSTITUTE(AUTORIZACOES[[#This Row],[Carteirinha]],".","")</f>
        <v>667371590</v>
      </c>
      <c r="I42" t="s">
        <v>150</v>
      </c>
      <c r="J42">
        <f>COUNTIFS(Tabela1[Cod. Paciente],AUTORIZACOES[[#This Row],[Cod. Paciente]],Tabela1[Status],AUTORIZACOES[[#This Row],[STATUS]])</f>
        <v>9</v>
      </c>
      <c r="K42" t="str" cm="1">
        <f t="array" ref="K42">INDEX(BASE_RC[Cad_ipasgo],MATCH(AUTORIZACOES[[#This Row],[Cod. Paciente]]&amp;AUTORIZACOES[[#This Row],[STATUS]],BASE_RC[id]&amp;BASE_RC[COD],0))</f>
        <v>48146-0</v>
      </c>
      <c r="L42" cm="1">
        <f t="array" ref="L42">INDEX(BASE_RC[CBO],MATCH(AUTORIZACOES[[#This Row],[Cod. Paciente]]&amp;AUTORIZACOES[[#This Row],[STATUS]],BASE_RC[id]&amp;BASE_RC[COD],0))</f>
        <v>251510</v>
      </c>
      <c r="M42" t="str">
        <f>"CID - " &amp;INDEX(Tabela7[CID],MATCH(AUTORIZACOES[[#This Row],[Cod. Paciente]],Tabela7[id],0))</f>
        <v>CID - F840</v>
      </c>
      <c r="N42" s="2" t="s">
        <v>1402</v>
      </c>
      <c r="O42" s="20"/>
      <c r="P42" s="23"/>
    </row>
    <row r="43" spans="1:19" ht="13.65" customHeight="1" x14ac:dyDescent="0.3">
      <c r="A43" t="s">
        <v>477</v>
      </c>
      <c r="B43">
        <v>3658</v>
      </c>
      <c r="C43" t="s">
        <v>478</v>
      </c>
      <c r="D43" t="s">
        <v>28</v>
      </c>
      <c r="E43" s="3">
        <v>45642</v>
      </c>
      <c r="F43" s="9">
        <v>0.45833333333333331</v>
      </c>
      <c r="G43" t="s">
        <v>151</v>
      </c>
      <c r="H43" t="str">
        <f>SUBSTITUTE(AUTORIZACOES[[#This Row],[Carteirinha]],".","")</f>
        <v>667386645</v>
      </c>
      <c r="I43" t="s">
        <v>150</v>
      </c>
      <c r="J43">
        <f>COUNTIFS(Tabela1[Cod. Paciente],AUTORIZACOES[[#This Row],[Cod. Paciente]],Tabela1[Status],AUTORIZACOES[[#This Row],[STATUS]])</f>
        <v>5</v>
      </c>
      <c r="K43" t="str" cm="1">
        <f t="array" ref="K43">INDEX(BASE_RC[Cad_ipasgo],MATCH(AUTORIZACOES[[#This Row],[Cod. Paciente]]&amp;AUTORIZACOES[[#This Row],[STATUS]],BASE_RC[id]&amp;BASE_RC[COD],0))</f>
        <v>48117-0</v>
      </c>
      <c r="L43" cm="1">
        <f t="array" ref="L43">INDEX(BASE_RC[CBO],MATCH(AUTORIZACOES[[#This Row],[Cod. Paciente]]&amp;AUTORIZACOES[[#This Row],[STATUS]],BASE_RC[id]&amp;BASE_RC[COD],0))</f>
        <v>251510</v>
      </c>
      <c r="M43" t="str">
        <f>"CID - " &amp;INDEX(Tabela7[CID],MATCH(AUTORIZACOES[[#This Row],[Cod. Paciente]],Tabela7[id],0))</f>
        <v>CID - F840</v>
      </c>
      <c r="N43" s="2" t="s">
        <v>1402</v>
      </c>
      <c r="O43" s="20"/>
      <c r="P43" s="23"/>
    </row>
    <row r="44" spans="1:19" ht="13.65" customHeight="1" x14ac:dyDescent="0.3">
      <c r="A44" t="s">
        <v>1265</v>
      </c>
      <c r="B44">
        <v>3554</v>
      </c>
      <c r="C44" t="s">
        <v>727</v>
      </c>
      <c r="D44" t="s">
        <v>28</v>
      </c>
      <c r="E44" s="3">
        <v>45642</v>
      </c>
      <c r="F44" s="9">
        <v>0.625</v>
      </c>
      <c r="G44" t="s">
        <v>151</v>
      </c>
      <c r="H44" t="str">
        <f>SUBSTITUTE(AUTORIZACOES[[#This Row],[Carteirinha]],".","")</f>
        <v>667191518</v>
      </c>
      <c r="I44" t="s">
        <v>150</v>
      </c>
      <c r="J44">
        <f>COUNTIFS(Tabela1[Cod. Paciente],AUTORIZACOES[[#This Row],[Cod. Paciente]],Tabela1[Status],AUTORIZACOES[[#This Row],[STATUS]])</f>
        <v>5</v>
      </c>
      <c r="K44" t="str" cm="1">
        <f t="array" ref="K44">INDEX(BASE_RC[Cad_ipasgo],MATCH(AUTORIZACOES[[#This Row],[Cod. Paciente]]&amp;AUTORIZACOES[[#This Row],[STATUS]],BASE_RC[id]&amp;BASE_RC[COD],0))</f>
        <v>48117-0</v>
      </c>
      <c r="L44" cm="1">
        <f t="array" ref="L44">INDEX(BASE_RC[CBO],MATCH(AUTORIZACOES[[#This Row],[Cod. Paciente]]&amp;AUTORIZACOES[[#This Row],[STATUS]],BASE_RC[id]&amp;BASE_RC[COD],0))</f>
        <v>251510</v>
      </c>
      <c r="M44" t="str">
        <f>"CID - " &amp;INDEX(Tabela7[CID],MATCH(AUTORIZACOES[[#This Row],[Cod. Paciente]],Tabela7[id],0))</f>
        <v>CID - F840</v>
      </c>
      <c r="N44" s="2" t="s">
        <v>1402</v>
      </c>
      <c r="O44" s="20"/>
    </row>
    <row r="45" spans="1:19" ht="13.65" customHeight="1" x14ac:dyDescent="0.3">
      <c r="A45" t="s">
        <v>1268</v>
      </c>
      <c r="B45">
        <v>3626</v>
      </c>
      <c r="C45" t="s">
        <v>732</v>
      </c>
      <c r="D45" t="s">
        <v>28</v>
      </c>
      <c r="E45" s="3">
        <v>45642</v>
      </c>
      <c r="F45" s="9">
        <v>0.66666666666666663</v>
      </c>
      <c r="G45" t="s">
        <v>154</v>
      </c>
      <c r="H45" t="str">
        <f>SUBSTITUTE(AUTORIZACOES[[#This Row],[Carteirinha]],".","")</f>
        <v>457575502</v>
      </c>
      <c r="I45" t="s">
        <v>153</v>
      </c>
      <c r="J45">
        <f>COUNTIFS(Tabela1[Cod. Paciente],AUTORIZACOES[[#This Row],[Cod. Paciente]],Tabela1[Status],AUTORIZACOES[[#This Row],[STATUS]])</f>
        <v>3</v>
      </c>
      <c r="K45" t="str" cm="1">
        <f t="array" ref="K45">INDEX(BASE_RC[Cad_ipasgo],MATCH(AUTORIZACOES[[#This Row],[Cod. Paciente]]&amp;AUTORIZACOES[[#This Row],[STATUS]],BASE_RC[id]&amp;BASE_RC[COD],0))</f>
        <v>48148-0</v>
      </c>
      <c r="L45" cm="1">
        <f t="array" ref="L45">INDEX(BASE_RC[CBO],MATCH(AUTORIZACOES[[#This Row],[Cod. Paciente]]&amp;AUTORIZACOES[[#This Row],[STATUS]],BASE_RC[id]&amp;BASE_RC[COD],0))</f>
        <v>223810</v>
      </c>
      <c r="M45" t="str">
        <f>"CID - " &amp;INDEX(Tabela7[CID],MATCH(AUTORIZACOES[[#This Row],[Cod. Paciente]],Tabela7[id],0))</f>
        <v>CID - F840</v>
      </c>
      <c r="N45" s="2" t="s">
        <v>1402</v>
      </c>
      <c r="O45" s="20"/>
      <c r="P45" s="22"/>
    </row>
    <row r="46" spans="1:19" ht="13.65" customHeight="1" x14ac:dyDescent="0.3">
      <c r="A46" t="s">
        <v>1268</v>
      </c>
      <c r="B46">
        <v>3626</v>
      </c>
      <c r="C46" t="s">
        <v>732</v>
      </c>
      <c r="D46" t="s">
        <v>28</v>
      </c>
      <c r="E46" s="3">
        <v>45642</v>
      </c>
      <c r="F46" s="9">
        <v>0.70833333333333337</v>
      </c>
      <c r="G46" t="s">
        <v>151</v>
      </c>
      <c r="H46" t="str">
        <f>SUBSTITUTE(AUTORIZACOES[[#This Row],[Carteirinha]],".","")</f>
        <v>457575502</v>
      </c>
      <c r="I46" t="s">
        <v>150</v>
      </c>
      <c r="J46">
        <f>COUNTIFS(Tabela1[Cod. Paciente],AUTORIZACOES[[#This Row],[Cod. Paciente]],Tabela1[Status],AUTORIZACOES[[#This Row],[STATUS]])</f>
        <v>8</v>
      </c>
      <c r="K46" t="str" cm="1">
        <f t="array" ref="K46">INDEX(BASE_RC[Cad_ipasgo],MATCH(AUTORIZACOES[[#This Row],[Cod. Paciente]]&amp;AUTORIZACOES[[#This Row],[STATUS]],BASE_RC[id]&amp;BASE_RC[COD],0))</f>
        <v>48133-0</v>
      </c>
      <c r="L46" cm="1">
        <f t="array" ref="L46">INDEX(BASE_RC[CBO],MATCH(AUTORIZACOES[[#This Row],[Cod. Paciente]]&amp;AUTORIZACOES[[#This Row],[STATUS]],BASE_RC[id]&amp;BASE_RC[COD],0))</f>
        <v>251510</v>
      </c>
      <c r="M46" t="str">
        <f>"CID - " &amp;INDEX(Tabela7[CID],MATCH(AUTORIZACOES[[#This Row],[Cod. Paciente]],Tabela7[id],0))</f>
        <v>CID - F840</v>
      </c>
      <c r="N46" s="2" t="s">
        <v>1402</v>
      </c>
      <c r="O46" s="20"/>
      <c r="P46" s="23"/>
    </row>
    <row r="47" spans="1:19" ht="13.65" customHeight="1" x14ac:dyDescent="0.3">
      <c r="A47" t="s">
        <v>1267</v>
      </c>
      <c r="B47">
        <v>3666</v>
      </c>
      <c r="C47" t="s">
        <v>737</v>
      </c>
      <c r="D47" t="s">
        <v>28</v>
      </c>
      <c r="E47" s="3">
        <v>45642</v>
      </c>
      <c r="F47" s="9">
        <v>0.70833333333333337</v>
      </c>
      <c r="G47" t="s">
        <v>151</v>
      </c>
      <c r="H47" t="str">
        <f>SUBSTITUTE(AUTORIZACOES[[#This Row],[Carteirinha]],".","")</f>
        <v>667388560</v>
      </c>
      <c r="I47" t="s">
        <v>150</v>
      </c>
      <c r="J47">
        <f>COUNTIFS(Tabela1[Cod. Paciente],AUTORIZACOES[[#This Row],[Cod. Paciente]],Tabela1[Status],AUTORIZACOES[[#This Row],[STATUS]])</f>
        <v>3</v>
      </c>
      <c r="K47" t="str" cm="1">
        <f t="array" ref="K47">INDEX(BASE_RC[Cad_ipasgo],MATCH(AUTORIZACOES[[#This Row],[Cod. Paciente]]&amp;AUTORIZACOES[[#This Row],[STATUS]],BASE_RC[id]&amp;BASE_RC[COD],0))</f>
        <v>48118-0</v>
      </c>
      <c r="L47" cm="1">
        <f t="array" ref="L47">INDEX(BASE_RC[CBO],MATCH(AUTORIZACOES[[#This Row],[Cod. Paciente]]&amp;AUTORIZACOES[[#This Row],[STATUS]],BASE_RC[id]&amp;BASE_RC[COD],0))</f>
        <v>251510</v>
      </c>
      <c r="M47" t="str">
        <f>"CID - " &amp;INDEX(Tabela7[CID],MATCH(AUTORIZACOES[[#This Row],[Cod. Paciente]],Tabela7[id],0))</f>
        <v>CID - F840</v>
      </c>
      <c r="N47" s="2" t="s">
        <v>1402</v>
      </c>
      <c r="O47" s="20"/>
      <c r="P47" s="23"/>
    </row>
    <row r="48" spans="1:19" ht="13.65" customHeight="1" x14ac:dyDescent="0.3">
      <c r="A48" t="s">
        <v>1259</v>
      </c>
      <c r="B48">
        <v>3899</v>
      </c>
      <c r="C48" t="s">
        <v>743</v>
      </c>
      <c r="D48" t="s">
        <v>69</v>
      </c>
      <c r="E48" s="3">
        <v>45642</v>
      </c>
      <c r="F48" s="9">
        <v>0.54166666666666663</v>
      </c>
      <c r="G48" t="s">
        <v>168</v>
      </c>
      <c r="H48" t="str">
        <f>SUBSTITUTE(AUTORIZACOES[[#This Row],[Carteirinha]],".","")</f>
        <v>667357193</v>
      </c>
      <c r="I48" t="s">
        <v>172</v>
      </c>
      <c r="J48">
        <f>COUNTIFS(Tabela1[Cod. Paciente],AUTORIZACOES[[#This Row],[Cod. Paciente]],Tabela1[Status],AUTORIZACOES[[#This Row],[STATUS]])</f>
        <v>3</v>
      </c>
      <c r="K48" t="str" cm="1">
        <f t="array" ref="K48">INDEX(BASE_RC[Cad_ipasgo],MATCH(AUTORIZACOES[[#This Row],[Cod. Paciente]]&amp;AUTORIZACOES[[#This Row],[STATUS]],BASE_RC[id]&amp;BASE_RC[COD],0))</f>
        <v>48135-0</v>
      </c>
      <c r="L48" cm="1">
        <f t="array" ref="L48">INDEX(BASE_RC[CBO],MATCH(AUTORIZACOES[[#This Row],[Cod. Paciente]]&amp;AUTORIZACOES[[#This Row],[STATUS]],BASE_RC[id]&amp;BASE_RC[COD],0))</f>
        <v>223810</v>
      </c>
      <c r="M48" t="str">
        <f>"CID - " &amp;INDEX(Tabela7[CID],MATCH(AUTORIZACOES[[#This Row],[Cod. Paciente]],Tabela7[id],0))</f>
        <v>CID - F840</v>
      </c>
      <c r="N48" s="2" t="s">
        <v>1402</v>
      </c>
      <c r="O48" s="20"/>
      <c r="P48" s="23"/>
    </row>
    <row r="49" spans="1:19" ht="13.65" customHeight="1" x14ac:dyDescent="0.3">
      <c r="A49" t="s">
        <v>1259</v>
      </c>
      <c r="B49">
        <v>3899</v>
      </c>
      <c r="C49" t="s">
        <v>743</v>
      </c>
      <c r="D49" t="s">
        <v>69</v>
      </c>
      <c r="E49" s="3">
        <v>45642</v>
      </c>
      <c r="F49" s="9">
        <v>0.54166666666666663</v>
      </c>
      <c r="G49" t="s">
        <v>166</v>
      </c>
      <c r="H49" t="str">
        <f>SUBSTITUTE(AUTORIZACOES[[#This Row],[Carteirinha]],".","")</f>
        <v>667357193</v>
      </c>
      <c r="I49" t="s">
        <v>165</v>
      </c>
      <c r="J49">
        <f>COUNTIFS(Tabela1[Cod. Paciente],AUTORIZACOES[[#This Row],[Cod. Paciente]],Tabela1[Status],AUTORIZACOES[[#This Row],[STATUS]])</f>
        <v>3</v>
      </c>
      <c r="K49" t="str" cm="1">
        <f t="array" ref="K49">INDEX(BASE_RC[Cad_ipasgo],MATCH(AUTORIZACOES[[#This Row],[Cod. Paciente]]&amp;AUTORIZACOES[[#This Row],[STATUS]],BASE_RC[id]&amp;BASE_RC[COD],0))</f>
        <v>48135-0</v>
      </c>
      <c r="L49" cm="1">
        <f t="array" ref="L49">INDEX(BASE_RC[CBO],MATCH(AUTORIZACOES[[#This Row],[Cod. Paciente]]&amp;AUTORIZACOES[[#This Row],[STATUS]],BASE_RC[id]&amp;BASE_RC[COD],0))</f>
        <v>223810</v>
      </c>
      <c r="M49" t="str">
        <f>"CID - " &amp;INDEX(Tabela7[CID],MATCH(AUTORIZACOES[[#This Row],[Cod. Paciente]],Tabela7[id],0))</f>
        <v>CID - F840</v>
      </c>
      <c r="N49" s="2" t="s">
        <v>1402</v>
      </c>
      <c r="O49" s="20"/>
    </row>
    <row r="50" spans="1:19" ht="13.65" customHeight="1" x14ac:dyDescent="0.3">
      <c r="A50" t="s">
        <v>1259</v>
      </c>
      <c r="B50">
        <v>3899</v>
      </c>
      <c r="C50" t="s">
        <v>743</v>
      </c>
      <c r="D50" t="s">
        <v>69</v>
      </c>
      <c r="E50" s="3">
        <v>45642</v>
      </c>
      <c r="F50" s="9">
        <v>0.54166666666666663</v>
      </c>
      <c r="G50" t="s">
        <v>170</v>
      </c>
      <c r="H50" t="str">
        <f>SUBSTITUTE(AUTORIZACOES[[#This Row],[Carteirinha]],".","")</f>
        <v>667357193</v>
      </c>
      <c r="I50" t="s">
        <v>169</v>
      </c>
      <c r="J50">
        <f>COUNTIFS(Tabela1[Cod. Paciente],AUTORIZACOES[[#This Row],[Cod. Paciente]],Tabela1[Status],AUTORIZACOES[[#This Row],[STATUS]])</f>
        <v>3</v>
      </c>
      <c r="K50" t="str" cm="1">
        <f t="array" ref="K50">INDEX(BASE_RC[Cad_ipasgo],MATCH(AUTORIZACOES[[#This Row],[Cod. Paciente]]&amp;AUTORIZACOES[[#This Row],[STATUS]],BASE_RC[id]&amp;BASE_RC[COD],0))</f>
        <v>48135-0</v>
      </c>
      <c r="L50" cm="1">
        <f t="array" ref="L50">INDEX(BASE_RC[CBO],MATCH(AUTORIZACOES[[#This Row],[Cod. Paciente]]&amp;AUTORIZACOES[[#This Row],[STATUS]],BASE_RC[id]&amp;BASE_RC[COD],0))</f>
        <v>223810</v>
      </c>
      <c r="M50" t="str">
        <f>"CID - " &amp;INDEX(Tabela7[CID],MATCH(AUTORIZACOES[[#This Row],[Cod. Paciente]],Tabela7[id],0))</f>
        <v>CID - F840</v>
      </c>
      <c r="N50" s="2" t="s">
        <v>1402</v>
      </c>
      <c r="O50" s="20"/>
      <c r="P50" s="23"/>
    </row>
    <row r="51" spans="1:19" ht="13.65" customHeight="1" x14ac:dyDescent="0.3">
      <c r="A51" t="s">
        <v>119</v>
      </c>
      <c r="B51">
        <v>3555</v>
      </c>
      <c r="C51" t="s">
        <v>120</v>
      </c>
      <c r="D51" t="s">
        <v>28</v>
      </c>
      <c r="E51" s="3">
        <v>45642</v>
      </c>
      <c r="F51" s="9">
        <v>0.58333333333333337</v>
      </c>
      <c r="G51" t="s">
        <v>154</v>
      </c>
      <c r="H51" t="str">
        <f>SUBSTITUTE(AUTORIZACOES[[#This Row],[Carteirinha]],".","")</f>
        <v>667157098</v>
      </c>
      <c r="I51" t="s">
        <v>153</v>
      </c>
      <c r="J51">
        <f>COUNTIFS(Tabela1[Cod. Paciente],AUTORIZACOES[[#This Row],[Cod. Paciente]],Tabela1[Status],AUTORIZACOES[[#This Row],[STATUS]])</f>
        <v>5</v>
      </c>
      <c r="K51" t="str" cm="1">
        <f t="array" ref="K51">INDEX(BASE_RC[Cad_ipasgo],MATCH(AUTORIZACOES[[#This Row],[Cod. Paciente]]&amp;AUTORIZACOES[[#This Row],[STATUS]],BASE_RC[id]&amp;BASE_RC[COD],0))</f>
        <v>48150-0</v>
      </c>
      <c r="L51" cm="1">
        <f t="array" ref="L51">INDEX(BASE_RC[CBO],MATCH(AUTORIZACOES[[#This Row],[Cod. Paciente]]&amp;AUTORIZACOES[[#This Row],[STATUS]],BASE_RC[id]&amp;BASE_RC[COD],0))</f>
        <v>223810</v>
      </c>
      <c r="M51" t="str">
        <f>"CID - " &amp;INDEX(Tabela7[CID],MATCH(AUTORIZACOES[[#This Row],[Cod. Paciente]],Tabela7[id],0))</f>
        <v>CID - F840</v>
      </c>
      <c r="N51" s="2" t="s">
        <v>1402</v>
      </c>
      <c r="O51" s="20"/>
    </row>
    <row r="52" spans="1:19" ht="13.65" customHeight="1" x14ac:dyDescent="0.3">
      <c r="A52" t="s">
        <v>119</v>
      </c>
      <c r="B52">
        <v>3555</v>
      </c>
      <c r="C52" t="s">
        <v>120</v>
      </c>
      <c r="D52" t="s">
        <v>28</v>
      </c>
      <c r="E52" s="3">
        <v>45642</v>
      </c>
      <c r="F52" s="9">
        <v>0.625</v>
      </c>
      <c r="G52" t="s">
        <v>151</v>
      </c>
      <c r="H52" t="str">
        <f>SUBSTITUTE(AUTORIZACOES[[#This Row],[Carteirinha]],".","")</f>
        <v>667157098</v>
      </c>
      <c r="I52" t="s">
        <v>150</v>
      </c>
      <c r="J52">
        <f>COUNTIFS(Tabela1[Cod. Paciente],AUTORIZACOES[[#This Row],[Cod. Paciente]],Tabela1[Status],AUTORIZACOES[[#This Row],[STATUS]])</f>
        <v>5</v>
      </c>
      <c r="K52" t="str" cm="1">
        <f t="array" ref="K52">INDEX(BASE_RC[Cad_ipasgo],MATCH(AUTORIZACOES[[#This Row],[Cod. Paciente]]&amp;AUTORIZACOES[[#This Row],[STATUS]],BASE_RC[id]&amp;BASE_RC[COD],0))</f>
        <v>48134-0</v>
      </c>
      <c r="L52" cm="1">
        <f t="array" ref="L52">INDEX(BASE_RC[CBO],MATCH(AUTORIZACOES[[#This Row],[Cod. Paciente]]&amp;AUTORIZACOES[[#This Row],[STATUS]],BASE_RC[id]&amp;BASE_RC[COD],0))</f>
        <v>251510</v>
      </c>
      <c r="M52" t="str">
        <f>"CID - " &amp;INDEX(Tabela7[CID],MATCH(AUTORIZACOES[[#This Row],[Cod. Paciente]],Tabela7[id],0))</f>
        <v>CID - F840</v>
      </c>
      <c r="N52" s="2" t="s">
        <v>1402</v>
      </c>
      <c r="O52" s="20"/>
      <c r="P52" s="23"/>
    </row>
    <row r="53" spans="1:19" ht="13.65" customHeight="1" x14ac:dyDescent="0.3">
      <c r="A53" t="s">
        <v>1272</v>
      </c>
      <c r="B53">
        <v>4053</v>
      </c>
      <c r="C53" t="s">
        <v>665</v>
      </c>
      <c r="D53" t="s">
        <v>28</v>
      </c>
      <c r="E53" s="3">
        <v>45643</v>
      </c>
      <c r="F53" s="9">
        <v>0.29166666666666669</v>
      </c>
      <c r="G53" t="s">
        <v>151</v>
      </c>
      <c r="H53" t="str">
        <f>SUBSTITUTE(AUTORIZACOES[[#This Row],[Carteirinha]],".","")</f>
        <v>667281364</v>
      </c>
      <c r="I53" t="s">
        <v>150</v>
      </c>
      <c r="J53">
        <f>COUNTIFS(Tabela1[Cod. Paciente],AUTORIZACOES[[#This Row],[Cod. Paciente]],Tabela1[Status],AUTORIZACOES[[#This Row],[STATUS]])</f>
        <v>2</v>
      </c>
      <c r="K53" t="str" cm="1">
        <f t="array" ref="K53">INDEX(BASE_RC[Cad_ipasgo],MATCH(AUTORIZACOES[[#This Row],[Cod. Paciente]]&amp;AUTORIZACOES[[#This Row],[STATUS]],BASE_RC[id]&amp;BASE_RC[COD],0))</f>
        <v>48127-0</v>
      </c>
      <c r="L53" cm="1">
        <f t="array" ref="L53">INDEX(BASE_RC[CBO],MATCH(AUTORIZACOES[[#This Row],[Cod. Paciente]]&amp;AUTORIZACOES[[#This Row],[STATUS]],BASE_RC[id]&amp;BASE_RC[COD],0))</f>
        <v>251510</v>
      </c>
      <c r="M53" t="str">
        <f>"CID - " &amp;INDEX(Tabela7[CID],MATCH(AUTORIZACOES[[#This Row],[Cod. Paciente]],Tabela7[id],0))</f>
        <v>CID - F840</v>
      </c>
      <c r="N53" s="2" t="s">
        <v>1402</v>
      </c>
      <c r="O53" s="20">
        <v>7537684</v>
      </c>
    </row>
    <row r="54" spans="1:19" ht="13.65" customHeight="1" x14ac:dyDescent="0.3">
      <c r="A54" t="s">
        <v>1273</v>
      </c>
      <c r="B54">
        <v>3440</v>
      </c>
      <c r="C54" t="s">
        <v>669</v>
      </c>
      <c r="D54" t="s">
        <v>28</v>
      </c>
      <c r="E54" s="3">
        <v>45643</v>
      </c>
      <c r="F54" s="9">
        <v>0.29166666666666669</v>
      </c>
      <c r="G54" t="s">
        <v>151</v>
      </c>
      <c r="H54" t="str">
        <f>SUBSTITUTE(AUTORIZACOES[[#This Row],[Carteirinha]],".","")</f>
        <v>667274212</v>
      </c>
      <c r="I54" t="s">
        <v>150</v>
      </c>
      <c r="J54">
        <f>COUNTIFS(Tabela1[Cod. Paciente],AUTORIZACOES[[#This Row],[Cod. Paciente]],Tabela1[Status],AUTORIZACOES[[#This Row],[STATUS]])</f>
        <v>10</v>
      </c>
      <c r="K54" t="str" cm="1">
        <f t="array" ref="K54">INDEX(BASE_RC[Cad_ipasgo],MATCH(AUTORIZACOES[[#This Row],[Cod. Paciente]]&amp;AUTORIZACOES[[#This Row],[STATUS]],BASE_RC[id]&amp;BASE_RC[COD],0))</f>
        <v>48122-0</v>
      </c>
      <c r="L54" cm="1">
        <f t="array" ref="L54">INDEX(BASE_RC[CBO],MATCH(AUTORIZACOES[[#This Row],[Cod. Paciente]]&amp;AUTORIZACOES[[#This Row],[STATUS]],BASE_RC[id]&amp;BASE_RC[COD],0))</f>
        <v>251510</v>
      </c>
      <c r="M54" t="str">
        <f>"CID - " &amp;INDEX(Tabela7[CID],MATCH(AUTORIZACOES[[#This Row],[Cod. Paciente]],Tabela7[id],0))</f>
        <v>CID - F840</v>
      </c>
      <c r="N54" s="2" t="s">
        <v>1402</v>
      </c>
      <c r="O54" s="20">
        <v>7538651</v>
      </c>
      <c r="P54" s="22"/>
    </row>
    <row r="55" spans="1:19" s="18" customFormat="1" ht="13.65" customHeight="1" x14ac:dyDescent="0.3">
      <c r="A55" t="s">
        <v>508</v>
      </c>
      <c r="B55">
        <v>3359</v>
      </c>
      <c r="C55" t="s">
        <v>509</v>
      </c>
      <c r="D55" t="s">
        <v>28</v>
      </c>
      <c r="E55" s="3">
        <v>45643</v>
      </c>
      <c r="F55" s="9">
        <v>0.58333333333333337</v>
      </c>
      <c r="G55" t="s">
        <v>151</v>
      </c>
      <c r="H55" t="str">
        <f>SUBSTITUTE(AUTORIZACOES[[#This Row],[Carteirinha]],".","")</f>
        <v>667372507</v>
      </c>
      <c r="I55" t="s">
        <v>150</v>
      </c>
      <c r="J55">
        <f>COUNTIFS(Tabela1[Cod. Paciente],AUTORIZACOES[[#This Row],[Cod. Paciente]],Tabela1[Status],AUTORIZACOES[[#This Row],[STATUS]])</f>
        <v>4</v>
      </c>
      <c r="K55" t="str" cm="1">
        <f t="array" ref="K55">INDEX(BASE_RC[Cad_ipasgo],MATCH(AUTORIZACOES[[#This Row],[Cod. Paciente]]&amp;AUTORIZACOES[[#This Row],[STATUS]],BASE_RC[id]&amp;BASE_RC[COD],0))</f>
        <v>48146-0</v>
      </c>
      <c r="L55" cm="1">
        <f t="array" ref="L55">INDEX(BASE_RC[CBO],MATCH(AUTORIZACOES[[#This Row],[Cod. Paciente]]&amp;AUTORIZACOES[[#This Row],[STATUS]],BASE_RC[id]&amp;BASE_RC[COD],0))</f>
        <v>251510</v>
      </c>
      <c r="M55" t="str">
        <f>"CID - " &amp;INDEX(Tabela7[CID],MATCH(AUTORIZACOES[[#This Row],[Cod. Paciente]],Tabela7[id],0))</f>
        <v>CID - F840</v>
      </c>
      <c r="N55" s="2" t="s">
        <v>1402</v>
      </c>
      <c r="O55" s="28">
        <v>7543486</v>
      </c>
      <c r="P55" s="22"/>
      <c r="Q55"/>
      <c r="R55"/>
      <c r="S55"/>
    </row>
    <row r="56" spans="1:19" ht="13.65" customHeight="1" x14ac:dyDescent="0.3">
      <c r="A56" t="s">
        <v>1271</v>
      </c>
      <c r="B56">
        <v>3673</v>
      </c>
      <c r="C56" t="s">
        <v>707</v>
      </c>
      <c r="D56" t="s">
        <v>28</v>
      </c>
      <c r="E56" s="3">
        <v>45643</v>
      </c>
      <c r="F56" s="9">
        <v>0.29166666666666669</v>
      </c>
      <c r="G56" t="s">
        <v>154</v>
      </c>
      <c r="H56" t="str">
        <f>SUBSTITUTE(AUTORIZACOES[[#This Row],[Carteirinha]],".","")</f>
        <v>667343680</v>
      </c>
      <c r="I56" t="s">
        <v>153</v>
      </c>
      <c r="J56">
        <f>COUNTIFS(Tabela1[Cod. Paciente],AUTORIZACOES[[#This Row],[Cod. Paciente]],Tabela1[Status],AUTORIZACOES[[#This Row],[STATUS]])</f>
        <v>2</v>
      </c>
      <c r="K56" t="str" cm="1">
        <f t="array" ref="K56">INDEX(BASE_RC[Cad_ipasgo],MATCH(AUTORIZACOES[[#This Row],[Cod. Paciente]]&amp;AUTORIZACOES[[#This Row],[STATUS]],BASE_RC[id]&amp;BASE_RC[COD],0))</f>
        <v>48113-0</v>
      </c>
      <c r="L56" cm="1">
        <f t="array" ref="L56">INDEX(BASE_RC[CBO],MATCH(AUTORIZACOES[[#This Row],[Cod. Paciente]]&amp;AUTORIZACOES[[#This Row],[STATUS]],BASE_RC[id]&amp;BASE_RC[COD],0))</f>
        <v>223810</v>
      </c>
      <c r="M56" t="str">
        <f>"CID - " &amp;INDEX(Tabela7[CID],MATCH(AUTORIZACOES[[#This Row],[Cod. Paciente]],Tabela7[id],0))</f>
        <v>CID - F840</v>
      </c>
      <c r="N56" s="2" t="s">
        <v>1402</v>
      </c>
      <c r="O56" s="20">
        <v>7545385</v>
      </c>
    </row>
    <row r="57" spans="1:19" ht="13.65" customHeight="1" x14ac:dyDescent="0.3">
      <c r="A57" t="s">
        <v>1278</v>
      </c>
      <c r="B57">
        <v>3630</v>
      </c>
      <c r="C57" t="s">
        <v>634</v>
      </c>
      <c r="D57" t="s">
        <v>28</v>
      </c>
      <c r="E57" s="3">
        <v>45643</v>
      </c>
      <c r="F57" s="9">
        <v>0.375</v>
      </c>
      <c r="G57" t="s">
        <v>154</v>
      </c>
      <c r="H57" t="str">
        <f>SUBSTITUTE(AUTORIZACOES[[#This Row],[Carteirinha]],".","")</f>
        <v>667391441</v>
      </c>
      <c r="I57" t="s">
        <v>153</v>
      </c>
      <c r="J57">
        <f>COUNTIFS(Tabela1[Cod. Paciente],AUTORIZACOES[[#This Row],[Cod. Paciente]],Tabela1[Status],AUTORIZACOES[[#This Row],[STATUS]])</f>
        <v>4</v>
      </c>
      <c r="K57" t="str" cm="1">
        <f t="array" ref="K57">INDEX(BASE_RC[Cad_ipasgo],MATCH(AUTORIZACOES[[#This Row],[Cod. Paciente]]&amp;AUTORIZACOES[[#This Row],[STATUS]],BASE_RC[id]&amp;BASE_RC[COD],0))</f>
        <v>48113-0</v>
      </c>
      <c r="L57" cm="1">
        <f t="array" ref="L57">INDEX(BASE_RC[CBO],MATCH(AUTORIZACOES[[#This Row],[Cod. Paciente]]&amp;AUTORIZACOES[[#This Row],[STATUS]],BASE_RC[id]&amp;BASE_RC[COD],0))</f>
        <v>223810</v>
      </c>
      <c r="M57" t="str">
        <f>"CID - " &amp;INDEX(Tabela7[CID],MATCH(AUTORIZACOES[[#This Row],[Cod. Paciente]],Tabela7[id],0))</f>
        <v>CID - F840</v>
      </c>
      <c r="N57" s="2" t="s">
        <v>1402</v>
      </c>
      <c r="O57" s="25">
        <v>7549798</v>
      </c>
      <c r="P57" s="23"/>
    </row>
    <row r="58" spans="1:19" s="18" customFormat="1" ht="13.65" customHeight="1" x14ac:dyDescent="0.3">
      <c r="A58" t="s">
        <v>1278</v>
      </c>
      <c r="B58">
        <v>3630</v>
      </c>
      <c r="C58" t="s">
        <v>634</v>
      </c>
      <c r="D58" t="s">
        <v>28</v>
      </c>
      <c r="E58" s="3">
        <v>45643</v>
      </c>
      <c r="F58" s="9">
        <v>0.41666666666666669</v>
      </c>
      <c r="G58" t="s">
        <v>151</v>
      </c>
      <c r="H58" t="str">
        <f>SUBSTITUTE(AUTORIZACOES[[#This Row],[Carteirinha]],".","")</f>
        <v>667391441</v>
      </c>
      <c r="I58" t="s">
        <v>150</v>
      </c>
      <c r="J58">
        <f>COUNTIFS(Tabela1[Cod. Paciente],AUTORIZACOES[[#This Row],[Cod. Paciente]],Tabela1[Status],AUTORIZACOES[[#This Row],[STATUS]])</f>
        <v>4</v>
      </c>
      <c r="K58" t="str" cm="1">
        <f t="array" ref="K58">INDEX(BASE_RC[Cad_ipasgo],MATCH(AUTORIZACOES[[#This Row],[Cod. Paciente]]&amp;AUTORIZACOES[[#This Row],[STATUS]],BASE_RC[id]&amp;BASE_RC[COD],0))</f>
        <v>48147-0</v>
      </c>
      <c r="L58" cm="1">
        <f t="array" ref="L58">INDEX(BASE_RC[CBO],MATCH(AUTORIZACOES[[#This Row],[Cod. Paciente]]&amp;AUTORIZACOES[[#This Row],[STATUS]],BASE_RC[id]&amp;BASE_RC[COD],0))</f>
        <v>251510</v>
      </c>
      <c r="M58" t="str">
        <f>"CID - " &amp;INDEX(Tabela7[CID],MATCH(AUTORIZACOES[[#This Row],[Cod. Paciente]],Tabela7[id],0))</f>
        <v>CID - F840</v>
      </c>
      <c r="N58" s="2" t="s">
        <v>1402</v>
      </c>
      <c r="O58" s="25">
        <v>7549990</v>
      </c>
      <c r="P58" s="22"/>
      <c r="Q58"/>
      <c r="R58"/>
      <c r="S58"/>
    </row>
    <row r="59" spans="1:19" ht="13.65" customHeight="1" x14ac:dyDescent="0.3">
      <c r="A59" t="s">
        <v>1292</v>
      </c>
      <c r="B59">
        <v>3534</v>
      </c>
      <c r="C59" t="s">
        <v>637</v>
      </c>
      <c r="D59" t="s">
        <v>28</v>
      </c>
      <c r="E59" s="3">
        <v>45643</v>
      </c>
      <c r="F59" s="9">
        <v>0.58333333333333337</v>
      </c>
      <c r="G59" t="s">
        <v>154</v>
      </c>
      <c r="H59" t="str">
        <f>SUBSTITUTE(AUTORIZACOES[[#This Row],[Carteirinha]],".","")</f>
        <v>667353414</v>
      </c>
      <c r="I59" t="s">
        <v>153</v>
      </c>
      <c r="J59">
        <f>COUNTIFS(Tabela1[Cod. Paciente],AUTORIZACOES[[#This Row],[Cod. Paciente]],Tabela1[Status],AUTORIZACOES[[#This Row],[STATUS]])</f>
        <v>2</v>
      </c>
      <c r="K59" t="str" cm="1">
        <f t="array" ref="K59">INDEX(BASE_RC[Cad_ipasgo],MATCH(AUTORIZACOES[[#This Row],[Cod. Paciente]]&amp;AUTORIZACOES[[#This Row],[STATUS]],BASE_RC[id]&amp;BASE_RC[COD],0))</f>
        <v>48135-0</v>
      </c>
      <c r="L59" cm="1">
        <f t="array" ref="L59">INDEX(BASE_RC[CBO],MATCH(AUTORIZACOES[[#This Row],[Cod. Paciente]]&amp;AUTORIZACOES[[#This Row],[STATUS]],BASE_RC[id]&amp;BASE_RC[COD],0))</f>
        <v>223810</v>
      </c>
      <c r="M59" t="str">
        <f>"CID - " &amp;INDEX(Tabela7[CID],MATCH(AUTORIZACOES[[#This Row],[Cod. Paciente]],Tabela7[id],0))</f>
        <v>CID - F840</v>
      </c>
      <c r="N59" s="2" t="s">
        <v>1402</v>
      </c>
      <c r="O59" s="26">
        <v>7550822</v>
      </c>
    </row>
    <row r="60" spans="1:19" ht="13.65" customHeight="1" x14ac:dyDescent="0.3">
      <c r="A60" t="s">
        <v>1281</v>
      </c>
      <c r="B60">
        <v>3604</v>
      </c>
      <c r="C60" t="s">
        <v>638</v>
      </c>
      <c r="D60" t="s">
        <v>28</v>
      </c>
      <c r="E60" s="3">
        <v>45643</v>
      </c>
      <c r="F60" s="9">
        <v>0.41666666666666669</v>
      </c>
      <c r="G60" t="s">
        <v>151</v>
      </c>
      <c r="H60" t="str">
        <f>SUBSTITUTE(AUTORIZACOES[[#This Row],[Carteirinha]],".","")</f>
        <v>667419438</v>
      </c>
      <c r="I60" t="s">
        <v>150</v>
      </c>
      <c r="J60">
        <f>COUNTIFS(Tabela1[Cod. Paciente],AUTORIZACOES[[#This Row],[Cod. Paciente]],Tabela1[Status],AUTORIZACOES[[#This Row],[STATUS]])</f>
        <v>4</v>
      </c>
      <c r="K60" t="str" cm="1">
        <f t="array" ref="K60">INDEX(BASE_RC[Cad_ipasgo],MATCH(AUTORIZACOES[[#This Row],[Cod. Paciente]]&amp;AUTORIZACOES[[#This Row],[STATUS]],BASE_RC[id]&amp;BASE_RC[COD],0))</f>
        <v>48155-0</v>
      </c>
      <c r="L60" cm="1">
        <f t="array" ref="L60">INDEX(BASE_RC[CBO],MATCH(AUTORIZACOES[[#This Row],[Cod. Paciente]]&amp;AUTORIZACOES[[#This Row],[STATUS]],BASE_RC[id]&amp;BASE_RC[COD],0))</f>
        <v>251510</v>
      </c>
      <c r="M60" t="str">
        <f>"CID - " &amp;INDEX(Tabela7[CID],MATCH(AUTORIZACOES[[#This Row],[Cod. Paciente]],Tabela7[id],0))</f>
        <v>CID - F840</v>
      </c>
      <c r="N60" s="2" t="s">
        <v>1402</v>
      </c>
      <c r="O60" s="25">
        <v>7552333</v>
      </c>
      <c r="P60" s="23"/>
      <c r="Q60" s="22" t="s">
        <v>1393</v>
      </c>
    </row>
    <row r="61" spans="1:19" ht="13.65" customHeight="1" x14ac:dyDescent="0.3">
      <c r="A61" t="s">
        <v>479</v>
      </c>
      <c r="B61">
        <v>3801</v>
      </c>
      <c r="C61" t="s">
        <v>480</v>
      </c>
      <c r="D61" t="s">
        <v>28</v>
      </c>
      <c r="E61" s="3">
        <v>45643</v>
      </c>
      <c r="F61" s="9">
        <v>0.45833333333333331</v>
      </c>
      <c r="G61" t="s">
        <v>441</v>
      </c>
      <c r="H61" t="str">
        <f>SUBSTITUTE(AUTORIZACOES[[#This Row],[Carteirinha]],".","")</f>
        <v>667343856</v>
      </c>
      <c r="I61" t="s">
        <v>157</v>
      </c>
      <c r="J61">
        <f>COUNTIFS(Tabela1[Cod. Paciente],AUTORIZACOES[[#This Row],[Cod. Paciente]],Tabela1[Status],AUTORIZACOES[[#This Row],[STATUS]])</f>
        <v>2</v>
      </c>
      <c r="K61" t="str" cm="1">
        <f t="array" ref="K61">INDEX(BASE_RC[Cad_ipasgo],MATCH(AUTORIZACOES[[#This Row],[Cod. Paciente]]&amp;AUTORIZACOES[[#This Row],[STATUS]],BASE_RC[id]&amp;BASE_RC[COD],0))</f>
        <v>48119-0</v>
      </c>
      <c r="L61" cm="1">
        <f t="array" ref="L61">INDEX(BASE_RC[CBO],MATCH(AUTORIZACOES[[#This Row],[Cod. Paciente]]&amp;AUTORIZACOES[[#This Row],[STATUS]],BASE_RC[id]&amp;BASE_RC[COD],0))</f>
        <v>223905</v>
      </c>
      <c r="M61" t="str">
        <f>"CID - " &amp;INDEX(Tabela7[CID],MATCH(AUTORIZACOES[[#This Row],[Cod. Paciente]],Tabela7[id],0))</f>
        <v>CID - F840</v>
      </c>
      <c r="N61" s="2" t="s">
        <v>1402</v>
      </c>
      <c r="O61" s="25"/>
      <c r="P61" s="22"/>
    </row>
    <row r="62" spans="1:19" ht="13.65" customHeight="1" x14ac:dyDescent="0.3">
      <c r="A62" t="s">
        <v>506</v>
      </c>
      <c r="B62">
        <v>3601</v>
      </c>
      <c r="C62" t="s">
        <v>507</v>
      </c>
      <c r="D62" t="s">
        <v>28</v>
      </c>
      <c r="E62" s="3">
        <v>45643</v>
      </c>
      <c r="F62" s="9">
        <v>0.625</v>
      </c>
      <c r="G62" t="s">
        <v>151</v>
      </c>
      <c r="H62" t="str">
        <f>SUBSTITUTE(AUTORIZACOES[[#This Row],[Carteirinha]],".","")</f>
        <v>667381819</v>
      </c>
      <c r="I62" t="s">
        <v>150</v>
      </c>
      <c r="J62">
        <f>COUNTIFS(Tabela1[Cod. Paciente],AUTORIZACOES[[#This Row],[Cod. Paciente]],Tabela1[Status],AUTORIZACOES[[#This Row],[STATUS]])</f>
        <v>4</v>
      </c>
      <c r="K62" t="str" cm="1">
        <f t="array" ref="K62">INDEX(BASE_RC[Cad_ipasgo],MATCH(AUTORIZACOES[[#This Row],[Cod. Paciente]]&amp;AUTORIZACOES[[#This Row],[STATUS]],BASE_RC[id]&amp;BASE_RC[COD],0))</f>
        <v>48134-0</v>
      </c>
      <c r="L62" cm="1">
        <f t="array" ref="L62">INDEX(BASE_RC[CBO],MATCH(AUTORIZACOES[[#This Row],[Cod. Paciente]]&amp;AUTORIZACOES[[#This Row],[STATUS]],BASE_RC[id]&amp;BASE_RC[COD],0))</f>
        <v>251510</v>
      </c>
      <c r="M62" t="str">
        <f>"CID - " &amp;INDEX(Tabela7[CID],MATCH(AUTORIZACOES[[#This Row],[Cod. Paciente]],Tabela7[id],0))</f>
        <v>CID - F840</v>
      </c>
      <c r="N62" s="2" t="s">
        <v>1402</v>
      </c>
      <c r="O62" s="25"/>
      <c r="P62" s="22"/>
    </row>
    <row r="63" spans="1:19" ht="13.65" customHeight="1" x14ac:dyDescent="0.3">
      <c r="A63" t="s">
        <v>1273</v>
      </c>
      <c r="B63">
        <v>3440</v>
      </c>
      <c r="C63" t="s">
        <v>669</v>
      </c>
      <c r="D63" t="s">
        <v>28</v>
      </c>
      <c r="E63" s="3">
        <v>45643</v>
      </c>
      <c r="F63" s="9">
        <v>0.33333333333333331</v>
      </c>
      <c r="G63" t="s">
        <v>154</v>
      </c>
      <c r="H63" t="str">
        <f>SUBSTITUTE(AUTORIZACOES[[#This Row],[Carteirinha]],".","")</f>
        <v>667274212</v>
      </c>
      <c r="I63" t="s">
        <v>153</v>
      </c>
      <c r="J63">
        <f>COUNTIFS(Tabela1[Cod. Paciente],AUTORIZACOES[[#This Row],[Cod. Paciente]],Tabela1[Status],AUTORIZACOES[[#This Row],[STATUS]])</f>
        <v>6</v>
      </c>
      <c r="K63" t="str" cm="1">
        <f t="array" ref="K63">INDEX(BASE_RC[Cad_ipasgo],MATCH(AUTORIZACOES[[#This Row],[Cod. Paciente]]&amp;AUTORIZACOES[[#This Row],[STATUS]],BASE_RC[id]&amp;BASE_RC[COD],0))</f>
        <v>48113-0</v>
      </c>
      <c r="L63" cm="1">
        <f t="array" ref="L63">INDEX(BASE_RC[CBO],MATCH(AUTORIZACOES[[#This Row],[Cod. Paciente]]&amp;AUTORIZACOES[[#This Row],[STATUS]],BASE_RC[id]&amp;BASE_RC[COD],0))</f>
        <v>223810</v>
      </c>
      <c r="M63" t="str">
        <f>"CID - " &amp;INDEX(Tabela7[CID],MATCH(AUTORIZACOES[[#This Row],[Cod. Paciente]],Tabela7[id],0))</f>
        <v>CID - F840</v>
      </c>
      <c r="N63" s="2" t="s">
        <v>1402</v>
      </c>
      <c r="O63" s="20"/>
    </row>
    <row r="64" spans="1:19" ht="13.65" customHeight="1" x14ac:dyDescent="0.3">
      <c r="A64" t="s">
        <v>492</v>
      </c>
      <c r="B64">
        <v>3441</v>
      </c>
      <c r="C64" t="s">
        <v>493</v>
      </c>
      <c r="D64" t="s">
        <v>28</v>
      </c>
      <c r="E64" s="3">
        <v>45643</v>
      </c>
      <c r="F64" s="9">
        <v>0.33333333333333331</v>
      </c>
      <c r="G64" t="s">
        <v>151</v>
      </c>
      <c r="H64" t="str">
        <f>SUBSTITUTE(AUTORIZACOES[[#This Row],[Carteirinha]],".","")</f>
        <v>667420873</v>
      </c>
      <c r="I64" t="s">
        <v>150</v>
      </c>
      <c r="J64">
        <f>COUNTIFS(Tabela1[Cod. Paciente],AUTORIZACOES[[#This Row],[Cod. Paciente]],Tabela1[Status],AUTORIZACOES[[#This Row],[STATUS]])</f>
        <v>6</v>
      </c>
      <c r="K64" t="str" cm="1">
        <f t="array" ref="K64">INDEX(BASE_RC[Cad_ipasgo],MATCH(AUTORIZACOES[[#This Row],[Cod. Paciente]]&amp;AUTORIZACOES[[#This Row],[STATUS]],BASE_RC[id]&amp;BASE_RC[COD],0))</f>
        <v>48134-0</v>
      </c>
      <c r="L64" cm="1">
        <f t="array" ref="L64">INDEX(BASE_RC[CBO],MATCH(AUTORIZACOES[[#This Row],[Cod. Paciente]]&amp;AUTORIZACOES[[#This Row],[STATUS]],BASE_RC[id]&amp;BASE_RC[COD],0))</f>
        <v>251510</v>
      </c>
      <c r="M64" t="str">
        <f>"CID - " &amp;INDEX(Tabela7[CID],MATCH(AUTORIZACOES[[#This Row],[Cod. Paciente]],Tabela7[id],0))</f>
        <v>CID - F840</v>
      </c>
      <c r="N64" s="2" t="s">
        <v>1402</v>
      </c>
      <c r="O64" s="20"/>
    </row>
    <row r="65" spans="1:19" s="19" customFormat="1" ht="13.65" customHeight="1" x14ac:dyDescent="0.3">
      <c r="A65" t="s">
        <v>1293</v>
      </c>
      <c r="B65">
        <v>3569</v>
      </c>
      <c r="C65" t="s">
        <v>680</v>
      </c>
      <c r="D65" t="s">
        <v>28</v>
      </c>
      <c r="E65" s="3">
        <v>45643</v>
      </c>
      <c r="F65" s="9">
        <v>0.625</v>
      </c>
      <c r="G65" t="s">
        <v>151</v>
      </c>
      <c r="H65" t="str">
        <f>SUBSTITUTE(AUTORIZACOES[[#This Row],[Carteirinha]],".","")</f>
        <v>435953405</v>
      </c>
      <c r="I65" t="s">
        <v>150</v>
      </c>
      <c r="J65">
        <f>COUNTIFS(Tabela1[Cod. Paciente],AUTORIZACOES[[#This Row],[Cod. Paciente]],Tabela1[Status],AUTORIZACOES[[#This Row],[STATUS]])</f>
        <v>2</v>
      </c>
      <c r="K65" t="str" cm="1">
        <f t="array" ref="K65">INDEX(BASE_RC[Cad_ipasgo],MATCH(AUTORIZACOES[[#This Row],[Cod. Paciente]]&amp;AUTORIZACOES[[#This Row],[STATUS]],BASE_RC[id]&amp;BASE_RC[COD],0))</f>
        <v>48136-0</v>
      </c>
      <c r="L65" cm="1">
        <f t="array" ref="L65">INDEX(BASE_RC[CBO],MATCH(AUTORIZACOES[[#This Row],[Cod. Paciente]]&amp;AUTORIZACOES[[#This Row],[STATUS]],BASE_RC[id]&amp;BASE_RC[COD],0))</f>
        <v>251510</v>
      </c>
      <c r="M65" t="str">
        <f>"CID - " &amp;INDEX(Tabela7[CID],MATCH(AUTORIZACOES[[#This Row],[Cod. Paciente]],Tabela7[id],0))</f>
        <v>CID - F840</v>
      </c>
      <c r="N65" s="2" t="s">
        <v>1402</v>
      </c>
      <c r="O65" s="26"/>
      <c r="P65" s="22"/>
      <c r="Q65"/>
      <c r="R65"/>
      <c r="S65"/>
    </row>
    <row r="66" spans="1:19" s="18" customFormat="1" ht="13.65" customHeight="1" x14ac:dyDescent="0.3">
      <c r="A66" t="s">
        <v>1355</v>
      </c>
      <c r="B66">
        <v>4158</v>
      </c>
      <c r="C66" t="s">
        <v>1356</v>
      </c>
      <c r="D66" t="s">
        <v>28</v>
      </c>
      <c r="E66" s="3">
        <v>45643</v>
      </c>
      <c r="F66" s="9">
        <v>0.75</v>
      </c>
      <c r="G66" t="s">
        <v>151</v>
      </c>
      <c r="H66" t="str">
        <f>SUBSTITUTE(AUTORIZACOES[[#This Row],[Carteirinha]],".","")</f>
        <v>051073407</v>
      </c>
      <c r="I66" t="s">
        <v>150</v>
      </c>
      <c r="J66">
        <f>COUNTIFS(Tabela1[Cod. Paciente],AUTORIZACOES[[#This Row],[Cod. Paciente]],Tabela1[Status],AUTORIZACOES[[#This Row],[STATUS]])</f>
        <v>2</v>
      </c>
      <c r="K66" t="str" cm="1">
        <f t="array" ref="K66">INDEX(BASE_RC[Cad_ipasgo],MATCH(AUTORIZACOES[[#This Row],[Cod. Paciente]]&amp;AUTORIZACOES[[#This Row],[STATUS]],BASE_RC[id]&amp;BASE_RC[COD],0))</f>
        <v>48125-0</v>
      </c>
      <c r="L66" cm="1">
        <f t="array" ref="L66">INDEX(BASE_RC[CBO],MATCH(AUTORIZACOES[[#This Row],[Cod. Paciente]]&amp;AUTORIZACOES[[#This Row],[STATUS]],BASE_RC[id]&amp;BASE_RC[COD],0))</f>
        <v>251510</v>
      </c>
      <c r="M66" t="str">
        <f>"CID - " &amp;INDEX(Tabela7[CID],MATCH(AUTORIZACOES[[#This Row],[Cod. Paciente]],Tabela7[id],0))</f>
        <v>CID - F840</v>
      </c>
      <c r="N66" s="2" t="s">
        <v>1402</v>
      </c>
      <c r="O66" s="25"/>
      <c r="P66" s="22"/>
      <c r="Q66"/>
      <c r="R66"/>
      <c r="S66"/>
    </row>
    <row r="67" spans="1:19" s="18" customFormat="1" ht="13.65" customHeight="1" x14ac:dyDescent="0.3">
      <c r="A67" t="s">
        <v>91</v>
      </c>
      <c r="B67">
        <v>3431</v>
      </c>
      <c r="C67" t="s">
        <v>92</v>
      </c>
      <c r="D67" t="s">
        <v>28</v>
      </c>
      <c r="E67" s="3">
        <v>45643</v>
      </c>
      <c r="F67" s="9">
        <v>0.33333333333333331</v>
      </c>
      <c r="G67" t="s">
        <v>151</v>
      </c>
      <c r="H67" t="str">
        <f>SUBSTITUTE(AUTORIZACOES[[#This Row],[Carteirinha]],".","")</f>
        <v>667386366</v>
      </c>
      <c r="I67" t="s">
        <v>150</v>
      </c>
      <c r="J67">
        <f>COUNTIFS(Tabela1[Cod. Paciente],AUTORIZACOES[[#This Row],[Cod. Paciente]],Tabela1[Status],AUTORIZACOES[[#This Row],[STATUS]])</f>
        <v>4</v>
      </c>
      <c r="K67" t="str" cm="1">
        <f t="array" ref="K67">INDEX(BASE_RC[Cad_ipasgo],MATCH(AUTORIZACOES[[#This Row],[Cod. Paciente]]&amp;AUTORIZACOES[[#This Row],[STATUS]],BASE_RC[id]&amp;BASE_RC[COD],0))</f>
        <v>48134-0</v>
      </c>
      <c r="L67" cm="1">
        <f t="array" ref="L67">INDEX(BASE_RC[CBO],MATCH(AUTORIZACOES[[#This Row],[Cod. Paciente]]&amp;AUTORIZACOES[[#This Row],[STATUS]],BASE_RC[id]&amp;BASE_RC[COD],0))</f>
        <v>251510</v>
      </c>
      <c r="M67" t="str">
        <f>"CID - " &amp;INDEX(Tabela7[CID],MATCH(AUTORIZACOES[[#This Row],[Cod. Paciente]],Tabela7[id],0))</f>
        <v>CID - F840</v>
      </c>
      <c r="N67" s="2" t="s">
        <v>1402</v>
      </c>
      <c r="O67" s="20"/>
      <c r="P67" s="22"/>
      <c r="Q67"/>
      <c r="R67"/>
      <c r="S67"/>
    </row>
    <row r="68" spans="1:19" ht="13.65" customHeight="1" x14ac:dyDescent="0.3">
      <c r="A68" t="s">
        <v>91</v>
      </c>
      <c r="B68">
        <v>3431</v>
      </c>
      <c r="C68" s="18" t="s">
        <v>92</v>
      </c>
      <c r="D68" t="s">
        <v>28</v>
      </c>
      <c r="E68" s="30">
        <v>45643</v>
      </c>
      <c r="F68" s="9">
        <v>0.29166666666666669</v>
      </c>
      <c r="G68" s="18" t="s">
        <v>154</v>
      </c>
      <c r="H68" s="18" t="str">
        <f>SUBSTITUTE(AUTORIZACOES[[#This Row],[Carteirinha]],".","")</f>
        <v>667386366</v>
      </c>
      <c r="I68" s="18" t="s">
        <v>153</v>
      </c>
      <c r="J68" s="18">
        <f>COUNTIFS(Tabela1[Cod. Paciente],AUTORIZACOES[[#This Row],[Cod. Paciente]],Tabela1[Status],AUTORIZACOES[[#This Row],[STATUS]])</f>
        <v>4</v>
      </c>
      <c r="K68" s="18" t="str" cm="1">
        <f t="array" ref="K68">INDEX(BASE_RC[Cad_ipasgo],MATCH(AUTORIZACOES[[#This Row],[Cod. Paciente]]&amp;AUTORIZACOES[[#This Row],[STATUS]],BASE_RC[id]&amp;BASE_RC[COD],0))</f>
        <v>48135-0</v>
      </c>
      <c r="L68" s="18" cm="1">
        <f t="array" ref="L68">INDEX(BASE_RC[CBO],MATCH(AUTORIZACOES[[#This Row],[Cod. Paciente]]&amp;AUTORIZACOES[[#This Row],[STATUS]],BASE_RC[id]&amp;BASE_RC[COD],0))</f>
        <v>223810</v>
      </c>
      <c r="M68" s="18" t="str">
        <f>"CID - " &amp;INDEX(Tabela7[CID],MATCH(AUTORIZACOES[[#This Row],[Cod. Paciente]],Tabela7[id],0))</f>
        <v>CID - F840</v>
      </c>
      <c r="N68" s="31" t="s">
        <v>1402</v>
      </c>
      <c r="O68" s="32"/>
      <c r="P68" s="18"/>
      <c r="Q68" s="18"/>
      <c r="R68" s="18"/>
    </row>
    <row r="69" spans="1:19" s="17" customFormat="1" ht="13.65" customHeight="1" x14ac:dyDescent="0.3">
      <c r="A69" t="s">
        <v>1258</v>
      </c>
      <c r="B69">
        <v>3613</v>
      </c>
      <c r="C69" t="s">
        <v>683</v>
      </c>
      <c r="D69" t="s">
        <v>28</v>
      </c>
      <c r="E69" s="3">
        <v>45643</v>
      </c>
      <c r="F69" s="9">
        <v>0.58333333333333337</v>
      </c>
      <c r="G69" t="s">
        <v>154</v>
      </c>
      <c r="H69" t="str">
        <f>SUBSTITUTE(AUTORIZACOES[[#This Row],[Carteirinha]],".","")</f>
        <v>667266809</v>
      </c>
      <c r="I69" t="s">
        <v>153</v>
      </c>
      <c r="J69">
        <f>COUNTIFS(Tabela1[Cod. Paciente],AUTORIZACOES[[#This Row],[Cod. Paciente]],Tabela1[Status],AUTORIZACOES[[#This Row],[STATUS]])</f>
        <v>2</v>
      </c>
      <c r="K69" t="str" cm="1">
        <f t="array" ref="K69">INDEX(BASE_RC[Cad_ipasgo],MATCH(AUTORIZACOES[[#This Row],[Cod. Paciente]]&amp;AUTORIZACOES[[#This Row],[STATUS]],BASE_RC[id]&amp;BASE_RC[COD],0))</f>
        <v>48113-0</v>
      </c>
      <c r="L69" cm="1">
        <f t="array" ref="L69">INDEX(BASE_RC[CBO],MATCH(AUTORIZACOES[[#This Row],[Cod. Paciente]]&amp;AUTORIZACOES[[#This Row],[STATUS]],BASE_RC[id]&amp;BASE_RC[COD],0))</f>
        <v>223810</v>
      </c>
      <c r="M69" t="str">
        <f>"CID - " &amp;INDEX(Tabela7[CID],MATCH(AUTORIZACOES[[#This Row],[Cod. Paciente]],Tabela7[id],0))</f>
        <v>CID - F840</v>
      </c>
      <c r="N69" s="2" t="s">
        <v>1402</v>
      </c>
      <c r="O69" s="25"/>
      <c r="P69"/>
      <c r="Q69"/>
      <c r="R69"/>
      <c r="S69"/>
    </row>
    <row r="70" spans="1:19" s="17" customFormat="1" ht="13.65" customHeight="1" x14ac:dyDescent="0.3">
      <c r="A70" t="s">
        <v>1279</v>
      </c>
      <c r="B70">
        <v>3574</v>
      </c>
      <c r="C70" t="s">
        <v>686</v>
      </c>
      <c r="D70" t="s">
        <v>28</v>
      </c>
      <c r="E70" s="3">
        <v>45643</v>
      </c>
      <c r="F70" s="9">
        <v>0.375</v>
      </c>
      <c r="G70" t="s">
        <v>151</v>
      </c>
      <c r="H70" t="str">
        <f>SUBSTITUTE(AUTORIZACOES[[#This Row],[Carteirinha]],".","")</f>
        <v>667359125</v>
      </c>
      <c r="I70" t="s">
        <v>150</v>
      </c>
      <c r="J70">
        <f>COUNTIFS(Tabela1[Cod. Paciente],AUTORIZACOES[[#This Row],[Cod. Paciente]],Tabela1[Status],AUTORIZACOES[[#This Row],[STATUS]])</f>
        <v>2</v>
      </c>
      <c r="K70" t="str" cm="1">
        <f t="array" ref="K70">INDEX(BASE_RC[Cad_ipasgo],MATCH(AUTORIZACOES[[#This Row],[Cod. Paciente]]&amp;AUTORIZACOES[[#This Row],[STATUS]],BASE_RC[id]&amp;BASE_RC[COD],0))</f>
        <v>48117-0</v>
      </c>
      <c r="L70" cm="1">
        <f t="array" ref="L70">INDEX(BASE_RC[CBO],MATCH(AUTORIZACOES[[#This Row],[Cod. Paciente]]&amp;AUTORIZACOES[[#This Row],[STATUS]],BASE_RC[id]&amp;BASE_RC[COD],0))</f>
        <v>251510</v>
      </c>
      <c r="M70" t="str">
        <f>"CID - " &amp;INDEX(Tabela7[CID],MATCH(AUTORIZACOES[[#This Row],[Cod. Paciente]],Tabela7[id],0))</f>
        <v>CID - F840</v>
      </c>
      <c r="N70" s="2" t="s">
        <v>1402</v>
      </c>
      <c r="O70" s="25"/>
      <c r="P70"/>
      <c r="Q70"/>
      <c r="R70"/>
      <c r="S70"/>
    </row>
    <row r="71" spans="1:19" ht="13.65" customHeight="1" x14ac:dyDescent="0.3">
      <c r="A71" t="s">
        <v>1279</v>
      </c>
      <c r="B71">
        <v>3574</v>
      </c>
      <c r="C71" t="s">
        <v>686</v>
      </c>
      <c r="D71" t="s">
        <v>28</v>
      </c>
      <c r="E71" s="3">
        <v>45643</v>
      </c>
      <c r="F71" s="9">
        <v>0.41666666666666669</v>
      </c>
      <c r="G71" t="s">
        <v>154</v>
      </c>
      <c r="H71" t="str">
        <f>SUBSTITUTE(AUTORIZACOES[[#This Row],[Carteirinha]],".","")</f>
        <v>667359125</v>
      </c>
      <c r="I71" t="s">
        <v>153</v>
      </c>
      <c r="J71">
        <f>COUNTIFS(Tabela1[Cod. Paciente],AUTORIZACOES[[#This Row],[Cod. Paciente]],Tabela1[Status],AUTORIZACOES[[#This Row],[STATUS]])</f>
        <v>2</v>
      </c>
      <c r="K71" t="str" cm="1">
        <f t="array" ref="K71">INDEX(BASE_RC[Cad_ipasgo],MATCH(AUTORIZACOES[[#This Row],[Cod. Paciente]]&amp;AUTORIZACOES[[#This Row],[STATUS]],BASE_RC[id]&amp;BASE_RC[COD],0))</f>
        <v>48135-0</v>
      </c>
      <c r="L71" cm="1">
        <f t="array" ref="L71">INDEX(BASE_RC[CBO],MATCH(AUTORIZACOES[[#This Row],[Cod. Paciente]]&amp;AUTORIZACOES[[#This Row],[STATUS]],BASE_RC[id]&amp;BASE_RC[COD],0))</f>
        <v>223810</v>
      </c>
      <c r="M71" t="str">
        <f>"CID - " &amp;INDEX(Tabela7[CID],MATCH(AUTORIZACOES[[#This Row],[Cod. Paciente]],Tabela7[id],0))</f>
        <v>CID - F840</v>
      </c>
      <c r="N71" s="2" t="s">
        <v>1402</v>
      </c>
      <c r="O71" s="26"/>
      <c r="P71" s="23"/>
    </row>
    <row r="72" spans="1:19" ht="13.65" customHeight="1" x14ac:dyDescent="0.3">
      <c r="A72" t="s">
        <v>1287</v>
      </c>
      <c r="B72">
        <v>3642</v>
      </c>
      <c r="C72" t="s">
        <v>687</v>
      </c>
      <c r="D72" t="s">
        <v>28</v>
      </c>
      <c r="E72" s="3">
        <v>45643</v>
      </c>
      <c r="F72" s="9">
        <v>0.58333333333333337</v>
      </c>
      <c r="G72" t="s">
        <v>151</v>
      </c>
      <c r="H72" t="str">
        <f>SUBSTITUTE(AUTORIZACOES[[#This Row],[Carteirinha]],".","")</f>
        <v>667285452</v>
      </c>
      <c r="I72" t="s">
        <v>150</v>
      </c>
      <c r="J72">
        <f>COUNTIFS(Tabela1[Cod. Paciente],AUTORIZACOES[[#This Row],[Cod. Paciente]],Tabela1[Status],AUTORIZACOES[[#This Row],[STATUS]])</f>
        <v>4</v>
      </c>
      <c r="K72" t="str" cm="1">
        <f t="array" ref="K72">INDEX(BASE_RC[Cad_ipasgo],MATCH(AUTORIZACOES[[#This Row],[Cod. Paciente]]&amp;AUTORIZACOES[[#This Row],[STATUS]],BASE_RC[id]&amp;BASE_RC[COD],0))</f>
        <v>48134-0</v>
      </c>
      <c r="L72" cm="1">
        <f t="array" ref="L72">INDEX(BASE_RC[CBO],MATCH(AUTORIZACOES[[#This Row],[Cod. Paciente]]&amp;AUTORIZACOES[[#This Row],[STATUS]],BASE_RC[id]&amp;BASE_RC[COD],0))</f>
        <v>251510</v>
      </c>
      <c r="M72" t="str">
        <f>"CID - " &amp;INDEX(Tabela7[CID],MATCH(AUTORIZACOES[[#This Row],[Cod. Paciente]],Tabela7[id],0))</f>
        <v>CID - F840</v>
      </c>
      <c r="N72" s="2" t="s">
        <v>1402</v>
      </c>
      <c r="O72" s="25"/>
      <c r="P72" s="22"/>
    </row>
    <row r="73" spans="1:19" ht="13.65" customHeight="1" x14ac:dyDescent="0.3">
      <c r="A73" t="s">
        <v>1291</v>
      </c>
      <c r="B73">
        <v>3502</v>
      </c>
      <c r="C73" t="s">
        <v>688</v>
      </c>
      <c r="D73" t="s">
        <v>28</v>
      </c>
      <c r="E73" s="3">
        <v>45643</v>
      </c>
      <c r="F73" s="9">
        <v>0.58333333333333337</v>
      </c>
      <c r="G73" t="s">
        <v>151</v>
      </c>
      <c r="H73" t="str">
        <f>SUBSTITUTE(AUTORIZACOES[[#This Row],[Carteirinha]],".","")</f>
        <v>667377427</v>
      </c>
      <c r="I73" t="s">
        <v>150</v>
      </c>
      <c r="J73">
        <f>COUNTIFS(Tabela1[Cod. Paciente],AUTORIZACOES[[#This Row],[Cod. Paciente]],Tabela1[Status],AUTORIZACOES[[#This Row],[STATUS]])</f>
        <v>4</v>
      </c>
      <c r="K73" t="str" cm="1">
        <f t="array" ref="K73">INDEX(BASE_RC[Cad_ipasgo],MATCH(AUTORIZACOES[[#This Row],[Cod. Paciente]]&amp;AUTORIZACOES[[#This Row],[STATUS]],BASE_RC[id]&amp;BASE_RC[COD],0))</f>
        <v>48136-0</v>
      </c>
      <c r="L73" cm="1">
        <f t="array" ref="L73">INDEX(BASE_RC[CBO],MATCH(AUTORIZACOES[[#This Row],[Cod. Paciente]]&amp;AUTORIZACOES[[#This Row],[STATUS]],BASE_RC[id]&amp;BASE_RC[COD],0))</f>
        <v>251510</v>
      </c>
      <c r="M73" t="str">
        <f>"CID - " &amp;INDEX(Tabela7[CID],MATCH(AUTORIZACOES[[#This Row],[Cod. Paciente]],Tabela7[id],0))</f>
        <v>CID - F840</v>
      </c>
      <c r="N73" s="2" t="s">
        <v>1402</v>
      </c>
      <c r="O73" s="25"/>
    </row>
    <row r="74" spans="1:19" ht="13.65" customHeight="1" x14ac:dyDescent="0.3">
      <c r="A74" t="s">
        <v>1286</v>
      </c>
      <c r="B74">
        <v>3372</v>
      </c>
      <c r="C74" t="s">
        <v>692</v>
      </c>
      <c r="D74" t="s">
        <v>28</v>
      </c>
      <c r="E74" s="3">
        <v>45643</v>
      </c>
      <c r="F74" s="9">
        <v>0.58333333333333337</v>
      </c>
      <c r="G74" t="s">
        <v>151</v>
      </c>
      <c r="H74" t="str">
        <f>SUBSTITUTE(AUTORIZACOES[[#This Row],[Carteirinha]],".","")</f>
        <v>667334523</v>
      </c>
      <c r="I74" t="s">
        <v>150</v>
      </c>
      <c r="J74">
        <f>COUNTIFS(Tabela1[Cod. Paciente],AUTORIZACOES[[#This Row],[Cod. Paciente]],Tabela1[Status],AUTORIZACOES[[#This Row],[STATUS]])</f>
        <v>8</v>
      </c>
      <c r="K74" t="str" cm="1">
        <f t="array" ref="K74">INDEX(BASE_RC[Cad_ipasgo],MATCH(AUTORIZACOES[[#This Row],[Cod. Paciente]]&amp;AUTORIZACOES[[#This Row],[STATUS]],BASE_RC[id]&amp;BASE_RC[COD],0))</f>
        <v>48128-0</v>
      </c>
      <c r="L74" cm="1">
        <f t="array" ref="L74">INDEX(BASE_RC[CBO],MATCH(AUTORIZACOES[[#This Row],[Cod. Paciente]]&amp;AUTORIZACOES[[#This Row],[STATUS]],BASE_RC[id]&amp;BASE_RC[COD],0))</f>
        <v>251510</v>
      </c>
      <c r="M74" t="str">
        <f>"CID - " &amp;INDEX(Tabela7[CID],MATCH(AUTORIZACOES[[#This Row],[Cod. Paciente]],Tabela7[id],0))</f>
        <v>CID - F840</v>
      </c>
      <c r="N74" s="2" t="s">
        <v>1402</v>
      </c>
      <c r="O74" s="25"/>
    </row>
    <row r="75" spans="1:19" ht="13.65" customHeight="1" x14ac:dyDescent="0.3">
      <c r="A75" t="s">
        <v>1282</v>
      </c>
      <c r="B75">
        <v>3896</v>
      </c>
      <c r="C75" t="s">
        <v>109</v>
      </c>
      <c r="D75" t="s">
        <v>28</v>
      </c>
      <c r="E75" s="3">
        <v>45643</v>
      </c>
      <c r="F75" s="9">
        <v>0.41666666666666669</v>
      </c>
      <c r="G75" t="s">
        <v>441</v>
      </c>
      <c r="H75" t="str">
        <f>SUBSTITUTE(AUTORIZACOES[[#This Row],[Carteirinha]],".","")</f>
        <v>667410660</v>
      </c>
      <c r="I75" t="s">
        <v>157</v>
      </c>
      <c r="J75">
        <f>COUNTIFS(Tabela1[Cod. Paciente],AUTORIZACOES[[#This Row],[Cod. Paciente]],Tabela1[Status],AUTORIZACOES[[#This Row],[STATUS]])</f>
        <v>4</v>
      </c>
      <c r="K75" t="str" cm="1">
        <f t="array" ref="K75">INDEX(BASE_RC[Cad_ipasgo],MATCH(AUTORIZACOES[[#This Row],[Cod. Paciente]]&amp;AUTORIZACOES[[#This Row],[STATUS]],BASE_RC[id]&amp;BASE_RC[COD],0))</f>
        <v>48119-0</v>
      </c>
      <c r="L75" cm="1">
        <f t="array" ref="L75">INDEX(BASE_RC[CBO],MATCH(AUTORIZACOES[[#This Row],[Cod. Paciente]]&amp;AUTORIZACOES[[#This Row],[STATUS]],BASE_RC[id]&amp;BASE_RC[COD],0))</f>
        <v>223905</v>
      </c>
      <c r="M75" t="str">
        <f>"CID - " &amp;INDEX(Tabela7[CID],MATCH(AUTORIZACOES[[#This Row],[Cod. Paciente]],Tabela7[id],0))</f>
        <v>CID - F840</v>
      </c>
      <c r="N75" s="2" t="s">
        <v>1402</v>
      </c>
      <c r="O75" s="25"/>
    </row>
    <row r="76" spans="1:19" ht="13.65" customHeight="1" x14ac:dyDescent="0.3">
      <c r="A76" t="s">
        <v>1276</v>
      </c>
      <c r="B76">
        <v>3357</v>
      </c>
      <c r="C76" t="s">
        <v>706</v>
      </c>
      <c r="D76" t="s">
        <v>28</v>
      </c>
      <c r="E76" s="3">
        <v>45643</v>
      </c>
      <c r="F76" s="9">
        <v>0.33333333333333331</v>
      </c>
      <c r="G76" t="s">
        <v>154</v>
      </c>
      <c r="H76" t="str">
        <f>SUBSTITUTE(AUTORIZACOES[[#This Row],[Carteirinha]],".","")</f>
        <v>667345744</v>
      </c>
      <c r="I76" t="s">
        <v>153</v>
      </c>
      <c r="J76">
        <f>COUNTIFS(Tabela1[Cod. Paciente],AUTORIZACOES[[#This Row],[Cod. Paciente]],Tabela1[Status],AUTORIZACOES[[#This Row],[STATUS]])</f>
        <v>2</v>
      </c>
      <c r="K76" t="str" cm="1">
        <f t="array" ref="K76">INDEX(BASE_RC[Cad_ipasgo],MATCH(AUTORIZACOES[[#This Row],[Cod. Paciente]]&amp;AUTORIZACOES[[#This Row],[STATUS]],BASE_RC[id]&amp;BASE_RC[COD],0))</f>
        <v>48106-0</v>
      </c>
      <c r="L76" cm="1">
        <f t="array" ref="L76">INDEX(BASE_RC[CBO],MATCH(AUTORIZACOES[[#This Row],[Cod. Paciente]]&amp;AUTORIZACOES[[#This Row],[STATUS]],BASE_RC[id]&amp;BASE_RC[COD],0))</f>
        <v>223810</v>
      </c>
      <c r="M76" t="str">
        <f>"CID - " &amp;INDEX(Tabela7[CID],MATCH(AUTORIZACOES[[#This Row],[Cod. Paciente]],Tabela7[id],0))</f>
        <v>CID - F840</v>
      </c>
      <c r="N76" s="2" t="s">
        <v>1402</v>
      </c>
      <c r="O76" s="20"/>
      <c r="P76" s="23"/>
    </row>
    <row r="77" spans="1:19" ht="13.65" customHeight="1" x14ac:dyDescent="0.3">
      <c r="A77" t="s">
        <v>1276</v>
      </c>
      <c r="B77">
        <v>3357</v>
      </c>
      <c r="C77" t="s">
        <v>706</v>
      </c>
      <c r="D77" t="s">
        <v>28</v>
      </c>
      <c r="E77" s="3">
        <v>45643</v>
      </c>
      <c r="F77" s="9">
        <v>0.375</v>
      </c>
      <c r="G77" t="s">
        <v>151</v>
      </c>
      <c r="H77" t="str">
        <f>SUBSTITUTE(AUTORIZACOES[[#This Row],[Carteirinha]],".","")</f>
        <v>667345744</v>
      </c>
      <c r="I77" t="s">
        <v>150</v>
      </c>
      <c r="J77">
        <f>COUNTIFS(Tabela1[Cod. Paciente],AUTORIZACOES[[#This Row],[Cod. Paciente]],Tabela1[Status],AUTORIZACOES[[#This Row],[STATUS]])</f>
        <v>4</v>
      </c>
      <c r="K77" t="str" cm="1">
        <f t="array" ref="K77">INDEX(BASE_RC[Cad_ipasgo],MATCH(AUTORIZACOES[[#This Row],[Cod. Paciente]]&amp;AUTORIZACOES[[#This Row],[STATUS]],BASE_RC[id]&amp;BASE_RC[COD],0))</f>
        <v>48117-0</v>
      </c>
      <c r="L77" cm="1">
        <f t="array" ref="L77">INDEX(BASE_RC[CBO],MATCH(AUTORIZACOES[[#This Row],[Cod. Paciente]]&amp;AUTORIZACOES[[#This Row],[STATUS]],BASE_RC[id]&amp;BASE_RC[COD],0))</f>
        <v>251510</v>
      </c>
      <c r="M77" t="str">
        <f>"CID - " &amp;INDEX(Tabela7[CID],MATCH(AUTORIZACOES[[#This Row],[Cod. Paciente]],Tabela7[id],0))</f>
        <v>CID - F840</v>
      </c>
      <c r="N77" s="2" t="s">
        <v>1402</v>
      </c>
      <c r="O77" s="25"/>
    </row>
    <row r="78" spans="1:19" ht="13.65" customHeight="1" x14ac:dyDescent="0.3">
      <c r="A78" t="s">
        <v>1271</v>
      </c>
      <c r="B78">
        <v>3673</v>
      </c>
      <c r="C78" t="s">
        <v>707</v>
      </c>
      <c r="D78" t="s">
        <v>28</v>
      </c>
      <c r="E78" s="3">
        <v>45643</v>
      </c>
      <c r="F78" s="9">
        <v>0.33333333333333331</v>
      </c>
      <c r="G78" t="s">
        <v>151</v>
      </c>
      <c r="H78" t="str">
        <f>SUBSTITUTE(AUTORIZACOES[[#This Row],[Carteirinha]],".","")</f>
        <v>667343680</v>
      </c>
      <c r="I78" t="s">
        <v>150</v>
      </c>
      <c r="J78">
        <f>COUNTIFS(Tabela1[Cod. Paciente],AUTORIZACOES[[#This Row],[Cod. Paciente]],Tabela1[Status],AUTORIZACOES[[#This Row],[STATUS]])</f>
        <v>4</v>
      </c>
      <c r="K78" t="str" cm="1">
        <f t="array" ref="K78">INDEX(BASE_RC[Cad_ipasgo],MATCH(AUTORIZACOES[[#This Row],[Cod. Paciente]]&amp;AUTORIZACOES[[#This Row],[STATUS]],BASE_RC[id]&amp;BASE_RC[COD],0))</f>
        <v>48136-0</v>
      </c>
      <c r="L78" cm="1">
        <f t="array" ref="L78">INDEX(BASE_RC[CBO],MATCH(AUTORIZACOES[[#This Row],[Cod. Paciente]]&amp;AUTORIZACOES[[#This Row],[STATUS]],BASE_RC[id]&amp;BASE_RC[COD],0))</f>
        <v>251510</v>
      </c>
      <c r="M78" t="str">
        <f>"CID - " &amp;INDEX(Tabela7[CID],MATCH(AUTORIZACOES[[#This Row],[Cod. Paciente]],Tabela7[id],0))</f>
        <v>CID - F840</v>
      </c>
      <c r="N78" s="2" t="s">
        <v>1402</v>
      </c>
      <c r="O78" s="25"/>
      <c r="P78" s="22"/>
    </row>
    <row r="79" spans="1:19" ht="13.65" customHeight="1" x14ac:dyDescent="0.3">
      <c r="A79" t="s">
        <v>1247</v>
      </c>
      <c r="B79">
        <v>3996</v>
      </c>
      <c r="C79" t="s">
        <v>710</v>
      </c>
      <c r="D79" t="s">
        <v>28</v>
      </c>
      <c r="E79" s="3">
        <v>45643</v>
      </c>
      <c r="F79" s="9">
        <v>0.70833333333333337</v>
      </c>
      <c r="G79" t="s">
        <v>154</v>
      </c>
      <c r="H79" t="str">
        <f>SUBSTITUTE(AUTORIZACOES[[#This Row],[Carteirinha]],".","")</f>
        <v>667438199</v>
      </c>
      <c r="I79" t="s">
        <v>153</v>
      </c>
      <c r="J79">
        <f>COUNTIFS(Tabela1[Cod. Paciente],AUTORIZACOES[[#This Row],[Cod. Paciente]],Tabela1[Status],AUTORIZACOES[[#This Row],[STATUS]])</f>
        <v>2</v>
      </c>
      <c r="K79" t="str" cm="1">
        <f t="array" ref="K79">INDEX(BASE_RC[Cad_ipasgo],MATCH(AUTORIZACOES[[#This Row],[Cod. Paciente]]&amp;AUTORIZACOES[[#This Row],[STATUS]],BASE_RC[id]&amp;BASE_RC[COD],0))</f>
        <v>48150-0</v>
      </c>
      <c r="L79" cm="1">
        <f t="array" ref="L79">INDEX(BASE_RC[CBO],MATCH(AUTORIZACOES[[#This Row],[Cod. Paciente]]&amp;AUTORIZACOES[[#This Row],[STATUS]],BASE_RC[id]&amp;BASE_RC[COD],0))</f>
        <v>223810</v>
      </c>
      <c r="M79" t="str">
        <f>"CID - " &amp;INDEX(Tabela7[CID],MATCH(AUTORIZACOES[[#This Row],[Cod. Paciente]],Tabela7[id],0))</f>
        <v>CID - F840</v>
      </c>
      <c r="N79" s="2" t="s">
        <v>1402</v>
      </c>
      <c r="O79" s="25"/>
    </row>
    <row r="80" spans="1:19" ht="13.65" customHeight="1" x14ac:dyDescent="0.3">
      <c r="A80" t="s">
        <v>1280</v>
      </c>
      <c r="B80">
        <v>3724</v>
      </c>
      <c r="C80" t="s">
        <v>726</v>
      </c>
      <c r="D80" t="s">
        <v>28</v>
      </c>
      <c r="E80" s="3">
        <v>45643</v>
      </c>
      <c r="F80" s="9">
        <v>0.41666666666666669</v>
      </c>
      <c r="G80" t="s">
        <v>151</v>
      </c>
      <c r="H80" t="str">
        <f>SUBSTITUTE(AUTORIZACOES[[#This Row],[Carteirinha]],".","")</f>
        <v>667345488</v>
      </c>
      <c r="I80" t="s">
        <v>150</v>
      </c>
      <c r="J80">
        <f>COUNTIFS(Tabela1[Cod. Paciente],AUTORIZACOES[[#This Row],[Cod. Paciente]],Tabela1[Status],AUTORIZACOES[[#This Row],[STATUS]])</f>
        <v>2</v>
      </c>
      <c r="K80" t="str" cm="1">
        <f t="array" ref="K80">INDEX(BASE_RC[Cad_ipasgo],MATCH(AUTORIZACOES[[#This Row],[Cod. Paciente]]&amp;AUTORIZACOES[[#This Row],[STATUS]],BASE_RC[id]&amp;BASE_RC[COD],0))</f>
        <v>48134-0</v>
      </c>
      <c r="L80" cm="1">
        <f t="array" ref="L80">INDEX(BASE_RC[CBO],MATCH(AUTORIZACOES[[#This Row],[Cod. Paciente]]&amp;AUTORIZACOES[[#This Row],[STATUS]],BASE_RC[id]&amp;BASE_RC[COD],0))</f>
        <v>251510</v>
      </c>
      <c r="M80" t="str">
        <f>"CID - " &amp;INDEX(Tabela7[CID],MATCH(AUTORIZACOES[[#This Row],[Cod. Paciente]],Tabela7[id],0))</f>
        <v>CID - F840</v>
      </c>
      <c r="N80" s="2" t="s">
        <v>1402</v>
      </c>
      <c r="O80" s="25"/>
    </row>
    <row r="81" spans="1:19" ht="13.65" customHeight="1" x14ac:dyDescent="0.3">
      <c r="A81" t="s">
        <v>1274</v>
      </c>
      <c r="B81">
        <v>3550</v>
      </c>
      <c r="C81" t="s">
        <v>730</v>
      </c>
      <c r="D81" t="s">
        <v>28</v>
      </c>
      <c r="E81" s="3">
        <v>45643</v>
      </c>
      <c r="F81" s="9">
        <v>0.33333333333333331</v>
      </c>
      <c r="G81" t="s">
        <v>151</v>
      </c>
      <c r="H81" t="str">
        <f>SUBSTITUTE(AUTORIZACOES[[#This Row],[Carteirinha]],".","")</f>
        <v>667215247</v>
      </c>
      <c r="I81" t="s">
        <v>150</v>
      </c>
      <c r="J81">
        <f>COUNTIFS(Tabela1[Cod. Paciente],AUTORIZACOES[[#This Row],[Cod. Paciente]],Tabela1[Status],AUTORIZACOES[[#This Row],[STATUS]])</f>
        <v>4</v>
      </c>
      <c r="K81" t="str" cm="1">
        <f t="array" ref="K81">INDEX(BASE_RC[Cad_ipasgo],MATCH(AUTORIZACOES[[#This Row],[Cod. Paciente]]&amp;AUTORIZACOES[[#This Row],[STATUS]],BASE_RC[id]&amp;BASE_RC[COD],0))</f>
        <v>48128-0</v>
      </c>
      <c r="L81" cm="1">
        <f t="array" ref="L81">INDEX(BASE_RC[CBO],MATCH(AUTORIZACOES[[#This Row],[Cod. Paciente]]&amp;AUTORIZACOES[[#This Row],[STATUS]],BASE_RC[id]&amp;BASE_RC[COD],0))</f>
        <v>251510</v>
      </c>
      <c r="M81" t="str">
        <f>"CID - " &amp;INDEX(Tabela7[CID],MATCH(AUTORIZACOES[[#This Row],[Cod. Paciente]],Tabela7[id],0))</f>
        <v>CID - F840</v>
      </c>
      <c r="N81" s="2" t="s">
        <v>1402</v>
      </c>
      <c r="O81" s="26"/>
      <c r="P81" s="22"/>
    </row>
    <row r="82" spans="1:19" ht="13.65" customHeight="1" x14ac:dyDescent="0.3">
      <c r="A82" t="s">
        <v>1275</v>
      </c>
      <c r="B82">
        <v>3952</v>
      </c>
      <c r="C82" t="s">
        <v>731</v>
      </c>
      <c r="D82" t="s">
        <v>28</v>
      </c>
      <c r="E82" s="3">
        <v>45643</v>
      </c>
      <c r="F82" s="9">
        <v>0.33333333333333331</v>
      </c>
      <c r="G82" t="s">
        <v>151</v>
      </c>
      <c r="H82" t="str">
        <f>SUBSTITUTE(AUTORIZACOES[[#This Row],[Carteirinha]],".","")</f>
        <v>667288253</v>
      </c>
      <c r="I82" t="s">
        <v>150</v>
      </c>
      <c r="J82">
        <f>COUNTIFS(Tabela1[Cod. Paciente],AUTORIZACOES[[#This Row],[Cod. Paciente]],Tabela1[Status],AUTORIZACOES[[#This Row],[STATUS]])</f>
        <v>8</v>
      </c>
      <c r="K82" t="str" cm="1">
        <f t="array" ref="K82">INDEX(BASE_RC[Cad_ipasgo],MATCH(AUTORIZACOES[[#This Row],[Cod. Paciente]]&amp;AUTORIZACOES[[#This Row],[STATUS]],BASE_RC[id]&amp;BASE_RC[COD],0))</f>
        <v>48134-0</v>
      </c>
      <c r="L82" cm="1">
        <f t="array" ref="L82">INDEX(BASE_RC[CBO],MATCH(AUTORIZACOES[[#This Row],[Cod. Paciente]]&amp;AUTORIZACOES[[#This Row],[STATUS]],BASE_RC[id]&amp;BASE_RC[COD],0))</f>
        <v>251510</v>
      </c>
      <c r="M82" t="str">
        <f>"CID - " &amp;INDEX(Tabela7[CID],MATCH(AUTORIZACOES[[#This Row],[Cod. Paciente]],Tabela7[id],0))</f>
        <v>CID - F840</v>
      </c>
      <c r="N82" s="2" t="s">
        <v>1402</v>
      </c>
      <c r="O82" s="25"/>
    </row>
    <row r="83" spans="1:19" ht="13.65" customHeight="1" x14ac:dyDescent="0.3">
      <c r="A83" t="s">
        <v>485</v>
      </c>
      <c r="B83">
        <v>3625</v>
      </c>
      <c r="C83" t="s">
        <v>486</v>
      </c>
      <c r="D83" t="s">
        <v>28</v>
      </c>
      <c r="E83" s="3">
        <v>45643</v>
      </c>
      <c r="F83" s="9">
        <v>0.45833333333333331</v>
      </c>
      <c r="G83" t="s">
        <v>151</v>
      </c>
      <c r="H83" t="str">
        <f>SUBSTITUTE(AUTORIZACOES[[#This Row],[Carteirinha]],".","")</f>
        <v>667229081</v>
      </c>
      <c r="I83" t="s">
        <v>150</v>
      </c>
      <c r="J83">
        <f>COUNTIFS(Tabela1[Cod. Paciente],AUTORIZACOES[[#This Row],[Cod. Paciente]],Tabela1[Status],AUTORIZACOES[[#This Row],[STATUS]])</f>
        <v>6</v>
      </c>
      <c r="K83" t="str" cm="1">
        <f t="array" ref="K83">INDEX(BASE_RC[Cad_ipasgo],MATCH(AUTORIZACOES[[#This Row],[Cod. Paciente]]&amp;AUTORIZACOES[[#This Row],[STATUS]],BASE_RC[id]&amp;BASE_RC[COD],0))</f>
        <v>48134-0</v>
      </c>
      <c r="L83" cm="1">
        <f t="array" ref="L83">INDEX(BASE_RC[CBO],MATCH(AUTORIZACOES[[#This Row],[Cod. Paciente]]&amp;AUTORIZACOES[[#This Row],[STATUS]],BASE_RC[id]&amp;BASE_RC[COD],0))</f>
        <v>251510</v>
      </c>
      <c r="M83" t="str">
        <f>"CID - " &amp;INDEX(Tabela7[CID],MATCH(AUTORIZACOES[[#This Row],[Cod. Paciente]],Tabela7[id],0))</f>
        <v>CID - F840</v>
      </c>
      <c r="N83" s="2" t="s">
        <v>1402</v>
      </c>
      <c r="O83" s="25"/>
      <c r="P83" s="23"/>
    </row>
    <row r="84" spans="1:19" ht="13.65" customHeight="1" x14ac:dyDescent="0.3">
      <c r="A84" t="s">
        <v>499</v>
      </c>
      <c r="B84">
        <v>3760</v>
      </c>
      <c r="C84" t="s">
        <v>500</v>
      </c>
      <c r="D84" t="s">
        <v>28</v>
      </c>
      <c r="E84" s="3">
        <v>45643</v>
      </c>
      <c r="F84" s="9">
        <v>0.54166666666666663</v>
      </c>
      <c r="G84" t="s">
        <v>151</v>
      </c>
      <c r="H84" t="str">
        <f>SUBSTITUTE(AUTORIZACOES[[#This Row],[Carteirinha]],".","")</f>
        <v>105671906</v>
      </c>
      <c r="I84" t="s">
        <v>150</v>
      </c>
      <c r="J84">
        <f>COUNTIFS(Tabela1[Cod. Paciente],AUTORIZACOES[[#This Row],[Cod. Paciente]],Tabela1[Status],AUTORIZACOES[[#This Row],[STATUS]])</f>
        <v>4</v>
      </c>
      <c r="K84" t="str" cm="1">
        <f t="array" ref="K84">INDEX(BASE_RC[Cad_ipasgo],MATCH(AUTORIZACOES[[#This Row],[Cod. Paciente]]&amp;AUTORIZACOES[[#This Row],[STATUS]],BASE_RC[id]&amp;BASE_RC[COD],0))</f>
        <v>48123-0</v>
      </c>
      <c r="L84" cm="1">
        <f t="array" ref="L84">INDEX(BASE_RC[CBO],MATCH(AUTORIZACOES[[#This Row],[Cod. Paciente]]&amp;AUTORIZACOES[[#This Row],[STATUS]],BASE_RC[id]&amp;BASE_RC[COD],0))</f>
        <v>251510</v>
      </c>
      <c r="M84" t="str">
        <f>"CID - " &amp;INDEX(Tabela7[CID],MATCH(AUTORIZACOES[[#This Row],[Cod. Paciente]],Tabela7[id],0))</f>
        <v>CID - F840</v>
      </c>
      <c r="N84" s="2" t="s">
        <v>1402</v>
      </c>
      <c r="O84" s="25"/>
      <c r="P84" s="22"/>
    </row>
    <row r="85" spans="1:19" ht="13.65" customHeight="1" x14ac:dyDescent="0.3">
      <c r="A85" t="s">
        <v>1290</v>
      </c>
      <c r="B85">
        <v>3815</v>
      </c>
      <c r="C85" t="s">
        <v>735</v>
      </c>
      <c r="D85" t="s">
        <v>28</v>
      </c>
      <c r="E85" s="3">
        <v>45643</v>
      </c>
      <c r="F85" s="9">
        <v>0.58333333333333337</v>
      </c>
      <c r="G85" t="s">
        <v>151</v>
      </c>
      <c r="H85" t="str">
        <f>SUBSTITUTE(AUTORIZACOES[[#This Row],[Carteirinha]],".","")</f>
        <v>201766108</v>
      </c>
      <c r="I85" t="s">
        <v>150</v>
      </c>
      <c r="J85">
        <f>COUNTIFS(Tabela1[Cod. Paciente],AUTORIZACOES[[#This Row],[Cod. Paciente]],Tabela1[Status],AUTORIZACOES[[#This Row],[STATUS]])</f>
        <v>2</v>
      </c>
      <c r="K85" t="str" cm="1">
        <f t="array" ref="K85">INDEX(BASE_RC[Cad_ipasgo],MATCH(AUTORIZACOES[[#This Row],[Cod. Paciente]]&amp;AUTORIZACOES[[#This Row],[STATUS]],BASE_RC[id]&amp;BASE_RC[COD],0))</f>
        <v>48120-0</v>
      </c>
      <c r="L85" cm="1">
        <f t="array" ref="L85">INDEX(BASE_RC[CBO],MATCH(AUTORIZACOES[[#This Row],[Cod. Paciente]]&amp;AUTORIZACOES[[#This Row],[STATUS]],BASE_RC[id]&amp;BASE_RC[COD],0))</f>
        <v>251510</v>
      </c>
      <c r="M85" t="str">
        <f>"CID - " &amp;INDEX(Tabela7[CID],MATCH(AUTORIZACOES[[#This Row],[Cod. Paciente]],Tabela7[id],0))</f>
        <v>CID - F840</v>
      </c>
      <c r="N85" s="2" t="s">
        <v>1402</v>
      </c>
      <c r="O85" s="25"/>
    </row>
    <row r="86" spans="1:19" ht="13.65" customHeight="1" x14ac:dyDescent="0.3">
      <c r="A86" t="s">
        <v>1288</v>
      </c>
      <c r="B86">
        <v>3367</v>
      </c>
      <c r="C86" t="s">
        <v>1289</v>
      </c>
      <c r="D86" t="s">
        <v>28</v>
      </c>
      <c r="E86" s="3">
        <v>45643</v>
      </c>
      <c r="F86" s="9">
        <v>0.58333333333333337</v>
      </c>
      <c r="G86" t="s">
        <v>151</v>
      </c>
      <c r="H86" t="str">
        <f>SUBSTITUTE(AUTORIZACOES[[#This Row],[Carteirinha]],".","")</f>
        <v>667352011</v>
      </c>
      <c r="I86" t="s">
        <v>150</v>
      </c>
      <c r="J86">
        <f>COUNTIFS(Tabela1[Cod. Paciente],AUTORIZACOES[[#This Row],[Cod. Paciente]],Tabela1[Status],AUTORIZACOES[[#This Row],[STATUS]])</f>
        <v>2</v>
      </c>
      <c r="K86" t="str" cm="1">
        <f t="array" ref="K86">INDEX(BASE_RC[Cad_ipasgo],MATCH(AUTORIZACOES[[#This Row],[Cod. Paciente]]&amp;AUTORIZACOES[[#This Row],[STATUS]],BASE_RC[id]&amp;BASE_RC[COD],0))</f>
        <v>48133-0</v>
      </c>
      <c r="L86" cm="1">
        <f t="array" ref="L86">INDEX(BASE_RC[CBO],MATCH(AUTORIZACOES[[#This Row],[Cod. Paciente]]&amp;AUTORIZACOES[[#This Row],[STATUS]],BASE_RC[id]&amp;BASE_RC[COD],0))</f>
        <v>251510</v>
      </c>
      <c r="M86" t="str">
        <f>"CID - " &amp;INDEX(Tabela7[CID],MATCH(AUTORIZACOES[[#This Row],[Cod. Paciente]],Tabela7[id],0))</f>
        <v>CID - F840</v>
      </c>
      <c r="N86" s="2" t="s">
        <v>1402</v>
      </c>
      <c r="O86" s="26"/>
      <c r="P86" s="23"/>
    </row>
    <row r="87" spans="1:19" ht="13.65" customHeight="1" x14ac:dyDescent="0.3">
      <c r="A87" t="s">
        <v>1288</v>
      </c>
      <c r="B87">
        <v>3367</v>
      </c>
      <c r="C87" t="s">
        <v>1289</v>
      </c>
      <c r="D87" t="s">
        <v>28</v>
      </c>
      <c r="E87" s="3">
        <v>45643</v>
      </c>
      <c r="F87" s="9">
        <v>0.625</v>
      </c>
      <c r="G87" t="s">
        <v>154</v>
      </c>
      <c r="H87" t="str">
        <f>SUBSTITUTE(AUTORIZACOES[[#This Row],[Carteirinha]],".","")</f>
        <v>667352011</v>
      </c>
      <c r="I87" t="s">
        <v>153</v>
      </c>
      <c r="J87">
        <f>COUNTIFS(Tabela1[Cod. Paciente],AUTORIZACOES[[#This Row],[Cod. Paciente]],Tabela1[Status],AUTORIZACOES[[#This Row],[STATUS]])</f>
        <v>2</v>
      </c>
      <c r="K87" t="str" cm="1">
        <f t="array" ref="K87">INDEX(BASE_RC[Cad_ipasgo],MATCH(AUTORIZACOES[[#This Row],[Cod. Paciente]]&amp;AUTORIZACOES[[#This Row],[STATUS]],BASE_RC[id]&amp;BASE_RC[COD],0))</f>
        <v>48106-0</v>
      </c>
      <c r="L87" cm="1">
        <f t="array" ref="L87">INDEX(BASE_RC[CBO],MATCH(AUTORIZACOES[[#This Row],[Cod. Paciente]]&amp;AUTORIZACOES[[#This Row],[STATUS]],BASE_RC[id]&amp;BASE_RC[COD],0))</f>
        <v>223810</v>
      </c>
      <c r="M87" t="str">
        <f>"CID - " &amp;INDEX(Tabela7[CID],MATCH(AUTORIZACOES[[#This Row],[Cod. Paciente]],Tabela7[id],0))</f>
        <v>CID - F840</v>
      </c>
      <c r="N87" s="2" t="s">
        <v>1402</v>
      </c>
      <c r="O87" s="26"/>
      <c r="P87" s="22"/>
    </row>
    <row r="88" spans="1:19" ht="13.65" customHeight="1" x14ac:dyDescent="0.3">
      <c r="A88" t="s">
        <v>1267</v>
      </c>
      <c r="B88">
        <v>3666</v>
      </c>
      <c r="C88" t="s">
        <v>737</v>
      </c>
      <c r="D88" t="s">
        <v>28</v>
      </c>
      <c r="E88" s="3">
        <v>45643</v>
      </c>
      <c r="F88" s="9">
        <v>0.70833333333333337</v>
      </c>
      <c r="G88" t="s">
        <v>154</v>
      </c>
      <c r="H88" t="str">
        <f>SUBSTITUTE(AUTORIZACOES[[#This Row],[Carteirinha]],".","")</f>
        <v>667388560</v>
      </c>
      <c r="I88" t="s">
        <v>153</v>
      </c>
      <c r="J88">
        <f>COUNTIFS(Tabela1[Cod. Paciente],AUTORIZACOES[[#This Row],[Cod. Paciente]],Tabela1[Status],AUTORIZACOES[[#This Row],[STATUS]])</f>
        <v>2</v>
      </c>
      <c r="K88" t="str" cm="1">
        <f t="array" ref="K88">INDEX(BASE_RC[Cad_ipasgo],MATCH(AUTORIZACOES[[#This Row],[Cod. Paciente]]&amp;AUTORIZACOES[[#This Row],[STATUS]],BASE_RC[id]&amp;BASE_RC[COD],0))</f>
        <v>48113-0</v>
      </c>
      <c r="L88" cm="1">
        <f t="array" ref="L88">INDEX(BASE_RC[CBO],MATCH(AUTORIZACOES[[#This Row],[Cod. Paciente]]&amp;AUTORIZACOES[[#This Row],[STATUS]],BASE_RC[id]&amp;BASE_RC[COD],0))</f>
        <v>223810</v>
      </c>
      <c r="M88" t="str">
        <f>"CID - " &amp;INDEX(Tabela7[CID],MATCH(AUTORIZACOES[[#This Row],[Cod. Paciente]],Tabela7[id],0))</f>
        <v>CID - F840</v>
      </c>
      <c r="N88" s="2" t="s">
        <v>1402</v>
      </c>
      <c r="O88" s="25"/>
    </row>
    <row r="89" spans="1:19" s="17" customFormat="1" ht="13.65" customHeight="1" x14ac:dyDescent="0.3">
      <c r="A89" t="s">
        <v>1277</v>
      </c>
      <c r="B89">
        <v>3647</v>
      </c>
      <c r="C89" t="s">
        <v>739</v>
      </c>
      <c r="D89" t="s">
        <v>28</v>
      </c>
      <c r="E89" s="3">
        <v>45643</v>
      </c>
      <c r="F89" s="9">
        <v>0.375</v>
      </c>
      <c r="G89" t="s">
        <v>151</v>
      </c>
      <c r="H89" t="str">
        <f>SUBSTITUTE(AUTORIZACOES[[#This Row],[Carteirinha]],".","")</f>
        <v>667350765</v>
      </c>
      <c r="I89" t="s">
        <v>150</v>
      </c>
      <c r="J89">
        <f>COUNTIFS(Tabela1[Cod. Paciente],AUTORIZACOES[[#This Row],[Cod. Paciente]],Tabela1[Status],AUTORIZACOES[[#This Row],[STATUS]])</f>
        <v>6</v>
      </c>
      <c r="K89" t="str" cm="1">
        <f t="array" ref="K89">INDEX(BASE_RC[Cad_ipasgo],MATCH(AUTORIZACOES[[#This Row],[Cod. Paciente]]&amp;AUTORIZACOES[[#This Row],[STATUS]],BASE_RC[id]&amp;BASE_RC[COD],0))</f>
        <v>48104-0</v>
      </c>
      <c r="L89" cm="1">
        <f t="array" ref="L89">INDEX(BASE_RC[CBO],MATCH(AUTORIZACOES[[#This Row],[Cod. Paciente]]&amp;AUTORIZACOES[[#This Row],[STATUS]],BASE_RC[id]&amp;BASE_RC[COD],0))</f>
        <v>251510</v>
      </c>
      <c r="M89" t="str">
        <f>"CID - " &amp;INDEX(Tabela7[CID],MATCH(AUTORIZACOES[[#This Row],[Cod. Paciente]],Tabela7[id],0))</f>
        <v>CID - F840</v>
      </c>
      <c r="N89" s="2" t="s">
        <v>1402</v>
      </c>
      <c r="O89" s="25"/>
      <c r="P89" s="22"/>
      <c r="Q89"/>
      <c r="R89"/>
      <c r="S89"/>
    </row>
    <row r="90" spans="1:19" s="17" customFormat="1" ht="13.65" customHeight="1" x14ac:dyDescent="0.3">
      <c r="A90" t="s">
        <v>1284</v>
      </c>
      <c r="B90">
        <v>3941</v>
      </c>
      <c r="C90" t="s">
        <v>742</v>
      </c>
      <c r="D90" t="s">
        <v>69</v>
      </c>
      <c r="E90" s="3">
        <v>45643</v>
      </c>
      <c r="F90" s="9">
        <v>0.41666666666666669</v>
      </c>
      <c r="G90" t="s">
        <v>168</v>
      </c>
      <c r="H90" t="str">
        <f>SUBSTITUTE(AUTORIZACOES[[#This Row],[Carteirinha]],".","")</f>
        <v>667350999</v>
      </c>
      <c r="I90" t="s">
        <v>172</v>
      </c>
      <c r="J90">
        <f>COUNTIFS(Tabela1[Cod. Paciente],AUTORIZACOES[[#This Row],[Cod. Paciente]],Tabela1[Status],AUTORIZACOES[[#This Row],[STATUS]])</f>
        <v>2</v>
      </c>
      <c r="K90" t="str" cm="1">
        <f t="array" ref="K90">INDEX(BASE_RC[Cad_ipasgo],MATCH(AUTORIZACOES[[#This Row],[Cod. Paciente]]&amp;AUTORIZACOES[[#This Row],[STATUS]],BASE_RC[id]&amp;BASE_RC[COD],0))</f>
        <v>48113-0</v>
      </c>
      <c r="L90" cm="1">
        <f t="array" ref="L90">INDEX(BASE_RC[CBO],MATCH(AUTORIZACOES[[#This Row],[Cod. Paciente]]&amp;AUTORIZACOES[[#This Row],[STATUS]],BASE_RC[id]&amp;BASE_RC[COD],0))</f>
        <v>223810</v>
      </c>
      <c r="M90" t="str">
        <f>"CID - " &amp;INDEX(Tabela7[CID],MATCH(AUTORIZACOES[[#This Row],[Cod. Paciente]],Tabela7[id],0))</f>
        <v>CID - F80</v>
      </c>
      <c r="N90" s="2" t="s">
        <v>1402</v>
      </c>
      <c r="O90" s="20"/>
      <c r="P90"/>
      <c r="Q90"/>
      <c r="R90"/>
      <c r="S90"/>
    </row>
    <row r="91" spans="1:19" ht="13.65" customHeight="1" x14ac:dyDescent="0.3">
      <c r="A91" t="s">
        <v>1284</v>
      </c>
      <c r="B91">
        <v>3941</v>
      </c>
      <c r="C91" t="s">
        <v>742</v>
      </c>
      <c r="D91" t="s">
        <v>69</v>
      </c>
      <c r="E91" s="3">
        <v>45643</v>
      </c>
      <c r="F91" s="9">
        <v>0.41666666666666669</v>
      </c>
      <c r="G91" t="s">
        <v>170</v>
      </c>
      <c r="H91" t="str">
        <f>SUBSTITUTE(AUTORIZACOES[[#This Row],[Carteirinha]],".","")</f>
        <v>667350999</v>
      </c>
      <c r="I91" t="s">
        <v>169</v>
      </c>
      <c r="J91">
        <f>COUNTIFS(Tabela1[Cod. Paciente],AUTORIZACOES[[#This Row],[Cod. Paciente]],Tabela1[Status],AUTORIZACOES[[#This Row],[STATUS]])</f>
        <v>2</v>
      </c>
      <c r="K91" t="str" cm="1">
        <f t="array" ref="K91">INDEX(BASE_RC[Cad_ipasgo],MATCH(AUTORIZACOES[[#This Row],[Cod. Paciente]]&amp;AUTORIZACOES[[#This Row],[STATUS]],BASE_RC[id]&amp;BASE_RC[COD],0))</f>
        <v>48135-0</v>
      </c>
      <c r="L91" cm="1">
        <f t="array" ref="L91">INDEX(BASE_RC[CBO],MATCH(AUTORIZACOES[[#This Row],[Cod. Paciente]]&amp;AUTORIZACOES[[#This Row],[STATUS]],BASE_RC[id]&amp;BASE_RC[COD],0))</f>
        <v>223810</v>
      </c>
      <c r="M91" t="str">
        <f>"CID - " &amp;INDEX(Tabela7[CID],MATCH(AUTORIZACOES[[#This Row],[Cod. Paciente]],Tabela7[id],0))</f>
        <v>CID - F80</v>
      </c>
      <c r="N91" s="2" t="s">
        <v>1402</v>
      </c>
      <c r="O91" s="20"/>
    </row>
    <row r="92" spans="1:19" ht="13.65" customHeight="1" x14ac:dyDescent="0.3">
      <c r="A92" t="s">
        <v>1284</v>
      </c>
      <c r="B92">
        <v>3941</v>
      </c>
      <c r="C92" t="s">
        <v>742</v>
      </c>
      <c r="D92" t="s">
        <v>69</v>
      </c>
      <c r="E92" s="3">
        <v>45643</v>
      </c>
      <c r="F92" s="9">
        <v>0.41666666666666669</v>
      </c>
      <c r="G92" t="s">
        <v>166</v>
      </c>
      <c r="H92" t="str">
        <f>SUBSTITUTE(AUTORIZACOES[[#This Row],[Carteirinha]],".","")</f>
        <v>667350999</v>
      </c>
      <c r="I92" t="s">
        <v>165</v>
      </c>
      <c r="J92">
        <f>COUNTIFS(Tabela1[Cod. Paciente],AUTORIZACOES[[#This Row],[Cod. Paciente]],Tabela1[Status],AUTORIZACOES[[#This Row],[STATUS]])</f>
        <v>2</v>
      </c>
      <c r="K92" t="str" cm="1">
        <f t="array" ref="K92">INDEX(BASE_RC[Cad_ipasgo],MATCH(AUTORIZACOES[[#This Row],[Cod. Paciente]]&amp;AUTORIZACOES[[#This Row],[STATUS]],BASE_RC[id]&amp;BASE_RC[COD],0))</f>
        <v>48135-0</v>
      </c>
      <c r="L92" cm="1">
        <f t="array" ref="L92">INDEX(BASE_RC[CBO],MATCH(AUTORIZACOES[[#This Row],[Cod. Paciente]]&amp;AUTORIZACOES[[#This Row],[STATUS]],BASE_RC[id]&amp;BASE_RC[COD],0))</f>
        <v>223810</v>
      </c>
      <c r="M92" t="str">
        <f>"CID - " &amp;INDEX(Tabela7[CID],MATCH(AUTORIZACOES[[#This Row],[Cod. Paciente]],Tabela7[id],0))</f>
        <v>CID - F80</v>
      </c>
      <c r="N92" s="2" t="s">
        <v>1402</v>
      </c>
      <c r="O92" s="25"/>
    </row>
    <row r="93" spans="1:19" ht="13.65" customHeight="1" x14ac:dyDescent="0.3">
      <c r="A93" t="s">
        <v>1353</v>
      </c>
      <c r="B93">
        <v>4164</v>
      </c>
      <c r="C93" t="s">
        <v>1354</v>
      </c>
      <c r="D93" t="s">
        <v>69</v>
      </c>
      <c r="E93" s="3">
        <v>45643</v>
      </c>
      <c r="F93" s="9">
        <v>0.58333333333333337</v>
      </c>
      <c r="G93" t="s">
        <v>162</v>
      </c>
      <c r="H93" t="str">
        <f>SUBSTITUTE(AUTORIZACOES[[#This Row],[Carteirinha]],".","")</f>
        <v>667164642</v>
      </c>
      <c r="I93" t="s">
        <v>1343</v>
      </c>
      <c r="J93">
        <f>COUNTIFS(Tabela1[Cod. Paciente],AUTORIZACOES[[#This Row],[Cod. Paciente]],Tabela1[Status],AUTORIZACOES[[#This Row],[STATUS]])</f>
        <v>4</v>
      </c>
      <c r="K93" t="str" cm="1">
        <f t="array" ref="K93">INDEX(BASE_RC[Cad_ipasgo],MATCH(AUTORIZACOES[[#This Row],[Cod. Paciente]]&amp;AUTORIZACOES[[#This Row],[STATUS]],BASE_RC[id]&amp;BASE_RC[COD],0))</f>
        <v>48136-0</v>
      </c>
      <c r="L93" cm="1">
        <f t="array" ref="L93">INDEX(BASE_RC[CBO],MATCH(AUTORIZACOES[[#This Row],[Cod. Paciente]]&amp;AUTORIZACOES[[#This Row],[STATUS]],BASE_RC[id]&amp;BASE_RC[COD],0))</f>
        <v>251510</v>
      </c>
      <c r="M93" t="str">
        <f>"CID - " &amp;INDEX(Tabela7[CID],MATCH(AUTORIZACOES[[#This Row],[Cod. Paciente]],Tabela7[id],0))</f>
        <v>CID - F90</v>
      </c>
      <c r="N93" s="2" t="s">
        <v>1402</v>
      </c>
      <c r="O93" s="25"/>
    </row>
    <row r="94" spans="1:19" ht="13.65" customHeight="1" x14ac:dyDescent="0.3">
      <c r="A94" t="s">
        <v>136</v>
      </c>
      <c r="B94">
        <v>3496</v>
      </c>
      <c r="C94" t="s">
        <v>137</v>
      </c>
      <c r="D94" t="s">
        <v>28</v>
      </c>
      <c r="E94" s="3">
        <v>45643</v>
      </c>
      <c r="F94" s="9">
        <v>0.66666666666666663</v>
      </c>
      <c r="G94" t="s">
        <v>151</v>
      </c>
      <c r="H94" t="str">
        <f>SUBSTITUTE(AUTORIZACOES[[#This Row],[Carteirinha]],".","")</f>
        <v>667353207</v>
      </c>
      <c r="I94" t="s">
        <v>150</v>
      </c>
      <c r="J94">
        <f>COUNTIFS(Tabela1[Cod. Paciente],AUTORIZACOES[[#This Row],[Cod. Paciente]],Tabela1[Status],AUTORIZACOES[[#This Row],[STATUS]])</f>
        <v>2</v>
      </c>
      <c r="K94" t="str" cm="1">
        <f t="array" ref="K94">INDEX(BASE_RC[Cad_ipasgo],MATCH(AUTORIZACOES[[#This Row],[Cod. Paciente]]&amp;AUTORIZACOES[[#This Row],[STATUS]],BASE_RC[id]&amp;BASE_RC[COD],0))</f>
        <v>48134-0</v>
      </c>
      <c r="L94" cm="1">
        <f t="array" ref="L94">INDEX(BASE_RC[CBO],MATCH(AUTORIZACOES[[#This Row],[Cod. Paciente]]&amp;AUTORIZACOES[[#This Row],[STATUS]],BASE_RC[id]&amp;BASE_RC[COD],0))</f>
        <v>251510</v>
      </c>
      <c r="M94" t="str">
        <f>"CID - " &amp;INDEX(Tabela7[CID],MATCH(AUTORIZACOES[[#This Row],[Cod. Paciente]],Tabela7[id],0))</f>
        <v>CID - F840</v>
      </c>
      <c r="N94" s="2" t="s">
        <v>1402</v>
      </c>
      <c r="O94" s="25"/>
    </row>
    <row r="95" spans="1:19" ht="13.65" customHeight="1" x14ac:dyDescent="0.3">
      <c r="A95" t="s">
        <v>502</v>
      </c>
      <c r="B95">
        <v>3671</v>
      </c>
      <c r="C95" t="s">
        <v>503</v>
      </c>
      <c r="D95" t="s">
        <v>28</v>
      </c>
      <c r="E95" s="3">
        <v>45643</v>
      </c>
      <c r="F95" s="9">
        <v>0.54166666666666663</v>
      </c>
      <c r="G95" t="s">
        <v>151</v>
      </c>
      <c r="H95" t="str">
        <f>SUBSTITUTE(AUTORIZACOES[[#This Row],[Carteirinha]],".","")</f>
        <v>667357286</v>
      </c>
      <c r="I95" t="s">
        <v>150</v>
      </c>
      <c r="J95">
        <f>COUNTIFS(Tabela1[Cod. Paciente],AUTORIZACOES[[#This Row],[Cod. Paciente]],Tabela1[Status],AUTORIZACOES[[#This Row],[STATUS]])</f>
        <v>10</v>
      </c>
      <c r="K95" t="str" cm="1">
        <f t="array" ref="K95">INDEX(BASE_RC[Cad_ipasgo],MATCH(AUTORIZACOES[[#This Row],[Cod. Paciente]]&amp;AUTORIZACOES[[#This Row],[STATUS]],BASE_RC[id]&amp;BASE_RC[COD],0))</f>
        <v>48128-0</v>
      </c>
      <c r="L95" cm="1">
        <f t="array" ref="L95">INDEX(BASE_RC[CBO],MATCH(AUTORIZACOES[[#This Row],[Cod. Paciente]]&amp;AUTORIZACOES[[#This Row],[STATUS]],BASE_RC[id]&amp;BASE_RC[COD],0))</f>
        <v>251510</v>
      </c>
      <c r="M95" t="str">
        <f>"CID - " &amp;INDEX(Tabela7[CID],MATCH(AUTORIZACOES[[#This Row],[Cod. Paciente]],Tabela7[id],0))</f>
        <v>CID - F840</v>
      </c>
      <c r="N95" s="2" t="s">
        <v>1402</v>
      </c>
      <c r="O95" s="25"/>
      <c r="P95" s="23"/>
    </row>
    <row r="96" spans="1:19" ht="13.65" customHeight="1" x14ac:dyDescent="0.3">
      <c r="A96" t="s">
        <v>1313</v>
      </c>
      <c r="B96">
        <v>3640</v>
      </c>
      <c r="C96" t="s">
        <v>618</v>
      </c>
      <c r="D96" t="s">
        <v>28</v>
      </c>
      <c r="E96" s="3">
        <v>45644</v>
      </c>
      <c r="F96" s="9">
        <v>0.66666666666666663</v>
      </c>
      <c r="G96" t="s">
        <v>151</v>
      </c>
      <c r="H96" t="str">
        <f>SUBSTITUTE(AUTORIZACOES[[#This Row],[Carteirinha]],".","")</f>
        <v>667294629</v>
      </c>
      <c r="I96" t="s">
        <v>150</v>
      </c>
      <c r="J96">
        <f>COUNTIFS(Tabela1[Cod. Paciente],AUTORIZACOES[[#This Row],[Cod. Paciente]],Tabela1[Status],AUTORIZACOES[[#This Row],[STATUS]])</f>
        <v>2</v>
      </c>
      <c r="K96" t="str" cm="1">
        <f t="array" ref="K96">INDEX(BASE_RC[Cad_ipasgo],MATCH(AUTORIZACOES[[#This Row],[Cod. Paciente]]&amp;AUTORIZACOES[[#This Row],[STATUS]],BASE_RC[id]&amp;BASE_RC[COD],0))</f>
        <v>48123-0</v>
      </c>
      <c r="L96" cm="1">
        <f t="array" ref="L96">INDEX(BASE_RC[CBO],MATCH(AUTORIZACOES[[#This Row],[Cod. Paciente]]&amp;AUTORIZACOES[[#This Row],[STATUS]],BASE_RC[id]&amp;BASE_RC[COD],0))</f>
        <v>251510</v>
      </c>
      <c r="M96" t="str">
        <f>"CID - " &amp;INDEX(Tabela7[CID],MATCH(AUTORIZACOES[[#This Row],[Cod. Paciente]],Tabela7[id],0))</f>
        <v>CID - F840</v>
      </c>
      <c r="N96" s="2" t="s">
        <v>1402</v>
      </c>
      <c r="O96" s="25"/>
    </row>
    <row r="97" spans="1:19" ht="13.65" customHeight="1" x14ac:dyDescent="0.3">
      <c r="A97" t="s">
        <v>98</v>
      </c>
      <c r="B97">
        <v>3672</v>
      </c>
      <c r="C97" t="s">
        <v>99</v>
      </c>
      <c r="D97" t="s">
        <v>28</v>
      </c>
      <c r="E97" s="3">
        <v>45644</v>
      </c>
      <c r="F97" s="9">
        <v>0.33333333333333331</v>
      </c>
      <c r="G97" t="s">
        <v>151</v>
      </c>
      <c r="H97" t="str">
        <f>SUBSTITUTE(AUTORIZACOES[[#This Row],[Carteirinha]],".","")</f>
        <v>667384076</v>
      </c>
      <c r="I97" t="s">
        <v>150</v>
      </c>
      <c r="J97">
        <f>COUNTIFS(Tabela1[Cod. Paciente],AUTORIZACOES[[#This Row],[Cod. Paciente]],Tabela1[Status],AUTORIZACOES[[#This Row],[STATUS]])</f>
        <v>6</v>
      </c>
      <c r="K97" t="str" cm="1">
        <f t="array" ref="K97">INDEX(BASE_RC[Cad_ipasgo],MATCH(AUTORIZACOES[[#This Row],[Cod. Paciente]]&amp;AUTORIZACOES[[#This Row],[STATUS]],BASE_RC[id]&amp;BASE_RC[COD],0))</f>
        <v>48146-0</v>
      </c>
      <c r="L97" cm="1">
        <f t="array" ref="L97">INDEX(BASE_RC[CBO],MATCH(AUTORIZACOES[[#This Row],[Cod. Paciente]]&amp;AUTORIZACOES[[#This Row],[STATUS]],BASE_RC[id]&amp;BASE_RC[COD],0))</f>
        <v>251510</v>
      </c>
      <c r="M97" t="str">
        <f>"CID - " &amp;INDEX(Tabela7[CID],MATCH(AUTORIZACOES[[#This Row],[Cod. Paciente]],Tabela7[id],0))</f>
        <v>CID - F840</v>
      </c>
      <c r="N97" s="2" t="s">
        <v>1402</v>
      </c>
      <c r="O97" s="20"/>
    </row>
    <row r="98" spans="1:19" s="17" customFormat="1" ht="13.65" customHeight="1" x14ac:dyDescent="0.3">
      <c r="A98" t="s">
        <v>1278</v>
      </c>
      <c r="B98">
        <v>3630</v>
      </c>
      <c r="C98" t="s">
        <v>634</v>
      </c>
      <c r="D98" t="s">
        <v>28</v>
      </c>
      <c r="E98" s="3">
        <v>45644</v>
      </c>
      <c r="F98" s="9">
        <v>0.375</v>
      </c>
      <c r="G98" t="s">
        <v>441</v>
      </c>
      <c r="H98" t="str">
        <f>SUBSTITUTE(AUTORIZACOES[[#This Row],[Carteirinha]],".","")</f>
        <v>667391441</v>
      </c>
      <c r="I98" t="s">
        <v>157</v>
      </c>
      <c r="J98">
        <f>COUNTIFS(Tabela1[Cod. Paciente],AUTORIZACOES[[#This Row],[Cod. Paciente]],Tabela1[Status],AUTORIZACOES[[#This Row],[STATUS]])</f>
        <v>2</v>
      </c>
      <c r="K98" t="str" cm="1">
        <f t="array" ref="K98">INDEX(BASE_RC[Cad_ipasgo],MATCH(AUTORIZACOES[[#This Row],[Cod. Paciente]]&amp;AUTORIZACOES[[#This Row],[STATUS]],BASE_RC[id]&amp;BASE_RC[COD],0))</f>
        <v>48119-0</v>
      </c>
      <c r="L98" cm="1">
        <f t="array" ref="L98">INDEX(BASE_RC[CBO],MATCH(AUTORIZACOES[[#This Row],[Cod. Paciente]]&amp;AUTORIZACOES[[#This Row],[STATUS]],BASE_RC[id]&amp;BASE_RC[COD],0))</f>
        <v>223905</v>
      </c>
      <c r="M98" t="str">
        <f>"CID - " &amp;INDEX(Tabela7[CID],MATCH(AUTORIZACOES[[#This Row],[Cod. Paciente]],Tabela7[id],0))</f>
        <v>CID - F840</v>
      </c>
      <c r="N98" s="2" t="s">
        <v>1402</v>
      </c>
      <c r="O98" s="25"/>
      <c r="P98"/>
      <c r="Q98"/>
      <c r="R98"/>
      <c r="S98"/>
    </row>
    <row r="99" spans="1:19" ht="13.65" customHeight="1" x14ac:dyDescent="0.3">
      <c r="A99" t="s">
        <v>1292</v>
      </c>
      <c r="B99">
        <v>3534</v>
      </c>
      <c r="C99" t="s">
        <v>637</v>
      </c>
      <c r="D99" t="s">
        <v>28</v>
      </c>
      <c r="E99" s="3">
        <v>45644</v>
      </c>
      <c r="F99" s="9">
        <v>0.54166666666666663</v>
      </c>
      <c r="G99" t="s">
        <v>151</v>
      </c>
      <c r="H99" t="str">
        <f>SUBSTITUTE(AUTORIZACOES[[#This Row],[Carteirinha]],".","")</f>
        <v>667353414</v>
      </c>
      <c r="I99" t="s">
        <v>150</v>
      </c>
      <c r="J99">
        <f>COUNTIFS(Tabela1[Cod. Paciente],AUTORIZACOES[[#This Row],[Cod. Paciente]],Tabela1[Status],AUTORIZACOES[[#This Row],[STATUS]])</f>
        <v>4</v>
      </c>
      <c r="K99" t="str" cm="1">
        <f t="array" ref="K99">INDEX(BASE_RC[Cad_ipasgo],MATCH(AUTORIZACOES[[#This Row],[Cod. Paciente]]&amp;AUTORIZACOES[[#This Row],[STATUS]],BASE_RC[id]&amp;BASE_RC[COD],0))</f>
        <v>48104-0</v>
      </c>
      <c r="L99" cm="1">
        <f t="array" ref="L99">INDEX(BASE_RC[CBO],MATCH(AUTORIZACOES[[#This Row],[Cod. Paciente]]&amp;AUTORIZACOES[[#This Row],[STATUS]],BASE_RC[id]&amp;BASE_RC[COD],0))</f>
        <v>251510</v>
      </c>
      <c r="M99" t="str">
        <f>"CID - " &amp;INDEX(Tabela7[CID],MATCH(AUTORIZACOES[[#This Row],[Cod. Paciente]],Tabela7[id],0))</f>
        <v>CID - F840</v>
      </c>
      <c r="N99" s="2" t="s">
        <v>1402</v>
      </c>
      <c r="O99" s="25"/>
    </row>
    <row r="100" spans="1:19" ht="13.65" customHeight="1" x14ac:dyDescent="0.3">
      <c r="A100" t="s">
        <v>1281</v>
      </c>
      <c r="B100">
        <v>3604</v>
      </c>
      <c r="C100" t="s">
        <v>638</v>
      </c>
      <c r="D100" t="s">
        <v>28</v>
      </c>
      <c r="E100" s="3">
        <v>45644</v>
      </c>
      <c r="F100" s="9">
        <v>0.375</v>
      </c>
      <c r="G100" t="s">
        <v>154</v>
      </c>
      <c r="H100" t="str">
        <f>SUBSTITUTE(AUTORIZACOES[[#This Row],[Carteirinha]],".","")</f>
        <v>667419438</v>
      </c>
      <c r="I100" t="s">
        <v>153</v>
      </c>
      <c r="J100">
        <f>COUNTIFS(Tabela1[Cod. Paciente],AUTORIZACOES[[#This Row],[Cod. Paciente]],Tabela1[Status],AUTORIZACOES[[#This Row],[STATUS]])</f>
        <v>2</v>
      </c>
      <c r="K100" t="str" cm="1">
        <f t="array" ref="K100">INDEX(BASE_RC[Cad_ipasgo],MATCH(AUTORIZACOES[[#This Row],[Cod. Paciente]]&amp;AUTORIZACOES[[#This Row],[STATUS]],BASE_RC[id]&amp;BASE_RC[COD],0))</f>
        <v>48135-0</v>
      </c>
      <c r="L100" cm="1">
        <f t="array" ref="L100">INDEX(BASE_RC[CBO],MATCH(AUTORIZACOES[[#This Row],[Cod. Paciente]]&amp;AUTORIZACOES[[#This Row],[STATUS]],BASE_RC[id]&amp;BASE_RC[COD],0))</f>
        <v>223810</v>
      </c>
      <c r="M100" t="str">
        <f>"CID - " &amp;INDEX(Tabela7[CID],MATCH(AUTORIZACOES[[#This Row],[Cod. Paciente]],Tabela7[id],0))</f>
        <v>CID - F840</v>
      </c>
      <c r="N100" s="2" t="s">
        <v>1402</v>
      </c>
      <c r="O100" s="26"/>
    </row>
    <row r="101" spans="1:19" ht="13.65" customHeight="1" x14ac:dyDescent="0.3">
      <c r="A101" t="s">
        <v>26</v>
      </c>
      <c r="B101">
        <v>3433</v>
      </c>
      <c r="C101" t="s">
        <v>27</v>
      </c>
      <c r="D101" t="s">
        <v>28</v>
      </c>
      <c r="E101" s="3">
        <v>45644</v>
      </c>
      <c r="F101" s="9">
        <v>0.33333333333333331</v>
      </c>
      <c r="G101" t="s">
        <v>151</v>
      </c>
      <c r="H101" t="str">
        <f>SUBSTITUTE(AUTORIZACOES[[#This Row],[Carteirinha]],".","")</f>
        <v>667373143</v>
      </c>
      <c r="I101" t="s">
        <v>150</v>
      </c>
      <c r="J101">
        <f>COUNTIFS(Tabela1[Cod. Paciente],AUTORIZACOES[[#This Row],[Cod. Paciente]],Tabela1[Status],AUTORIZACOES[[#This Row],[STATUS]])</f>
        <v>8</v>
      </c>
      <c r="K101" t="str" cm="1">
        <f t="array" ref="K101">INDEX(BASE_RC[Cad_ipasgo],MATCH(AUTORIZACOES[[#This Row],[Cod. Paciente]]&amp;AUTORIZACOES[[#This Row],[STATUS]],BASE_RC[id]&amp;BASE_RC[COD],0))</f>
        <v>48134-0</v>
      </c>
      <c r="L101" cm="1">
        <f t="array" ref="L101">INDEX(BASE_RC[CBO],MATCH(AUTORIZACOES[[#This Row],[Cod. Paciente]]&amp;AUTORIZACOES[[#This Row],[STATUS]],BASE_RC[id]&amp;BASE_RC[COD],0))</f>
        <v>251510</v>
      </c>
      <c r="M101" t="str">
        <f>"CID - " &amp;INDEX(Tabela7[CID],MATCH(AUTORIZACOES[[#This Row],[Cod. Paciente]],Tabela7[id],0))</f>
        <v>CID - F840</v>
      </c>
      <c r="N101" s="2" t="s">
        <v>1402</v>
      </c>
      <c r="O101" s="20"/>
    </row>
    <row r="102" spans="1:19" ht="13.65" customHeight="1" x14ac:dyDescent="0.3">
      <c r="A102" t="s">
        <v>508</v>
      </c>
      <c r="B102">
        <v>3359</v>
      </c>
      <c r="C102" t="s">
        <v>509</v>
      </c>
      <c r="D102" t="s">
        <v>28</v>
      </c>
      <c r="E102" s="3">
        <v>45644</v>
      </c>
      <c r="F102" s="9">
        <v>0.54166666666666663</v>
      </c>
      <c r="G102" t="s">
        <v>154</v>
      </c>
      <c r="H102" t="str">
        <f>SUBSTITUTE(AUTORIZACOES[[#This Row],[Carteirinha]],".","")</f>
        <v>667372507</v>
      </c>
      <c r="I102" t="s">
        <v>153</v>
      </c>
      <c r="J102">
        <f>COUNTIFS(Tabela1[Cod. Paciente],AUTORIZACOES[[#This Row],[Cod. Paciente]],Tabela1[Status],AUTORIZACOES[[#This Row],[STATUS]])</f>
        <v>4</v>
      </c>
      <c r="K102" t="str" cm="1">
        <f t="array" ref="K102">INDEX(BASE_RC[Cad_ipasgo],MATCH(AUTORIZACOES[[#This Row],[Cod. Paciente]]&amp;AUTORIZACOES[[#This Row],[STATUS]],BASE_RC[id]&amp;BASE_RC[COD],0))</f>
        <v>48113-0</v>
      </c>
      <c r="L102" cm="1">
        <f t="array" ref="L102">INDEX(BASE_RC[CBO],MATCH(AUTORIZACOES[[#This Row],[Cod. Paciente]]&amp;AUTORIZACOES[[#This Row],[STATUS]],BASE_RC[id]&amp;BASE_RC[COD],0))</f>
        <v>223810</v>
      </c>
      <c r="M102" t="str">
        <f>"CID - " &amp;INDEX(Tabela7[CID],MATCH(AUTORIZACOES[[#This Row],[Cod. Paciente]],Tabela7[id],0))</f>
        <v>CID - F840</v>
      </c>
      <c r="N102" s="2" t="s">
        <v>1402</v>
      </c>
      <c r="O102" s="29">
        <v>7543302</v>
      </c>
      <c r="P102" s="22"/>
    </row>
    <row r="103" spans="1:19" ht="13.65" customHeight="1" x14ac:dyDescent="0.3">
      <c r="A103" t="s">
        <v>106</v>
      </c>
      <c r="B103">
        <v>3378</v>
      </c>
      <c r="C103" t="s">
        <v>107</v>
      </c>
      <c r="D103" t="s">
        <v>28</v>
      </c>
      <c r="E103" s="3">
        <v>45644</v>
      </c>
      <c r="F103" s="9">
        <v>0.41666666666666669</v>
      </c>
      <c r="G103" t="s">
        <v>151</v>
      </c>
      <c r="H103" t="str">
        <f>SUBSTITUTE(AUTORIZACOES[[#This Row],[Carteirinha]],".","")</f>
        <v>667221001</v>
      </c>
      <c r="I103" t="s">
        <v>150</v>
      </c>
      <c r="J103">
        <f>COUNTIFS(Tabela1[Cod. Paciente],AUTORIZACOES[[#This Row],[Cod. Paciente]],Tabela1[Status],AUTORIZACOES[[#This Row],[STATUS]])</f>
        <v>4</v>
      </c>
      <c r="K103" t="str" cm="1">
        <f t="array" ref="K103">INDEX(BASE_RC[Cad_ipasgo],MATCH(AUTORIZACOES[[#This Row],[Cod. Paciente]]&amp;AUTORIZACOES[[#This Row],[STATUS]],BASE_RC[id]&amp;BASE_RC[COD],0))</f>
        <v>48155-0</v>
      </c>
      <c r="L103" cm="1">
        <f t="array" ref="L103">INDEX(BASE_RC[CBO],MATCH(AUTORIZACOES[[#This Row],[Cod. Paciente]]&amp;AUTORIZACOES[[#This Row],[STATUS]],BASE_RC[id]&amp;BASE_RC[COD],0))</f>
        <v>251510</v>
      </c>
      <c r="M103" t="str">
        <f>"CID - " &amp;INDEX(Tabela7[CID],MATCH(AUTORIZACOES[[#This Row],[Cod. Paciente]],Tabela7[id],0))</f>
        <v>CID - F840</v>
      </c>
      <c r="N103" s="2" t="s">
        <v>1402</v>
      </c>
      <c r="O103" s="25"/>
      <c r="P103" s="23"/>
    </row>
    <row r="104" spans="1:19" ht="13.65" customHeight="1" x14ac:dyDescent="0.3">
      <c r="A104" t="s">
        <v>1311</v>
      </c>
      <c r="B104">
        <v>3660</v>
      </c>
      <c r="C104" t="s">
        <v>644</v>
      </c>
      <c r="D104" t="s">
        <v>28</v>
      </c>
      <c r="E104" s="3">
        <v>45644</v>
      </c>
      <c r="F104" s="9">
        <v>0.66666666666666663</v>
      </c>
      <c r="G104" t="s">
        <v>441</v>
      </c>
      <c r="H104" t="str">
        <f>SUBSTITUTE(AUTORIZACOES[[#This Row],[Carteirinha]],".","")</f>
        <v>667381328</v>
      </c>
      <c r="I104" t="s">
        <v>157</v>
      </c>
      <c r="J104">
        <f>COUNTIFS(Tabela1[Cod. Paciente],AUTORIZACOES[[#This Row],[Cod. Paciente]],Tabela1[Status],AUTORIZACOES[[#This Row],[STATUS]])</f>
        <v>2</v>
      </c>
      <c r="K104" t="str" cm="1">
        <f t="array" ref="K104">INDEX(BASE_RC[Cad_ipasgo],MATCH(AUTORIZACOES[[#This Row],[Cod. Paciente]]&amp;AUTORIZACOES[[#This Row],[STATUS]],BASE_RC[id]&amp;BASE_RC[COD],0))</f>
        <v>48119-0</v>
      </c>
      <c r="L104" cm="1">
        <f t="array" ref="L104">INDEX(BASE_RC[CBO],MATCH(AUTORIZACOES[[#This Row],[Cod. Paciente]]&amp;AUTORIZACOES[[#This Row],[STATUS]],BASE_RC[id]&amp;BASE_RC[COD],0))</f>
        <v>223905</v>
      </c>
      <c r="M104" t="str">
        <f>"CID - " &amp;INDEX(Tabela7[CID],MATCH(AUTORIZACOES[[#This Row],[Cod. Paciente]],Tabela7[id],0))</f>
        <v>CID - F840</v>
      </c>
      <c r="N104" s="2" t="s">
        <v>1402</v>
      </c>
      <c r="O104" s="20"/>
    </row>
    <row r="105" spans="1:19" ht="13.65" customHeight="1" x14ac:dyDescent="0.3">
      <c r="A105" t="s">
        <v>474</v>
      </c>
      <c r="B105">
        <v>3577</v>
      </c>
      <c r="C105" t="s">
        <v>475</v>
      </c>
      <c r="D105" t="s">
        <v>28</v>
      </c>
      <c r="E105" s="3">
        <v>45644</v>
      </c>
      <c r="F105" s="9">
        <v>0.29166666666666669</v>
      </c>
      <c r="G105" t="s">
        <v>151</v>
      </c>
      <c r="H105" t="str">
        <f>SUBSTITUTE(AUTORIZACOES[[#This Row],[Carteirinha]],".","")</f>
        <v>667390497</v>
      </c>
      <c r="I105" t="s">
        <v>150</v>
      </c>
      <c r="J105">
        <f>COUNTIFS(Tabela1[Cod. Paciente],AUTORIZACOES[[#This Row],[Cod. Paciente]],Tabela1[Status],AUTORIZACOES[[#This Row],[STATUS]])</f>
        <v>10</v>
      </c>
      <c r="K105" t="str" cm="1">
        <f t="array" ref="K105">INDEX(BASE_RC[Cad_ipasgo],MATCH(AUTORIZACOES[[#This Row],[Cod. Paciente]]&amp;AUTORIZACOES[[#This Row],[STATUS]],BASE_RC[id]&amp;BASE_RC[COD],0))</f>
        <v>48104-0</v>
      </c>
      <c r="L105" cm="1">
        <f t="array" ref="L105">INDEX(BASE_RC[CBO],MATCH(AUTORIZACOES[[#This Row],[Cod. Paciente]]&amp;AUTORIZACOES[[#This Row],[STATUS]],BASE_RC[id]&amp;BASE_RC[COD],0))</f>
        <v>251510</v>
      </c>
      <c r="M105" t="str">
        <f>"CID - " &amp;INDEX(Tabela7[CID],MATCH(AUTORIZACOES[[#This Row],[Cod. Paciente]],Tabela7[id],0))</f>
        <v>CID - F840</v>
      </c>
      <c r="N105" s="2" t="s">
        <v>1402</v>
      </c>
      <c r="O105" s="20"/>
    </row>
    <row r="106" spans="1:19" ht="13.65" customHeight="1" x14ac:dyDescent="0.3">
      <c r="A106" t="s">
        <v>474</v>
      </c>
      <c r="B106">
        <v>3577</v>
      </c>
      <c r="C106" t="s">
        <v>475</v>
      </c>
      <c r="D106" t="s">
        <v>28</v>
      </c>
      <c r="E106" s="3">
        <v>45644</v>
      </c>
      <c r="F106" s="9">
        <v>0.33333333333333331</v>
      </c>
      <c r="G106" t="s">
        <v>154</v>
      </c>
      <c r="H106" t="str">
        <f>SUBSTITUTE(AUTORIZACOES[[#This Row],[Carteirinha]],".","")</f>
        <v>667390497</v>
      </c>
      <c r="I106" t="s">
        <v>153</v>
      </c>
      <c r="J106">
        <f>COUNTIFS(Tabela1[Cod. Paciente],AUTORIZACOES[[#This Row],[Cod. Paciente]],Tabela1[Status],AUTORIZACOES[[#This Row],[STATUS]])</f>
        <v>2</v>
      </c>
      <c r="K106" t="str" cm="1">
        <f t="array" ref="K106">INDEX(BASE_RC[Cad_ipasgo],MATCH(AUTORIZACOES[[#This Row],[Cod. Paciente]]&amp;AUTORIZACOES[[#This Row],[STATUS]],BASE_RC[id]&amp;BASE_RC[COD],0))</f>
        <v>48113-0</v>
      </c>
      <c r="L106" cm="1">
        <f t="array" ref="L106">INDEX(BASE_RC[CBO],MATCH(AUTORIZACOES[[#This Row],[Cod. Paciente]]&amp;AUTORIZACOES[[#This Row],[STATUS]],BASE_RC[id]&amp;BASE_RC[COD],0))</f>
        <v>223810</v>
      </c>
      <c r="M106" t="str">
        <f>"CID - " &amp;INDEX(Tabela7[CID],MATCH(AUTORIZACOES[[#This Row],[Cod. Paciente]],Tabela7[id],0))</f>
        <v>CID - F840</v>
      </c>
      <c r="N106" s="2" t="s">
        <v>1402</v>
      </c>
      <c r="O106" s="25"/>
    </row>
    <row r="107" spans="1:19" ht="13.65" customHeight="1" x14ac:dyDescent="0.3">
      <c r="A107" t="s">
        <v>1309</v>
      </c>
      <c r="B107">
        <v>3805</v>
      </c>
      <c r="C107" t="s">
        <v>660</v>
      </c>
      <c r="D107" t="s">
        <v>28</v>
      </c>
      <c r="E107" s="3">
        <v>45644</v>
      </c>
      <c r="F107" s="9">
        <v>0.66666666666666663</v>
      </c>
      <c r="G107" t="s">
        <v>151</v>
      </c>
      <c r="H107" t="str">
        <f>SUBSTITUTE(AUTORIZACOES[[#This Row],[Carteirinha]],".","")</f>
        <v>667218235</v>
      </c>
      <c r="I107" t="s">
        <v>150</v>
      </c>
      <c r="J107">
        <f>COUNTIFS(Tabela1[Cod. Paciente],AUTORIZACOES[[#This Row],[Cod. Paciente]],Tabela1[Status],AUTORIZACOES[[#This Row],[STATUS]])</f>
        <v>2</v>
      </c>
      <c r="K107" t="str" cm="1">
        <f t="array" ref="K107">INDEX(BASE_RC[Cad_ipasgo],MATCH(AUTORIZACOES[[#This Row],[Cod. Paciente]]&amp;AUTORIZACOES[[#This Row],[STATUS]],BASE_RC[id]&amp;BASE_RC[COD],0))</f>
        <v>48136-0</v>
      </c>
      <c r="L107" cm="1">
        <f t="array" ref="L107">INDEX(BASE_RC[CBO],MATCH(AUTORIZACOES[[#This Row],[Cod. Paciente]]&amp;AUTORIZACOES[[#This Row],[STATUS]],BASE_RC[id]&amp;BASE_RC[COD],0))</f>
        <v>251510</v>
      </c>
      <c r="M107" t="str">
        <f>"CID - " &amp;INDEX(Tabela7[CID],MATCH(AUTORIZACOES[[#This Row],[Cod. Paciente]],Tabela7[id],0))</f>
        <v>CID - F840</v>
      </c>
      <c r="N107" s="2" t="s">
        <v>1402</v>
      </c>
      <c r="O107" s="20"/>
    </row>
    <row r="108" spans="1:19" s="18" customFormat="1" ht="13.65" customHeight="1" x14ac:dyDescent="0.3">
      <c r="A108" t="s">
        <v>1264</v>
      </c>
      <c r="B108">
        <v>3892</v>
      </c>
      <c r="C108" t="s">
        <v>663</v>
      </c>
      <c r="D108" t="s">
        <v>28</v>
      </c>
      <c r="E108" s="3">
        <v>45644</v>
      </c>
      <c r="F108" s="9">
        <v>0.54166666666666663</v>
      </c>
      <c r="G108" t="s">
        <v>154</v>
      </c>
      <c r="H108" t="str">
        <f>SUBSTITUTE(AUTORIZACOES[[#This Row],[Carteirinha]],".","")</f>
        <v>667383163</v>
      </c>
      <c r="I108" t="s">
        <v>153</v>
      </c>
      <c r="J108">
        <f>COUNTIFS(Tabela1[Cod. Paciente],AUTORIZACOES[[#This Row],[Cod. Paciente]],Tabela1[Status],AUTORIZACOES[[#This Row],[STATUS]])</f>
        <v>2</v>
      </c>
      <c r="K108" t="str" cm="1">
        <f t="array" ref="K108">INDEX(BASE_RC[Cad_ipasgo],MATCH(AUTORIZACOES[[#This Row],[Cod. Paciente]]&amp;AUTORIZACOES[[#This Row],[STATUS]],BASE_RC[id]&amp;BASE_RC[COD],0))</f>
        <v>48135-0</v>
      </c>
      <c r="L108" cm="1">
        <f t="array" ref="L108">INDEX(BASE_RC[CBO],MATCH(AUTORIZACOES[[#This Row],[Cod. Paciente]]&amp;AUTORIZACOES[[#This Row],[STATUS]],BASE_RC[id]&amp;BASE_RC[COD],0))</f>
        <v>223810</v>
      </c>
      <c r="M108" t="str">
        <f>"CID - " &amp;INDEX(Tabela7[CID],MATCH(AUTORIZACOES[[#This Row],[Cod. Paciente]],Tabela7[id],0))</f>
        <v>CID - F840</v>
      </c>
      <c r="N108" s="2" t="s">
        <v>1402</v>
      </c>
      <c r="O108" s="25"/>
      <c r="P108"/>
      <c r="Q108"/>
      <c r="R108"/>
      <c r="S108"/>
    </row>
    <row r="109" spans="1:19" ht="13.65" customHeight="1" x14ac:dyDescent="0.3">
      <c r="A109" t="s">
        <v>1264</v>
      </c>
      <c r="B109">
        <v>3892</v>
      </c>
      <c r="C109" t="s">
        <v>663</v>
      </c>
      <c r="D109" t="s">
        <v>28</v>
      </c>
      <c r="E109" s="3">
        <v>45644</v>
      </c>
      <c r="F109" s="9">
        <v>0.54166666666666663</v>
      </c>
      <c r="G109" t="s">
        <v>151</v>
      </c>
      <c r="H109" t="str">
        <f>SUBSTITUTE(AUTORIZACOES[[#This Row],[Carteirinha]],".","")</f>
        <v>667383163</v>
      </c>
      <c r="I109" t="s">
        <v>150</v>
      </c>
      <c r="J109">
        <f>COUNTIFS(Tabela1[Cod. Paciente],AUTORIZACOES[[#This Row],[Cod. Paciente]],Tabela1[Status],AUTORIZACOES[[#This Row],[STATUS]])</f>
        <v>4</v>
      </c>
      <c r="K109" t="str" cm="1">
        <f t="array" ref="K109">INDEX(BASE_RC[Cad_ipasgo],MATCH(AUTORIZACOES[[#This Row],[Cod. Paciente]]&amp;AUTORIZACOES[[#This Row],[STATUS]],BASE_RC[id]&amp;BASE_RC[COD],0))</f>
        <v>48128-0</v>
      </c>
      <c r="L109" cm="1">
        <f t="array" ref="L109">INDEX(BASE_RC[CBO],MATCH(AUTORIZACOES[[#This Row],[Cod. Paciente]]&amp;AUTORIZACOES[[#This Row],[STATUS]],BASE_RC[id]&amp;BASE_RC[COD],0))</f>
        <v>251510</v>
      </c>
      <c r="M109" t="str">
        <f>"CID - " &amp;INDEX(Tabela7[CID],MATCH(AUTORIZACOES[[#This Row],[Cod. Paciente]],Tabela7[id],0))</f>
        <v>CID - F840</v>
      </c>
      <c r="N109" s="2" t="s">
        <v>1402</v>
      </c>
      <c r="O109" s="25"/>
    </row>
    <row r="110" spans="1:19" s="19" customFormat="1" ht="13.65" customHeight="1" x14ac:dyDescent="0.3">
      <c r="A110" t="s">
        <v>1304</v>
      </c>
      <c r="B110">
        <v>3350</v>
      </c>
      <c r="C110" t="s">
        <v>667</v>
      </c>
      <c r="D110" t="s">
        <v>28</v>
      </c>
      <c r="E110" s="3">
        <v>45644</v>
      </c>
      <c r="F110" s="9">
        <v>0.625</v>
      </c>
      <c r="G110" t="s">
        <v>151</v>
      </c>
      <c r="H110" t="str">
        <f>SUBSTITUTE(AUTORIZACOES[[#This Row],[Carteirinha]],".","")</f>
        <v>667357124</v>
      </c>
      <c r="I110" t="s">
        <v>150</v>
      </c>
      <c r="J110">
        <f>COUNTIFS(Tabela1[Cod. Paciente],AUTORIZACOES[[#This Row],[Cod. Paciente]],Tabela1[Status],AUTORIZACOES[[#This Row],[STATUS]])</f>
        <v>4</v>
      </c>
      <c r="K110" t="str" cm="1">
        <f t="array" ref="K110">INDEX(BASE_RC[Cad_ipasgo],MATCH(AUTORIZACOES[[#This Row],[Cod. Paciente]]&amp;AUTORIZACOES[[#This Row],[STATUS]],BASE_RC[id]&amp;BASE_RC[COD],0))</f>
        <v>48134-0</v>
      </c>
      <c r="L110" cm="1">
        <f t="array" ref="L110">INDEX(BASE_RC[CBO],MATCH(AUTORIZACOES[[#This Row],[Cod. Paciente]]&amp;AUTORIZACOES[[#This Row],[STATUS]],BASE_RC[id]&amp;BASE_RC[COD],0))</f>
        <v>251510</v>
      </c>
      <c r="M110" t="str">
        <f>"CID - " &amp;INDEX(Tabela7[CID],MATCH(AUTORIZACOES[[#This Row],[Cod. Paciente]],Tabela7[id],0))</f>
        <v>CID - F840</v>
      </c>
      <c r="N110" s="2" t="s">
        <v>1402</v>
      </c>
      <c r="O110" s="26"/>
      <c r="P110" s="22"/>
      <c r="Q110"/>
      <c r="R110"/>
      <c r="S110"/>
    </row>
    <row r="111" spans="1:19" ht="13.65" customHeight="1" x14ac:dyDescent="0.3">
      <c r="A111" t="s">
        <v>1302</v>
      </c>
      <c r="B111">
        <v>4106</v>
      </c>
      <c r="C111" t="s">
        <v>1303</v>
      </c>
      <c r="D111" t="s">
        <v>69</v>
      </c>
      <c r="E111" s="3">
        <v>45644</v>
      </c>
      <c r="F111" s="9">
        <v>0.625</v>
      </c>
      <c r="G111" t="s">
        <v>162</v>
      </c>
      <c r="H111" t="str">
        <f>SUBSTITUTE(AUTORIZACOES[[#This Row],[Carteirinha]],".","")</f>
        <v>667184025</v>
      </c>
      <c r="I111" t="s">
        <v>1343</v>
      </c>
      <c r="J111">
        <f>COUNTIFS(Tabela1[Cod. Paciente],AUTORIZACOES[[#This Row],[Cod. Paciente]],Tabela1[Status],AUTORIZACOES[[#This Row],[STATUS]])</f>
        <v>4</v>
      </c>
      <c r="K111" t="str" cm="1">
        <f t="array" ref="K111">INDEX(BASE_RC[Cad_ipasgo],MATCH(AUTORIZACOES[[#This Row],[Cod. Paciente]]&amp;AUTORIZACOES[[#This Row],[STATUS]],BASE_RC[id]&amp;BASE_RC[COD],0))</f>
        <v>48123-0</v>
      </c>
      <c r="L111" cm="1">
        <f t="array" ref="L111">INDEX(BASE_RC[CBO],MATCH(AUTORIZACOES[[#This Row],[Cod. Paciente]]&amp;AUTORIZACOES[[#This Row],[STATUS]],BASE_RC[id]&amp;BASE_RC[COD],0))</f>
        <v>251510</v>
      </c>
      <c r="M111" t="str">
        <f>"CID - " &amp;INDEX(Tabela7[CID],MATCH(AUTORIZACOES[[#This Row],[Cod. Paciente]],Tabela7[id],0))</f>
        <v>CID - F90</v>
      </c>
      <c r="N111" s="2" t="s">
        <v>1402</v>
      </c>
      <c r="O111" s="25"/>
      <c r="P111" s="23"/>
    </row>
    <row r="112" spans="1:19" ht="13.65" customHeight="1" x14ac:dyDescent="0.3">
      <c r="A112" t="s">
        <v>138</v>
      </c>
      <c r="B112">
        <v>3737</v>
      </c>
      <c r="C112" t="s">
        <v>139</v>
      </c>
      <c r="D112" t="s">
        <v>28</v>
      </c>
      <c r="E112" s="3">
        <v>45644</v>
      </c>
      <c r="F112" s="9">
        <v>0.66666666666666663</v>
      </c>
      <c r="G112" t="s">
        <v>151</v>
      </c>
      <c r="H112" t="str">
        <f>SUBSTITUTE(AUTORIZACOES[[#This Row],[Carteirinha]],".","")</f>
        <v>667183075</v>
      </c>
      <c r="I112" t="s">
        <v>150</v>
      </c>
      <c r="J112">
        <f>COUNTIFS(Tabela1[Cod. Paciente],AUTORIZACOES[[#This Row],[Cod. Paciente]],Tabela1[Status],AUTORIZACOES[[#This Row],[STATUS]])</f>
        <v>4</v>
      </c>
      <c r="K112" t="str" cm="1">
        <f t="array" ref="K112">INDEX(BASE_RC[Cad_ipasgo],MATCH(AUTORIZACOES[[#This Row],[Cod. Paciente]]&amp;AUTORIZACOES[[#This Row],[STATUS]],BASE_RC[id]&amp;BASE_RC[COD],0))</f>
        <v>48146-0</v>
      </c>
      <c r="L112" cm="1">
        <f t="array" ref="L112">INDEX(BASE_RC[CBO],MATCH(AUTORIZACOES[[#This Row],[Cod. Paciente]]&amp;AUTORIZACOES[[#This Row],[STATUS]],BASE_RC[id]&amp;BASE_RC[COD],0))</f>
        <v>251510</v>
      </c>
      <c r="M112" t="str">
        <f>"CID - " &amp;INDEX(Tabela7[CID],MATCH(AUTORIZACOES[[#This Row],[Cod. Paciente]],Tabela7[id],0))</f>
        <v>CID - F840</v>
      </c>
      <c r="N112" s="2" t="s">
        <v>1402</v>
      </c>
      <c r="O112" s="26"/>
    </row>
    <row r="113" spans="1:16" ht="13.65" customHeight="1" x14ac:dyDescent="0.3">
      <c r="A113" t="s">
        <v>1257</v>
      </c>
      <c r="B113">
        <v>3353</v>
      </c>
      <c r="C113" t="s">
        <v>671</v>
      </c>
      <c r="D113" t="s">
        <v>28</v>
      </c>
      <c r="E113" s="3">
        <v>45644</v>
      </c>
      <c r="F113" s="9">
        <v>0.54166666666666663</v>
      </c>
      <c r="G113" t="s">
        <v>441</v>
      </c>
      <c r="H113" t="str">
        <f>SUBSTITUTE(AUTORIZACOES[[#This Row],[Carteirinha]],".","")</f>
        <v>667351862</v>
      </c>
      <c r="I113" t="s">
        <v>157</v>
      </c>
      <c r="J113">
        <f>COUNTIFS(Tabela1[Cod. Paciente],AUTORIZACOES[[#This Row],[Cod. Paciente]],Tabela1[Status],AUTORIZACOES[[#This Row],[STATUS]])</f>
        <v>2</v>
      </c>
      <c r="K113" t="str" cm="1">
        <f t="array" ref="K113">INDEX(BASE_RC[Cad_ipasgo],MATCH(AUTORIZACOES[[#This Row],[Cod. Paciente]]&amp;AUTORIZACOES[[#This Row],[STATUS]],BASE_RC[id]&amp;BASE_RC[COD],0))</f>
        <v>48119-0</v>
      </c>
      <c r="L113" cm="1">
        <f t="array" ref="L113">INDEX(BASE_RC[CBO],MATCH(AUTORIZACOES[[#This Row],[Cod. Paciente]]&amp;AUTORIZACOES[[#This Row],[STATUS]],BASE_RC[id]&amp;BASE_RC[COD],0))</f>
        <v>223905</v>
      </c>
      <c r="M113" t="str">
        <f>"CID - " &amp;INDEX(Tabela7[CID],MATCH(AUTORIZACOES[[#This Row],[Cod. Paciente]],Tabela7[id],0))</f>
        <v>CID - F840</v>
      </c>
      <c r="N113" s="2" t="s">
        <v>1402</v>
      </c>
      <c r="O113" s="25"/>
    </row>
    <row r="114" spans="1:16" ht="13.65" customHeight="1" x14ac:dyDescent="0.3">
      <c r="A114" t="s">
        <v>1301</v>
      </c>
      <c r="B114">
        <v>3886</v>
      </c>
      <c r="C114" t="s">
        <v>672</v>
      </c>
      <c r="D114" t="s">
        <v>28</v>
      </c>
      <c r="E114" s="3">
        <v>45644</v>
      </c>
      <c r="F114" s="9">
        <v>0.58333333333333337</v>
      </c>
      <c r="G114" t="s">
        <v>154</v>
      </c>
      <c r="H114" t="str">
        <f>SUBSTITUTE(AUTORIZACOES[[#This Row],[Carteirinha]],".","")</f>
        <v>667360202</v>
      </c>
      <c r="I114" t="s">
        <v>153</v>
      </c>
      <c r="J114">
        <f>COUNTIFS(Tabela1[Cod. Paciente],AUTORIZACOES[[#This Row],[Cod. Paciente]],Tabela1[Status],AUTORIZACOES[[#This Row],[STATUS]])</f>
        <v>2</v>
      </c>
      <c r="K114" t="str" cm="1">
        <f t="array" ref="K114">INDEX(BASE_RC[Cad_ipasgo],MATCH(AUTORIZACOES[[#This Row],[Cod. Paciente]]&amp;AUTORIZACOES[[#This Row],[STATUS]],BASE_RC[id]&amp;BASE_RC[COD],0))</f>
        <v>48135-0</v>
      </c>
      <c r="L114" cm="1">
        <f t="array" ref="L114">INDEX(BASE_RC[CBO],MATCH(AUTORIZACOES[[#This Row],[Cod. Paciente]]&amp;AUTORIZACOES[[#This Row],[STATUS]],BASE_RC[id]&amp;BASE_RC[COD],0))</f>
        <v>223810</v>
      </c>
      <c r="M114" t="str">
        <f>"CID - " &amp;INDEX(Tabela7[CID],MATCH(AUTORIZACOES[[#This Row],[Cod. Paciente]],Tabela7[id],0))</f>
        <v>CID - F840</v>
      </c>
      <c r="N114" s="2" t="s">
        <v>1402</v>
      </c>
      <c r="O114" s="20"/>
    </row>
    <row r="115" spans="1:16" ht="13.65" customHeight="1" x14ac:dyDescent="0.3">
      <c r="A115" t="s">
        <v>1301</v>
      </c>
      <c r="B115">
        <v>3886</v>
      </c>
      <c r="C115" t="s">
        <v>672</v>
      </c>
      <c r="D115" t="s">
        <v>28</v>
      </c>
      <c r="E115" s="3">
        <v>45644</v>
      </c>
      <c r="F115" s="9">
        <v>0.625</v>
      </c>
      <c r="G115" t="s">
        <v>151</v>
      </c>
      <c r="H115" t="str">
        <f>SUBSTITUTE(AUTORIZACOES[[#This Row],[Carteirinha]],".","")</f>
        <v>667360202</v>
      </c>
      <c r="I115" t="s">
        <v>150</v>
      </c>
      <c r="J115">
        <f>COUNTIFS(Tabela1[Cod. Paciente],AUTORIZACOES[[#This Row],[Cod. Paciente]],Tabela1[Status],AUTORIZACOES[[#This Row],[STATUS]])</f>
        <v>2</v>
      </c>
      <c r="K115" t="str" cm="1">
        <f t="array" ref="K115">INDEX(BASE_RC[Cad_ipasgo],MATCH(AUTORIZACOES[[#This Row],[Cod. Paciente]]&amp;AUTORIZACOES[[#This Row],[STATUS]],BASE_RC[id]&amp;BASE_RC[COD],0))</f>
        <v>48122-0</v>
      </c>
      <c r="L115" cm="1">
        <f t="array" ref="L115">INDEX(BASE_RC[CBO],MATCH(AUTORIZACOES[[#This Row],[Cod. Paciente]]&amp;AUTORIZACOES[[#This Row],[STATUS]],BASE_RC[id]&amp;BASE_RC[COD],0))</f>
        <v>251510</v>
      </c>
      <c r="M115" t="str">
        <f>"CID - " &amp;INDEX(Tabela7[CID],MATCH(AUTORIZACOES[[#This Row],[Cod. Paciente]],Tabela7[id],0))</f>
        <v>CID - F840</v>
      </c>
      <c r="N115" s="2" t="s">
        <v>1402</v>
      </c>
      <c r="O115" s="25"/>
    </row>
    <row r="116" spans="1:16" ht="13.65" customHeight="1" x14ac:dyDescent="0.3">
      <c r="A116" t="s">
        <v>61</v>
      </c>
      <c r="B116">
        <v>3894</v>
      </c>
      <c r="C116" t="s">
        <v>62</v>
      </c>
      <c r="D116" t="s">
        <v>28</v>
      </c>
      <c r="E116" s="3">
        <v>45644</v>
      </c>
      <c r="F116" s="9">
        <v>0.41666666666666669</v>
      </c>
      <c r="G116" t="s">
        <v>151</v>
      </c>
      <c r="H116" t="str">
        <f>SUBSTITUTE(AUTORIZACOES[[#This Row],[Carteirinha]],".","")</f>
        <v>667369934</v>
      </c>
      <c r="I116" t="s">
        <v>150</v>
      </c>
      <c r="J116">
        <f>COUNTIFS(Tabela1[Cod. Paciente],AUTORIZACOES[[#This Row],[Cod. Paciente]],Tabela1[Status],AUTORIZACOES[[#This Row],[STATUS]])</f>
        <v>10</v>
      </c>
      <c r="K116" t="str" cm="1">
        <f t="array" ref="K116">INDEX(BASE_RC[Cad_ipasgo],MATCH(AUTORIZACOES[[#This Row],[Cod. Paciente]]&amp;AUTORIZACOES[[#This Row],[STATUS]],BASE_RC[id]&amp;BASE_RC[COD],0))</f>
        <v>48125-0</v>
      </c>
      <c r="L116" cm="1">
        <f t="array" ref="L116">INDEX(BASE_RC[CBO],MATCH(AUTORIZACOES[[#This Row],[Cod. Paciente]]&amp;AUTORIZACOES[[#This Row],[STATUS]],BASE_RC[id]&amp;BASE_RC[COD],0))</f>
        <v>251510</v>
      </c>
      <c r="M116" t="str">
        <f>"CID - " &amp;INDEX(Tabela7[CID],MATCH(AUTORIZACOES[[#This Row],[Cod. Paciente]],Tabela7[id],0))</f>
        <v>CID - F840</v>
      </c>
      <c r="N116" s="2" t="s">
        <v>1402</v>
      </c>
      <c r="O116" s="26"/>
    </row>
    <row r="117" spans="1:16" ht="13.65" customHeight="1" x14ac:dyDescent="0.3">
      <c r="A117" t="s">
        <v>103</v>
      </c>
      <c r="B117">
        <v>3330</v>
      </c>
      <c r="C117" t="s">
        <v>104</v>
      </c>
      <c r="D117" t="s">
        <v>28</v>
      </c>
      <c r="E117" s="3">
        <v>45644</v>
      </c>
      <c r="F117" s="9">
        <v>0.375</v>
      </c>
      <c r="G117" t="s">
        <v>151</v>
      </c>
      <c r="H117" t="str">
        <f>SUBSTITUTE(AUTORIZACOES[[#This Row],[Carteirinha]],".","")</f>
        <v>667378225</v>
      </c>
      <c r="I117" t="s">
        <v>150</v>
      </c>
      <c r="J117">
        <f>COUNTIFS(Tabela1[Cod. Paciente],AUTORIZACOES[[#This Row],[Cod. Paciente]],Tabela1[Status],AUTORIZACOES[[#This Row],[STATUS]])</f>
        <v>4</v>
      </c>
      <c r="K117" t="str" cm="1">
        <f t="array" ref="K117">INDEX(BASE_RC[Cad_ipasgo],MATCH(AUTORIZACOES[[#This Row],[Cod. Paciente]]&amp;AUTORIZACOES[[#This Row],[STATUS]],BASE_RC[id]&amp;BASE_RC[COD],0))</f>
        <v>48134-0</v>
      </c>
      <c r="L117" cm="1">
        <f t="array" ref="L117">INDEX(BASE_RC[CBO],MATCH(AUTORIZACOES[[#This Row],[Cod. Paciente]]&amp;AUTORIZACOES[[#This Row],[STATUS]],BASE_RC[id]&amp;BASE_RC[COD],0))</f>
        <v>251510</v>
      </c>
      <c r="M117" t="str">
        <f>"CID - " &amp;INDEX(Tabela7[CID],MATCH(AUTORIZACOES[[#This Row],[Cod. Paciente]],Tabela7[id],0))</f>
        <v>CID - F840</v>
      </c>
      <c r="N117" s="2" t="s">
        <v>1402</v>
      </c>
      <c r="O117" s="25"/>
    </row>
    <row r="118" spans="1:16" ht="13.65" customHeight="1" x14ac:dyDescent="0.3">
      <c r="A118" t="s">
        <v>132</v>
      </c>
      <c r="B118">
        <v>3931</v>
      </c>
      <c r="C118" t="s">
        <v>133</v>
      </c>
      <c r="D118" t="s">
        <v>28</v>
      </c>
      <c r="E118" s="3">
        <v>45644</v>
      </c>
      <c r="F118" s="9">
        <v>0.54166666666666663</v>
      </c>
      <c r="G118" t="s">
        <v>154</v>
      </c>
      <c r="H118" t="str">
        <f>SUBSTITUTE(AUTORIZACOES[[#This Row],[Carteirinha]],".","")</f>
        <v>667373057</v>
      </c>
      <c r="I118" t="s">
        <v>153</v>
      </c>
      <c r="J118">
        <f>COUNTIFS(Tabela1[Cod. Paciente],AUTORIZACOES[[#This Row],[Cod. Paciente]],Tabela1[Status],AUTORIZACOES[[#This Row],[STATUS]])</f>
        <v>2</v>
      </c>
      <c r="K118" t="str" cm="1">
        <f t="array" ref="K118">INDEX(BASE_RC[Cad_ipasgo],MATCH(AUTORIZACOES[[#This Row],[Cod. Paciente]]&amp;AUTORIZACOES[[#This Row],[STATUS]],BASE_RC[id]&amp;BASE_RC[COD],0))</f>
        <v>48148-0</v>
      </c>
      <c r="L118" cm="1">
        <f t="array" ref="L118">INDEX(BASE_RC[CBO],MATCH(AUTORIZACOES[[#This Row],[Cod. Paciente]]&amp;AUTORIZACOES[[#This Row],[STATUS]],BASE_RC[id]&amp;BASE_RC[COD],0))</f>
        <v>223810</v>
      </c>
      <c r="M118" t="str">
        <f>"CID - " &amp;INDEX(Tabela7[CID],MATCH(AUTORIZACOES[[#This Row],[Cod. Paciente]],Tabela7[id],0))</f>
        <v>CID - F840</v>
      </c>
      <c r="N118" s="2" t="s">
        <v>1402</v>
      </c>
      <c r="O118" s="25"/>
      <c r="P118" s="22"/>
    </row>
    <row r="119" spans="1:16" ht="13.65" customHeight="1" x14ac:dyDescent="0.3">
      <c r="A119" t="s">
        <v>132</v>
      </c>
      <c r="B119">
        <v>3931</v>
      </c>
      <c r="C119" t="s">
        <v>133</v>
      </c>
      <c r="D119" t="s">
        <v>28</v>
      </c>
      <c r="E119" s="3">
        <v>45644</v>
      </c>
      <c r="F119" s="9">
        <v>0.58333333333333337</v>
      </c>
      <c r="G119" t="s">
        <v>151</v>
      </c>
      <c r="H119" t="str">
        <f>SUBSTITUTE(AUTORIZACOES[[#This Row],[Carteirinha]],".","")</f>
        <v>667373057</v>
      </c>
      <c r="I119" t="s">
        <v>150</v>
      </c>
      <c r="J119">
        <f>COUNTIFS(Tabela1[Cod. Paciente],AUTORIZACOES[[#This Row],[Cod. Paciente]],Tabela1[Status],AUTORIZACOES[[#This Row],[STATUS]])</f>
        <v>4</v>
      </c>
      <c r="K119" t="str" cm="1">
        <f t="array" ref="K119">INDEX(BASE_RC[Cad_ipasgo],MATCH(AUTORIZACOES[[#This Row],[Cod. Paciente]]&amp;AUTORIZACOES[[#This Row],[STATUS]],BASE_RC[id]&amp;BASE_RC[COD],0))</f>
        <v>48122-0</v>
      </c>
      <c r="L119" cm="1">
        <f t="array" ref="L119">INDEX(BASE_RC[CBO],MATCH(AUTORIZACOES[[#This Row],[Cod. Paciente]]&amp;AUTORIZACOES[[#This Row],[STATUS]],BASE_RC[id]&amp;BASE_RC[COD],0))</f>
        <v>251510</v>
      </c>
      <c r="M119" t="str">
        <f>"CID - " &amp;INDEX(Tabela7[CID],MATCH(AUTORIZACOES[[#This Row],[Cod. Paciente]],Tabela7[id],0))</f>
        <v>CID - F840</v>
      </c>
      <c r="N119" s="2" t="s">
        <v>1402</v>
      </c>
      <c r="O119" s="25"/>
      <c r="P119" s="22"/>
    </row>
    <row r="120" spans="1:16" ht="13.65" customHeight="1" x14ac:dyDescent="0.3">
      <c r="A120" t="s">
        <v>469</v>
      </c>
      <c r="B120">
        <v>4027</v>
      </c>
      <c r="C120" t="s">
        <v>470</v>
      </c>
      <c r="D120" t="s">
        <v>28</v>
      </c>
      <c r="E120" s="3">
        <v>45644</v>
      </c>
      <c r="F120" s="9">
        <v>0.41666666666666669</v>
      </c>
      <c r="G120" t="s">
        <v>151</v>
      </c>
      <c r="H120" t="str">
        <f>SUBSTITUTE(AUTORIZACOES[[#This Row],[Carteirinha]],".","")</f>
        <v>667305983</v>
      </c>
      <c r="I120" t="s">
        <v>150</v>
      </c>
      <c r="J120">
        <f>COUNTIFS(Tabela1[Cod. Paciente],AUTORIZACOES[[#This Row],[Cod. Paciente]],Tabela1[Status],AUTORIZACOES[[#This Row],[STATUS]])</f>
        <v>2</v>
      </c>
      <c r="K120" t="str" cm="1">
        <f t="array" ref="K120">INDEX(BASE_RC[Cad_ipasgo],MATCH(AUTORIZACOES[[#This Row],[Cod. Paciente]]&amp;AUTORIZACOES[[#This Row],[STATUS]],BASE_RC[id]&amp;BASE_RC[COD],0))</f>
        <v>48127-0</v>
      </c>
      <c r="L120" cm="1">
        <f t="array" ref="L120">INDEX(BASE_RC[CBO],MATCH(AUTORIZACOES[[#This Row],[Cod. Paciente]]&amp;AUTORIZACOES[[#This Row],[STATUS]],BASE_RC[id]&amp;BASE_RC[COD],0))</f>
        <v>251510</v>
      </c>
      <c r="M120" t="str">
        <f>"CID - " &amp;INDEX(Tabela7[CID],MATCH(AUTORIZACOES[[#This Row],[Cod. Paciente]],Tabela7[id],0))</f>
        <v>CID - F840</v>
      </c>
      <c r="N120" s="2" t="s">
        <v>1402</v>
      </c>
      <c r="O120" s="25"/>
      <c r="P120" s="22"/>
    </row>
    <row r="121" spans="1:16" ht="13.65" customHeight="1" x14ac:dyDescent="0.3">
      <c r="A121" t="s">
        <v>1291</v>
      </c>
      <c r="B121">
        <v>3502</v>
      </c>
      <c r="C121" t="s">
        <v>688</v>
      </c>
      <c r="D121" t="s">
        <v>28</v>
      </c>
      <c r="E121" s="3">
        <v>45644</v>
      </c>
      <c r="F121" s="9">
        <v>0.375</v>
      </c>
      <c r="G121" t="s">
        <v>154</v>
      </c>
      <c r="H121" t="str">
        <f>SUBSTITUTE(AUTORIZACOES[[#This Row],[Carteirinha]],".","")</f>
        <v>667377427</v>
      </c>
      <c r="I121" t="s">
        <v>153</v>
      </c>
      <c r="J121">
        <f>COUNTIFS(Tabela1[Cod. Paciente],AUTORIZACOES[[#This Row],[Cod. Paciente]],Tabela1[Status],AUTORIZACOES[[#This Row],[STATUS]])</f>
        <v>2</v>
      </c>
      <c r="K121" t="str" cm="1">
        <f t="array" ref="K121">INDEX(BASE_RC[Cad_ipasgo],MATCH(AUTORIZACOES[[#This Row],[Cod. Paciente]]&amp;AUTORIZACOES[[#This Row],[STATUS]],BASE_RC[id]&amp;BASE_RC[COD],0))</f>
        <v>48135-0</v>
      </c>
      <c r="L121" cm="1">
        <f t="array" ref="L121">INDEX(BASE_RC[CBO],MATCH(AUTORIZACOES[[#This Row],[Cod. Paciente]]&amp;AUTORIZACOES[[#This Row],[STATUS]],BASE_RC[id]&amp;BASE_RC[COD],0))</f>
        <v>223810</v>
      </c>
      <c r="M121" t="str">
        <f>"CID - " &amp;INDEX(Tabela7[CID],MATCH(AUTORIZACOES[[#This Row],[Cod. Paciente]],Tabela7[id],0))</f>
        <v>CID - F840</v>
      </c>
      <c r="N121" s="2" t="s">
        <v>1402</v>
      </c>
      <c r="O121" s="26"/>
      <c r="P121" s="23"/>
    </row>
    <row r="122" spans="1:16" ht="13.65" customHeight="1" x14ac:dyDescent="0.3">
      <c r="A122" t="s">
        <v>1314</v>
      </c>
      <c r="B122">
        <v>3773</v>
      </c>
      <c r="C122" t="s">
        <v>691</v>
      </c>
      <c r="D122" t="s">
        <v>28</v>
      </c>
      <c r="E122" s="3">
        <v>45644</v>
      </c>
      <c r="F122" s="9">
        <v>0.70833333333333337</v>
      </c>
      <c r="G122" t="s">
        <v>151</v>
      </c>
      <c r="H122" t="str">
        <f>SUBSTITUTE(AUTORIZACOES[[#This Row],[Carteirinha]],".","")</f>
        <v>224922703</v>
      </c>
      <c r="I122" t="s">
        <v>150</v>
      </c>
      <c r="J122">
        <f>COUNTIFS(Tabela1[Cod. Paciente],AUTORIZACOES[[#This Row],[Cod. Paciente]],Tabela1[Status],AUTORIZACOES[[#This Row],[STATUS]])</f>
        <v>2</v>
      </c>
      <c r="K122" t="str" cm="1">
        <f t="array" ref="K122">INDEX(BASE_RC[Cad_ipasgo],MATCH(AUTORIZACOES[[#This Row],[Cod. Paciente]]&amp;AUTORIZACOES[[#This Row],[STATUS]],BASE_RC[id]&amp;BASE_RC[COD],0))</f>
        <v>48111-0</v>
      </c>
      <c r="L122" cm="1">
        <f t="array" ref="L122">INDEX(BASE_RC[CBO],MATCH(AUTORIZACOES[[#This Row],[Cod. Paciente]]&amp;AUTORIZACOES[[#This Row],[STATUS]],BASE_RC[id]&amp;BASE_RC[COD],0))</f>
        <v>251510</v>
      </c>
      <c r="M122" t="str">
        <f>"CID - " &amp;INDEX(Tabela7[CID],MATCH(AUTORIZACOES[[#This Row],[Cod. Paciente]],Tabela7[id],0))</f>
        <v>CID - F840</v>
      </c>
      <c r="N122" s="2" t="s">
        <v>1402</v>
      </c>
      <c r="O122" s="26"/>
    </row>
    <row r="123" spans="1:16" ht="13.65" customHeight="1" x14ac:dyDescent="0.3">
      <c r="A123" t="s">
        <v>1276</v>
      </c>
      <c r="B123">
        <v>3357</v>
      </c>
      <c r="C123" t="s">
        <v>706</v>
      </c>
      <c r="D123" t="s">
        <v>28</v>
      </c>
      <c r="E123" s="3">
        <v>45644</v>
      </c>
      <c r="F123" s="9">
        <v>0.45833333333333331</v>
      </c>
      <c r="G123" t="s">
        <v>441</v>
      </c>
      <c r="H123" t="str">
        <f>SUBSTITUTE(AUTORIZACOES[[#This Row],[Carteirinha]],".","")</f>
        <v>667345744</v>
      </c>
      <c r="I123" t="s">
        <v>157</v>
      </c>
      <c r="J123">
        <f>COUNTIFS(Tabela1[Cod. Paciente],AUTORIZACOES[[#This Row],[Cod. Paciente]],Tabela1[Status],AUTORIZACOES[[#This Row],[STATUS]])</f>
        <v>2</v>
      </c>
      <c r="K123" t="str" cm="1">
        <f t="array" ref="K123">INDEX(BASE_RC[Cad_ipasgo],MATCH(AUTORIZACOES[[#This Row],[Cod. Paciente]]&amp;AUTORIZACOES[[#This Row],[STATUS]],BASE_RC[id]&amp;BASE_RC[COD],0))</f>
        <v>48119-0</v>
      </c>
      <c r="L123" cm="1">
        <f t="array" ref="L123">INDEX(BASE_RC[CBO],MATCH(AUTORIZACOES[[#This Row],[Cod. Paciente]]&amp;AUTORIZACOES[[#This Row],[STATUS]],BASE_RC[id]&amp;BASE_RC[COD],0))</f>
        <v>223905</v>
      </c>
      <c r="M123" t="str">
        <f>"CID - " &amp;INDEX(Tabela7[CID],MATCH(AUTORIZACOES[[#This Row],[Cod. Paciente]],Tabela7[id],0))</f>
        <v>CID - F840</v>
      </c>
      <c r="N123" s="2" t="s">
        <v>1402</v>
      </c>
      <c r="O123" s="20"/>
      <c r="P123" s="24"/>
    </row>
    <row r="124" spans="1:16" ht="13.65" customHeight="1" x14ac:dyDescent="0.3">
      <c r="A124" t="s">
        <v>1307</v>
      </c>
      <c r="B124">
        <v>3456</v>
      </c>
      <c r="C124" t="s">
        <v>708</v>
      </c>
      <c r="D124" t="s">
        <v>28</v>
      </c>
      <c r="E124" s="3">
        <v>45644</v>
      </c>
      <c r="F124" s="9">
        <v>0.625</v>
      </c>
      <c r="G124" t="s">
        <v>151</v>
      </c>
      <c r="H124" t="str">
        <f>SUBSTITUTE(AUTORIZACOES[[#This Row],[Carteirinha]],".","")</f>
        <v>430254102</v>
      </c>
      <c r="I124" t="s">
        <v>150</v>
      </c>
      <c r="J124">
        <f>COUNTIFS(Tabela1[Cod. Paciente],AUTORIZACOES[[#This Row],[Cod. Paciente]],Tabela1[Status],AUTORIZACOES[[#This Row],[STATUS]])</f>
        <v>2</v>
      </c>
      <c r="K124" t="str" cm="1">
        <f t="array" ref="K124">INDEX(BASE_RC[Cad_ipasgo],MATCH(AUTORIZACOES[[#This Row],[Cod. Paciente]]&amp;AUTORIZACOES[[#This Row],[STATUS]],BASE_RC[id]&amp;BASE_RC[COD],0))</f>
        <v>48136-0</v>
      </c>
      <c r="L124" cm="1">
        <f t="array" ref="L124">INDEX(BASE_RC[CBO],MATCH(AUTORIZACOES[[#This Row],[Cod. Paciente]]&amp;AUTORIZACOES[[#This Row],[STATUS]],BASE_RC[id]&amp;BASE_RC[COD],0))</f>
        <v>251510</v>
      </c>
      <c r="M124" t="str">
        <f>"CID - " &amp;INDEX(Tabela7[CID],MATCH(AUTORIZACOES[[#This Row],[Cod. Paciente]],Tabela7[id],0))</f>
        <v>CID - F840</v>
      </c>
      <c r="N124" s="2" t="s">
        <v>1402</v>
      </c>
      <c r="O124" s="26"/>
      <c r="P124" s="22"/>
    </row>
    <row r="125" spans="1:16" ht="13.65" customHeight="1" x14ac:dyDescent="0.3">
      <c r="A125" t="s">
        <v>1247</v>
      </c>
      <c r="B125">
        <v>3996</v>
      </c>
      <c r="C125" t="s">
        <v>710</v>
      </c>
      <c r="D125" t="s">
        <v>28</v>
      </c>
      <c r="E125" s="3">
        <v>45644</v>
      </c>
      <c r="F125" s="9">
        <v>0.33333333333333331</v>
      </c>
      <c r="G125" t="s">
        <v>441</v>
      </c>
      <c r="H125" t="str">
        <f>SUBSTITUTE(AUTORIZACOES[[#This Row],[Carteirinha]],".","")</f>
        <v>667438199</v>
      </c>
      <c r="I125" t="s">
        <v>157</v>
      </c>
      <c r="J125">
        <f>COUNTIFS(Tabela1[Cod. Paciente],AUTORIZACOES[[#This Row],[Cod. Paciente]],Tabela1[Status],AUTORIZACOES[[#This Row],[STATUS]])</f>
        <v>2</v>
      </c>
      <c r="K125" t="str" cm="1">
        <f t="array" ref="K125">INDEX(BASE_RC[Cad_ipasgo],MATCH(AUTORIZACOES[[#This Row],[Cod. Paciente]]&amp;AUTORIZACOES[[#This Row],[STATUS]],BASE_RC[id]&amp;BASE_RC[COD],0))</f>
        <v>48119-0</v>
      </c>
      <c r="L125" cm="1">
        <f t="array" ref="L125">INDEX(BASE_RC[CBO],MATCH(AUTORIZACOES[[#This Row],[Cod. Paciente]]&amp;AUTORIZACOES[[#This Row],[STATUS]],BASE_RC[id]&amp;BASE_RC[COD],0))</f>
        <v>223905</v>
      </c>
      <c r="M125" t="str">
        <f>"CID - " &amp;INDEX(Tabela7[CID],MATCH(AUTORIZACOES[[#This Row],[Cod. Paciente]],Tabela7[id],0))</f>
        <v>CID - F840</v>
      </c>
      <c r="N125" s="2" t="s">
        <v>1402</v>
      </c>
      <c r="O125" s="25"/>
    </row>
    <row r="126" spans="1:16" ht="13.65" customHeight="1" x14ac:dyDescent="0.3">
      <c r="A126" t="s">
        <v>1297</v>
      </c>
      <c r="B126">
        <v>4055</v>
      </c>
      <c r="C126" t="s">
        <v>711</v>
      </c>
      <c r="D126" t="s">
        <v>69</v>
      </c>
      <c r="E126" s="3">
        <v>45644</v>
      </c>
      <c r="F126" s="9">
        <v>0.375</v>
      </c>
      <c r="G126" t="s">
        <v>162</v>
      </c>
      <c r="H126" t="str">
        <f>SUBSTITUTE(AUTORIZACOES[[#This Row],[Carteirinha]],".","")</f>
        <v>667351192</v>
      </c>
      <c r="I126" t="s">
        <v>1343</v>
      </c>
      <c r="J126">
        <f>COUNTIFS(Tabela1[Cod. Paciente],AUTORIZACOES[[#This Row],[Cod. Paciente]],Tabela1[Status],AUTORIZACOES[[#This Row],[STATUS]])</f>
        <v>4</v>
      </c>
      <c r="K126" t="str" cm="1">
        <f t="array" ref="K126">INDEX(BASE_RC[Cad_ipasgo],MATCH(AUTORIZACOES[[#This Row],[Cod. Paciente]]&amp;AUTORIZACOES[[#This Row],[STATUS]],BASE_RC[id]&amp;BASE_RC[COD],0))</f>
        <v>48108-0</v>
      </c>
      <c r="L126" cm="1">
        <f t="array" ref="L126">INDEX(BASE_RC[CBO],MATCH(AUTORIZACOES[[#This Row],[Cod. Paciente]]&amp;AUTORIZACOES[[#This Row],[STATUS]],BASE_RC[id]&amp;BASE_RC[COD],0))</f>
        <v>251510</v>
      </c>
      <c r="M126" t="str">
        <f>"CID - " &amp;INDEX(Tabela7[CID],MATCH(AUTORIZACOES[[#This Row],[Cod. Paciente]],Tabela7[id],0))</f>
        <v>CID - F90</v>
      </c>
      <c r="N126" s="2" t="s">
        <v>1402</v>
      </c>
      <c r="O126" s="25"/>
    </row>
    <row r="127" spans="1:16" ht="13.65" customHeight="1" x14ac:dyDescent="0.3">
      <c r="A127" t="s">
        <v>1305</v>
      </c>
      <c r="B127">
        <v>3986</v>
      </c>
      <c r="C127" t="s">
        <v>714</v>
      </c>
      <c r="D127" t="s">
        <v>69</v>
      </c>
      <c r="E127" s="3">
        <v>45644</v>
      </c>
      <c r="F127" s="9">
        <v>0.625</v>
      </c>
      <c r="G127" t="s">
        <v>162</v>
      </c>
      <c r="H127" t="str">
        <f>SUBSTITUTE(AUTORIZACOES[[#This Row],[Carteirinha]],".","")</f>
        <v>667197256</v>
      </c>
      <c r="I127" t="s">
        <v>1343</v>
      </c>
      <c r="J127">
        <f>COUNTIFS(Tabela1[Cod. Paciente],AUTORIZACOES[[#This Row],[Cod. Paciente]],Tabela1[Status],AUTORIZACOES[[#This Row],[STATUS]])</f>
        <v>4</v>
      </c>
      <c r="K127" t="str" cm="1">
        <f t="array" ref="K127">INDEX(BASE_RC[Cad_ipasgo],MATCH(AUTORIZACOES[[#This Row],[Cod. Paciente]]&amp;AUTORIZACOES[[#This Row],[STATUS]],BASE_RC[id]&amp;BASE_RC[COD],0))</f>
        <v>48108-0</v>
      </c>
      <c r="L127" cm="1">
        <f t="array" ref="L127">INDEX(BASE_RC[CBO],MATCH(AUTORIZACOES[[#This Row],[Cod. Paciente]]&amp;AUTORIZACOES[[#This Row],[STATUS]],BASE_RC[id]&amp;BASE_RC[COD],0))</f>
        <v>251510</v>
      </c>
      <c r="M127" t="str">
        <f>"CID - " &amp;INDEX(Tabela7[CID],MATCH(AUTORIZACOES[[#This Row],[Cod. Paciente]],Tabela7[id],0))</f>
        <v>CID - F90</v>
      </c>
      <c r="N127" s="2" t="s">
        <v>1402</v>
      </c>
      <c r="O127" s="25"/>
    </row>
    <row r="128" spans="1:16" ht="13.65" customHeight="1" x14ac:dyDescent="0.3">
      <c r="A128" t="s">
        <v>87</v>
      </c>
      <c r="B128">
        <v>3598</v>
      </c>
      <c r="C128" t="s">
        <v>88</v>
      </c>
      <c r="D128" t="s">
        <v>28</v>
      </c>
      <c r="E128" s="3">
        <v>45644</v>
      </c>
      <c r="F128" s="9">
        <v>0.29166666666666669</v>
      </c>
      <c r="G128" t="s">
        <v>154</v>
      </c>
      <c r="H128" t="str">
        <f>SUBSTITUTE(AUTORIZACOES[[#This Row],[Carteirinha]],".","")</f>
        <v>667299348</v>
      </c>
      <c r="I128" t="s">
        <v>153</v>
      </c>
      <c r="J128">
        <f>COUNTIFS(Tabela1[Cod. Paciente],AUTORIZACOES[[#This Row],[Cod. Paciente]],Tabela1[Status],AUTORIZACOES[[#This Row],[STATUS]])</f>
        <v>2</v>
      </c>
      <c r="K128" t="str" cm="1">
        <f t="array" ref="K128">INDEX(BASE_RC[Cad_ipasgo],MATCH(AUTORIZACOES[[#This Row],[Cod. Paciente]]&amp;AUTORIZACOES[[#This Row],[STATUS]],BASE_RC[id]&amp;BASE_RC[COD],0))</f>
        <v>48135-0</v>
      </c>
      <c r="L128" cm="1">
        <f t="array" ref="L128">INDEX(BASE_RC[CBO],MATCH(AUTORIZACOES[[#This Row],[Cod. Paciente]]&amp;AUTORIZACOES[[#This Row],[STATUS]],BASE_RC[id]&amp;BASE_RC[COD],0))</f>
        <v>223810</v>
      </c>
      <c r="M128" t="str">
        <f>"CID - " &amp;INDEX(Tabela7[CID],MATCH(AUTORIZACOES[[#This Row],[Cod. Paciente]],Tabela7[id],0))</f>
        <v>CID - F840</v>
      </c>
      <c r="N128" s="2" t="s">
        <v>1402</v>
      </c>
      <c r="O128" s="20"/>
    </row>
    <row r="129" spans="1:19" ht="13.65" customHeight="1" x14ac:dyDescent="0.3">
      <c r="A129" t="s">
        <v>1308</v>
      </c>
      <c r="B129">
        <v>3385</v>
      </c>
      <c r="C129" t="s">
        <v>728</v>
      </c>
      <c r="D129" t="s">
        <v>28</v>
      </c>
      <c r="E129" s="3">
        <v>45644</v>
      </c>
      <c r="F129" s="9">
        <v>0.66666666666666663</v>
      </c>
      <c r="G129" t="s">
        <v>151</v>
      </c>
      <c r="H129" t="str">
        <f>SUBSTITUTE(AUTORIZACOES[[#This Row],[Carteirinha]],".","")</f>
        <v>667384528</v>
      </c>
      <c r="I129" t="s">
        <v>150</v>
      </c>
      <c r="J129">
        <f>COUNTIFS(Tabela1[Cod. Paciente],AUTORIZACOES[[#This Row],[Cod. Paciente]],Tabela1[Status],AUTORIZACOES[[#This Row],[STATUS]])</f>
        <v>2</v>
      </c>
      <c r="K129" t="str" cm="1">
        <f t="array" ref="K129">INDEX(BASE_RC[Cad_ipasgo],MATCH(AUTORIZACOES[[#This Row],[Cod. Paciente]]&amp;AUTORIZACOES[[#This Row],[STATUS]],BASE_RC[id]&amp;BASE_RC[COD],0))</f>
        <v>48123-0</v>
      </c>
      <c r="L129" cm="1">
        <f t="array" ref="L129">INDEX(BASE_RC[CBO],MATCH(AUTORIZACOES[[#This Row],[Cod. Paciente]]&amp;AUTORIZACOES[[#This Row],[STATUS]],BASE_RC[id]&amp;BASE_RC[COD],0))</f>
        <v>251510</v>
      </c>
      <c r="M129" t="str">
        <f>"CID - " &amp;INDEX(Tabela7[CID],MATCH(AUTORIZACOES[[#This Row],[Cod. Paciente]],Tabela7[id],0))</f>
        <v>CID - F840</v>
      </c>
      <c r="N129" s="2" t="s">
        <v>1402</v>
      </c>
      <c r="O129" s="20"/>
      <c r="P129" s="20"/>
    </row>
    <row r="130" spans="1:19" ht="13.65" customHeight="1" x14ac:dyDescent="0.3">
      <c r="A130" t="s">
        <v>496</v>
      </c>
      <c r="B130">
        <v>3723</v>
      </c>
      <c r="C130" t="s">
        <v>497</v>
      </c>
      <c r="D130" t="s">
        <v>28</v>
      </c>
      <c r="E130" s="3">
        <v>45644</v>
      </c>
      <c r="F130" s="9">
        <v>0.625</v>
      </c>
      <c r="G130" t="s">
        <v>154</v>
      </c>
      <c r="H130" t="str">
        <f>SUBSTITUTE(AUTORIZACOES[[#This Row],[Carteirinha]],".","")</f>
        <v>667236653</v>
      </c>
      <c r="I130" t="s">
        <v>153</v>
      </c>
      <c r="J130">
        <f>COUNTIFS(Tabela1[Cod. Paciente],AUTORIZACOES[[#This Row],[Cod. Paciente]],Tabela1[Status],AUTORIZACOES[[#This Row],[STATUS]])</f>
        <v>2</v>
      </c>
      <c r="K130" t="str" cm="1">
        <f t="array" ref="K130">INDEX(BASE_RC[Cad_ipasgo],MATCH(AUTORIZACOES[[#This Row],[Cod. Paciente]]&amp;AUTORIZACOES[[#This Row],[STATUS]],BASE_RC[id]&amp;BASE_RC[COD],0))</f>
        <v>48150-0</v>
      </c>
      <c r="L130" cm="1">
        <f t="array" ref="L130">INDEX(BASE_RC[CBO],MATCH(AUTORIZACOES[[#This Row],[Cod. Paciente]]&amp;AUTORIZACOES[[#This Row],[STATUS]],BASE_RC[id]&amp;BASE_RC[COD],0))</f>
        <v>223810</v>
      </c>
      <c r="M130" t="str">
        <f>"CID - " &amp;INDEX(Tabela7[CID],MATCH(AUTORIZACOES[[#This Row],[Cod. Paciente]],Tabela7[id],0))</f>
        <v>CID - F840</v>
      </c>
      <c r="N130" s="2" t="s">
        <v>1402</v>
      </c>
      <c r="O130" s="25"/>
    </row>
    <row r="131" spans="1:19" ht="13.65" customHeight="1" x14ac:dyDescent="0.3">
      <c r="A131" t="s">
        <v>496</v>
      </c>
      <c r="B131">
        <v>3723</v>
      </c>
      <c r="C131" t="s">
        <v>497</v>
      </c>
      <c r="D131" t="s">
        <v>28</v>
      </c>
      <c r="E131" s="3">
        <v>45644</v>
      </c>
      <c r="F131" s="9">
        <v>0.70833333333333337</v>
      </c>
      <c r="G131" t="s">
        <v>151</v>
      </c>
      <c r="H131" t="str">
        <f>SUBSTITUTE(AUTORIZACOES[[#This Row],[Carteirinha]],".","")</f>
        <v>667236653</v>
      </c>
      <c r="I131" t="s">
        <v>150</v>
      </c>
      <c r="J131">
        <f>COUNTIFS(Tabela1[Cod. Paciente],AUTORIZACOES[[#This Row],[Cod. Paciente]],Tabela1[Status],AUTORIZACOES[[#This Row],[STATUS]])</f>
        <v>4</v>
      </c>
      <c r="K131" t="str" cm="1">
        <f t="array" ref="K131">INDEX(BASE_RC[Cad_ipasgo],MATCH(AUTORIZACOES[[#This Row],[Cod. Paciente]]&amp;AUTORIZACOES[[#This Row],[STATUS]],BASE_RC[id]&amp;BASE_RC[COD],0))</f>
        <v>48134-0</v>
      </c>
      <c r="L131" cm="1">
        <f t="array" ref="L131">INDEX(BASE_RC[CBO],MATCH(AUTORIZACOES[[#This Row],[Cod. Paciente]]&amp;AUTORIZACOES[[#This Row],[STATUS]],BASE_RC[id]&amp;BASE_RC[COD],0))</f>
        <v>251510</v>
      </c>
      <c r="M131" t="str">
        <f>"CID - " &amp;INDEX(Tabela7[CID],MATCH(AUTORIZACOES[[#This Row],[Cod. Paciente]],Tabela7[id],0))</f>
        <v>CID - F840</v>
      </c>
      <c r="N131" s="2" t="s">
        <v>1402</v>
      </c>
      <c r="O131" s="25"/>
      <c r="P131" s="23"/>
    </row>
    <row r="132" spans="1:19" ht="13.65" customHeight="1" x14ac:dyDescent="0.3">
      <c r="A132" t="s">
        <v>1259</v>
      </c>
      <c r="B132">
        <v>3899</v>
      </c>
      <c r="C132" t="s">
        <v>743</v>
      </c>
      <c r="D132" t="s">
        <v>69</v>
      </c>
      <c r="E132" s="3">
        <v>45644</v>
      </c>
      <c r="F132" s="9">
        <v>0.58333333333333337</v>
      </c>
      <c r="G132" t="s">
        <v>162</v>
      </c>
      <c r="H132" t="str">
        <f>SUBSTITUTE(AUTORIZACOES[[#This Row],[Carteirinha]],".","")</f>
        <v>667357193</v>
      </c>
      <c r="I132" t="s">
        <v>1343</v>
      </c>
      <c r="J132">
        <f>COUNTIFS(Tabela1[Cod. Paciente],AUTORIZACOES[[#This Row],[Cod. Paciente]],Tabela1[Status],AUTORIZACOES[[#This Row],[STATUS]])</f>
        <v>4</v>
      </c>
      <c r="K132" t="str" cm="1">
        <f t="array" ref="K132">INDEX(BASE_RC[Cad_ipasgo],MATCH(AUTORIZACOES[[#This Row],[Cod. Paciente]]&amp;AUTORIZACOES[[#This Row],[STATUS]],BASE_RC[id]&amp;BASE_RC[COD],0))</f>
        <v>48125-0</v>
      </c>
      <c r="L132" cm="1">
        <f t="array" ref="L132">INDEX(BASE_RC[CBO],MATCH(AUTORIZACOES[[#This Row],[Cod. Paciente]]&amp;AUTORIZACOES[[#This Row],[STATUS]],BASE_RC[id]&amp;BASE_RC[COD],0))</f>
        <v>251510</v>
      </c>
      <c r="M132" t="str">
        <f>"CID - " &amp;INDEX(Tabela7[CID],MATCH(AUTORIZACOES[[#This Row],[Cod. Paciente]],Tabela7[id],0))</f>
        <v>CID - F840</v>
      </c>
      <c r="N132" s="2" t="s">
        <v>1402</v>
      </c>
      <c r="O132" s="26"/>
    </row>
    <row r="133" spans="1:19" ht="13.65" customHeight="1" x14ac:dyDescent="0.3">
      <c r="A133" t="s">
        <v>1306</v>
      </c>
      <c r="B133">
        <v>3503</v>
      </c>
      <c r="C133" t="s">
        <v>750</v>
      </c>
      <c r="D133" t="s">
        <v>28</v>
      </c>
      <c r="E133" s="3">
        <v>45644</v>
      </c>
      <c r="F133" s="9">
        <v>0.625</v>
      </c>
      <c r="G133" t="s">
        <v>151</v>
      </c>
      <c r="H133" t="str">
        <f>SUBSTITUTE(AUTORIZACOES[[#This Row],[Carteirinha]],".","")</f>
        <v>667215229</v>
      </c>
      <c r="I133" t="s">
        <v>150</v>
      </c>
      <c r="J133">
        <f>COUNTIFS(Tabela1[Cod. Paciente],AUTORIZACOES[[#This Row],[Cod. Paciente]],Tabela1[Status],AUTORIZACOES[[#This Row],[STATUS]])</f>
        <v>2</v>
      </c>
      <c r="K133" t="str" cm="1">
        <f t="array" ref="K133">INDEX(BASE_RC[Cad_ipasgo],MATCH(AUTORIZACOES[[#This Row],[Cod. Paciente]]&amp;AUTORIZACOES[[#This Row],[STATUS]],BASE_RC[id]&amp;BASE_RC[COD],0))</f>
        <v>48118-0</v>
      </c>
      <c r="L133" cm="1">
        <f t="array" ref="L133">INDEX(BASE_RC[CBO],MATCH(AUTORIZACOES[[#This Row],[Cod. Paciente]]&amp;AUTORIZACOES[[#This Row],[STATUS]],BASE_RC[id]&amp;BASE_RC[COD],0))</f>
        <v>251510</v>
      </c>
      <c r="M133" t="str">
        <f>"CID - " &amp;INDEX(Tabela7[CID],MATCH(AUTORIZACOES[[#This Row],[Cod. Paciente]],Tabela7[id],0))</f>
        <v>CID - F840</v>
      </c>
      <c r="N133" s="2" t="s">
        <v>1402</v>
      </c>
      <c r="O133" s="25"/>
    </row>
    <row r="134" spans="1:19" s="18" customFormat="1" ht="13.65" customHeight="1" x14ac:dyDescent="0.3">
      <c r="A134" t="s">
        <v>1298</v>
      </c>
      <c r="B134">
        <v>3547</v>
      </c>
      <c r="C134" t="s">
        <v>751</v>
      </c>
      <c r="D134" t="s">
        <v>28</v>
      </c>
      <c r="E134" s="3">
        <v>45644</v>
      </c>
      <c r="F134" s="9">
        <v>0.45833333333333331</v>
      </c>
      <c r="G134" t="s">
        <v>151</v>
      </c>
      <c r="H134" t="str">
        <f>SUBSTITUTE(AUTORIZACOES[[#This Row],[Carteirinha]],".","")</f>
        <v>168740902</v>
      </c>
      <c r="I134" t="s">
        <v>150</v>
      </c>
      <c r="J134">
        <f>COUNTIFS(Tabela1[Cod. Paciente],AUTORIZACOES[[#This Row],[Cod. Paciente]],Tabela1[Status],AUTORIZACOES[[#This Row],[STATUS]])</f>
        <v>2</v>
      </c>
      <c r="K134" t="str" cm="1">
        <f t="array" ref="K134">INDEX(BASE_RC[Cad_ipasgo],MATCH(AUTORIZACOES[[#This Row],[Cod. Paciente]]&amp;AUTORIZACOES[[#This Row],[STATUS]],BASE_RC[id]&amp;BASE_RC[COD],0))</f>
        <v>48117-0</v>
      </c>
      <c r="L134" cm="1">
        <f t="array" ref="L134">INDEX(BASE_RC[CBO],MATCH(AUTORIZACOES[[#This Row],[Cod. Paciente]]&amp;AUTORIZACOES[[#This Row],[STATUS]],BASE_RC[id]&amp;BASE_RC[COD],0))</f>
        <v>251510</v>
      </c>
      <c r="M134" t="str">
        <f>"CID - " &amp;INDEX(Tabela7[CID],MATCH(AUTORIZACOES[[#This Row],[Cod. Paciente]],Tabela7[id],0))</f>
        <v>CID - F840</v>
      </c>
      <c r="N134" s="2" t="s">
        <v>1402</v>
      </c>
      <c r="O134" s="25"/>
      <c r="P134" s="22"/>
      <c r="Q134"/>
      <c r="R134"/>
      <c r="S134"/>
    </row>
    <row r="135" spans="1:19" ht="13.65" customHeight="1" x14ac:dyDescent="0.3">
      <c r="A135" t="s">
        <v>502</v>
      </c>
      <c r="B135">
        <v>3671</v>
      </c>
      <c r="C135" t="s">
        <v>503</v>
      </c>
      <c r="D135" t="s">
        <v>28</v>
      </c>
      <c r="E135" s="3">
        <v>45644</v>
      </c>
      <c r="F135" s="9">
        <v>0.45833333333333331</v>
      </c>
      <c r="G135" t="s">
        <v>154</v>
      </c>
      <c r="H135" t="str">
        <f>SUBSTITUTE(AUTORIZACOES[[#This Row],[Carteirinha]],".","")</f>
        <v>667357286</v>
      </c>
      <c r="I135" t="s">
        <v>153</v>
      </c>
      <c r="J135">
        <f>COUNTIFS(Tabela1[Cod. Paciente],AUTORIZACOES[[#This Row],[Cod. Paciente]],Tabela1[Status],AUTORIZACOES[[#This Row],[STATUS]])</f>
        <v>2</v>
      </c>
      <c r="K135" t="str" cm="1">
        <f t="array" ref="K135">INDEX(BASE_RC[Cad_ipasgo],MATCH(AUTORIZACOES[[#This Row],[Cod. Paciente]]&amp;AUTORIZACOES[[#This Row],[STATUS]],BASE_RC[id]&amp;BASE_RC[COD],0))</f>
        <v>48148-0</v>
      </c>
      <c r="L135" cm="1">
        <f t="array" ref="L135">INDEX(BASE_RC[CBO],MATCH(AUTORIZACOES[[#This Row],[Cod. Paciente]]&amp;AUTORIZACOES[[#This Row],[STATUS]],BASE_RC[id]&amp;BASE_RC[COD],0))</f>
        <v>223810</v>
      </c>
      <c r="M135" t="str">
        <f>"CID - " &amp;INDEX(Tabela7[CID],MATCH(AUTORIZACOES[[#This Row],[Cod. Paciente]],Tabela7[id],0))</f>
        <v>CID - F840</v>
      </c>
      <c r="N135" s="2" t="s">
        <v>1402</v>
      </c>
      <c r="O135" s="26"/>
    </row>
    <row r="136" spans="1:19" ht="13.65" customHeight="1" x14ac:dyDescent="0.3">
      <c r="A136" t="s">
        <v>502</v>
      </c>
      <c r="B136">
        <v>3671</v>
      </c>
      <c r="C136" t="s">
        <v>503</v>
      </c>
      <c r="D136" t="s">
        <v>28</v>
      </c>
      <c r="E136" s="3">
        <v>45644</v>
      </c>
      <c r="F136" s="9">
        <v>0.58333333333333337</v>
      </c>
      <c r="G136" t="s">
        <v>441</v>
      </c>
      <c r="H136" t="str">
        <f>SUBSTITUTE(AUTORIZACOES[[#This Row],[Carteirinha]],".","")</f>
        <v>667357286</v>
      </c>
      <c r="I136" t="s">
        <v>157</v>
      </c>
      <c r="J136">
        <f>COUNTIFS(Tabela1[Cod. Paciente],AUTORIZACOES[[#This Row],[Cod. Paciente]],Tabela1[Status],AUTORIZACOES[[#This Row],[STATUS]])</f>
        <v>2</v>
      </c>
      <c r="K136" t="str" cm="1">
        <f t="array" ref="K136">INDEX(BASE_RC[Cad_ipasgo],MATCH(AUTORIZACOES[[#This Row],[Cod. Paciente]]&amp;AUTORIZACOES[[#This Row],[STATUS]],BASE_RC[id]&amp;BASE_RC[COD],0))</f>
        <v>48119-0</v>
      </c>
      <c r="L136" cm="1">
        <f t="array" ref="L136">INDEX(BASE_RC[CBO],MATCH(AUTORIZACOES[[#This Row],[Cod. Paciente]]&amp;AUTORIZACOES[[#This Row],[STATUS]],BASE_RC[id]&amp;BASE_RC[COD],0))</f>
        <v>223905</v>
      </c>
      <c r="M136" t="str">
        <f>"CID - " &amp;INDEX(Tabela7[CID],MATCH(AUTORIZACOES[[#This Row],[Cod. Paciente]],Tabela7[id],0))</f>
        <v>CID - F840</v>
      </c>
      <c r="N136" s="2" t="s">
        <v>1402</v>
      </c>
      <c r="O136" s="26"/>
    </row>
    <row r="137" spans="1:19" ht="13.65" customHeight="1" x14ac:dyDescent="0.3">
      <c r="A137" t="s">
        <v>1300</v>
      </c>
      <c r="B137">
        <v>3421</v>
      </c>
      <c r="C137" t="s">
        <v>761</v>
      </c>
      <c r="D137" t="s">
        <v>69</v>
      </c>
      <c r="E137" s="3">
        <v>45644</v>
      </c>
      <c r="F137" s="9">
        <v>0.58333333333333337</v>
      </c>
      <c r="G137" t="s">
        <v>160</v>
      </c>
      <c r="H137" t="str">
        <f>SUBSTITUTE(AUTORIZACOES[[#This Row],[Carteirinha]],".","")</f>
        <v>667338026</v>
      </c>
      <c r="I137" t="s">
        <v>1403</v>
      </c>
      <c r="J137">
        <f>COUNTIFS(Tabela1[Cod. Paciente],AUTORIZACOES[[#This Row],[Cod. Paciente]],Tabela1[Status],AUTORIZACOES[[#This Row],[STATUS]])</f>
        <v>4</v>
      </c>
      <c r="K137" t="str" cm="1">
        <f t="array" ref="K137">INDEX(BASE_RC[Cad_ipasgo],MATCH(AUTORIZACOES[[#This Row],[Cod. Paciente]]&amp;AUTORIZACOES[[#This Row],[STATUS]],BASE_RC[id]&amp;BASE_RC[COD],0))</f>
        <v>48119-0</v>
      </c>
      <c r="L137" cm="1">
        <f t="array" ref="L137">INDEX(BASE_RC[CBO],MATCH(AUTORIZACOES[[#This Row],[Cod. Paciente]]&amp;AUTORIZACOES[[#This Row],[STATUS]],BASE_RC[id]&amp;BASE_RC[COD],0))</f>
        <v>223905</v>
      </c>
      <c r="M137" t="str">
        <f>"CID - " &amp;INDEX(Tabela7[CID],MATCH(AUTORIZACOES[[#This Row],[Cod. Paciente]],Tabela7[id],0))</f>
        <v>CID - F840</v>
      </c>
      <c r="N137" s="2" t="s">
        <v>1402</v>
      </c>
      <c r="O137" s="25"/>
    </row>
    <row r="138" spans="1:19" s="18" customFormat="1" ht="13.65" customHeight="1" x14ac:dyDescent="0.3">
      <c r="A138" t="s">
        <v>1300</v>
      </c>
      <c r="B138">
        <v>3421</v>
      </c>
      <c r="C138" t="s">
        <v>761</v>
      </c>
      <c r="D138" t="s">
        <v>69</v>
      </c>
      <c r="E138" s="3">
        <v>45644</v>
      </c>
      <c r="F138" s="9">
        <v>0.625</v>
      </c>
      <c r="G138" t="s">
        <v>162</v>
      </c>
      <c r="H138" t="str">
        <f>SUBSTITUTE(AUTORIZACOES[[#This Row],[Carteirinha]],".","")</f>
        <v>667338026</v>
      </c>
      <c r="I138" t="s">
        <v>1343</v>
      </c>
      <c r="J138">
        <f>COUNTIFS(Tabela1[Cod. Paciente],AUTORIZACOES[[#This Row],[Cod. Paciente]],Tabela1[Status],AUTORIZACOES[[#This Row],[STATUS]])</f>
        <v>8</v>
      </c>
      <c r="K138" t="str" cm="1">
        <f t="array" ref="K138">INDEX(BASE_RC[Cad_ipasgo],MATCH(AUTORIZACOES[[#This Row],[Cod. Paciente]]&amp;AUTORIZACOES[[#This Row],[STATUS]],BASE_RC[id]&amp;BASE_RC[COD],0))</f>
        <v>48134-0</v>
      </c>
      <c r="L138" cm="1">
        <f t="array" ref="L138">INDEX(BASE_RC[CBO],MATCH(AUTORIZACOES[[#This Row],[Cod. Paciente]]&amp;AUTORIZACOES[[#This Row],[STATUS]],BASE_RC[id]&amp;BASE_RC[COD],0))</f>
        <v>251510</v>
      </c>
      <c r="M138" t="str">
        <f>"CID - " &amp;INDEX(Tabela7[CID],MATCH(AUTORIZACOES[[#This Row],[Cod. Paciente]],Tabela7[id],0))</f>
        <v>CID - F840</v>
      </c>
      <c r="N138" s="2" t="s">
        <v>1402</v>
      </c>
      <c r="O138" s="25"/>
      <c r="P138"/>
      <c r="Q138"/>
      <c r="R138"/>
      <c r="S138"/>
    </row>
    <row r="139" spans="1:19" ht="13.65" customHeight="1" x14ac:dyDescent="0.3">
      <c r="A139" t="s">
        <v>1315</v>
      </c>
      <c r="B139">
        <v>3358</v>
      </c>
      <c r="C139" t="s">
        <v>611</v>
      </c>
      <c r="D139" t="s">
        <v>28</v>
      </c>
      <c r="E139" s="3">
        <v>45645</v>
      </c>
      <c r="F139" s="9">
        <v>0.29166666666666669</v>
      </c>
      <c r="G139" t="s">
        <v>154</v>
      </c>
      <c r="H139" t="str">
        <f>SUBSTITUTE(AUTORIZACOES[[#This Row],[Carteirinha]],".","")</f>
        <v>667374175</v>
      </c>
      <c r="I139" t="s">
        <v>153</v>
      </c>
      <c r="J139">
        <f>COUNTIFS(Tabela1[Cod. Paciente],AUTORIZACOES[[#This Row],[Cod. Paciente]],Tabela1[Status],AUTORIZACOES[[#This Row],[STATUS]])</f>
        <v>4</v>
      </c>
      <c r="K139" t="str" cm="1">
        <f t="array" ref="K139">INDEX(BASE_RC[Cad_ipasgo],MATCH(AUTORIZACOES[[#This Row],[Cod. Paciente]]&amp;AUTORIZACOES[[#This Row],[STATUS]],BASE_RC[id]&amp;BASE_RC[COD],0))</f>
        <v>48115-0</v>
      </c>
      <c r="L139" cm="1">
        <f t="array" ref="L139">INDEX(BASE_RC[CBO],MATCH(AUTORIZACOES[[#This Row],[Cod. Paciente]]&amp;AUTORIZACOES[[#This Row],[STATUS]],BASE_RC[id]&amp;BASE_RC[COD],0))</f>
        <v>223810</v>
      </c>
      <c r="M139" t="str">
        <f>"CID - " &amp;INDEX(Tabela7[CID],MATCH(AUTORIZACOES[[#This Row],[Cod. Paciente]],Tabela7[id],0))</f>
        <v>CID - F840</v>
      </c>
      <c r="N139" s="2" t="s">
        <v>1402</v>
      </c>
      <c r="O139" s="20"/>
    </row>
    <row r="140" spans="1:19" s="17" customFormat="1" ht="13.65" customHeight="1" x14ac:dyDescent="0.3">
      <c r="A140" t="s">
        <v>1315</v>
      </c>
      <c r="B140">
        <v>3358</v>
      </c>
      <c r="C140" t="s">
        <v>611</v>
      </c>
      <c r="D140" t="s">
        <v>28</v>
      </c>
      <c r="E140" s="3">
        <v>45645</v>
      </c>
      <c r="F140" s="9">
        <v>0.33333333333333331</v>
      </c>
      <c r="G140" t="s">
        <v>151</v>
      </c>
      <c r="H140" t="str">
        <f>SUBSTITUTE(AUTORIZACOES[[#This Row],[Carteirinha]],".","")</f>
        <v>667374175</v>
      </c>
      <c r="I140" t="s">
        <v>150</v>
      </c>
      <c r="J140">
        <f>COUNTIFS(Tabela1[Cod. Paciente],AUTORIZACOES[[#This Row],[Cod. Paciente]],Tabela1[Status],AUTORIZACOES[[#This Row],[STATUS]])</f>
        <v>4</v>
      </c>
      <c r="K140" t="str" cm="1">
        <f t="array" ref="K140">INDEX(BASE_RC[Cad_ipasgo],MATCH(AUTORIZACOES[[#This Row],[Cod. Paciente]]&amp;AUTORIZACOES[[#This Row],[STATUS]],BASE_RC[id]&amp;BASE_RC[COD],0))</f>
        <v>48134-0</v>
      </c>
      <c r="L140" cm="1">
        <f t="array" ref="L140">INDEX(BASE_RC[CBO],MATCH(AUTORIZACOES[[#This Row],[Cod. Paciente]]&amp;AUTORIZACOES[[#This Row],[STATUS]],BASE_RC[id]&amp;BASE_RC[COD],0))</f>
        <v>251510</v>
      </c>
      <c r="M140" t="str">
        <f>"CID - " &amp;INDEX(Tabela7[CID],MATCH(AUTORIZACOES[[#This Row],[Cod. Paciente]],Tabela7[id],0))</f>
        <v>CID - F840</v>
      </c>
      <c r="N140" s="2" t="s">
        <v>1402</v>
      </c>
      <c r="O140" s="25"/>
      <c r="P140" s="23"/>
      <c r="Q140"/>
      <c r="R140"/>
      <c r="S140"/>
    </row>
    <row r="141" spans="1:19" s="17" customFormat="1" ht="13.65" customHeight="1" x14ac:dyDescent="0.3">
      <c r="A141" t="s">
        <v>488</v>
      </c>
      <c r="B141">
        <v>3938</v>
      </c>
      <c r="C141" t="s">
        <v>489</v>
      </c>
      <c r="D141" t="s">
        <v>28</v>
      </c>
      <c r="E141" s="3">
        <v>45645</v>
      </c>
      <c r="F141" s="9">
        <v>0.41666666666666669</v>
      </c>
      <c r="G141" t="s">
        <v>151</v>
      </c>
      <c r="H141" t="str">
        <f>SUBSTITUTE(AUTORIZACOES[[#This Row],[Carteirinha]],".","")</f>
        <v>667332303</v>
      </c>
      <c r="I141" t="s">
        <v>150</v>
      </c>
      <c r="J141">
        <f>COUNTIFS(Tabela1[Cod. Paciente],AUTORIZACOES[[#This Row],[Cod. Paciente]],Tabela1[Status],AUTORIZACOES[[#This Row],[STATUS]])</f>
        <v>2</v>
      </c>
      <c r="K141" t="str" cm="1">
        <f t="array" ref="K141">INDEX(BASE_RC[Cad_ipasgo],MATCH(AUTORIZACOES[[#This Row],[Cod. Paciente]]&amp;AUTORIZACOES[[#This Row],[STATUS]],BASE_RC[id]&amp;BASE_RC[COD],0))</f>
        <v>48146-0</v>
      </c>
      <c r="L141" cm="1">
        <f t="array" ref="L141">INDEX(BASE_RC[CBO],MATCH(AUTORIZACOES[[#This Row],[Cod. Paciente]]&amp;AUTORIZACOES[[#This Row],[STATUS]],BASE_RC[id]&amp;BASE_RC[COD],0))</f>
        <v>251510</v>
      </c>
      <c r="M141" t="str">
        <f>"CID - " &amp;INDEX(Tabela7[CID],MATCH(AUTORIZACOES[[#This Row],[Cod. Paciente]],Tabela7[id],0))</f>
        <v>CID - F840</v>
      </c>
      <c r="N141" s="2" t="s">
        <v>1402</v>
      </c>
      <c r="O141" s="25"/>
      <c r="P141"/>
      <c r="Q141"/>
      <c r="R141"/>
      <c r="S141"/>
    </row>
    <row r="142" spans="1:19" ht="13.65" customHeight="1" x14ac:dyDescent="0.3">
      <c r="A142" t="s">
        <v>455</v>
      </c>
      <c r="B142">
        <v>3487</v>
      </c>
      <c r="C142" t="s">
        <v>456</v>
      </c>
      <c r="D142" t="s">
        <v>28</v>
      </c>
      <c r="E142" s="3">
        <v>45645</v>
      </c>
      <c r="F142" s="9">
        <v>0.33333333333333331</v>
      </c>
      <c r="G142" t="s">
        <v>151</v>
      </c>
      <c r="H142" t="str">
        <f>SUBSTITUTE(AUTORIZACOES[[#This Row],[Carteirinha]],".","")</f>
        <v>667391683</v>
      </c>
      <c r="I142" t="s">
        <v>150</v>
      </c>
      <c r="J142">
        <f>COUNTIFS(Tabela1[Cod. Paciente],AUTORIZACOES[[#This Row],[Cod. Paciente]],Tabela1[Status],AUTORIZACOES[[#This Row],[STATUS]])</f>
        <v>2</v>
      </c>
      <c r="K142" t="str" cm="1">
        <f t="array" ref="K142">INDEX(BASE_RC[Cad_ipasgo],MATCH(AUTORIZACOES[[#This Row],[Cod. Paciente]]&amp;AUTORIZACOES[[#This Row],[STATUS]],BASE_RC[id]&amp;BASE_RC[COD],0))</f>
        <v>48104-0</v>
      </c>
      <c r="L142" cm="1">
        <f t="array" ref="L142">INDEX(BASE_RC[CBO],MATCH(AUTORIZACOES[[#This Row],[Cod. Paciente]]&amp;AUTORIZACOES[[#This Row],[STATUS]],BASE_RC[id]&amp;BASE_RC[COD],0))</f>
        <v>251510</v>
      </c>
      <c r="M142" t="str">
        <f>"CID - " &amp;INDEX(Tabela7[CID],MATCH(AUTORIZACOES[[#This Row],[Cod. Paciente]],Tabela7[id],0))</f>
        <v>CID - F840</v>
      </c>
      <c r="N142" s="2" t="s">
        <v>1402</v>
      </c>
      <c r="O142" s="25"/>
    </row>
    <row r="143" spans="1:19" ht="13.65" customHeight="1" x14ac:dyDescent="0.3">
      <c r="A143" t="s">
        <v>1318</v>
      </c>
      <c r="B143">
        <v>4115</v>
      </c>
      <c r="C143" t="s">
        <v>1319</v>
      </c>
      <c r="D143" t="s">
        <v>69</v>
      </c>
      <c r="E143" s="3">
        <v>45645</v>
      </c>
      <c r="F143" s="9">
        <v>0.70833333333333337</v>
      </c>
      <c r="G143" t="s">
        <v>162</v>
      </c>
      <c r="H143" t="str">
        <f>SUBSTITUTE(AUTORIZACOES[[#This Row],[Carteirinha]],".","")</f>
        <v>667434549</v>
      </c>
      <c r="I143" t="s">
        <v>1343</v>
      </c>
      <c r="J143">
        <f>COUNTIFS(Tabela1[Cod. Paciente],AUTORIZACOES[[#This Row],[Cod. Paciente]],Tabela1[Status],AUTORIZACOES[[#This Row],[STATUS]])</f>
        <v>4</v>
      </c>
      <c r="K143" t="str" cm="1">
        <f t="array" ref="K143">INDEX(BASE_RC[Cad_ipasgo],MATCH(AUTORIZACOES[[#This Row],[Cod. Paciente]]&amp;AUTORIZACOES[[#This Row],[STATUS]],BASE_RC[id]&amp;BASE_RC[COD],0))</f>
        <v>48109-0</v>
      </c>
      <c r="L143" cm="1">
        <f t="array" ref="L143">INDEX(BASE_RC[CBO],MATCH(AUTORIZACOES[[#This Row],[Cod. Paciente]]&amp;AUTORIZACOES[[#This Row],[STATUS]],BASE_RC[id]&amp;BASE_RC[COD],0))</f>
        <v>251510</v>
      </c>
      <c r="M143" t="str">
        <f>"CID - " &amp;INDEX(Tabela7[CID],MATCH(AUTORIZACOES[[#This Row],[Cod. Paciente]],Tabela7[id],0))</f>
        <v>CID - F410</v>
      </c>
      <c r="N143" s="2" t="s">
        <v>1402</v>
      </c>
      <c r="O143" s="26"/>
      <c r="P143" s="22"/>
    </row>
    <row r="144" spans="1:19" ht="13.65" customHeight="1" x14ac:dyDescent="0.3">
      <c r="A144" t="s">
        <v>1316</v>
      </c>
      <c r="B144">
        <v>3824</v>
      </c>
      <c r="C144" t="s">
        <v>625</v>
      </c>
      <c r="D144" t="s">
        <v>28</v>
      </c>
      <c r="E144" s="3">
        <v>45645</v>
      </c>
      <c r="F144" s="9">
        <v>0.54166666666666663</v>
      </c>
      <c r="G144" t="s">
        <v>151</v>
      </c>
      <c r="H144" t="str">
        <f>SUBSTITUTE(AUTORIZACOES[[#This Row],[Carteirinha]],".","")</f>
        <v>667154312</v>
      </c>
      <c r="I144" t="s">
        <v>150</v>
      </c>
      <c r="J144">
        <f>COUNTIFS(Tabela1[Cod. Paciente],AUTORIZACOES[[#This Row],[Cod. Paciente]],Tabela1[Status],AUTORIZACOES[[#This Row],[STATUS]])</f>
        <v>2</v>
      </c>
      <c r="K144" t="str" cm="1">
        <f t="array" ref="K144">INDEX(BASE_RC[Cad_ipasgo],MATCH(AUTORIZACOES[[#This Row],[Cod. Paciente]]&amp;AUTORIZACOES[[#This Row],[STATUS]],BASE_RC[id]&amp;BASE_RC[COD],0))</f>
        <v>48128-0</v>
      </c>
      <c r="L144" cm="1">
        <f t="array" ref="L144">INDEX(BASE_RC[CBO],MATCH(AUTORIZACOES[[#This Row],[Cod. Paciente]]&amp;AUTORIZACOES[[#This Row],[STATUS]],BASE_RC[id]&amp;BASE_RC[COD],0))</f>
        <v>251510</v>
      </c>
      <c r="M144" t="str">
        <f>"CID - " &amp;INDEX(Tabela7[CID],MATCH(AUTORIZACOES[[#This Row],[Cod. Paciente]],Tabela7[id],0))</f>
        <v>CID - F840</v>
      </c>
      <c r="N144" s="2" t="s">
        <v>1402</v>
      </c>
      <c r="O144" s="20"/>
    </row>
    <row r="145" spans="1:19" ht="13.65" customHeight="1" x14ac:dyDescent="0.3">
      <c r="A145" t="s">
        <v>483</v>
      </c>
      <c r="B145">
        <v>3881</v>
      </c>
      <c r="C145" t="s">
        <v>484</v>
      </c>
      <c r="D145" t="s">
        <v>28</v>
      </c>
      <c r="E145" s="3">
        <v>45645</v>
      </c>
      <c r="F145" s="9">
        <v>0.41666666666666669</v>
      </c>
      <c r="G145" t="s">
        <v>151</v>
      </c>
      <c r="H145" t="str">
        <f>SUBSTITUTE(AUTORIZACOES[[#This Row],[Carteirinha]],".","")</f>
        <v>667370394</v>
      </c>
      <c r="I145" t="s">
        <v>150</v>
      </c>
      <c r="J145">
        <f>COUNTIFS(Tabela1[Cod. Paciente],AUTORIZACOES[[#This Row],[Cod. Paciente]],Tabela1[Status],AUTORIZACOES[[#This Row],[STATUS]])</f>
        <v>4</v>
      </c>
      <c r="K145" t="str" cm="1">
        <f t="array" ref="K145">INDEX(BASE_RC[Cad_ipasgo],MATCH(AUTORIZACOES[[#This Row],[Cod. Paciente]]&amp;AUTORIZACOES[[#This Row],[STATUS]],BASE_RC[id]&amp;BASE_RC[COD],0))</f>
        <v>48122-0</v>
      </c>
      <c r="L145" cm="1">
        <f t="array" ref="L145">INDEX(BASE_RC[CBO],MATCH(AUTORIZACOES[[#This Row],[Cod. Paciente]]&amp;AUTORIZACOES[[#This Row],[STATUS]],BASE_RC[id]&amp;BASE_RC[COD],0))</f>
        <v>251510</v>
      </c>
      <c r="M145" t="str">
        <f>"CID - " &amp;INDEX(Tabela7[CID],MATCH(AUTORIZACOES[[#This Row],[Cod. Paciente]],Tabela7[id],0))</f>
        <v>CID - F840</v>
      </c>
      <c r="N145" s="2" t="s">
        <v>1402</v>
      </c>
      <c r="O145" s="26"/>
    </row>
    <row r="146" spans="1:19" ht="13.65" customHeight="1" x14ac:dyDescent="0.3">
      <c r="A146" t="s">
        <v>1317</v>
      </c>
      <c r="B146">
        <v>3946</v>
      </c>
      <c r="C146" t="s">
        <v>647</v>
      </c>
      <c r="D146" t="s">
        <v>28</v>
      </c>
      <c r="E146" s="3">
        <v>45645</v>
      </c>
      <c r="F146" s="9">
        <v>0.625</v>
      </c>
      <c r="G146" t="s">
        <v>151</v>
      </c>
      <c r="H146" t="str">
        <f>SUBSTITUTE(AUTORIZACOES[[#This Row],[Carteirinha]],".","")</f>
        <v>667332816</v>
      </c>
      <c r="I146" t="s">
        <v>150</v>
      </c>
      <c r="J146">
        <f>COUNTIFS(Tabela1[Cod. Paciente],AUTORIZACOES[[#This Row],[Cod. Paciente]],Tabela1[Status],AUTORIZACOES[[#This Row],[STATUS]])</f>
        <v>2</v>
      </c>
      <c r="K146" t="str" cm="1">
        <f t="array" ref="K146">INDEX(BASE_RC[Cad_ipasgo],MATCH(AUTORIZACOES[[#This Row],[Cod. Paciente]]&amp;AUTORIZACOES[[#This Row],[STATUS]],BASE_RC[id]&amp;BASE_RC[COD],0))</f>
        <v>48117-0</v>
      </c>
      <c r="L146" cm="1">
        <f t="array" ref="L146">INDEX(BASE_RC[CBO],MATCH(AUTORIZACOES[[#This Row],[Cod. Paciente]]&amp;AUTORIZACOES[[#This Row],[STATUS]],BASE_RC[id]&amp;BASE_RC[COD],0))</f>
        <v>251510</v>
      </c>
      <c r="M146" t="str">
        <f>"CID - " &amp;INDEX(Tabela7[CID],MATCH(AUTORIZACOES[[#This Row],[Cod. Paciente]],Tabela7[id],0))</f>
        <v>CID - F840</v>
      </c>
      <c r="N146" s="2" t="s">
        <v>1402</v>
      </c>
      <c r="O146" s="20"/>
    </row>
    <row r="147" spans="1:19" ht="13.65" customHeight="1" x14ac:dyDescent="0.3">
      <c r="A147" t="s">
        <v>472</v>
      </c>
      <c r="B147">
        <v>3674</v>
      </c>
      <c r="C147" t="s">
        <v>473</v>
      </c>
      <c r="D147" t="s">
        <v>28</v>
      </c>
      <c r="E147" s="3">
        <v>45645</v>
      </c>
      <c r="F147" s="9">
        <v>0.375</v>
      </c>
      <c r="G147" t="s">
        <v>154</v>
      </c>
      <c r="H147" t="str">
        <f>SUBSTITUTE(AUTORIZACOES[[#This Row],[Carteirinha]],".","")</f>
        <v>667303798</v>
      </c>
      <c r="I147" t="s">
        <v>153</v>
      </c>
      <c r="J147">
        <f>COUNTIFS(Tabela1[Cod. Paciente],AUTORIZACOES[[#This Row],[Cod. Paciente]],Tabela1[Status],AUTORIZACOES[[#This Row],[STATUS]])</f>
        <v>2</v>
      </c>
      <c r="K147" t="str" cm="1">
        <f t="array" ref="K147">INDEX(BASE_RC[Cad_ipasgo],MATCH(AUTORIZACOES[[#This Row],[Cod. Paciente]]&amp;AUTORIZACOES[[#This Row],[STATUS]],BASE_RC[id]&amp;BASE_RC[COD],0))</f>
        <v>48113-0</v>
      </c>
      <c r="L147" cm="1">
        <f t="array" ref="L147">INDEX(BASE_RC[CBO],MATCH(AUTORIZACOES[[#This Row],[Cod. Paciente]]&amp;AUTORIZACOES[[#This Row],[STATUS]],BASE_RC[id]&amp;BASE_RC[COD],0))</f>
        <v>223810</v>
      </c>
      <c r="M147" t="str">
        <f>"CID - " &amp;INDEX(Tabela7[CID],MATCH(AUTORIZACOES[[#This Row],[Cod. Paciente]],Tabela7[id],0))</f>
        <v>CID - F840</v>
      </c>
      <c r="N147" s="2" t="s">
        <v>1402</v>
      </c>
      <c r="O147" s="20"/>
    </row>
    <row r="148" spans="1:19" ht="13.65" customHeight="1" x14ac:dyDescent="0.3">
      <c r="A148" t="s">
        <v>472</v>
      </c>
      <c r="B148">
        <v>3674</v>
      </c>
      <c r="C148" t="s">
        <v>473</v>
      </c>
      <c r="D148" t="s">
        <v>28</v>
      </c>
      <c r="E148" s="3">
        <v>45645</v>
      </c>
      <c r="F148" s="9">
        <v>0.41666666666666669</v>
      </c>
      <c r="G148" t="s">
        <v>151</v>
      </c>
      <c r="H148" t="str">
        <f>SUBSTITUTE(AUTORIZACOES[[#This Row],[Carteirinha]],".","")</f>
        <v>667303798</v>
      </c>
      <c r="I148" t="s">
        <v>150</v>
      </c>
      <c r="J148">
        <f>COUNTIFS(Tabela1[Cod. Paciente],AUTORIZACOES[[#This Row],[Cod. Paciente]],Tabela1[Status],AUTORIZACOES[[#This Row],[STATUS]])</f>
        <v>4</v>
      </c>
      <c r="K148" t="str" cm="1">
        <f t="array" ref="K148">INDEX(BASE_RC[Cad_ipasgo],MATCH(AUTORIZACOES[[#This Row],[Cod. Paciente]]&amp;AUTORIZACOES[[#This Row],[STATUS]],BASE_RC[id]&amp;BASE_RC[COD],0))</f>
        <v>48134-0</v>
      </c>
      <c r="L148" cm="1">
        <f t="array" ref="L148">INDEX(BASE_RC[CBO],MATCH(AUTORIZACOES[[#This Row],[Cod. Paciente]]&amp;AUTORIZACOES[[#This Row],[STATUS]],BASE_RC[id]&amp;BASE_RC[COD],0))</f>
        <v>251510</v>
      </c>
      <c r="M148" t="str">
        <f>"CID - " &amp;INDEX(Tabela7[CID],MATCH(AUTORIZACOES[[#This Row],[Cod. Paciente]],Tabela7[id],0))</f>
        <v>CID - F840</v>
      </c>
      <c r="N148" s="2" t="s">
        <v>1402</v>
      </c>
      <c r="O148" s="25"/>
    </row>
    <row r="149" spans="1:19" ht="13.65" customHeight="1" x14ac:dyDescent="0.3">
      <c r="A149" t="s">
        <v>490</v>
      </c>
      <c r="B149">
        <v>3826</v>
      </c>
      <c r="C149" t="s">
        <v>491</v>
      </c>
      <c r="D149" t="s">
        <v>28</v>
      </c>
      <c r="E149" s="3">
        <v>45645</v>
      </c>
      <c r="F149" s="9">
        <v>0.54166666666666663</v>
      </c>
      <c r="G149" t="s">
        <v>151</v>
      </c>
      <c r="H149" t="str">
        <f>SUBSTITUTE(AUTORIZACOES[[#This Row],[Carteirinha]],".","")</f>
        <v>042693802</v>
      </c>
      <c r="I149" t="s">
        <v>150</v>
      </c>
      <c r="J149">
        <f>COUNTIFS(Tabela1[Cod. Paciente],AUTORIZACOES[[#This Row],[Cod. Paciente]],Tabela1[Status],AUTORIZACOES[[#This Row],[STATUS]])</f>
        <v>2</v>
      </c>
      <c r="K149" t="str" cm="1">
        <f t="array" ref="K149">INDEX(BASE_RC[Cad_ipasgo],MATCH(AUTORIZACOES[[#This Row],[Cod. Paciente]]&amp;AUTORIZACOES[[#This Row],[STATUS]],BASE_RC[id]&amp;BASE_RC[COD],0))</f>
        <v>48108-0</v>
      </c>
      <c r="L149" cm="1">
        <f t="array" ref="L149">INDEX(BASE_RC[CBO],MATCH(AUTORIZACOES[[#This Row],[Cod. Paciente]]&amp;AUTORIZACOES[[#This Row],[STATUS]],BASE_RC[id]&amp;BASE_RC[COD],0))</f>
        <v>251510</v>
      </c>
      <c r="M149" t="str">
        <f>"CID - " &amp;INDEX(Tabela7[CID],MATCH(AUTORIZACOES[[#This Row],[Cod. Paciente]],Tabela7[id],0))</f>
        <v>CID - F840</v>
      </c>
      <c r="N149" s="2" t="s">
        <v>1402</v>
      </c>
      <c r="O149" s="26"/>
      <c r="P149" s="23"/>
    </row>
    <row r="150" spans="1:19" ht="13.65" customHeight="1" x14ac:dyDescent="0.3">
      <c r="A150" t="s">
        <v>1360</v>
      </c>
      <c r="B150">
        <v>4153</v>
      </c>
      <c r="C150" t="s">
        <v>1361</v>
      </c>
      <c r="D150" t="s">
        <v>28</v>
      </c>
      <c r="E150" s="3">
        <v>45645</v>
      </c>
      <c r="F150" s="9">
        <v>0.70833333333333337</v>
      </c>
      <c r="G150" t="s">
        <v>151</v>
      </c>
      <c r="H150" t="str">
        <f>SUBSTITUTE(AUTORIZACOES[[#This Row],[Carteirinha]],".","")</f>
        <v>294858305</v>
      </c>
      <c r="I150" t="s">
        <v>150</v>
      </c>
      <c r="J150">
        <f>COUNTIFS(Tabela1[Cod. Paciente],AUTORIZACOES[[#This Row],[Cod. Paciente]],Tabela1[Status],AUTORIZACOES[[#This Row],[STATUS]])</f>
        <v>2</v>
      </c>
      <c r="K150" t="str" cm="1">
        <f t="array" ref="K150">INDEX(BASE_RC[Cad_ipasgo],MATCH(AUTORIZACOES[[#This Row],[Cod. Paciente]]&amp;AUTORIZACOES[[#This Row],[STATUS]],BASE_RC[id]&amp;BASE_RC[COD],0))</f>
        <v>48111-0</v>
      </c>
      <c r="L150" cm="1">
        <f t="array" ref="L150">INDEX(BASE_RC[CBO],MATCH(AUTORIZACOES[[#This Row],[Cod. Paciente]]&amp;AUTORIZACOES[[#This Row],[STATUS]],BASE_RC[id]&amp;BASE_RC[COD],0))</f>
        <v>251510</v>
      </c>
      <c r="M150" t="str">
        <f>"CID - " &amp;INDEX(Tabela7[CID],MATCH(AUTORIZACOES[[#This Row],[Cod. Paciente]],Tabela7[id],0))</f>
        <v>CID - F840</v>
      </c>
      <c r="N150" s="2" t="s">
        <v>1402</v>
      </c>
      <c r="O150" s="26"/>
    </row>
    <row r="151" spans="1:19" ht="13.65" customHeight="1" x14ac:dyDescent="0.3">
      <c r="A151" t="s">
        <v>481</v>
      </c>
      <c r="B151">
        <v>3592</v>
      </c>
      <c r="C151" t="s">
        <v>482</v>
      </c>
      <c r="D151" t="s">
        <v>28</v>
      </c>
      <c r="E151" s="3">
        <v>45645</v>
      </c>
      <c r="F151" s="9">
        <v>0.41666666666666669</v>
      </c>
      <c r="G151" t="s">
        <v>151</v>
      </c>
      <c r="H151" t="str">
        <f>SUBSTITUTE(AUTORIZACOES[[#This Row],[Carteirinha]],".","")</f>
        <v>667231915</v>
      </c>
      <c r="I151" t="s">
        <v>150</v>
      </c>
      <c r="J151">
        <f>COUNTIFS(Tabela1[Cod. Paciente],AUTORIZACOES[[#This Row],[Cod. Paciente]],Tabela1[Status],AUTORIZACOES[[#This Row],[STATUS]])</f>
        <v>4</v>
      </c>
      <c r="K151" t="str" cm="1">
        <f t="array" ref="K151">INDEX(BASE_RC[Cad_ipasgo],MATCH(AUTORIZACOES[[#This Row],[Cod. Paciente]]&amp;AUTORIZACOES[[#This Row],[STATUS]],BASE_RC[id]&amp;BASE_RC[COD],0))</f>
        <v>48134-0</v>
      </c>
      <c r="L151" cm="1">
        <f t="array" ref="L151">INDEX(BASE_RC[CBO],MATCH(AUTORIZACOES[[#This Row],[Cod. Paciente]]&amp;AUTORIZACOES[[#This Row],[STATUS]],BASE_RC[id]&amp;BASE_RC[COD],0))</f>
        <v>251510</v>
      </c>
      <c r="M151" t="str">
        <f>"CID - " &amp;INDEX(Tabela7[CID],MATCH(AUTORIZACOES[[#This Row],[Cod. Paciente]],Tabela7[id],0))</f>
        <v>CID - F840</v>
      </c>
      <c r="N151" s="2" t="s">
        <v>1402</v>
      </c>
      <c r="O151" s="25"/>
    </row>
    <row r="152" spans="1:19" ht="13.65" customHeight="1" x14ac:dyDescent="0.3">
      <c r="A152" t="s">
        <v>506</v>
      </c>
      <c r="B152">
        <v>3601</v>
      </c>
      <c r="C152" t="s">
        <v>507</v>
      </c>
      <c r="D152" t="s">
        <v>28</v>
      </c>
      <c r="E152" s="3">
        <v>45645</v>
      </c>
      <c r="F152" s="9">
        <v>0.58333333333333337</v>
      </c>
      <c r="G152" t="s">
        <v>154</v>
      </c>
      <c r="H152" t="str">
        <f>SUBSTITUTE(AUTORIZACOES[[#This Row],[Carteirinha]],".","")</f>
        <v>667381819</v>
      </c>
      <c r="I152" t="s">
        <v>153</v>
      </c>
      <c r="J152">
        <f>COUNTIFS(Tabela1[Cod. Paciente],AUTORIZACOES[[#This Row],[Cod. Paciente]],Tabela1[Status],AUTORIZACOES[[#This Row],[STATUS]])</f>
        <v>2</v>
      </c>
      <c r="K152" t="str" cm="1">
        <f t="array" ref="K152">INDEX(BASE_RC[Cad_ipasgo],MATCH(AUTORIZACOES[[#This Row],[Cod. Paciente]]&amp;AUTORIZACOES[[#This Row],[STATUS]],BASE_RC[id]&amp;BASE_RC[COD],0))</f>
        <v>48135-0</v>
      </c>
      <c r="L152" cm="1">
        <f t="array" ref="L152">INDEX(BASE_RC[CBO],MATCH(AUTORIZACOES[[#This Row],[Cod. Paciente]]&amp;AUTORIZACOES[[#This Row],[STATUS]],BASE_RC[id]&amp;BASE_RC[COD],0))</f>
        <v>223810</v>
      </c>
      <c r="M152" t="str">
        <f>"CID - " &amp;INDEX(Tabela7[CID],MATCH(AUTORIZACOES[[#This Row],[Cod. Paciente]],Tabela7[id],0))</f>
        <v>CID - F840</v>
      </c>
      <c r="N152" s="2" t="s">
        <v>1402</v>
      </c>
      <c r="O152" s="26"/>
    </row>
    <row r="153" spans="1:19" ht="13.65" customHeight="1" x14ac:dyDescent="0.3">
      <c r="A153" t="s">
        <v>492</v>
      </c>
      <c r="B153">
        <v>3441</v>
      </c>
      <c r="C153" t="s">
        <v>493</v>
      </c>
      <c r="D153" t="s">
        <v>28</v>
      </c>
      <c r="E153" s="3">
        <v>45645</v>
      </c>
      <c r="F153" s="9">
        <v>0.54166666666666663</v>
      </c>
      <c r="G153" t="s">
        <v>154</v>
      </c>
      <c r="H153" t="str">
        <f>SUBSTITUTE(AUTORIZACOES[[#This Row],[Carteirinha]],".","")</f>
        <v>667420873</v>
      </c>
      <c r="I153" t="s">
        <v>153</v>
      </c>
      <c r="J153">
        <f>COUNTIFS(Tabela1[Cod. Paciente],AUTORIZACOES[[#This Row],[Cod. Paciente]],Tabela1[Status],AUTORIZACOES[[#This Row],[STATUS]])</f>
        <v>2</v>
      </c>
      <c r="K153" t="str" cm="1">
        <f t="array" ref="K153">INDEX(BASE_RC[Cad_ipasgo],MATCH(AUTORIZACOES[[#This Row],[Cod. Paciente]]&amp;AUTORIZACOES[[#This Row],[STATUS]],BASE_RC[id]&amp;BASE_RC[COD],0))</f>
        <v>48135-0</v>
      </c>
      <c r="L153" cm="1">
        <f t="array" ref="L153">INDEX(BASE_RC[CBO],MATCH(AUTORIZACOES[[#This Row],[Cod. Paciente]]&amp;AUTORIZACOES[[#This Row],[STATUS]],BASE_RC[id]&amp;BASE_RC[COD],0))</f>
        <v>223810</v>
      </c>
      <c r="M153" t="str">
        <f>"CID - " &amp;INDEX(Tabela7[CID],MATCH(AUTORIZACOES[[#This Row],[Cod. Paciente]],Tabela7[id],0))</f>
        <v>CID - F840</v>
      </c>
      <c r="N153" s="2" t="s">
        <v>1402</v>
      </c>
      <c r="O153" s="25"/>
    </row>
    <row r="154" spans="1:19" s="18" customFormat="1" ht="13.65" customHeight="1" x14ac:dyDescent="0.3">
      <c r="A154" t="s">
        <v>39</v>
      </c>
      <c r="B154">
        <v>4069</v>
      </c>
      <c r="C154" t="s">
        <v>40</v>
      </c>
      <c r="D154" t="s">
        <v>28</v>
      </c>
      <c r="E154" s="3">
        <v>45645</v>
      </c>
      <c r="F154" s="9">
        <v>0.29166666666666669</v>
      </c>
      <c r="G154" t="s">
        <v>151</v>
      </c>
      <c r="H154" t="str">
        <f>SUBSTITUTE(AUTORIZACOES[[#This Row],[Carteirinha]],".","")</f>
        <v>667213561</v>
      </c>
      <c r="I154" t="s">
        <v>150</v>
      </c>
      <c r="J154">
        <f>COUNTIFS(Tabela1[Cod. Paciente],AUTORIZACOES[[#This Row],[Cod. Paciente]],Tabela1[Status],AUTORIZACOES[[#This Row],[STATUS]])</f>
        <v>4</v>
      </c>
      <c r="K154" t="str" cm="1">
        <f t="array" ref="K154">INDEX(BASE_RC[Cad_ipasgo],MATCH(AUTORIZACOES[[#This Row],[Cod. Paciente]]&amp;AUTORIZACOES[[#This Row],[STATUS]],BASE_RC[id]&amp;BASE_RC[COD],0))</f>
        <v>48120-0</v>
      </c>
      <c r="L154" cm="1">
        <f t="array" ref="L154">INDEX(BASE_RC[CBO],MATCH(AUTORIZACOES[[#This Row],[Cod. Paciente]]&amp;AUTORIZACOES[[#This Row],[STATUS]],BASE_RC[id]&amp;BASE_RC[COD],0))</f>
        <v>251510</v>
      </c>
      <c r="M154" t="str">
        <f>"CID - " &amp;INDEX(Tabela7[CID],MATCH(AUTORIZACOES[[#This Row],[Cod. Paciente]],Tabela7[id],0))</f>
        <v>CID - f840</v>
      </c>
      <c r="N154" s="2" t="s">
        <v>1402</v>
      </c>
      <c r="O154" s="20"/>
      <c r="P154" s="24"/>
      <c r="Q154"/>
      <c r="R154"/>
      <c r="S154"/>
    </row>
    <row r="155" spans="1:19" ht="13.65" customHeight="1" x14ac:dyDescent="0.3">
      <c r="A155" t="s">
        <v>494</v>
      </c>
      <c r="B155">
        <v>3553</v>
      </c>
      <c r="C155" t="s">
        <v>495</v>
      </c>
      <c r="D155" t="s">
        <v>28</v>
      </c>
      <c r="E155" s="3">
        <v>45645</v>
      </c>
      <c r="F155" s="9">
        <v>0.54166666666666663</v>
      </c>
      <c r="G155" t="s">
        <v>151</v>
      </c>
      <c r="H155" t="str">
        <f>SUBSTITUTE(AUTORIZACOES[[#This Row],[Carteirinha]],".","")</f>
        <v>667366868</v>
      </c>
      <c r="I155" t="s">
        <v>150</v>
      </c>
      <c r="J155">
        <f>COUNTIFS(Tabela1[Cod. Paciente],AUTORIZACOES[[#This Row],[Cod. Paciente]],Tabela1[Status],AUTORIZACOES[[#This Row],[STATUS]])</f>
        <v>4</v>
      </c>
      <c r="K155" t="str" cm="1">
        <f t="array" ref="K155">INDEX(BASE_RC[Cad_ipasgo],MATCH(AUTORIZACOES[[#This Row],[Cod. Paciente]]&amp;AUTORIZACOES[[#This Row],[STATUS]],BASE_RC[id]&amp;BASE_RC[COD],0))</f>
        <v>48117-0</v>
      </c>
      <c r="L155" cm="1">
        <f t="array" ref="L155">INDEX(BASE_RC[CBO],MATCH(AUTORIZACOES[[#This Row],[Cod. Paciente]]&amp;AUTORIZACOES[[#This Row],[STATUS]],BASE_RC[id]&amp;BASE_RC[COD],0))</f>
        <v>251510</v>
      </c>
      <c r="M155" t="str">
        <f>"CID - " &amp;INDEX(Tabela7[CID],MATCH(AUTORIZACOES[[#This Row],[Cod. Paciente]],Tabela7[id],0))</f>
        <v>CID - F840</v>
      </c>
      <c r="N155" s="2" t="s">
        <v>1402</v>
      </c>
      <c r="O155" s="25"/>
    </row>
    <row r="156" spans="1:19" ht="13.65" customHeight="1" x14ac:dyDescent="0.3">
      <c r="A156" t="s">
        <v>451</v>
      </c>
      <c r="B156">
        <v>4068</v>
      </c>
      <c r="C156" t="s">
        <v>452</v>
      </c>
      <c r="D156" t="s">
        <v>28</v>
      </c>
      <c r="E156" s="3">
        <v>45645</v>
      </c>
      <c r="F156" s="9">
        <v>0.29166666666666669</v>
      </c>
      <c r="G156" t="s">
        <v>151</v>
      </c>
      <c r="H156" t="str">
        <f>SUBSTITUTE(AUTORIZACOES[[#This Row],[Carteirinha]],".","")</f>
        <v>420085311</v>
      </c>
      <c r="I156" t="s">
        <v>150</v>
      </c>
      <c r="J156">
        <f>COUNTIFS(Tabela1[Cod. Paciente],AUTORIZACOES[[#This Row],[Cod. Paciente]],Tabela1[Status],AUTORIZACOES[[#This Row],[STATUS]])</f>
        <v>2</v>
      </c>
      <c r="K156" t="str" cm="1">
        <f t="array" ref="K156">INDEX(BASE_RC[Cad_ipasgo],MATCH(AUTORIZACOES[[#This Row],[Cod. Paciente]]&amp;AUTORIZACOES[[#This Row],[STATUS]],BASE_RC[id]&amp;BASE_RC[COD],0))</f>
        <v>48146-0</v>
      </c>
      <c r="L156" cm="1">
        <f t="array" ref="L156">INDEX(BASE_RC[CBO],MATCH(AUTORIZACOES[[#This Row],[Cod. Paciente]]&amp;AUTORIZACOES[[#This Row],[STATUS]],BASE_RC[id]&amp;BASE_RC[COD],0))</f>
        <v>251510</v>
      </c>
      <c r="M156" t="str">
        <f>"CID - " &amp;INDEX(Tabela7[CID],MATCH(AUTORIZACOES[[#This Row],[Cod. Paciente]],Tabela7[id],0))</f>
        <v>CID - f840</v>
      </c>
      <c r="N156" s="2" t="s">
        <v>1402</v>
      </c>
      <c r="O156" s="25"/>
    </row>
    <row r="157" spans="1:19" ht="13.65" customHeight="1" x14ac:dyDescent="0.3">
      <c r="A157" t="s">
        <v>1378</v>
      </c>
      <c r="B157">
        <v>3919</v>
      </c>
      <c r="C157" t="s">
        <v>1379</v>
      </c>
      <c r="D157" t="s">
        <v>69</v>
      </c>
      <c r="E157" s="3">
        <v>45645</v>
      </c>
      <c r="F157" s="9">
        <v>0.66666666666666663</v>
      </c>
      <c r="G157" t="s">
        <v>162</v>
      </c>
      <c r="H157" t="str">
        <f>SUBSTITUTE(AUTORIZACOES[[#This Row],[Carteirinha]],".","")</f>
        <v>140492003</v>
      </c>
      <c r="I157" t="s">
        <v>1343</v>
      </c>
      <c r="J157">
        <f>COUNTIFS(Tabela1[Cod. Paciente],AUTORIZACOES[[#This Row],[Cod. Paciente]],Tabela1[Status],AUTORIZACOES[[#This Row],[STATUS]])</f>
        <v>4</v>
      </c>
      <c r="K157" t="str" cm="1">
        <f t="array" ref="K157">INDEX(BASE_RC[Cad_ipasgo],MATCH(AUTORIZACOES[[#This Row],[Cod. Paciente]]&amp;AUTORIZACOES[[#This Row],[STATUS]],BASE_RC[id]&amp;BASE_RC[COD],0))</f>
        <v>48111-0</v>
      </c>
      <c r="L157" cm="1">
        <f t="array" ref="L157">INDEX(BASE_RC[CBO],MATCH(AUTORIZACOES[[#This Row],[Cod. Paciente]]&amp;AUTORIZACOES[[#This Row],[STATUS]],BASE_RC[id]&amp;BASE_RC[COD],0))</f>
        <v>251510</v>
      </c>
      <c r="M157" t="str">
        <f>"CID - " &amp;INDEX(Tabela7[CID],MATCH(AUTORIZACOES[[#This Row],[Cod. Paciente]],Tabela7[id],0))</f>
        <v>CID - F90</v>
      </c>
      <c r="N157" s="2" t="s">
        <v>1402</v>
      </c>
      <c r="O157" s="25"/>
      <c r="P157" s="22"/>
    </row>
    <row r="158" spans="1:19" ht="13.65" customHeight="1" x14ac:dyDescent="0.3">
      <c r="A158" t="s">
        <v>65</v>
      </c>
      <c r="B158">
        <v>3651</v>
      </c>
      <c r="C158" t="s">
        <v>66</v>
      </c>
      <c r="D158" t="s">
        <v>28</v>
      </c>
      <c r="E158" s="3">
        <v>45645</v>
      </c>
      <c r="F158" s="9">
        <v>0.33333333333333331</v>
      </c>
      <c r="G158" t="s">
        <v>151</v>
      </c>
      <c r="H158" t="str">
        <f>SUBSTITUTE(AUTORIZACOES[[#This Row],[Carteirinha]],".","")</f>
        <v>667265855</v>
      </c>
      <c r="I158" t="s">
        <v>150</v>
      </c>
      <c r="J158">
        <f>COUNTIFS(Tabela1[Cod. Paciente],AUTORIZACOES[[#This Row],[Cod. Paciente]],Tabela1[Status],AUTORIZACOES[[#This Row],[STATUS]])</f>
        <v>6</v>
      </c>
      <c r="K158" t="str" cm="1">
        <f t="array" ref="K158">INDEX(BASE_RC[Cad_ipasgo],MATCH(AUTORIZACOES[[#This Row],[Cod. Paciente]]&amp;AUTORIZACOES[[#This Row],[STATUS]],BASE_RC[id]&amp;BASE_RC[COD],0))</f>
        <v>48118-0</v>
      </c>
      <c r="L158" cm="1">
        <f t="array" ref="L158">INDEX(BASE_RC[CBO],MATCH(AUTORIZACOES[[#This Row],[Cod. Paciente]]&amp;AUTORIZACOES[[#This Row],[STATUS]],BASE_RC[id]&amp;BASE_RC[COD],0))</f>
        <v>251510</v>
      </c>
      <c r="M158" t="str">
        <f>"CID - " &amp;INDEX(Tabela7[CID],MATCH(AUTORIZACOES[[#This Row],[Cod. Paciente]],Tabela7[id],0))</f>
        <v>CID - F840</v>
      </c>
      <c r="N158" s="2" t="s">
        <v>1402</v>
      </c>
      <c r="O158" s="25"/>
      <c r="P158" s="22"/>
    </row>
    <row r="159" spans="1:19" ht="13.65" customHeight="1" x14ac:dyDescent="0.3">
      <c r="A159" t="s">
        <v>65</v>
      </c>
      <c r="B159">
        <v>3651</v>
      </c>
      <c r="C159" t="s">
        <v>66</v>
      </c>
      <c r="D159" t="s">
        <v>28</v>
      </c>
      <c r="E159" s="3">
        <v>45645</v>
      </c>
      <c r="F159" s="9">
        <v>0.375</v>
      </c>
      <c r="G159" t="s">
        <v>154</v>
      </c>
      <c r="H159" t="str">
        <f>SUBSTITUTE(AUTORIZACOES[[#This Row],[Carteirinha]],".","")</f>
        <v>667265855</v>
      </c>
      <c r="I159" t="s">
        <v>153</v>
      </c>
      <c r="J159">
        <f>COUNTIFS(Tabela1[Cod. Paciente],AUTORIZACOES[[#This Row],[Cod. Paciente]],Tabela1[Status],AUTORIZACOES[[#This Row],[STATUS]])</f>
        <v>4</v>
      </c>
      <c r="K159" t="str" cm="1">
        <f t="array" ref="K159">INDEX(BASE_RC[Cad_ipasgo],MATCH(AUTORIZACOES[[#This Row],[Cod. Paciente]]&amp;AUTORIZACOES[[#This Row],[STATUS]],BASE_RC[id]&amp;BASE_RC[COD],0))</f>
        <v>48135-0</v>
      </c>
      <c r="L159" cm="1">
        <f t="array" ref="L159">INDEX(BASE_RC[CBO],MATCH(AUTORIZACOES[[#This Row],[Cod. Paciente]]&amp;AUTORIZACOES[[#This Row],[STATUS]],BASE_RC[id]&amp;BASE_RC[COD],0))</f>
        <v>223810</v>
      </c>
      <c r="M159" t="str">
        <f>"CID - " &amp;INDEX(Tabela7[CID],MATCH(AUTORIZACOES[[#This Row],[Cod. Paciente]],Tabela7[id],0))</f>
        <v>CID - F840</v>
      </c>
      <c r="N159" s="2" t="s">
        <v>1402</v>
      </c>
      <c r="O159" s="25"/>
    </row>
    <row r="160" spans="1:19" s="17" customFormat="1" ht="13.65" customHeight="1" x14ac:dyDescent="0.3">
      <c r="A160" t="s">
        <v>1358</v>
      </c>
      <c r="B160">
        <v>4163</v>
      </c>
      <c r="C160" t="s">
        <v>1359</v>
      </c>
      <c r="D160" t="s">
        <v>28</v>
      </c>
      <c r="E160" s="3">
        <v>45645</v>
      </c>
      <c r="F160" s="9">
        <v>0.33333333333333331</v>
      </c>
      <c r="G160" t="s">
        <v>151</v>
      </c>
      <c r="H160" t="str">
        <f>SUBSTITUTE(AUTORIZACOES[[#This Row],[Carteirinha]],".","")</f>
        <v>667349715</v>
      </c>
      <c r="I160" t="s">
        <v>150</v>
      </c>
      <c r="J160">
        <f>COUNTIFS(Tabela1[Cod. Paciente],AUTORIZACOES[[#This Row],[Cod. Paciente]],Tabela1[Status],AUTORIZACOES[[#This Row],[STATUS]])</f>
        <v>2</v>
      </c>
      <c r="K160" t="str" cm="1">
        <f t="array" ref="K160">INDEX(BASE_RC[Cad_ipasgo],MATCH(AUTORIZACOES[[#This Row],[Cod. Paciente]]&amp;AUTORIZACOES[[#This Row],[STATUS]],BASE_RC[id]&amp;BASE_RC[COD],0))</f>
        <v>48125-0</v>
      </c>
      <c r="L160" cm="1">
        <f t="array" ref="L160">INDEX(BASE_RC[CBO],MATCH(AUTORIZACOES[[#This Row],[Cod. Paciente]]&amp;AUTORIZACOES[[#This Row],[STATUS]],BASE_RC[id]&amp;BASE_RC[COD],0))</f>
        <v>251510</v>
      </c>
      <c r="M160" t="str">
        <f>"CID - " &amp;INDEX(Tabela7[CID],MATCH(AUTORIZACOES[[#This Row],[Cod. Paciente]],Tabela7[id],0))</f>
        <v>CID - F840</v>
      </c>
      <c r="N160" s="2" t="s">
        <v>1402</v>
      </c>
      <c r="O160" s="25"/>
      <c r="P160" s="23"/>
      <c r="Q160"/>
      <c r="R160"/>
      <c r="S160"/>
    </row>
    <row r="161" spans="1:16" ht="13.65" customHeight="1" x14ac:dyDescent="0.3">
      <c r="A161" t="s">
        <v>477</v>
      </c>
      <c r="B161">
        <v>3658</v>
      </c>
      <c r="C161" t="s">
        <v>478</v>
      </c>
      <c r="D161" t="s">
        <v>28</v>
      </c>
      <c r="E161" s="3">
        <v>45645</v>
      </c>
      <c r="F161" s="9">
        <v>0.45833333333333331</v>
      </c>
      <c r="G161" t="s">
        <v>154</v>
      </c>
      <c r="H161" t="str">
        <f>SUBSTITUTE(AUTORIZACOES[[#This Row],[Carteirinha]],".","")</f>
        <v>667386645</v>
      </c>
      <c r="I161" t="s">
        <v>153</v>
      </c>
      <c r="J161">
        <f>COUNTIFS(Tabela1[Cod. Paciente],AUTORIZACOES[[#This Row],[Cod. Paciente]],Tabela1[Status],AUTORIZACOES[[#This Row],[STATUS]])</f>
        <v>2</v>
      </c>
      <c r="K161" t="str" cm="1">
        <f t="array" ref="K161">INDEX(BASE_RC[Cad_ipasgo],MATCH(AUTORIZACOES[[#This Row],[Cod. Paciente]]&amp;AUTORIZACOES[[#This Row],[STATUS]],BASE_RC[id]&amp;BASE_RC[COD],0))</f>
        <v>48113-0</v>
      </c>
      <c r="L161" cm="1">
        <f t="array" ref="L161">INDEX(BASE_RC[CBO],MATCH(AUTORIZACOES[[#This Row],[Cod. Paciente]]&amp;AUTORIZACOES[[#This Row],[STATUS]],BASE_RC[id]&amp;BASE_RC[COD],0))</f>
        <v>223810</v>
      </c>
      <c r="M161" t="str">
        <f>"CID - " &amp;INDEX(Tabela7[CID],MATCH(AUTORIZACOES[[#This Row],[Cod. Paciente]],Tabela7[id],0))</f>
        <v>CID - F840</v>
      </c>
      <c r="N161" s="2" t="s">
        <v>1402</v>
      </c>
      <c r="O161" s="25"/>
    </row>
    <row r="162" spans="1:16" ht="13.65" customHeight="1" x14ac:dyDescent="0.3">
      <c r="A162" t="s">
        <v>77</v>
      </c>
      <c r="B162">
        <v>3497</v>
      </c>
      <c r="C162" t="s">
        <v>78</v>
      </c>
      <c r="D162" t="s">
        <v>28</v>
      </c>
      <c r="E162" s="3">
        <v>45645</v>
      </c>
      <c r="F162" s="9">
        <v>0.33333333333333331</v>
      </c>
      <c r="G162" t="s">
        <v>154</v>
      </c>
      <c r="H162" t="str">
        <f>SUBSTITUTE(AUTORIZACOES[[#This Row],[Carteirinha]],".","")</f>
        <v>667364074</v>
      </c>
      <c r="I162" t="s">
        <v>153</v>
      </c>
      <c r="J162">
        <f>COUNTIFS(Tabela1[Cod. Paciente],AUTORIZACOES[[#This Row],[Cod. Paciente]],Tabela1[Status],AUTORIZACOES[[#This Row],[STATUS]])</f>
        <v>4</v>
      </c>
      <c r="K162" t="str" cm="1">
        <f t="array" ref="K162">INDEX(BASE_RC[Cad_ipasgo],MATCH(AUTORIZACOES[[#This Row],[Cod. Paciente]]&amp;AUTORIZACOES[[#This Row],[STATUS]],BASE_RC[id]&amp;BASE_RC[COD],0))</f>
        <v>48113-0</v>
      </c>
      <c r="L162" cm="1">
        <f t="array" ref="L162">INDEX(BASE_RC[CBO],MATCH(AUTORIZACOES[[#This Row],[Cod. Paciente]]&amp;AUTORIZACOES[[#This Row],[STATUS]],BASE_RC[id]&amp;BASE_RC[COD],0))</f>
        <v>223810</v>
      </c>
      <c r="M162" t="str">
        <f>"CID - " &amp;INDEX(Tabela7[CID],MATCH(AUTORIZACOES[[#This Row],[Cod. Paciente]],Tabela7[id],0))</f>
        <v>CID - F840</v>
      </c>
      <c r="N162" s="2" t="s">
        <v>1402</v>
      </c>
      <c r="O162" s="26"/>
    </row>
    <row r="163" spans="1:16" ht="13.65" customHeight="1" x14ac:dyDescent="0.3">
      <c r="A163" t="s">
        <v>77</v>
      </c>
      <c r="B163">
        <v>3497</v>
      </c>
      <c r="C163" t="s">
        <v>78</v>
      </c>
      <c r="D163" t="s">
        <v>28</v>
      </c>
      <c r="E163" s="3">
        <v>45645</v>
      </c>
      <c r="F163" s="9">
        <v>0.375</v>
      </c>
      <c r="G163" t="s">
        <v>151</v>
      </c>
      <c r="H163" t="str">
        <f>SUBSTITUTE(AUTORIZACOES[[#This Row],[Carteirinha]],".","")</f>
        <v>667364074</v>
      </c>
      <c r="I163" t="s">
        <v>150</v>
      </c>
      <c r="J163">
        <f>COUNTIFS(Tabela1[Cod. Paciente],AUTORIZACOES[[#This Row],[Cod. Paciente]],Tabela1[Status],AUTORIZACOES[[#This Row],[STATUS]])</f>
        <v>6</v>
      </c>
      <c r="K163" t="str" cm="1">
        <f t="array" ref="K163">INDEX(BASE_RC[Cad_ipasgo],MATCH(AUTORIZACOES[[#This Row],[Cod. Paciente]]&amp;AUTORIZACOES[[#This Row],[STATUS]],BASE_RC[id]&amp;BASE_RC[COD],0))</f>
        <v>48147-0</v>
      </c>
      <c r="L163" cm="1">
        <f t="array" ref="L163">INDEX(BASE_RC[CBO],MATCH(AUTORIZACOES[[#This Row],[Cod. Paciente]]&amp;AUTORIZACOES[[#This Row],[STATUS]],BASE_RC[id]&amp;BASE_RC[COD],0))</f>
        <v>251510</v>
      </c>
      <c r="M163" t="str">
        <f>"CID - " &amp;INDEX(Tabela7[CID],MATCH(AUTORIZACOES[[#This Row],[Cod. Paciente]],Tabela7[id],0))</f>
        <v>CID - F840</v>
      </c>
      <c r="N163" s="2" t="s">
        <v>1402</v>
      </c>
      <c r="O163" s="26"/>
      <c r="P163" s="22"/>
    </row>
    <row r="164" spans="1:16" ht="13.65" customHeight="1" x14ac:dyDescent="0.3">
      <c r="A164" t="s">
        <v>1362</v>
      </c>
      <c r="B164">
        <v>4161</v>
      </c>
      <c r="C164" t="s">
        <v>1363</v>
      </c>
      <c r="D164" t="s">
        <v>69</v>
      </c>
      <c r="E164" s="3">
        <v>45645</v>
      </c>
      <c r="F164" s="9">
        <v>0.75</v>
      </c>
      <c r="G164" t="s">
        <v>162</v>
      </c>
      <c r="H164" t="str">
        <f>SUBSTITUTE(AUTORIZACOES[[#This Row],[Carteirinha]],".","")</f>
        <v>094675304</v>
      </c>
      <c r="I164" t="s">
        <v>1343</v>
      </c>
      <c r="J164">
        <f>COUNTIFS(Tabela1[Cod. Paciente],AUTORIZACOES[[#This Row],[Cod. Paciente]],Tabela1[Status],AUTORIZACOES[[#This Row],[STATUS]])</f>
        <v>4</v>
      </c>
      <c r="K164" t="str" cm="1">
        <f t="array" ref="K164">INDEX(BASE_RC[Cad_ipasgo],MATCH(AUTORIZACOES[[#This Row],[Cod. Paciente]]&amp;AUTORIZACOES[[#This Row],[STATUS]],BASE_RC[id]&amp;BASE_RC[COD],0))</f>
        <v>48111-0</v>
      </c>
      <c r="L164" cm="1">
        <f t="array" ref="L164">INDEX(BASE_RC[CBO],MATCH(AUTORIZACOES[[#This Row],[Cod. Paciente]]&amp;AUTORIZACOES[[#This Row],[STATUS]],BASE_RC[id]&amp;BASE_RC[COD],0))</f>
        <v>251510</v>
      </c>
      <c r="M164" t="str">
        <f>"CID - " &amp;INDEX(Tabela7[CID],MATCH(AUTORIZACOES[[#This Row],[Cod. Paciente]],Tabela7[id],0))</f>
        <v>CID - F410</v>
      </c>
      <c r="N164" s="2" t="s">
        <v>1402</v>
      </c>
      <c r="O164" s="26"/>
    </row>
    <row r="165" spans="1:16" ht="13.65" customHeight="1" x14ac:dyDescent="0.3">
      <c r="A165" t="s">
        <v>130</v>
      </c>
      <c r="B165">
        <v>3028</v>
      </c>
      <c r="C165" t="s">
        <v>131</v>
      </c>
      <c r="D165" t="s">
        <v>28</v>
      </c>
      <c r="E165" s="3">
        <v>45645</v>
      </c>
      <c r="F165" s="9">
        <v>0.58333333333333337</v>
      </c>
      <c r="G165" t="s">
        <v>151</v>
      </c>
      <c r="H165" t="str">
        <f>SUBSTITUTE(AUTORIZACOES[[#This Row],[Carteirinha]],".","")</f>
        <v>667392764</v>
      </c>
      <c r="I165" t="s">
        <v>150</v>
      </c>
      <c r="J165">
        <f>COUNTIFS(Tabela1[Cod. Paciente],AUTORIZACOES[[#This Row],[Cod. Paciente]],Tabela1[Status],AUTORIZACOES[[#This Row],[STATUS]])</f>
        <v>8</v>
      </c>
      <c r="K165" t="str" cm="1">
        <f t="array" ref="K165">INDEX(BASE_RC[Cad_ipasgo],MATCH(AUTORIZACOES[[#This Row],[Cod. Paciente]]&amp;AUTORIZACOES[[#This Row],[STATUS]],BASE_RC[id]&amp;BASE_RC[COD],0))</f>
        <v>48155-0</v>
      </c>
      <c r="L165" cm="1">
        <f t="array" ref="L165">INDEX(BASE_RC[CBO],MATCH(AUTORIZACOES[[#This Row],[Cod. Paciente]]&amp;AUTORIZACOES[[#This Row],[STATUS]],BASE_RC[id]&amp;BASE_RC[COD],0))</f>
        <v>251510</v>
      </c>
      <c r="M165" t="str">
        <f>"CID - " &amp;INDEX(Tabela7[CID],MATCH(AUTORIZACOES[[#This Row],[Cod. Paciente]],Tabela7[id],0))</f>
        <v>CID - F840</v>
      </c>
      <c r="N165" s="2" t="s">
        <v>1402</v>
      </c>
      <c r="O165" s="25"/>
      <c r="P165" s="22"/>
    </row>
    <row r="166" spans="1:16" ht="13.65" customHeight="1" x14ac:dyDescent="0.3">
      <c r="A166" t="s">
        <v>130</v>
      </c>
      <c r="B166">
        <v>3028</v>
      </c>
      <c r="C166" t="s">
        <v>131</v>
      </c>
      <c r="D166" t="s">
        <v>28</v>
      </c>
      <c r="E166" s="3">
        <v>45645</v>
      </c>
      <c r="F166" s="9">
        <v>0.58333333333333337</v>
      </c>
      <c r="G166" t="s">
        <v>154</v>
      </c>
      <c r="H166" t="str">
        <f>SUBSTITUTE(AUTORIZACOES[[#This Row],[Carteirinha]],".","")</f>
        <v>667392764</v>
      </c>
      <c r="I166" t="s">
        <v>153</v>
      </c>
      <c r="J166">
        <f>COUNTIFS(Tabela1[Cod. Paciente],AUTORIZACOES[[#This Row],[Cod. Paciente]],Tabela1[Status],AUTORIZACOES[[#This Row],[STATUS]])</f>
        <v>4</v>
      </c>
      <c r="K166" t="str" cm="1">
        <f t="array" ref="K166">INDEX(BASE_RC[Cad_ipasgo],MATCH(AUTORIZACOES[[#This Row],[Cod. Paciente]]&amp;AUTORIZACOES[[#This Row],[STATUS]],BASE_RC[id]&amp;BASE_RC[COD],0))</f>
        <v>48135-0</v>
      </c>
      <c r="L166" cm="1">
        <f t="array" ref="L166">INDEX(BASE_RC[CBO],MATCH(AUTORIZACOES[[#This Row],[Cod. Paciente]]&amp;AUTORIZACOES[[#This Row],[STATUS]],BASE_RC[id]&amp;BASE_RC[COD],0))</f>
        <v>223810</v>
      </c>
      <c r="M166" t="str">
        <f>"CID - " &amp;INDEX(Tabela7[CID],MATCH(AUTORIZACOES[[#This Row],[Cod. Paciente]],Tabela7[id],0))</f>
        <v>CID - F840</v>
      </c>
      <c r="N166" s="2" t="s">
        <v>1402</v>
      </c>
      <c r="O166" s="26"/>
    </row>
    <row r="167" spans="1:16" ht="13.65" customHeight="1" x14ac:dyDescent="0.3">
      <c r="A167" t="s">
        <v>465</v>
      </c>
      <c r="B167">
        <v>3632</v>
      </c>
      <c r="C167" t="s">
        <v>466</v>
      </c>
      <c r="D167" t="s">
        <v>28</v>
      </c>
      <c r="E167" s="3">
        <v>45645</v>
      </c>
      <c r="F167" s="9">
        <v>0.33333333333333331</v>
      </c>
      <c r="G167" t="s">
        <v>154</v>
      </c>
      <c r="H167" t="str">
        <f>SUBSTITUTE(AUTORIZACOES[[#This Row],[Carteirinha]],".","")</f>
        <v>667405129</v>
      </c>
      <c r="I167" t="s">
        <v>153</v>
      </c>
      <c r="J167">
        <f>COUNTIFS(Tabela1[Cod. Paciente],AUTORIZACOES[[#This Row],[Cod. Paciente]],Tabela1[Status],AUTORIZACOES[[#This Row],[STATUS]])</f>
        <v>2</v>
      </c>
      <c r="K167" t="str" cm="1">
        <f t="array" ref="K167">INDEX(BASE_RC[Cad_ipasgo],MATCH(AUTORIZACOES[[#This Row],[Cod. Paciente]]&amp;AUTORIZACOES[[#This Row],[STATUS]],BASE_RC[id]&amp;BASE_RC[COD],0))</f>
        <v>48135-0</v>
      </c>
      <c r="L167" cm="1">
        <f t="array" ref="L167">INDEX(BASE_RC[CBO],MATCH(AUTORIZACOES[[#This Row],[Cod. Paciente]]&amp;AUTORIZACOES[[#This Row],[STATUS]],BASE_RC[id]&amp;BASE_RC[COD],0))</f>
        <v>223810</v>
      </c>
      <c r="M167" t="str">
        <f>"CID - " &amp;INDEX(Tabela7[CID],MATCH(AUTORIZACOES[[#This Row],[Cod. Paciente]],Tabela7[id],0))</f>
        <v>CID - F840</v>
      </c>
      <c r="N167" s="2" t="s">
        <v>1402</v>
      </c>
      <c r="O167" s="25"/>
    </row>
    <row r="168" spans="1:16" ht="13.65" customHeight="1" x14ac:dyDescent="0.3">
      <c r="A168">
        <v>667361308</v>
      </c>
      <c r="B168">
        <v>3836</v>
      </c>
      <c r="C168" t="s">
        <v>752</v>
      </c>
      <c r="D168" t="s">
        <v>28</v>
      </c>
      <c r="E168" s="3">
        <v>45645</v>
      </c>
      <c r="F168" s="9">
        <v>0.41666666666666669</v>
      </c>
      <c r="G168" t="s">
        <v>151</v>
      </c>
      <c r="H168" t="str">
        <f>SUBSTITUTE(AUTORIZACOES[[#This Row],[Carteirinha]],".","")</f>
        <v>667361308</v>
      </c>
      <c r="I168" t="s">
        <v>150</v>
      </c>
      <c r="J168">
        <f>COUNTIFS(Tabela1[Cod. Paciente],AUTORIZACOES[[#This Row],[Cod. Paciente]],Tabela1[Status],AUTORIZACOES[[#This Row],[STATUS]])</f>
        <v>4</v>
      </c>
      <c r="K168" t="str" cm="1">
        <f t="array" ref="K168">INDEX(BASE_RC[Cad_ipasgo],MATCH(AUTORIZACOES[[#This Row],[Cod. Paciente]]&amp;AUTORIZACOES[[#This Row],[STATUS]],BASE_RC[id]&amp;BASE_RC[COD],0))</f>
        <v>48127-0</v>
      </c>
      <c r="L168" cm="1">
        <f t="array" ref="L168">INDEX(BASE_RC[CBO],MATCH(AUTORIZACOES[[#This Row],[Cod. Paciente]]&amp;AUTORIZACOES[[#This Row],[STATUS]],BASE_RC[id]&amp;BASE_RC[COD],0))</f>
        <v>251510</v>
      </c>
      <c r="M168" t="str">
        <f>"CID - " &amp;INDEX(Tabela7[CID],MATCH(AUTORIZACOES[[#This Row],[Cod. Paciente]],Tabela7[id],0))</f>
        <v>CID - F840</v>
      </c>
      <c r="N168" s="2" t="s">
        <v>1402</v>
      </c>
      <c r="O168" s="26"/>
      <c r="P168" s="22"/>
    </row>
    <row r="169" spans="1:16" ht="13.65" customHeight="1" x14ac:dyDescent="0.3">
      <c r="A169" t="s">
        <v>117</v>
      </c>
      <c r="B169">
        <v>3188</v>
      </c>
      <c r="C169" t="s">
        <v>118</v>
      </c>
      <c r="D169" t="s">
        <v>28</v>
      </c>
      <c r="E169" s="3">
        <v>45646</v>
      </c>
      <c r="F169" s="9">
        <v>0.54166666666666663</v>
      </c>
      <c r="G169" t="s">
        <v>441</v>
      </c>
      <c r="H169" t="str">
        <f>SUBSTITUTE(AUTORIZACOES[[#This Row],[Carteirinha]],".","")</f>
        <v>667382555</v>
      </c>
      <c r="I169" t="s">
        <v>157</v>
      </c>
      <c r="J169">
        <f>COUNTIFS(Tabela1[Cod. Paciente],AUTORIZACOES[[#This Row],[Cod. Paciente]],Tabela1[Status],AUTORIZACOES[[#This Row],[STATUS]])</f>
        <v>2</v>
      </c>
      <c r="K169" t="str" cm="1">
        <f t="array" ref="K169">INDEX(BASE_RC[Cad_ipasgo],MATCH(AUTORIZACOES[[#This Row],[Cod. Paciente]]&amp;AUTORIZACOES[[#This Row],[STATUS]],BASE_RC[id]&amp;BASE_RC[COD],0))</f>
        <v>48119-0</v>
      </c>
      <c r="L169" cm="1">
        <f t="array" ref="L169">INDEX(BASE_RC[CBO],MATCH(AUTORIZACOES[[#This Row],[Cod. Paciente]]&amp;AUTORIZACOES[[#This Row],[STATUS]],BASE_RC[id]&amp;BASE_RC[COD],0))</f>
        <v>223905</v>
      </c>
      <c r="M169" t="str">
        <f>"CID - " &amp;INDEX(Tabela7[CID],MATCH(AUTORIZACOES[[#This Row],[Cod. Paciente]],Tabela7[id],0))</f>
        <v>CID - F840</v>
      </c>
      <c r="N169" s="2" t="s">
        <v>1402</v>
      </c>
      <c r="O169" s="20"/>
    </row>
    <row r="170" spans="1:16" ht="13.65" customHeight="1" x14ac:dyDescent="0.3">
      <c r="A170" t="s">
        <v>117</v>
      </c>
      <c r="B170">
        <v>3188</v>
      </c>
      <c r="C170" t="s">
        <v>118</v>
      </c>
      <c r="D170" t="s">
        <v>28</v>
      </c>
      <c r="E170" s="3">
        <v>45646</v>
      </c>
      <c r="F170" s="9">
        <v>0.58333333333333337</v>
      </c>
      <c r="G170" t="s">
        <v>151</v>
      </c>
      <c r="H170" t="str">
        <f>SUBSTITUTE(AUTORIZACOES[[#This Row],[Carteirinha]],".","")</f>
        <v>667382555</v>
      </c>
      <c r="I170" t="s">
        <v>150</v>
      </c>
      <c r="J170">
        <f>COUNTIFS(Tabela1[Cod. Paciente],AUTORIZACOES[[#This Row],[Cod. Paciente]],Tabela1[Status],AUTORIZACOES[[#This Row],[STATUS]])</f>
        <v>6</v>
      </c>
      <c r="K170" t="str" cm="1">
        <f t="array" ref="K170">INDEX(BASE_RC[Cad_ipasgo],MATCH(AUTORIZACOES[[#This Row],[Cod. Paciente]]&amp;AUTORIZACOES[[#This Row],[STATUS]],BASE_RC[id]&amp;BASE_RC[COD],0))</f>
        <v>48155-0</v>
      </c>
      <c r="L170" cm="1">
        <f t="array" ref="L170">INDEX(BASE_RC[CBO],MATCH(AUTORIZACOES[[#This Row],[Cod. Paciente]]&amp;AUTORIZACOES[[#This Row],[STATUS]],BASE_RC[id]&amp;BASE_RC[COD],0))</f>
        <v>251510</v>
      </c>
      <c r="M170" t="str">
        <f>"CID - " &amp;INDEX(Tabela7[CID],MATCH(AUTORIZACOES[[#This Row],[Cod. Paciente]],Tabela7[id],0))</f>
        <v>CID - F840</v>
      </c>
      <c r="N170" s="2" t="s">
        <v>1402</v>
      </c>
      <c r="O170" s="25"/>
    </row>
    <row r="171" spans="1:16" ht="13.65" customHeight="1" x14ac:dyDescent="0.3">
      <c r="A171" t="s">
        <v>1310</v>
      </c>
      <c r="B171">
        <v>3352</v>
      </c>
      <c r="C171" t="s">
        <v>632</v>
      </c>
      <c r="D171" t="s">
        <v>28</v>
      </c>
      <c r="E171" s="3">
        <v>45646</v>
      </c>
      <c r="F171" s="9">
        <v>0.58333333333333337</v>
      </c>
      <c r="G171" t="s">
        <v>151</v>
      </c>
      <c r="H171" t="str">
        <f>SUBSTITUTE(AUTORIZACOES[[#This Row],[Carteirinha]],".","")</f>
        <v>667327533</v>
      </c>
      <c r="I171" t="s">
        <v>150</v>
      </c>
      <c r="J171">
        <f>COUNTIFS(Tabela1[Cod. Paciente],AUTORIZACOES[[#This Row],[Cod. Paciente]],Tabela1[Status],AUTORIZACOES[[#This Row],[STATUS]])</f>
        <v>2</v>
      </c>
      <c r="K171" t="str" cm="1">
        <f t="array" ref="K171">INDEX(BASE_RC[Cad_ipasgo],MATCH(AUTORIZACOES[[#This Row],[Cod. Paciente]]&amp;AUTORIZACOES[[#This Row],[STATUS]],BASE_RC[id]&amp;BASE_RC[COD],0))</f>
        <v>48146-0</v>
      </c>
      <c r="L171" cm="1">
        <f t="array" ref="L171">INDEX(BASE_RC[CBO],MATCH(AUTORIZACOES[[#This Row],[Cod. Paciente]]&amp;AUTORIZACOES[[#This Row],[STATUS]],BASE_RC[id]&amp;BASE_RC[COD],0))</f>
        <v>251510</v>
      </c>
      <c r="M171" t="str">
        <f>"CID - " &amp;INDEX(Tabela7[CID],MATCH(AUTORIZACOES[[#This Row],[Cod. Paciente]],Tabela7[id],0))</f>
        <v>CID - F840</v>
      </c>
      <c r="N171" s="2" t="s">
        <v>1402</v>
      </c>
      <c r="O171" s="25"/>
      <c r="P171" s="22"/>
    </row>
    <row r="172" spans="1:16" s="17" customFormat="1" ht="13.65" customHeight="1" x14ac:dyDescent="0.3">
      <c r="A172" s="17" t="s">
        <v>134</v>
      </c>
      <c r="B172" s="17">
        <v>3945</v>
      </c>
      <c r="C172" s="17" t="s">
        <v>135</v>
      </c>
      <c r="D172" s="17" t="s">
        <v>28</v>
      </c>
      <c r="E172" s="33">
        <v>45646</v>
      </c>
      <c r="F172" s="34">
        <v>0.66666666666666663</v>
      </c>
      <c r="G172" s="17" t="s">
        <v>151</v>
      </c>
      <c r="H172" s="17" t="str">
        <f>SUBSTITUTE(AUTORIZACOES[[#This Row],[Carteirinha]],".","")</f>
        <v>667403155</v>
      </c>
      <c r="I172" s="17" t="s">
        <v>150</v>
      </c>
      <c r="J172" s="17">
        <f>COUNTIFS(Tabela1[Cod. Paciente],AUTORIZACOES[[#This Row],[Cod. Paciente]],Tabela1[Status],AUTORIZACOES[[#This Row],[STATUS]])</f>
        <v>2</v>
      </c>
      <c r="K172" s="17" t="str" cm="1">
        <f t="array" ref="K172">INDEX(BASE_RC[Cad_ipasgo],MATCH(AUTORIZACOES[[#This Row],[Cod. Paciente]]&amp;AUTORIZACOES[[#This Row],[STATUS]],BASE_RC[id]&amp;BASE_RC[COD],0))</f>
        <v>48117-0</v>
      </c>
      <c r="L172" s="17" cm="1">
        <f t="array" ref="L172">INDEX(BASE_RC[CBO],MATCH(AUTORIZACOES[[#This Row],[Cod. Paciente]]&amp;AUTORIZACOES[[#This Row],[STATUS]],BASE_RC[id]&amp;BASE_RC[COD],0))</f>
        <v>251510</v>
      </c>
      <c r="M172" s="17" t="str">
        <f>"CID - " &amp;INDEX(Tabela7[CID],MATCH(AUTORIZACOES[[#This Row],[Cod. Paciente]],Tabela7[id],0))</f>
        <v>CID - F840</v>
      </c>
      <c r="N172" s="35" t="s">
        <v>1402</v>
      </c>
      <c r="O172" s="36"/>
    </row>
    <row r="173" spans="1:16" ht="13.65" customHeight="1" x14ac:dyDescent="0.3">
      <c r="A173" t="s">
        <v>26</v>
      </c>
      <c r="B173">
        <v>3433</v>
      </c>
      <c r="C173" t="s">
        <v>27</v>
      </c>
      <c r="D173" t="s">
        <v>28</v>
      </c>
      <c r="E173" s="3">
        <v>45646</v>
      </c>
      <c r="F173" s="9">
        <v>0.29166666666666669</v>
      </c>
      <c r="G173" t="s">
        <v>441</v>
      </c>
      <c r="H173" t="str">
        <f>SUBSTITUTE(AUTORIZACOES[[#This Row],[Carteirinha]],".","")</f>
        <v>667373143</v>
      </c>
      <c r="I173" t="s">
        <v>157</v>
      </c>
      <c r="J173">
        <f>COUNTIFS(Tabela1[Cod. Paciente],AUTORIZACOES[[#This Row],[Cod. Paciente]],Tabela1[Status],AUTORIZACOES[[#This Row],[STATUS]])</f>
        <v>2</v>
      </c>
      <c r="K173" t="str" cm="1">
        <f t="array" ref="K173">INDEX(BASE_RC[Cad_ipasgo],MATCH(AUTORIZACOES[[#This Row],[Cod. Paciente]]&amp;AUTORIZACOES[[#This Row],[STATUS]],BASE_RC[id]&amp;BASE_RC[COD],0))</f>
        <v>48154-0</v>
      </c>
      <c r="L173" cm="1">
        <f t="array" ref="L173">INDEX(BASE_RC[CBO],MATCH(AUTORIZACOES[[#This Row],[Cod. Paciente]]&amp;AUTORIZACOES[[#This Row],[STATUS]],BASE_RC[id]&amp;BASE_RC[COD],0))</f>
        <v>223905</v>
      </c>
      <c r="M173" t="str">
        <f>"CID - " &amp;INDEX(Tabela7[CID],MATCH(AUTORIZACOES[[#This Row],[Cod. Paciente]],Tabela7[id],0))</f>
        <v>CID - F840</v>
      </c>
      <c r="N173" s="2" t="s">
        <v>1402</v>
      </c>
      <c r="O173" s="25"/>
      <c r="P173" s="23"/>
    </row>
    <row r="174" spans="1:16" ht="13.65" customHeight="1" x14ac:dyDescent="0.3">
      <c r="A174" t="s">
        <v>1381</v>
      </c>
      <c r="B174">
        <v>4173</v>
      </c>
      <c r="C174" t="s">
        <v>1382</v>
      </c>
      <c r="D174" t="s">
        <v>69</v>
      </c>
      <c r="E174" s="3">
        <v>45646</v>
      </c>
      <c r="F174" s="9">
        <v>0.58333333333333337</v>
      </c>
      <c r="G174" t="s">
        <v>162</v>
      </c>
      <c r="H174" t="str">
        <f>SUBSTITUTE(AUTORIZACOES[[#This Row],[Carteirinha]],".","")</f>
        <v>231501702</v>
      </c>
      <c r="I174" t="s">
        <v>1343</v>
      </c>
      <c r="J174">
        <f>COUNTIFS(Tabela1[Cod. Paciente],AUTORIZACOES[[#This Row],[Cod. Paciente]],Tabela1[Status],AUTORIZACOES[[#This Row],[STATUS]])</f>
        <v>4</v>
      </c>
      <c r="K174" t="str" cm="1">
        <f t="array" ref="K174">INDEX(BASE_RC[Cad_ipasgo],MATCH(AUTORIZACOES[[#This Row],[Cod. Paciente]]&amp;AUTORIZACOES[[#This Row],[STATUS]],BASE_RC[id]&amp;BASE_RC[COD],0))</f>
        <v>48109-0</v>
      </c>
      <c r="L174" cm="1">
        <f t="array" ref="L174">INDEX(BASE_RC[CBO],MATCH(AUTORIZACOES[[#This Row],[Cod. Paciente]]&amp;AUTORIZACOES[[#This Row],[STATUS]],BASE_RC[id]&amp;BASE_RC[COD],0))</f>
        <v>251510</v>
      </c>
      <c r="M174" t="str">
        <f>"CID - " &amp;INDEX(Tabela7[CID],MATCH(AUTORIZACOES[[#This Row],[Cod. Paciente]],Tabela7[id],0))</f>
        <v>CID - f42</v>
      </c>
      <c r="N174" s="2" t="s">
        <v>1402</v>
      </c>
      <c r="O174" s="20"/>
    </row>
    <row r="175" spans="1:16" ht="13.65" customHeight="1" x14ac:dyDescent="0.3">
      <c r="A175" t="s">
        <v>1249</v>
      </c>
      <c r="B175">
        <v>3923</v>
      </c>
      <c r="C175" t="s">
        <v>105</v>
      </c>
      <c r="D175" t="s">
        <v>28</v>
      </c>
      <c r="E175" s="3">
        <v>45646</v>
      </c>
      <c r="F175" s="9">
        <v>0.41666666666666669</v>
      </c>
      <c r="G175" t="s">
        <v>154</v>
      </c>
      <c r="H175" t="str">
        <f>SUBSTITUTE(AUTORIZACOES[[#This Row],[Carteirinha]],".","")</f>
        <v>667386399</v>
      </c>
      <c r="I175" t="s">
        <v>153</v>
      </c>
      <c r="J175">
        <f>COUNTIFS(Tabela1[Cod. Paciente],AUTORIZACOES[[#This Row],[Cod. Paciente]],Tabela1[Status],AUTORIZACOES[[#This Row],[STATUS]])</f>
        <v>2</v>
      </c>
      <c r="K175" t="str" cm="1">
        <f t="array" ref="K175">INDEX(BASE_RC[Cad_ipasgo],MATCH(AUTORIZACOES[[#This Row],[Cod. Paciente]]&amp;AUTORIZACOES[[#This Row],[STATUS]],BASE_RC[id]&amp;BASE_RC[COD],0))</f>
        <v>48135-0</v>
      </c>
      <c r="L175" cm="1">
        <f t="array" ref="L175">INDEX(BASE_RC[CBO],MATCH(AUTORIZACOES[[#This Row],[Cod. Paciente]]&amp;AUTORIZACOES[[#This Row],[STATUS]],BASE_RC[id]&amp;BASE_RC[COD],0))</f>
        <v>223810</v>
      </c>
      <c r="M175" t="str">
        <f>"CID - " &amp;INDEX(Tabela7[CID],MATCH(AUTORIZACOES[[#This Row],[Cod. Paciente]],Tabela7[id],0))</f>
        <v>CID - F840</v>
      </c>
      <c r="N175" s="2" t="s">
        <v>1402</v>
      </c>
      <c r="O175" s="26"/>
    </row>
    <row r="176" spans="1:16" ht="13.65" customHeight="1" x14ac:dyDescent="0.3">
      <c r="A176" t="s">
        <v>67</v>
      </c>
      <c r="B176">
        <v>3967</v>
      </c>
      <c r="C176" t="s">
        <v>68</v>
      </c>
      <c r="D176" t="s">
        <v>69</v>
      </c>
      <c r="E176" s="3">
        <v>45646</v>
      </c>
      <c r="F176" s="9">
        <v>0.33333333333333331</v>
      </c>
      <c r="G176" t="s">
        <v>162</v>
      </c>
      <c r="H176" t="str">
        <f>SUBSTITUTE(AUTORIZACOES[[#This Row],[Carteirinha]],".","")</f>
        <v>667302113</v>
      </c>
      <c r="I176" t="s">
        <v>1343</v>
      </c>
      <c r="J176">
        <f>COUNTIFS(Tabela1[Cod. Paciente],AUTORIZACOES[[#This Row],[Cod. Paciente]],Tabela1[Status],AUTORIZACOES[[#This Row],[STATUS]])</f>
        <v>4</v>
      </c>
      <c r="K176" t="str" cm="1">
        <f t="array" ref="K176">INDEX(BASE_RC[Cad_ipasgo],MATCH(AUTORIZACOES[[#This Row],[Cod. Paciente]]&amp;AUTORIZACOES[[#This Row],[STATUS]],BASE_RC[id]&amp;BASE_RC[COD],0))</f>
        <v>48134-0</v>
      </c>
      <c r="L176" cm="1">
        <f t="array" ref="L176">INDEX(BASE_RC[CBO],MATCH(AUTORIZACOES[[#This Row],[Cod. Paciente]]&amp;AUTORIZACOES[[#This Row],[STATUS]],BASE_RC[id]&amp;BASE_RC[COD],0))</f>
        <v>251510</v>
      </c>
      <c r="M176" t="str">
        <f>"CID - " &amp;INDEX(Tabela7[CID],MATCH(AUTORIZACOES[[#This Row],[Cod. Paciente]],Tabela7[id],0))</f>
        <v>CID - F90</v>
      </c>
      <c r="N176" s="2" t="s">
        <v>1402</v>
      </c>
      <c r="O176" s="20"/>
    </row>
    <row r="177" spans="1:19" ht="13.65" customHeight="1" x14ac:dyDescent="0.3">
      <c r="A177" t="s">
        <v>1366</v>
      </c>
      <c r="B177">
        <v>4157</v>
      </c>
      <c r="C177" t="s">
        <v>1367</v>
      </c>
      <c r="D177" t="s">
        <v>69</v>
      </c>
      <c r="E177" s="3">
        <v>45646</v>
      </c>
      <c r="F177" s="9">
        <v>0.625</v>
      </c>
      <c r="G177" t="s">
        <v>162</v>
      </c>
      <c r="H177" t="str">
        <f>SUBSTITUTE(AUTORIZACOES[[#This Row],[Carteirinha]],".","")</f>
        <v>262148702</v>
      </c>
      <c r="I177" t="s">
        <v>1343</v>
      </c>
      <c r="J177">
        <f>COUNTIFS(Tabela1[Cod. Paciente],AUTORIZACOES[[#This Row],[Cod. Paciente]],Tabela1[Status],AUTORIZACOES[[#This Row],[STATUS]])</f>
        <v>4</v>
      </c>
      <c r="K177" t="str" cm="1">
        <f t="array" ref="K177">INDEX(BASE_RC[Cad_ipasgo],MATCH(AUTORIZACOES[[#This Row],[Cod. Paciente]]&amp;AUTORIZACOES[[#This Row],[STATUS]],BASE_RC[id]&amp;BASE_RC[COD],0))</f>
        <v>48125-0</v>
      </c>
      <c r="L177" cm="1">
        <f t="array" ref="L177">INDEX(BASE_RC[CBO],MATCH(AUTORIZACOES[[#This Row],[Cod. Paciente]]&amp;AUTORIZACOES[[#This Row],[STATUS]],BASE_RC[id]&amp;BASE_RC[COD],0))</f>
        <v>251510</v>
      </c>
      <c r="M177" t="str">
        <f>"CID - " &amp;INDEX(Tabela7[CID],MATCH(AUTORIZACOES[[#This Row],[Cod. Paciente]],Tabela7[id],0))</f>
        <v>CID - F410</v>
      </c>
      <c r="N177" s="2" t="s">
        <v>1402</v>
      </c>
      <c r="O177" s="20"/>
    </row>
    <row r="178" spans="1:19" ht="13.65" customHeight="1" x14ac:dyDescent="0.3">
      <c r="A178" t="s">
        <v>53</v>
      </c>
      <c r="B178">
        <v>3443</v>
      </c>
      <c r="C178" t="s">
        <v>54</v>
      </c>
      <c r="D178" t="s">
        <v>28</v>
      </c>
      <c r="E178" s="3">
        <v>45646</v>
      </c>
      <c r="F178" s="9">
        <v>0.29166666666666669</v>
      </c>
      <c r="G178" t="s">
        <v>154</v>
      </c>
      <c r="H178" t="str">
        <f>SUBSTITUTE(AUTORIZACOES[[#This Row],[Carteirinha]],".","")</f>
        <v>667384119</v>
      </c>
      <c r="I178" t="s">
        <v>153</v>
      </c>
      <c r="J178">
        <f>COUNTIFS(Tabela1[Cod. Paciente],AUTORIZACOES[[#This Row],[Cod. Paciente]],Tabela1[Status],AUTORIZACOES[[#This Row],[STATUS]])</f>
        <v>2</v>
      </c>
      <c r="K178" t="str" cm="1">
        <f t="array" ref="K178">INDEX(BASE_RC[Cad_ipasgo],MATCH(AUTORIZACOES[[#This Row],[Cod. Paciente]]&amp;AUTORIZACOES[[#This Row],[STATUS]],BASE_RC[id]&amp;BASE_RC[COD],0))</f>
        <v>48150-0</v>
      </c>
      <c r="L178" cm="1">
        <f t="array" ref="L178">INDEX(BASE_RC[CBO],MATCH(AUTORIZACOES[[#This Row],[Cod. Paciente]]&amp;AUTORIZACOES[[#This Row],[STATUS]],BASE_RC[id]&amp;BASE_RC[COD],0))</f>
        <v>223810</v>
      </c>
      <c r="M178" t="str">
        <f>"CID - " &amp;INDEX(Tabela7[CID],MATCH(AUTORIZACOES[[#This Row],[Cod. Paciente]],Tabela7[id],0))</f>
        <v>CID - F840</v>
      </c>
      <c r="N178" s="2" t="s">
        <v>1402</v>
      </c>
      <c r="O178" s="25"/>
      <c r="P178" s="22"/>
    </row>
    <row r="179" spans="1:19" ht="13.65" customHeight="1" x14ac:dyDescent="0.3">
      <c r="A179" t="s">
        <v>53</v>
      </c>
      <c r="B179">
        <v>3443</v>
      </c>
      <c r="C179" t="s">
        <v>54</v>
      </c>
      <c r="D179" t="s">
        <v>28</v>
      </c>
      <c r="E179" s="3">
        <v>45646</v>
      </c>
      <c r="F179" s="9">
        <v>0.33333333333333331</v>
      </c>
      <c r="G179" t="s">
        <v>151</v>
      </c>
      <c r="H179" t="str">
        <f>SUBSTITUTE(AUTORIZACOES[[#This Row],[Carteirinha]],".","")</f>
        <v>667384119</v>
      </c>
      <c r="I179" t="s">
        <v>150</v>
      </c>
      <c r="J179">
        <f>COUNTIFS(Tabela1[Cod. Paciente],AUTORIZACOES[[#This Row],[Cod. Paciente]],Tabela1[Status],AUTORIZACOES[[#This Row],[STATUS]])</f>
        <v>4</v>
      </c>
      <c r="K179" t="str" cm="1">
        <f t="array" ref="K179">INDEX(BASE_RC[Cad_ipasgo],MATCH(AUTORIZACOES[[#This Row],[Cod. Paciente]]&amp;AUTORIZACOES[[#This Row],[STATUS]],BASE_RC[id]&amp;BASE_RC[COD],0))</f>
        <v>48127-0</v>
      </c>
      <c r="L179" cm="1">
        <f t="array" ref="L179">INDEX(BASE_RC[CBO],MATCH(AUTORIZACOES[[#This Row],[Cod. Paciente]]&amp;AUTORIZACOES[[#This Row],[STATUS]],BASE_RC[id]&amp;BASE_RC[COD],0))</f>
        <v>251510</v>
      </c>
      <c r="M179" t="str">
        <f>"CID - " &amp;INDEX(Tabela7[CID],MATCH(AUTORIZACOES[[#This Row],[Cod. Paciente]],Tabela7[id],0))</f>
        <v>CID - F840</v>
      </c>
      <c r="N179" s="2" t="s">
        <v>1402</v>
      </c>
      <c r="O179" s="26"/>
      <c r="P179" s="22"/>
    </row>
    <row r="180" spans="1:19" ht="13.65" customHeight="1" x14ac:dyDescent="0.3">
      <c r="A180" t="s">
        <v>1321</v>
      </c>
      <c r="B180">
        <v>4031</v>
      </c>
      <c r="C180" t="s">
        <v>677</v>
      </c>
      <c r="D180" t="s">
        <v>69</v>
      </c>
      <c r="E180" s="3">
        <v>45646</v>
      </c>
      <c r="F180" s="9">
        <v>0.54166666666666663</v>
      </c>
      <c r="G180" t="s">
        <v>162</v>
      </c>
      <c r="H180" t="str">
        <f>SUBSTITUTE(AUTORIZACOES[[#This Row],[Carteirinha]],".","")</f>
        <v>667342929</v>
      </c>
      <c r="I180" t="s">
        <v>1343</v>
      </c>
      <c r="J180">
        <f>COUNTIFS(Tabela1[Cod. Paciente],AUTORIZACOES[[#This Row],[Cod. Paciente]],Tabela1[Status],AUTORIZACOES[[#This Row],[STATUS]])</f>
        <v>4</v>
      </c>
      <c r="K180" t="str" cm="1">
        <f t="array" ref="K180">INDEX(BASE_RC[Cad_ipasgo],MATCH(AUTORIZACOES[[#This Row],[Cod. Paciente]]&amp;AUTORIZACOES[[#This Row],[STATUS]],BASE_RC[id]&amp;BASE_RC[COD],0))</f>
        <v>48136-0</v>
      </c>
      <c r="L180" cm="1">
        <f t="array" ref="L180">INDEX(BASE_RC[CBO],MATCH(AUTORIZACOES[[#This Row],[Cod. Paciente]]&amp;AUTORIZACOES[[#This Row],[STATUS]],BASE_RC[id]&amp;BASE_RC[COD],0))</f>
        <v>251510</v>
      </c>
      <c r="M180" t="str">
        <f>"CID - " &amp;INDEX(Tabela7[CID],MATCH(AUTORIZACOES[[#This Row],[Cod. Paciente]],Tabela7[id],0))</f>
        <v>CID - F80</v>
      </c>
      <c r="N180" s="2" t="s">
        <v>1402</v>
      </c>
      <c r="O180" s="26"/>
    </row>
    <row r="181" spans="1:19" ht="13.65" customHeight="1" x14ac:dyDescent="0.3">
      <c r="A181" t="s">
        <v>1364</v>
      </c>
      <c r="B181">
        <v>4155</v>
      </c>
      <c r="C181" t="s">
        <v>1365</v>
      </c>
      <c r="D181" t="s">
        <v>69</v>
      </c>
      <c r="E181" s="3">
        <v>45646</v>
      </c>
      <c r="F181" s="9">
        <v>0.54166666666666663</v>
      </c>
      <c r="G181" t="s">
        <v>162</v>
      </c>
      <c r="H181" t="str">
        <f>SUBSTITUTE(AUTORIZACOES[[#This Row],[Carteirinha]],".","")</f>
        <v>667196498</v>
      </c>
      <c r="I181" t="s">
        <v>1343</v>
      </c>
      <c r="J181">
        <f>COUNTIFS(Tabela1[Cod. Paciente],AUTORIZACOES[[#This Row],[Cod. Paciente]],Tabela1[Status],AUTORIZACOES[[#This Row],[STATUS]])</f>
        <v>4</v>
      </c>
      <c r="K181" t="str" cm="1">
        <f t="array" ref="K181">INDEX(BASE_RC[Cad_ipasgo],MATCH(AUTORIZACOES[[#This Row],[Cod. Paciente]]&amp;AUTORIZACOES[[#This Row],[STATUS]],BASE_RC[id]&amp;BASE_RC[COD],0))</f>
        <v>48046-0</v>
      </c>
      <c r="L181" cm="1">
        <f t="array" ref="L181">INDEX(BASE_RC[CBO],MATCH(AUTORIZACOES[[#This Row],[Cod. Paciente]]&amp;AUTORIZACOES[[#This Row],[STATUS]],BASE_RC[id]&amp;BASE_RC[COD],0))</f>
        <v>251510</v>
      </c>
      <c r="M181" t="str">
        <f>"CID - " &amp;INDEX(Tabela7[CID],MATCH(AUTORIZACOES[[#This Row],[Cod. Paciente]],Tabela7[id],0))</f>
        <v>CID - F32</v>
      </c>
      <c r="N181" s="2" t="s">
        <v>1402</v>
      </c>
      <c r="O181" s="20"/>
    </row>
    <row r="182" spans="1:19" ht="13.65" customHeight="1" x14ac:dyDescent="0.3">
      <c r="A182" t="s">
        <v>91</v>
      </c>
      <c r="B182">
        <v>3431</v>
      </c>
      <c r="C182" t="s">
        <v>92</v>
      </c>
      <c r="D182" t="s">
        <v>28</v>
      </c>
      <c r="E182" s="3">
        <v>45646</v>
      </c>
      <c r="F182" s="9">
        <v>0.45833333333333331</v>
      </c>
      <c r="G182" t="s">
        <v>441</v>
      </c>
      <c r="H182" t="str">
        <f>SUBSTITUTE(AUTORIZACOES[[#This Row],[Carteirinha]],".","")</f>
        <v>667386366</v>
      </c>
      <c r="I182" t="s">
        <v>157</v>
      </c>
      <c r="J182">
        <f>COUNTIFS(Tabela1[Cod. Paciente],AUTORIZACOES[[#This Row],[Cod. Paciente]],Tabela1[Status],AUTORIZACOES[[#This Row],[STATUS]])</f>
        <v>2</v>
      </c>
      <c r="K182" t="str" cm="1">
        <f t="array" ref="K182">INDEX(BASE_RC[Cad_ipasgo],MATCH(AUTORIZACOES[[#This Row],[Cod. Paciente]]&amp;AUTORIZACOES[[#This Row],[STATUS]],BASE_RC[id]&amp;BASE_RC[COD],0))</f>
        <v>48154-0</v>
      </c>
      <c r="L182" cm="1">
        <f t="array" ref="L182">INDEX(BASE_RC[CBO],MATCH(AUTORIZACOES[[#This Row],[Cod. Paciente]]&amp;AUTORIZACOES[[#This Row],[STATUS]],BASE_RC[id]&amp;BASE_RC[COD],0))</f>
        <v>223905</v>
      </c>
      <c r="M182" t="str">
        <f>"CID - " &amp;INDEX(Tabela7[CID],MATCH(AUTORIZACOES[[#This Row],[Cod. Paciente]],Tabela7[id],0))</f>
        <v>CID - F840</v>
      </c>
      <c r="N182" s="2" t="s">
        <v>1402</v>
      </c>
      <c r="O182" s="25"/>
    </row>
    <row r="183" spans="1:19" ht="13.65" customHeight="1" x14ac:dyDescent="0.3">
      <c r="A183" t="s">
        <v>87</v>
      </c>
      <c r="B183">
        <v>3598</v>
      </c>
      <c r="C183" t="s">
        <v>88</v>
      </c>
      <c r="D183" t="s">
        <v>28</v>
      </c>
      <c r="E183" s="3">
        <v>45646</v>
      </c>
      <c r="F183" s="9">
        <v>0.375</v>
      </c>
      <c r="G183" t="s">
        <v>441</v>
      </c>
      <c r="H183" t="str">
        <f>SUBSTITUTE(AUTORIZACOES[[#This Row],[Carteirinha]],".","")</f>
        <v>667299348</v>
      </c>
      <c r="I183" t="s">
        <v>157</v>
      </c>
      <c r="J183">
        <f>COUNTIFS(Tabela1[Cod. Paciente],AUTORIZACOES[[#This Row],[Cod. Paciente]],Tabela1[Status],AUTORIZACOES[[#This Row],[STATUS]])</f>
        <v>2</v>
      </c>
      <c r="K183" t="str" cm="1">
        <f t="array" ref="K183">INDEX(BASE_RC[Cad_ipasgo],MATCH(AUTORIZACOES[[#This Row],[Cod. Paciente]]&amp;AUTORIZACOES[[#This Row],[STATUS]],BASE_RC[id]&amp;BASE_RC[COD],0))</f>
        <v>48154-0</v>
      </c>
      <c r="L183" cm="1">
        <f t="array" ref="L183">INDEX(BASE_RC[CBO],MATCH(AUTORIZACOES[[#This Row],[Cod. Paciente]]&amp;AUTORIZACOES[[#This Row],[STATUS]],BASE_RC[id]&amp;BASE_RC[COD],0))</f>
        <v>223905</v>
      </c>
      <c r="M183" t="str">
        <f>"CID - " &amp;INDEX(Tabela7[CID],MATCH(AUTORIZACOES[[#This Row],[Cod. Paciente]],Tabela7[id],0))</f>
        <v>CID - F840</v>
      </c>
      <c r="N183" s="2" t="s">
        <v>1402</v>
      </c>
      <c r="O183" s="25"/>
      <c r="P183" s="23"/>
    </row>
    <row r="184" spans="1:19" ht="13.65" customHeight="1" x14ac:dyDescent="0.3">
      <c r="A184" t="s">
        <v>127</v>
      </c>
      <c r="B184">
        <v>3712</v>
      </c>
      <c r="C184" t="s">
        <v>128</v>
      </c>
      <c r="D184" t="s">
        <v>28</v>
      </c>
      <c r="E184" s="3">
        <v>45646</v>
      </c>
      <c r="F184" s="9">
        <v>0.58333333333333337</v>
      </c>
      <c r="G184" t="s">
        <v>151</v>
      </c>
      <c r="H184" t="str">
        <f>SUBSTITUTE(AUTORIZACOES[[#This Row],[Carteirinha]],".","")</f>
        <v>667200855</v>
      </c>
      <c r="I184" t="s">
        <v>150</v>
      </c>
      <c r="J184">
        <f>COUNTIFS(Tabela1[Cod. Paciente],AUTORIZACOES[[#This Row],[Cod. Paciente]],Tabela1[Status],AUTORIZACOES[[#This Row],[STATUS]])</f>
        <v>4</v>
      </c>
      <c r="K184" t="str" cm="1">
        <f t="array" ref="K184">INDEX(BASE_RC[Cad_ipasgo],MATCH(AUTORIZACOES[[#This Row],[Cod. Paciente]]&amp;AUTORIZACOES[[#This Row],[STATUS]],BASE_RC[id]&amp;BASE_RC[COD],0))</f>
        <v>48134-0</v>
      </c>
      <c r="L184" cm="1">
        <f t="array" ref="L184">INDEX(BASE_RC[CBO],MATCH(AUTORIZACOES[[#This Row],[Cod. Paciente]]&amp;AUTORIZACOES[[#This Row],[STATUS]],BASE_RC[id]&amp;BASE_RC[COD],0))</f>
        <v>251510</v>
      </c>
      <c r="M184" t="str">
        <f>"CID - " &amp;INDEX(Tabela7[CID],MATCH(AUTORIZACOES[[#This Row],[Cod. Paciente]],Tabela7[id],0))</f>
        <v>CID - F840</v>
      </c>
      <c r="N184" s="2" t="s">
        <v>1402</v>
      </c>
      <c r="O184" s="25"/>
    </row>
    <row r="185" spans="1:19" ht="13.65" customHeight="1" x14ac:dyDescent="0.3">
      <c r="A185" t="s">
        <v>65</v>
      </c>
      <c r="B185">
        <v>3651</v>
      </c>
      <c r="C185" t="s">
        <v>66</v>
      </c>
      <c r="D185" t="s">
        <v>28</v>
      </c>
      <c r="E185" s="3">
        <v>45646</v>
      </c>
      <c r="F185" s="9">
        <v>0.33333333333333331</v>
      </c>
      <c r="G185" t="s">
        <v>441</v>
      </c>
      <c r="H185" t="str">
        <f>SUBSTITUTE(AUTORIZACOES[[#This Row],[Carteirinha]],".","")</f>
        <v>667265855</v>
      </c>
      <c r="I185" t="s">
        <v>157</v>
      </c>
      <c r="J185">
        <f>COUNTIFS(Tabela1[Cod. Paciente],AUTORIZACOES[[#This Row],[Cod. Paciente]],Tabela1[Status],AUTORIZACOES[[#This Row],[STATUS]])</f>
        <v>2</v>
      </c>
      <c r="K185" t="str" cm="1">
        <f t="array" ref="K185">INDEX(BASE_RC[Cad_ipasgo],MATCH(AUTORIZACOES[[#This Row],[Cod. Paciente]]&amp;AUTORIZACOES[[#This Row],[STATUS]],BASE_RC[id]&amp;BASE_RC[COD],0))</f>
        <v>48119-0</v>
      </c>
      <c r="L185" cm="1">
        <f t="array" ref="L185">INDEX(BASE_RC[CBO],MATCH(AUTORIZACOES[[#This Row],[Cod. Paciente]]&amp;AUTORIZACOES[[#This Row],[STATUS]],BASE_RC[id]&amp;BASE_RC[COD],0))</f>
        <v>223905</v>
      </c>
      <c r="M185" t="str">
        <f>"CID - " &amp;INDEX(Tabela7[CID],MATCH(AUTORIZACOES[[#This Row],[Cod. Paciente]],Tabela7[id],0))</f>
        <v>CID - F840</v>
      </c>
      <c r="N185" s="2" t="s">
        <v>1402</v>
      </c>
      <c r="O185" s="25"/>
      <c r="P185" s="22"/>
    </row>
    <row r="186" spans="1:19" ht="13.65" customHeight="1" x14ac:dyDescent="0.3">
      <c r="A186" t="s">
        <v>1320</v>
      </c>
      <c r="B186">
        <v>3428</v>
      </c>
      <c r="C186" t="s">
        <v>725</v>
      </c>
      <c r="D186" t="s">
        <v>28</v>
      </c>
      <c r="E186" s="3">
        <v>45646</v>
      </c>
      <c r="F186" s="9">
        <v>0.375</v>
      </c>
      <c r="G186" t="s">
        <v>151</v>
      </c>
      <c r="H186" t="str">
        <f>SUBSTITUTE(AUTORIZACOES[[#This Row],[Carteirinha]],".","")</f>
        <v>667369002</v>
      </c>
      <c r="I186" t="s">
        <v>150</v>
      </c>
      <c r="J186">
        <f>COUNTIFS(Tabela1[Cod. Paciente],AUTORIZACOES[[#This Row],[Cod. Paciente]],Tabela1[Status],AUTORIZACOES[[#This Row],[STATUS]])</f>
        <v>2</v>
      </c>
      <c r="K186" t="str" cm="1">
        <f t="array" ref="K186">INDEX(BASE_RC[Cad_ipasgo],MATCH(AUTORIZACOES[[#This Row],[Cod. Paciente]]&amp;AUTORIZACOES[[#This Row],[STATUS]],BASE_RC[id]&amp;BASE_RC[COD],0))</f>
        <v>48117-0</v>
      </c>
      <c r="L186" cm="1">
        <f t="array" ref="L186">INDEX(BASE_RC[CBO],MATCH(AUTORIZACOES[[#This Row],[Cod. Paciente]]&amp;AUTORIZACOES[[#This Row],[STATUS]],BASE_RC[id]&amp;BASE_RC[COD],0))</f>
        <v>251510</v>
      </c>
      <c r="M186" t="str">
        <f>"CID - " &amp;INDEX(Tabela7[CID],MATCH(AUTORIZACOES[[#This Row],[Cod. Paciente]],Tabela7[id],0))</f>
        <v>CID - F840</v>
      </c>
      <c r="N186" s="2" t="s">
        <v>1402</v>
      </c>
      <c r="O186" s="25"/>
    </row>
    <row r="187" spans="1:19" s="18" customFormat="1" ht="13.65" customHeight="1" x14ac:dyDescent="0.3">
      <c r="A187" t="s">
        <v>1320</v>
      </c>
      <c r="B187">
        <v>3428</v>
      </c>
      <c r="C187" t="s">
        <v>725</v>
      </c>
      <c r="D187" t="s">
        <v>28</v>
      </c>
      <c r="E187" s="3">
        <v>45646</v>
      </c>
      <c r="F187" s="9">
        <v>0.41666666666666669</v>
      </c>
      <c r="G187" t="s">
        <v>441</v>
      </c>
      <c r="H187" t="str">
        <f>SUBSTITUTE(AUTORIZACOES[[#This Row],[Carteirinha]],".","")</f>
        <v>667369002</v>
      </c>
      <c r="I187" t="s">
        <v>157</v>
      </c>
      <c r="J187">
        <f>COUNTIFS(Tabela1[Cod. Paciente],AUTORIZACOES[[#This Row],[Cod. Paciente]],Tabela1[Status],AUTORIZACOES[[#This Row],[STATUS]])</f>
        <v>2</v>
      </c>
      <c r="K187" t="str" cm="1">
        <f t="array" ref="K187">INDEX(BASE_RC[Cad_ipasgo],MATCH(AUTORIZACOES[[#This Row],[Cod. Paciente]]&amp;AUTORIZACOES[[#This Row],[STATUS]],BASE_RC[id]&amp;BASE_RC[COD],0))</f>
        <v>48154-0</v>
      </c>
      <c r="L187" cm="1">
        <f t="array" ref="L187">INDEX(BASE_RC[CBO],MATCH(AUTORIZACOES[[#This Row],[Cod. Paciente]]&amp;AUTORIZACOES[[#This Row],[STATUS]],BASE_RC[id]&amp;BASE_RC[COD],0))</f>
        <v>223905</v>
      </c>
      <c r="M187" t="str">
        <f>"CID - " &amp;INDEX(Tabela7[CID],MATCH(AUTORIZACOES[[#This Row],[Cod. Paciente]],Tabela7[id],0))</f>
        <v>CID - F840</v>
      </c>
      <c r="N187" s="2" t="s">
        <v>1402</v>
      </c>
      <c r="O187" s="25"/>
      <c r="P187"/>
      <c r="Q187"/>
      <c r="R187"/>
      <c r="S187"/>
    </row>
    <row r="188" spans="1:19" ht="13.65" customHeight="1" x14ac:dyDescent="0.3">
      <c r="A188" t="s">
        <v>130</v>
      </c>
      <c r="B188">
        <v>3028</v>
      </c>
      <c r="C188" t="s">
        <v>131</v>
      </c>
      <c r="D188" t="s">
        <v>28</v>
      </c>
      <c r="E188" s="3">
        <v>45646</v>
      </c>
      <c r="F188" s="9">
        <v>0.625</v>
      </c>
      <c r="G188" t="s">
        <v>441</v>
      </c>
      <c r="H188" t="str">
        <f>SUBSTITUTE(AUTORIZACOES[[#This Row],[Carteirinha]],".","")</f>
        <v>667392764</v>
      </c>
      <c r="I188" t="s">
        <v>157</v>
      </c>
      <c r="J188">
        <f>COUNTIFS(Tabela1[Cod. Paciente],AUTORIZACOES[[#This Row],[Cod. Paciente]],Tabela1[Status],AUTORIZACOES[[#This Row],[STATUS]])</f>
        <v>2</v>
      </c>
      <c r="K188" t="str" cm="1">
        <f t="array" ref="K188">INDEX(BASE_RC[Cad_ipasgo],MATCH(AUTORIZACOES[[#This Row],[Cod. Paciente]]&amp;AUTORIZACOES[[#This Row],[STATUS]],BASE_RC[id]&amp;BASE_RC[COD],0))</f>
        <v>48119-0</v>
      </c>
      <c r="L188" cm="1">
        <f t="array" ref="L188">INDEX(BASE_RC[CBO],MATCH(AUTORIZACOES[[#This Row],[Cod. Paciente]]&amp;AUTORIZACOES[[#This Row],[STATUS]],BASE_RC[id]&amp;BASE_RC[COD],0))</f>
        <v>223905</v>
      </c>
      <c r="M188" t="str">
        <f>"CID - " &amp;INDEX(Tabela7[CID],MATCH(AUTORIZACOES[[#This Row],[Cod. Paciente]],Tabela7[id],0))</f>
        <v>CID - F840</v>
      </c>
      <c r="N188" s="2" t="s">
        <v>1402</v>
      </c>
      <c r="O188" s="20"/>
    </row>
    <row r="189" spans="1:19" s="17" customFormat="1" ht="13.65" customHeight="1" x14ac:dyDescent="0.3">
      <c r="A189" t="s">
        <v>45</v>
      </c>
      <c r="B189">
        <v>3319</v>
      </c>
      <c r="C189" t="s">
        <v>46</v>
      </c>
      <c r="D189" t="s">
        <v>28</v>
      </c>
      <c r="E189" s="3">
        <v>45646</v>
      </c>
      <c r="F189" s="9">
        <v>0.54166666666666663</v>
      </c>
      <c r="G189" t="s">
        <v>441</v>
      </c>
      <c r="H189" t="str">
        <f>SUBSTITUTE(AUTORIZACOES[[#This Row],[Carteirinha]],".","")</f>
        <v>667414536</v>
      </c>
      <c r="I189" t="s">
        <v>157</v>
      </c>
      <c r="J189">
        <f>COUNTIFS(Tabela1[Cod. Paciente],AUTORIZACOES[[#This Row],[Cod. Paciente]],Tabela1[Status],AUTORIZACOES[[#This Row],[STATUS]])</f>
        <v>2</v>
      </c>
      <c r="K189" t="str" cm="1">
        <f t="array" ref="K189">INDEX(BASE_RC[Cad_ipasgo],MATCH(AUTORIZACOES[[#This Row],[Cod. Paciente]]&amp;AUTORIZACOES[[#This Row],[STATUS]],BASE_RC[id]&amp;BASE_RC[COD],0))</f>
        <v>48119-0</v>
      </c>
      <c r="L189" cm="1">
        <f t="array" ref="L189">INDEX(BASE_RC[CBO],MATCH(AUTORIZACOES[[#This Row],[Cod. Paciente]]&amp;AUTORIZACOES[[#This Row],[STATUS]],BASE_RC[id]&amp;BASE_RC[COD],0))</f>
        <v>223905</v>
      </c>
      <c r="M189" t="str">
        <f>"CID - " &amp;INDEX(Tabela7[CID],MATCH(AUTORIZACOES[[#This Row],[Cod. Paciente]],Tabela7[id],0))</f>
        <v>CID - F840</v>
      </c>
      <c r="N189" s="2" t="s">
        <v>1402</v>
      </c>
      <c r="O189" s="20"/>
      <c r="P189"/>
      <c r="Q189"/>
      <c r="R189"/>
      <c r="S189"/>
    </row>
    <row r="190" spans="1:19" ht="13.65" customHeight="1" x14ac:dyDescent="0.3">
      <c r="A190" t="s">
        <v>45</v>
      </c>
      <c r="B190">
        <v>3319</v>
      </c>
      <c r="C190" t="s">
        <v>46</v>
      </c>
      <c r="D190" t="s">
        <v>28</v>
      </c>
      <c r="E190" s="3">
        <v>45646</v>
      </c>
      <c r="F190" s="9">
        <v>0.66666666666666663</v>
      </c>
      <c r="G190" t="s">
        <v>151</v>
      </c>
      <c r="H190" t="str">
        <f>SUBSTITUTE(AUTORIZACOES[[#This Row],[Carteirinha]],".","")</f>
        <v>667414536</v>
      </c>
      <c r="I190" t="s">
        <v>150</v>
      </c>
      <c r="J190">
        <f>COUNTIFS(Tabela1[Cod. Paciente],AUTORIZACOES[[#This Row],[Cod. Paciente]],Tabela1[Status],AUTORIZACOES[[#This Row],[STATUS]])</f>
        <v>4</v>
      </c>
      <c r="K190" t="str" cm="1">
        <f t="array" ref="K190">INDEX(BASE_RC[Cad_ipasgo],MATCH(AUTORIZACOES[[#This Row],[Cod. Paciente]]&amp;AUTORIZACOES[[#This Row],[STATUS]],BASE_RC[id]&amp;BASE_RC[COD],0))</f>
        <v>48146-0</v>
      </c>
      <c r="L190" cm="1">
        <f t="array" ref="L190">INDEX(BASE_RC[CBO],MATCH(AUTORIZACOES[[#This Row],[Cod. Paciente]]&amp;AUTORIZACOES[[#This Row],[STATUS]],BASE_RC[id]&amp;BASE_RC[COD],0))</f>
        <v>251510</v>
      </c>
      <c r="M190" t="str">
        <f>"CID - " &amp;INDEX(Tabela7[CID],MATCH(AUTORIZACOES[[#This Row],[Cod. Paciente]],Tabela7[id],0))</f>
        <v>CID - F840</v>
      </c>
      <c r="N190" s="2" t="s">
        <v>1402</v>
      </c>
      <c r="O190" s="26"/>
    </row>
    <row r="191" spans="1:19" ht="13.65" customHeight="1" x14ac:dyDescent="0.3">
      <c r="A191" t="s">
        <v>136</v>
      </c>
      <c r="B191">
        <v>3496</v>
      </c>
      <c r="C191" t="s">
        <v>137</v>
      </c>
      <c r="D191" t="s">
        <v>28</v>
      </c>
      <c r="E191" s="3">
        <v>45646</v>
      </c>
      <c r="F191" s="9">
        <v>0.66666666666666663</v>
      </c>
      <c r="G191" t="s">
        <v>441</v>
      </c>
      <c r="H191" t="str">
        <f>SUBSTITUTE(AUTORIZACOES[[#This Row],[Carteirinha]],".","")</f>
        <v>667353207</v>
      </c>
      <c r="I191" t="s">
        <v>157</v>
      </c>
      <c r="J191">
        <f>COUNTIFS(Tabela1[Cod. Paciente],AUTORIZACOES[[#This Row],[Cod. Paciente]],Tabela1[Status],AUTORIZACOES[[#This Row],[STATUS]])</f>
        <v>2</v>
      </c>
      <c r="K191" t="str" cm="1">
        <f t="array" ref="K191">INDEX(BASE_RC[Cad_ipasgo],MATCH(AUTORIZACOES[[#This Row],[Cod. Paciente]]&amp;AUTORIZACOES[[#This Row],[STATUS]],BASE_RC[id]&amp;BASE_RC[COD],0))</f>
        <v>48119-0</v>
      </c>
      <c r="L191" cm="1">
        <f t="array" ref="L191">INDEX(BASE_RC[CBO],MATCH(AUTORIZACOES[[#This Row],[Cod. Paciente]]&amp;AUTORIZACOES[[#This Row],[STATUS]],BASE_RC[id]&amp;BASE_RC[COD],0))</f>
        <v>223905</v>
      </c>
      <c r="M191" t="str">
        <f>"CID - " &amp;INDEX(Tabela7[CID],MATCH(AUTORIZACOES[[#This Row],[Cod. Paciente]],Tabela7[id],0))</f>
        <v>CID - F840</v>
      </c>
      <c r="N191" s="2" t="s">
        <v>1402</v>
      </c>
      <c r="O191" s="20"/>
    </row>
    <row r="192" spans="1:19" ht="13.65" customHeight="1" x14ac:dyDescent="0.3">
      <c r="A192" t="s">
        <v>136</v>
      </c>
      <c r="B192">
        <v>3496</v>
      </c>
      <c r="C192" t="s">
        <v>137</v>
      </c>
      <c r="D192" t="s">
        <v>28</v>
      </c>
      <c r="E192" s="3">
        <v>45646</v>
      </c>
      <c r="F192" s="9">
        <v>0.70833333333333337</v>
      </c>
      <c r="G192" t="s">
        <v>154</v>
      </c>
      <c r="H192" t="str">
        <f>SUBSTITUTE(AUTORIZACOES[[#This Row],[Carteirinha]],".","")</f>
        <v>667353207</v>
      </c>
      <c r="I192" t="s">
        <v>153</v>
      </c>
      <c r="J192">
        <f>COUNTIFS(Tabela1[Cod. Paciente],AUTORIZACOES[[#This Row],[Cod. Paciente]],Tabela1[Status],AUTORIZACOES[[#This Row],[STATUS]])</f>
        <v>2</v>
      </c>
      <c r="K192" t="str" cm="1">
        <f t="array" ref="K192">INDEX(BASE_RC[Cad_ipasgo],MATCH(AUTORIZACOES[[#This Row],[Cod. Paciente]]&amp;AUTORIZACOES[[#This Row],[STATUS]],BASE_RC[id]&amp;BASE_RC[COD],0))</f>
        <v>48113-0</v>
      </c>
      <c r="L192" cm="1">
        <f t="array" ref="L192">INDEX(BASE_RC[CBO],MATCH(AUTORIZACOES[[#This Row],[Cod. Paciente]]&amp;AUTORIZACOES[[#This Row],[STATUS]],BASE_RC[id]&amp;BASE_RC[COD],0))</f>
        <v>223810</v>
      </c>
      <c r="M192" t="str">
        <f>"CID - " &amp;INDEX(Tabela7[CID],MATCH(AUTORIZACOES[[#This Row],[Cod. Paciente]],Tabela7[id],0))</f>
        <v>CID - F840</v>
      </c>
      <c r="N192" s="2" t="s">
        <v>1402</v>
      </c>
      <c r="O192" s="20"/>
    </row>
    <row r="193" spans="1:15" ht="13.65" customHeight="1" x14ac:dyDescent="0.3">
      <c r="A193" t="s">
        <v>1263</v>
      </c>
      <c r="B193">
        <v>3829</v>
      </c>
      <c r="C193" t="s">
        <v>759</v>
      </c>
      <c r="D193" t="s">
        <v>28</v>
      </c>
      <c r="E193" s="3">
        <v>45646</v>
      </c>
      <c r="F193" s="9">
        <v>0.70833333333333337</v>
      </c>
      <c r="G193" t="s">
        <v>151</v>
      </c>
      <c r="H193" t="str">
        <f>SUBSTITUTE(AUTORIZACOES[[#This Row],[Carteirinha]],".","")</f>
        <v>667160248</v>
      </c>
      <c r="I193" t="s">
        <v>150</v>
      </c>
      <c r="J193">
        <f>COUNTIFS(Tabela1[Cod. Paciente],AUTORIZACOES[[#This Row],[Cod. Paciente]],Tabela1[Status],AUTORIZACOES[[#This Row],[STATUS]])</f>
        <v>2</v>
      </c>
      <c r="K193" t="str" cm="1">
        <f t="array" ref="K193">INDEX(BASE_RC[Cad_ipasgo],MATCH(AUTORIZACOES[[#This Row],[Cod. Paciente]]&amp;AUTORIZACOES[[#This Row],[STATUS]],BASE_RC[id]&amp;BASE_RC[COD],0))</f>
        <v>48146-0</v>
      </c>
      <c r="L193" cm="1">
        <f t="array" ref="L193">INDEX(BASE_RC[CBO],MATCH(AUTORIZACOES[[#This Row],[Cod. Paciente]]&amp;AUTORIZACOES[[#This Row],[STATUS]],BASE_RC[id]&amp;BASE_RC[COD],0))</f>
        <v>251510</v>
      </c>
      <c r="M193" t="str">
        <f>"CID - " &amp;INDEX(Tabela7[CID],MATCH(AUTORIZACOES[[#This Row],[Cod. Paciente]],Tabela7[id],0))</f>
        <v>CID - F840</v>
      </c>
      <c r="N193" s="2" t="s">
        <v>1402</v>
      </c>
      <c r="O193" s="20"/>
    </row>
    <row r="194" spans="1:15" ht="13.65" customHeight="1" x14ac:dyDescent="0.3">
      <c r="A194" t="s">
        <v>1275</v>
      </c>
      <c r="B194">
        <v>3952</v>
      </c>
      <c r="C194" t="s">
        <v>731</v>
      </c>
      <c r="D194" t="s">
        <v>28</v>
      </c>
      <c r="E194" s="3">
        <v>45647</v>
      </c>
      <c r="F194" s="9">
        <v>0.45833333333333331</v>
      </c>
      <c r="G194" t="s">
        <v>154</v>
      </c>
      <c r="H194" t="str">
        <f>SUBSTITUTE(AUTORIZACOES[[#This Row],[Carteirinha]],".","")</f>
        <v>667288253</v>
      </c>
      <c r="I194" t="s">
        <v>153</v>
      </c>
      <c r="J194">
        <f>COUNTIFS(Tabela1[Cod. Paciente],AUTORIZACOES[[#This Row],[Cod. Paciente]],Tabela1[Status],AUTORIZACOES[[#This Row],[STATUS]])</f>
        <v>2</v>
      </c>
      <c r="K194" t="str" cm="1">
        <f t="array" ref="K194">INDEX(BASE_RC[Cad_ipasgo],MATCH(AUTORIZACOES[[#This Row],[Cod. Paciente]]&amp;AUTORIZACOES[[#This Row],[STATUS]],BASE_RC[id]&amp;BASE_RC[COD],0))</f>
        <v>48135-0</v>
      </c>
      <c r="L194" cm="1">
        <f t="array" ref="L194">INDEX(BASE_RC[CBO],MATCH(AUTORIZACOES[[#This Row],[Cod. Paciente]]&amp;AUTORIZACOES[[#This Row],[STATUS]],BASE_RC[id]&amp;BASE_RC[COD],0))</f>
        <v>223810</v>
      </c>
      <c r="M194" t="str">
        <f>"CID - " &amp;INDEX(Tabela7[CID],MATCH(AUTORIZACOES[[#This Row],[Cod. Paciente]],Tabela7[id],0))</f>
        <v>CID - F840</v>
      </c>
      <c r="N194" s="2" t="s">
        <v>1402</v>
      </c>
      <c r="O194" s="20"/>
    </row>
    <row r="195" spans="1:15" ht="13.65" customHeight="1" x14ac:dyDescent="0.3"/>
    <row r="196" spans="1:15" ht="13.65" customHeight="1" x14ac:dyDescent="0.3"/>
    <row r="197" spans="1:15" ht="13.65" customHeight="1" x14ac:dyDescent="0.3"/>
    <row r="198" spans="1:15" ht="13.65" customHeight="1" x14ac:dyDescent="0.3"/>
    <row r="199" spans="1:15" ht="13.65" customHeight="1" x14ac:dyDescent="0.3"/>
    <row r="200" spans="1:15" ht="13.65" customHeight="1" x14ac:dyDescent="0.3"/>
    <row r="201" spans="1:15" ht="13.65" customHeight="1" x14ac:dyDescent="0.3"/>
    <row r="202" spans="1:15" ht="13.65" customHeight="1" x14ac:dyDescent="0.3"/>
    <row r="203" spans="1:15" ht="13.65" customHeight="1" x14ac:dyDescent="0.3"/>
    <row r="204" spans="1:15" ht="13.65" customHeight="1" x14ac:dyDescent="0.3"/>
  </sheetData>
  <phoneticPr fontId="18" type="noConversion"/>
  <hyperlinks>
    <hyperlink ref="Q60" r:id="rId1" location="tab-undefined0" display="https://novowebplanipasgo.facilinformatica.com.br/GuiasTISS/GuiaSPSADT/ViewGuiaSPSADT - tab-undefined0" xr:uid="{42C839B3-2209-4CE5-B132-5490E9F4FE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19B-1061-4CDF-9798-F1CF36A33A18}">
  <sheetPr codeName="Planilha2"/>
  <dimension ref="A1:F235"/>
  <sheetViews>
    <sheetView workbookViewId="0">
      <selection activeCell="C39" sqref="C39"/>
    </sheetView>
  </sheetViews>
  <sheetFormatPr defaultRowHeight="14.4" x14ac:dyDescent="0.3"/>
  <cols>
    <col min="2" max="2" width="49.44140625" bestFit="1" customWidth="1"/>
    <col min="3" max="3" width="11.109375" bestFit="1" customWidth="1"/>
    <col min="6" max="6" width="11.109375" bestFit="1" customWidth="1"/>
  </cols>
  <sheetData>
    <row r="1" spans="1:6" x14ac:dyDescent="0.3">
      <c r="A1" t="s">
        <v>177</v>
      </c>
      <c r="B1" t="s">
        <v>516</v>
      </c>
      <c r="C1" s="10" t="s">
        <v>517</v>
      </c>
      <c r="D1" t="s">
        <v>797</v>
      </c>
      <c r="E1" t="s">
        <v>145</v>
      </c>
      <c r="F1" t="s">
        <v>798</v>
      </c>
    </row>
    <row r="2" spans="1:6" hidden="1" x14ac:dyDescent="0.3">
      <c r="A2">
        <v>3358</v>
      </c>
      <c r="B2" t="s">
        <v>611</v>
      </c>
      <c r="C2" s="10" t="s">
        <v>799</v>
      </c>
      <c r="D2" t="s">
        <v>800</v>
      </c>
      <c r="E2" t="s">
        <v>801</v>
      </c>
      <c r="F2" t="s">
        <v>802</v>
      </c>
    </row>
    <row r="3" spans="1:6" hidden="1" x14ac:dyDescent="0.3">
      <c r="A3">
        <v>3590</v>
      </c>
      <c r="B3" t="s">
        <v>614</v>
      </c>
      <c r="C3" s="10" t="s">
        <v>803</v>
      </c>
      <c r="D3" t="s">
        <v>800</v>
      </c>
      <c r="E3" t="s">
        <v>801</v>
      </c>
      <c r="F3" t="s">
        <v>804</v>
      </c>
    </row>
    <row r="4" spans="1:6" hidden="1" x14ac:dyDescent="0.3">
      <c r="A4">
        <v>3690</v>
      </c>
      <c r="B4" t="s">
        <v>615</v>
      </c>
      <c r="C4" s="10" t="s">
        <v>805</v>
      </c>
      <c r="D4" t="s">
        <v>800</v>
      </c>
      <c r="E4" t="s">
        <v>801</v>
      </c>
      <c r="F4" t="s">
        <v>806</v>
      </c>
    </row>
    <row r="5" spans="1:6" hidden="1" x14ac:dyDescent="0.3">
      <c r="A5">
        <v>3640</v>
      </c>
      <c r="B5" t="s">
        <v>618</v>
      </c>
      <c r="C5" s="10" t="s">
        <v>807</v>
      </c>
      <c r="D5" t="s">
        <v>800</v>
      </c>
      <c r="E5" t="s">
        <v>801</v>
      </c>
      <c r="F5" t="s">
        <v>808</v>
      </c>
    </row>
    <row r="6" spans="1:6" hidden="1" x14ac:dyDescent="0.3">
      <c r="A6">
        <v>4088</v>
      </c>
      <c r="B6" t="s">
        <v>809</v>
      </c>
      <c r="C6" s="10" t="s">
        <v>810</v>
      </c>
      <c r="D6" t="s">
        <v>811</v>
      </c>
      <c r="E6" t="s">
        <v>812</v>
      </c>
      <c r="F6" t="s">
        <v>813</v>
      </c>
    </row>
    <row r="7" spans="1:6" hidden="1" x14ac:dyDescent="0.3">
      <c r="A7">
        <v>3493</v>
      </c>
      <c r="B7" t="s">
        <v>620</v>
      </c>
      <c r="C7" s="10" t="s">
        <v>814</v>
      </c>
      <c r="D7" t="s">
        <v>800</v>
      </c>
      <c r="E7" t="s">
        <v>801</v>
      </c>
      <c r="F7" t="s">
        <v>815</v>
      </c>
    </row>
    <row r="8" spans="1:6" hidden="1" x14ac:dyDescent="0.3">
      <c r="A8">
        <v>3938</v>
      </c>
      <c r="B8" t="s">
        <v>489</v>
      </c>
      <c r="C8" s="10" t="s">
        <v>816</v>
      </c>
      <c r="D8" t="s">
        <v>800</v>
      </c>
      <c r="E8" t="s">
        <v>801</v>
      </c>
      <c r="F8" t="s">
        <v>817</v>
      </c>
    </row>
    <row r="9" spans="1:6" hidden="1" x14ac:dyDescent="0.3">
      <c r="A9">
        <v>3487</v>
      </c>
      <c r="B9" t="s">
        <v>456</v>
      </c>
      <c r="C9" s="10" t="s">
        <v>594</v>
      </c>
      <c r="D9" t="s">
        <v>800</v>
      </c>
      <c r="E9" t="s">
        <v>801</v>
      </c>
      <c r="F9" t="s">
        <v>818</v>
      </c>
    </row>
    <row r="10" spans="1:6" hidden="1" x14ac:dyDescent="0.3">
      <c r="A10">
        <v>3489</v>
      </c>
      <c r="B10" t="s">
        <v>819</v>
      </c>
      <c r="C10" s="10" t="s">
        <v>820</v>
      </c>
      <c r="D10" t="s">
        <v>800</v>
      </c>
      <c r="E10" t="s">
        <v>801</v>
      </c>
      <c r="F10" t="s">
        <v>821</v>
      </c>
    </row>
    <row r="11" spans="1:6" hidden="1" x14ac:dyDescent="0.3">
      <c r="A11">
        <v>3681</v>
      </c>
      <c r="B11" t="s">
        <v>621</v>
      </c>
      <c r="C11" s="10" t="s">
        <v>822</v>
      </c>
      <c r="D11" t="s">
        <v>800</v>
      </c>
      <c r="E11" t="s">
        <v>801</v>
      </c>
      <c r="F11" t="s">
        <v>823</v>
      </c>
    </row>
    <row r="12" spans="1:6" hidden="1" x14ac:dyDescent="0.3">
      <c r="A12">
        <v>3486</v>
      </c>
      <c r="B12" t="s">
        <v>622</v>
      </c>
      <c r="C12" s="10" t="s">
        <v>824</v>
      </c>
      <c r="D12" t="s">
        <v>800</v>
      </c>
      <c r="E12" t="s">
        <v>801</v>
      </c>
      <c r="F12" t="s">
        <v>825</v>
      </c>
    </row>
    <row r="13" spans="1:6" hidden="1" x14ac:dyDescent="0.3">
      <c r="A13">
        <v>3342</v>
      </c>
      <c r="B13" t="s">
        <v>623</v>
      </c>
      <c r="C13" s="10" t="s">
        <v>826</v>
      </c>
      <c r="D13" t="s">
        <v>800</v>
      </c>
      <c r="E13" t="s">
        <v>801</v>
      </c>
      <c r="F13" t="s">
        <v>827</v>
      </c>
    </row>
    <row r="14" spans="1:6" hidden="1" x14ac:dyDescent="0.3">
      <c r="A14">
        <v>4060</v>
      </c>
      <c r="B14" t="s">
        <v>624</v>
      </c>
      <c r="C14" s="10" t="s">
        <v>828</v>
      </c>
      <c r="D14" t="s">
        <v>829</v>
      </c>
      <c r="E14" t="s">
        <v>812</v>
      </c>
      <c r="F14" t="s">
        <v>830</v>
      </c>
    </row>
    <row r="15" spans="1:6" hidden="1" x14ac:dyDescent="0.3">
      <c r="A15">
        <v>3824</v>
      </c>
      <c r="B15" t="s">
        <v>625</v>
      </c>
      <c r="C15" s="10" t="s">
        <v>831</v>
      </c>
      <c r="D15" t="s">
        <v>800</v>
      </c>
      <c r="E15" t="s">
        <v>801</v>
      </c>
      <c r="F15" t="s">
        <v>832</v>
      </c>
    </row>
    <row r="16" spans="1:6" hidden="1" x14ac:dyDescent="0.3">
      <c r="A16">
        <v>3958</v>
      </c>
      <c r="B16" t="s">
        <v>626</v>
      </c>
      <c r="C16" s="10" t="s">
        <v>833</v>
      </c>
      <c r="D16" t="s">
        <v>834</v>
      </c>
      <c r="E16" t="s">
        <v>812</v>
      </c>
      <c r="F16" t="s">
        <v>835</v>
      </c>
    </row>
    <row r="17" spans="1:6" hidden="1" x14ac:dyDescent="0.3">
      <c r="A17">
        <v>3882</v>
      </c>
      <c r="B17" t="s">
        <v>627</v>
      </c>
      <c r="C17" s="10" t="s">
        <v>836</v>
      </c>
      <c r="D17" t="s">
        <v>800</v>
      </c>
      <c r="E17" t="s">
        <v>801</v>
      </c>
      <c r="F17" t="s">
        <v>837</v>
      </c>
    </row>
    <row r="18" spans="1:6" hidden="1" x14ac:dyDescent="0.3">
      <c r="A18">
        <v>3570</v>
      </c>
      <c r="B18" t="s">
        <v>124</v>
      </c>
      <c r="C18" s="10" t="s">
        <v>838</v>
      </c>
      <c r="D18" t="s">
        <v>800</v>
      </c>
      <c r="E18" t="s">
        <v>801</v>
      </c>
      <c r="F18" t="s">
        <v>839</v>
      </c>
    </row>
    <row r="19" spans="1:6" hidden="1" x14ac:dyDescent="0.3">
      <c r="A19">
        <v>3257</v>
      </c>
      <c r="B19" t="s">
        <v>628</v>
      </c>
      <c r="C19" s="10" t="s">
        <v>840</v>
      </c>
      <c r="D19" t="s">
        <v>800</v>
      </c>
      <c r="E19" t="s">
        <v>801</v>
      </c>
      <c r="F19" t="s">
        <v>841</v>
      </c>
    </row>
    <row r="20" spans="1:6" hidden="1" x14ac:dyDescent="0.3">
      <c r="A20">
        <v>3672</v>
      </c>
      <c r="B20" t="s">
        <v>1390</v>
      </c>
      <c r="C20" s="10" t="s">
        <v>842</v>
      </c>
      <c r="D20" t="s">
        <v>800</v>
      </c>
      <c r="E20" t="s">
        <v>801</v>
      </c>
      <c r="F20" t="s">
        <v>843</v>
      </c>
    </row>
    <row r="21" spans="1:6" hidden="1" x14ac:dyDescent="0.3">
      <c r="A21">
        <v>3535</v>
      </c>
      <c r="B21" t="s">
        <v>629</v>
      </c>
      <c r="C21" s="10" t="s">
        <v>844</v>
      </c>
      <c r="D21" t="s">
        <v>800</v>
      </c>
      <c r="E21" t="s">
        <v>801</v>
      </c>
      <c r="F21" t="s">
        <v>845</v>
      </c>
    </row>
    <row r="22" spans="1:6" hidden="1" x14ac:dyDescent="0.3">
      <c r="A22">
        <v>3881</v>
      </c>
      <c r="B22" t="s">
        <v>484</v>
      </c>
      <c r="C22" s="10" t="s">
        <v>846</v>
      </c>
      <c r="D22" t="s">
        <v>800</v>
      </c>
      <c r="E22" t="s">
        <v>801</v>
      </c>
      <c r="F22" t="s">
        <v>847</v>
      </c>
    </row>
    <row r="23" spans="1:6" hidden="1" x14ac:dyDescent="0.3">
      <c r="A23">
        <v>3861</v>
      </c>
      <c r="B23" t="s">
        <v>630</v>
      </c>
      <c r="C23" s="10" t="s">
        <v>848</v>
      </c>
      <c r="D23" t="s">
        <v>800</v>
      </c>
      <c r="E23" t="s">
        <v>801</v>
      </c>
      <c r="F23" t="s">
        <v>849</v>
      </c>
    </row>
    <row r="24" spans="1:6" hidden="1" x14ac:dyDescent="0.3">
      <c r="A24">
        <v>3188</v>
      </c>
      <c r="B24" t="s">
        <v>118</v>
      </c>
      <c r="C24" s="10" t="s">
        <v>447</v>
      </c>
      <c r="D24" t="s">
        <v>800</v>
      </c>
      <c r="E24" t="s">
        <v>801</v>
      </c>
      <c r="F24" t="s">
        <v>850</v>
      </c>
    </row>
    <row r="25" spans="1:6" hidden="1" x14ac:dyDescent="0.3">
      <c r="A25">
        <v>3478</v>
      </c>
      <c r="B25" t="s">
        <v>631</v>
      </c>
      <c r="C25" s="10" t="s">
        <v>851</v>
      </c>
      <c r="D25" t="s">
        <v>800</v>
      </c>
      <c r="E25" t="s">
        <v>801</v>
      </c>
      <c r="F25" t="s">
        <v>852</v>
      </c>
    </row>
    <row r="26" spans="1:6" hidden="1" x14ac:dyDescent="0.3">
      <c r="A26">
        <v>3352</v>
      </c>
      <c r="B26" t="s">
        <v>632</v>
      </c>
      <c r="C26" s="10" t="s">
        <v>853</v>
      </c>
      <c r="D26" t="s">
        <v>800</v>
      </c>
      <c r="E26" t="s">
        <v>801</v>
      </c>
      <c r="F26" t="s">
        <v>854</v>
      </c>
    </row>
    <row r="27" spans="1:6" hidden="1" x14ac:dyDescent="0.3">
      <c r="A27">
        <v>3559</v>
      </c>
      <c r="B27" t="s">
        <v>633</v>
      </c>
      <c r="C27" s="10" t="s">
        <v>855</v>
      </c>
      <c r="D27" t="s">
        <v>800</v>
      </c>
      <c r="E27" t="s">
        <v>801</v>
      </c>
      <c r="F27" t="s">
        <v>856</v>
      </c>
    </row>
    <row r="28" spans="1:6" hidden="1" x14ac:dyDescent="0.3">
      <c r="A28">
        <v>3630</v>
      </c>
      <c r="B28" t="s">
        <v>634</v>
      </c>
      <c r="C28" s="10" t="s">
        <v>857</v>
      </c>
      <c r="D28" t="s">
        <v>800</v>
      </c>
      <c r="E28" t="s">
        <v>801</v>
      </c>
      <c r="F28" t="s">
        <v>858</v>
      </c>
    </row>
    <row r="29" spans="1:6" hidden="1" x14ac:dyDescent="0.3">
      <c r="A29">
        <v>3945</v>
      </c>
      <c r="B29" t="s">
        <v>135</v>
      </c>
      <c r="C29" s="10" t="s">
        <v>859</v>
      </c>
      <c r="D29" t="s">
        <v>800</v>
      </c>
      <c r="E29" t="s">
        <v>801</v>
      </c>
      <c r="F29" t="s">
        <v>860</v>
      </c>
    </row>
    <row r="30" spans="1:6" hidden="1" x14ac:dyDescent="0.3">
      <c r="A30">
        <v>3960</v>
      </c>
      <c r="B30" t="s">
        <v>635</v>
      </c>
      <c r="C30" s="10" t="s">
        <v>861</v>
      </c>
      <c r="D30" t="s">
        <v>862</v>
      </c>
      <c r="E30" t="s">
        <v>812</v>
      </c>
      <c r="F30" t="s">
        <v>863</v>
      </c>
    </row>
    <row r="31" spans="1:6" hidden="1" x14ac:dyDescent="0.3">
      <c r="A31">
        <v>3337</v>
      </c>
      <c r="B31" t="s">
        <v>515</v>
      </c>
      <c r="C31" s="10" t="s">
        <v>864</v>
      </c>
      <c r="D31" t="s">
        <v>800</v>
      </c>
      <c r="E31" t="s">
        <v>801</v>
      </c>
      <c r="F31" t="s">
        <v>865</v>
      </c>
    </row>
    <row r="32" spans="1:6" hidden="1" x14ac:dyDescent="0.3">
      <c r="A32">
        <v>4064</v>
      </c>
      <c r="B32" t="s">
        <v>636</v>
      </c>
      <c r="C32" s="10" t="s">
        <v>866</v>
      </c>
      <c r="D32" t="s">
        <v>800</v>
      </c>
      <c r="E32" t="s">
        <v>801</v>
      </c>
      <c r="F32" t="s">
        <v>867</v>
      </c>
    </row>
    <row r="33" spans="1:6" hidden="1" x14ac:dyDescent="0.3">
      <c r="A33">
        <v>3534</v>
      </c>
      <c r="B33" t="s">
        <v>637</v>
      </c>
      <c r="C33" s="10" t="s">
        <v>868</v>
      </c>
      <c r="D33" t="s">
        <v>800</v>
      </c>
      <c r="E33" t="s">
        <v>801</v>
      </c>
      <c r="F33" t="s">
        <v>869</v>
      </c>
    </row>
    <row r="34" spans="1:6" hidden="1" x14ac:dyDescent="0.3">
      <c r="A34">
        <v>3604</v>
      </c>
      <c r="B34" t="s">
        <v>638</v>
      </c>
      <c r="C34" s="10" t="s">
        <v>870</v>
      </c>
      <c r="D34" t="s">
        <v>800</v>
      </c>
      <c r="E34" t="s">
        <v>801</v>
      </c>
      <c r="F34" t="s">
        <v>871</v>
      </c>
    </row>
    <row r="35" spans="1:6" hidden="1" x14ac:dyDescent="0.3">
      <c r="A35">
        <v>3693</v>
      </c>
      <c r="B35" t="s">
        <v>639</v>
      </c>
      <c r="C35" s="10" t="s">
        <v>872</v>
      </c>
      <c r="D35" t="s">
        <v>800</v>
      </c>
      <c r="E35" t="s">
        <v>801</v>
      </c>
      <c r="F35" t="s">
        <v>873</v>
      </c>
    </row>
    <row r="36" spans="1:6" hidden="1" x14ac:dyDescent="0.3">
      <c r="A36">
        <v>3433</v>
      </c>
      <c r="B36" t="s">
        <v>27</v>
      </c>
      <c r="C36" s="10" t="s">
        <v>874</v>
      </c>
      <c r="D36" t="s">
        <v>800</v>
      </c>
      <c r="E36" t="s">
        <v>801</v>
      </c>
      <c r="F36" t="s">
        <v>875</v>
      </c>
    </row>
    <row r="37" spans="1:6" hidden="1" x14ac:dyDescent="0.3">
      <c r="A37">
        <v>3638</v>
      </c>
      <c r="B37" t="s">
        <v>641</v>
      </c>
      <c r="C37" s="10" t="s">
        <v>876</v>
      </c>
      <c r="D37" t="s">
        <v>800</v>
      </c>
      <c r="E37" t="s">
        <v>801</v>
      </c>
      <c r="F37" t="s">
        <v>877</v>
      </c>
    </row>
    <row r="38" spans="1:6" hidden="1" x14ac:dyDescent="0.3">
      <c r="A38">
        <v>3714</v>
      </c>
      <c r="B38" t="s">
        <v>642</v>
      </c>
      <c r="C38" s="10" t="s">
        <v>878</v>
      </c>
      <c r="D38" t="s">
        <v>800</v>
      </c>
      <c r="E38" t="s">
        <v>801</v>
      </c>
      <c r="F38" t="s">
        <v>879</v>
      </c>
    </row>
    <row r="39" spans="1:6" x14ac:dyDescent="0.3">
      <c r="A39">
        <v>3359</v>
      </c>
      <c r="B39" t="s">
        <v>509</v>
      </c>
      <c r="C39" s="10" t="s">
        <v>880</v>
      </c>
      <c r="D39" t="s">
        <v>800</v>
      </c>
      <c r="E39" t="s">
        <v>801</v>
      </c>
      <c r="F39" t="s">
        <v>881</v>
      </c>
    </row>
    <row r="40" spans="1:6" hidden="1" x14ac:dyDescent="0.3">
      <c r="A40">
        <v>3378</v>
      </c>
      <c r="B40" t="s">
        <v>107</v>
      </c>
      <c r="C40" s="10" t="s">
        <v>882</v>
      </c>
      <c r="D40" t="s">
        <v>800</v>
      </c>
      <c r="E40" t="s">
        <v>801</v>
      </c>
      <c r="F40" t="s">
        <v>883</v>
      </c>
    </row>
    <row r="41" spans="1:6" hidden="1" x14ac:dyDescent="0.3">
      <c r="A41">
        <v>3660</v>
      </c>
      <c r="B41" t="s">
        <v>644</v>
      </c>
      <c r="C41" s="10" t="s">
        <v>884</v>
      </c>
      <c r="D41" t="s">
        <v>800</v>
      </c>
      <c r="E41" t="s">
        <v>801</v>
      </c>
      <c r="F41" t="s">
        <v>885</v>
      </c>
    </row>
    <row r="42" spans="1:6" hidden="1" x14ac:dyDescent="0.3">
      <c r="A42">
        <v>3646</v>
      </c>
      <c r="B42" t="s">
        <v>645</v>
      </c>
      <c r="C42" s="10" t="s">
        <v>886</v>
      </c>
      <c r="D42" t="s">
        <v>800</v>
      </c>
      <c r="E42" t="s">
        <v>801</v>
      </c>
      <c r="F42" t="s">
        <v>887</v>
      </c>
    </row>
    <row r="43" spans="1:6" hidden="1" x14ac:dyDescent="0.3">
      <c r="A43">
        <v>3678</v>
      </c>
      <c r="B43" t="s">
        <v>646</v>
      </c>
      <c r="C43" s="10" t="s">
        <v>888</v>
      </c>
      <c r="D43" t="s">
        <v>800</v>
      </c>
      <c r="E43" t="s">
        <v>801</v>
      </c>
      <c r="F43" t="s">
        <v>889</v>
      </c>
    </row>
    <row r="44" spans="1:6" hidden="1" x14ac:dyDescent="0.3">
      <c r="A44">
        <v>3946</v>
      </c>
      <c r="B44" t="s">
        <v>647</v>
      </c>
      <c r="C44" s="10" t="s">
        <v>890</v>
      </c>
      <c r="D44" t="s">
        <v>800</v>
      </c>
      <c r="E44" t="s">
        <v>801</v>
      </c>
      <c r="F44" t="s">
        <v>891</v>
      </c>
    </row>
    <row r="45" spans="1:6" hidden="1" x14ac:dyDescent="0.3">
      <c r="A45">
        <v>3577</v>
      </c>
      <c r="B45" t="s">
        <v>475</v>
      </c>
      <c r="C45" s="10" t="s">
        <v>892</v>
      </c>
      <c r="D45" t="s">
        <v>800</v>
      </c>
      <c r="E45" t="s">
        <v>801</v>
      </c>
      <c r="F45" t="s">
        <v>893</v>
      </c>
    </row>
    <row r="46" spans="1:6" hidden="1" x14ac:dyDescent="0.3">
      <c r="A46">
        <v>3461</v>
      </c>
      <c r="B46" t="s">
        <v>648</v>
      </c>
      <c r="C46" s="10" t="s">
        <v>894</v>
      </c>
      <c r="D46" t="s">
        <v>800</v>
      </c>
      <c r="E46" t="s">
        <v>801</v>
      </c>
      <c r="F46" t="s">
        <v>895</v>
      </c>
    </row>
    <row r="47" spans="1:6" hidden="1" x14ac:dyDescent="0.3">
      <c r="A47">
        <v>3932</v>
      </c>
      <c r="B47" t="s">
        <v>649</v>
      </c>
      <c r="C47" s="10" t="s">
        <v>897</v>
      </c>
      <c r="D47" t="s">
        <v>800</v>
      </c>
      <c r="E47" t="s">
        <v>801</v>
      </c>
      <c r="F47" t="s">
        <v>896</v>
      </c>
    </row>
    <row r="48" spans="1:6" hidden="1" x14ac:dyDescent="0.3">
      <c r="A48">
        <v>3932</v>
      </c>
      <c r="B48" t="s">
        <v>649</v>
      </c>
      <c r="C48" s="10" t="s">
        <v>897</v>
      </c>
      <c r="D48" t="s">
        <v>898</v>
      </c>
      <c r="E48" t="s">
        <v>801</v>
      </c>
      <c r="F48" t="s">
        <v>896</v>
      </c>
    </row>
    <row r="49" spans="1:6" hidden="1" x14ac:dyDescent="0.3">
      <c r="A49">
        <v>3414</v>
      </c>
      <c r="B49" t="s">
        <v>899</v>
      </c>
      <c r="C49" s="10" t="s">
        <v>900</v>
      </c>
      <c r="D49" t="s">
        <v>800</v>
      </c>
      <c r="E49" t="s">
        <v>801</v>
      </c>
      <c r="F49" t="s">
        <v>901</v>
      </c>
    </row>
    <row r="50" spans="1:6" hidden="1" x14ac:dyDescent="0.3">
      <c r="A50">
        <v>3439</v>
      </c>
      <c r="B50" t="s">
        <v>650</v>
      </c>
      <c r="C50" s="10" t="s">
        <v>902</v>
      </c>
      <c r="D50" t="s">
        <v>800</v>
      </c>
      <c r="E50" t="s">
        <v>801</v>
      </c>
      <c r="F50" t="s">
        <v>903</v>
      </c>
    </row>
    <row r="51" spans="1:6" hidden="1" x14ac:dyDescent="0.3">
      <c r="A51">
        <v>3759</v>
      </c>
      <c r="B51" t="s">
        <v>651</v>
      </c>
      <c r="C51" s="10" t="s">
        <v>904</v>
      </c>
      <c r="D51" t="s">
        <v>800</v>
      </c>
      <c r="E51" t="s">
        <v>801</v>
      </c>
      <c r="F51" t="s">
        <v>905</v>
      </c>
    </row>
    <row r="52" spans="1:6" hidden="1" x14ac:dyDescent="0.3">
      <c r="A52">
        <v>3992</v>
      </c>
      <c r="B52" t="s">
        <v>652</v>
      </c>
      <c r="C52" s="10" t="s">
        <v>906</v>
      </c>
      <c r="D52" t="s">
        <v>829</v>
      </c>
      <c r="E52" t="s">
        <v>812</v>
      </c>
      <c r="F52" t="s">
        <v>907</v>
      </c>
    </row>
    <row r="53" spans="1:6" hidden="1" x14ac:dyDescent="0.3">
      <c r="A53">
        <v>3787</v>
      </c>
      <c r="B53" t="s">
        <v>653</v>
      </c>
      <c r="C53" s="10" t="s">
        <v>908</v>
      </c>
      <c r="D53" t="s">
        <v>800</v>
      </c>
      <c r="E53" t="s">
        <v>801</v>
      </c>
      <c r="F53" t="s">
        <v>909</v>
      </c>
    </row>
    <row r="54" spans="1:6" hidden="1" x14ac:dyDescent="0.3">
      <c r="A54">
        <v>3782</v>
      </c>
      <c r="B54" t="s">
        <v>654</v>
      </c>
      <c r="C54" s="10" t="s">
        <v>910</v>
      </c>
      <c r="D54" t="s">
        <v>800</v>
      </c>
      <c r="E54" t="s">
        <v>801</v>
      </c>
      <c r="F54" t="s">
        <v>911</v>
      </c>
    </row>
    <row r="55" spans="1:6" hidden="1" x14ac:dyDescent="0.3">
      <c r="A55">
        <v>3801</v>
      </c>
      <c r="B55" t="s">
        <v>480</v>
      </c>
      <c r="C55" s="10" t="s">
        <v>912</v>
      </c>
      <c r="D55" t="s">
        <v>800</v>
      </c>
      <c r="E55" t="s">
        <v>801</v>
      </c>
      <c r="F55" t="s">
        <v>913</v>
      </c>
    </row>
    <row r="56" spans="1:6" hidden="1" x14ac:dyDescent="0.3">
      <c r="A56">
        <v>3722</v>
      </c>
      <c r="B56" t="s">
        <v>655</v>
      </c>
      <c r="C56" s="10" t="s">
        <v>914</v>
      </c>
      <c r="D56" t="s">
        <v>800</v>
      </c>
      <c r="E56" t="s">
        <v>801</v>
      </c>
      <c r="F56" t="s">
        <v>915</v>
      </c>
    </row>
    <row r="57" spans="1:6" hidden="1" x14ac:dyDescent="0.3">
      <c r="A57">
        <v>3664</v>
      </c>
      <c r="B57" t="s">
        <v>111</v>
      </c>
      <c r="C57" s="10" t="s">
        <v>916</v>
      </c>
      <c r="D57" t="s">
        <v>800</v>
      </c>
      <c r="E57" t="s">
        <v>801</v>
      </c>
      <c r="F57" t="s">
        <v>917</v>
      </c>
    </row>
    <row r="58" spans="1:6" hidden="1" x14ac:dyDescent="0.3">
      <c r="A58">
        <v>4033</v>
      </c>
      <c r="B58" t="s">
        <v>656</v>
      </c>
      <c r="C58" s="10" t="s">
        <v>918</v>
      </c>
      <c r="D58" t="s">
        <v>898</v>
      </c>
      <c r="E58" t="s">
        <v>801</v>
      </c>
      <c r="F58" t="s">
        <v>919</v>
      </c>
    </row>
    <row r="59" spans="1:6" hidden="1" x14ac:dyDescent="0.3">
      <c r="A59">
        <v>3349</v>
      </c>
      <c r="B59" t="s">
        <v>657</v>
      </c>
      <c r="C59" s="10" t="s">
        <v>920</v>
      </c>
      <c r="D59" t="s">
        <v>800</v>
      </c>
      <c r="E59" t="s">
        <v>801</v>
      </c>
      <c r="F59" t="s">
        <v>921</v>
      </c>
    </row>
    <row r="60" spans="1:6" hidden="1" x14ac:dyDescent="0.3">
      <c r="A60">
        <v>3522</v>
      </c>
      <c r="B60" t="s">
        <v>658</v>
      </c>
      <c r="C60" s="10" t="s">
        <v>922</v>
      </c>
      <c r="D60" t="s">
        <v>800</v>
      </c>
      <c r="E60" t="s">
        <v>801</v>
      </c>
      <c r="F60" t="s">
        <v>923</v>
      </c>
    </row>
    <row r="61" spans="1:6" hidden="1" x14ac:dyDescent="0.3">
      <c r="A61">
        <v>3719</v>
      </c>
      <c r="B61" t="s">
        <v>659</v>
      </c>
      <c r="C61" s="10" t="s">
        <v>924</v>
      </c>
      <c r="D61" t="s">
        <v>800</v>
      </c>
      <c r="E61" t="s">
        <v>801</v>
      </c>
      <c r="F61" t="s">
        <v>925</v>
      </c>
    </row>
    <row r="62" spans="1:6" hidden="1" x14ac:dyDescent="0.3">
      <c r="A62">
        <v>3805</v>
      </c>
      <c r="B62" t="s">
        <v>660</v>
      </c>
      <c r="C62" s="10" t="s">
        <v>926</v>
      </c>
      <c r="D62" t="s">
        <v>800</v>
      </c>
      <c r="E62" t="s">
        <v>801</v>
      </c>
      <c r="F62" t="s">
        <v>927</v>
      </c>
    </row>
    <row r="63" spans="1:6" hidden="1" x14ac:dyDescent="0.3">
      <c r="A63">
        <v>3797</v>
      </c>
      <c r="B63" t="s">
        <v>661</v>
      </c>
      <c r="C63" s="10" t="s">
        <v>928</v>
      </c>
      <c r="D63" t="s">
        <v>800</v>
      </c>
      <c r="E63" t="s">
        <v>801</v>
      </c>
      <c r="F63" t="s">
        <v>929</v>
      </c>
    </row>
    <row r="64" spans="1:6" hidden="1" x14ac:dyDescent="0.3">
      <c r="A64">
        <v>3674</v>
      </c>
      <c r="B64" t="s">
        <v>473</v>
      </c>
      <c r="C64" s="10" t="s">
        <v>552</v>
      </c>
      <c r="D64" t="s">
        <v>800</v>
      </c>
      <c r="E64" t="s">
        <v>801</v>
      </c>
      <c r="F64" t="s">
        <v>930</v>
      </c>
    </row>
    <row r="65" spans="1:6" hidden="1" x14ac:dyDescent="0.3">
      <c r="A65">
        <v>3455</v>
      </c>
      <c r="B65" t="s">
        <v>662</v>
      </c>
      <c r="C65" s="10" t="s">
        <v>931</v>
      </c>
      <c r="D65" t="s">
        <v>800</v>
      </c>
      <c r="E65" t="s">
        <v>801</v>
      </c>
      <c r="F65" t="s">
        <v>932</v>
      </c>
    </row>
    <row r="66" spans="1:6" hidden="1" x14ac:dyDescent="0.3">
      <c r="A66">
        <v>3518</v>
      </c>
      <c r="B66" t="s">
        <v>461</v>
      </c>
      <c r="C66" s="10" t="s">
        <v>597</v>
      </c>
      <c r="D66" t="s">
        <v>800</v>
      </c>
      <c r="E66" t="s">
        <v>801</v>
      </c>
      <c r="F66" t="s">
        <v>933</v>
      </c>
    </row>
    <row r="67" spans="1:6" hidden="1" x14ac:dyDescent="0.3">
      <c r="A67">
        <v>3826</v>
      </c>
      <c r="B67" t="s">
        <v>491</v>
      </c>
      <c r="C67" s="10" t="s">
        <v>934</v>
      </c>
      <c r="D67" t="s">
        <v>800</v>
      </c>
      <c r="E67" t="s">
        <v>801</v>
      </c>
      <c r="F67" t="s">
        <v>935</v>
      </c>
    </row>
    <row r="68" spans="1:6" hidden="1" x14ac:dyDescent="0.3">
      <c r="A68">
        <v>3892</v>
      </c>
      <c r="B68" t="s">
        <v>663</v>
      </c>
      <c r="C68" s="10" t="s">
        <v>936</v>
      </c>
      <c r="D68" t="s">
        <v>800</v>
      </c>
      <c r="E68" t="s">
        <v>801</v>
      </c>
      <c r="F68" t="s">
        <v>937</v>
      </c>
    </row>
    <row r="69" spans="1:6" hidden="1" x14ac:dyDescent="0.3">
      <c r="A69">
        <v>3923</v>
      </c>
      <c r="B69" t="s">
        <v>105</v>
      </c>
      <c r="C69" s="10" t="s">
        <v>938</v>
      </c>
      <c r="D69" t="s">
        <v>800</v>
      </c>
      <c r="E69" t="s">
        <v>801</v>
      </c>
      <c r="F69" t="s">
        <v>939</v>
      </c>
    </row>
    <row r="70" spans="1:6" hidden="1" x14ac:dyDescent="0.3">
      <c r="A70">
        <v>3635</v>
      </c>
      <c r="B70" t="s">
        <v>664</v>
      </c>
      <c r="C70" s="10" t="s">
        <v>940</v>
      </c>
      <c r="D70" t="s">
        <v>800</v>
      </c>
      <c r="E70" t="s">
        <v>801</v>
      </c>
      <c r="F70" t="s">
        <v>941</v>
      </c>
    </row>
    <row r="71" spans="1:6" hidden="1" x14ac:dyDescent="0.3">
      <c r="A71">
        <v>3859</v>
      </c>
      <c r="B71" t="s">
        <v>453</v>
      </c>
      <c r="C71" s="10" t="s">
        <v>555</v>
      </c>
      <c r="D71" t="s">
        <v>800</v>
      </c>
      <c r="E71" t="s">
        <v>801</v>
      </c>
      <c r="F71" t="s">
        <v>942</v>
      </c>
    </row>
    <row r="72" spans="1:6" hidden="1" x14ac:dyDescent="0.3">
      <c r="A72">
        <v>4053</v>
      </c>
      <c r="B72" t="s">
        <v>665</v>
      </c>
      <c r="C72" s="10" t="s">
        <v>943</v>
      </c>
      <c r="D72" t="s">
        <v>800</v>
      </c>
      <c r="E72" t="s">
        <v>801</v>
      </c>
      <c r="F72" t="s">
        <v>944</v>
      </c>
    </row>
    <row r="73" spans="1:6" hidden="1" x14ac:dyDescent="0.3">
      <c r="A73">
        <v>3592</v>
      </c>
      <c r="B73" t="s">
        <v>482</v>
      </c>
      <c r="C73" s="10" t="s">
        <v>558</v>
      </c>
      <c r="D73" t="s">
        <v>800</v>
      </c>
      <c r="E73" t="s">
        <v>801</v>
      </c>
      <c r="F73" t="s">
        <v>945</v>
      </c>
    </row>
    <row r="74" spans="1:6" hidden="1" x14ac:dyDescent="0.3">
      <c r="A74">
        <v>3350</v>
      </c>
      <c r="B74" t="s">
        <v>667</v>
      </c>
      <c r="C74" s="10" t="s">
        <v>946</v>
      </c>
      <c r="D74" t="s">
        <v>800</v>
      </c>
      <c r="E74" t="s">
        <v>801</v>
      </c>
      <c r="F74" t="s">
        <v>947</v>
      </c>
    </row>
    <row r="75" spans="1:6" hidden="1" x14ac:dyDescent="0.3">
      <c r="A75">
        <v>3601</v>
      </c>
      <c r="B75" t="s">
        <v>507</v>
      </c>
      <c r="C75" s="10" t="s">
        <v>561</v>
      </c>
      <c r="D75" t="s">
        <v>800</v>
      </c>
      <c r="E75" t="s">
        <v>801</v>
      </c>
      <c r="F75" t="s">
        <v>948</v>
      </c>
    </row>
    <row r="76" spans="1:6" hidden="1" x14ac:dyDescent="0.3">
      <c r="A76">
        <v>3967</v>
      </c>
      <c r="B76" t="s">
        <v>68</v>
      </c>
      <c r="C76" s="10" t="s">
        <v>949</v>
      </c>
      <c r="D76" t="s">
        <v>829</v>
      </c>
      <c r="E76" t="s">
        <v>812</v>
      </c>
      <c r="F76" t="s">
        <v>950</v>
      </c>
    </row>
    <row r="77" spans="1:6" hidden="1" x14ac:dyDescent="0.3">
      <c r="A77">
        <v>3609</v>
      </c>
      <c r="B77" t="s">
        <v>951</v>
      </c>
      <c r="C77" s="10" t="s">
        <v>952</v>
      </c>
      <c r="D77" t="s">
        <v>800</v>
      </c>
      <c r="E77" t="s">
        <v>801</v>
      </c>
      <c r="F77" t="s">
        <v>953</v>
      </c>
    </row>
    <row r="78" spans="1:6" hidden="1" x14ac:dyDescent="0.3">
      <c r="A78">
        <v>3867</v>
      </c>
      <c r="B78" t="s">
        <v>668</v>
      </c>
      <c r="C78" s="10" t="s">
        <v>954</v>
      </c>
      <c r="D78" t="s">
        <v>800</v>
      </c>
      <c r="E78" t="s">
        <v>801</v>
      </c>
      <c r="F78" t="s">
        <v>955</v>
      </c>
    </row>
    <row r="79" spans="1:6" hidden="1" x14ac:dyDescent="0.3">
      <c r="A79">
        <v>3440</v>
      </c>
      <c r="B79" t="s">
        <v>669</v>
      </c>
      <c r="C79" s="10" t="s">
        <v>956</v>
      </c>
      <c r="D79" t="s">
        <v>800</v>
      </c>
      <c r="E79" t="s">
        <v>801</v>
      </c>
      <c r="F79" t="s">
        <v>957</v>
      </c>
    </row>
    <row r="80" spans="1:6" hidden="1" x14ac:dyDescent="0.3">
      <c r="A80">
        <v>3737</v>
      </c>
      <c r="B80" t="s">
        <v>139</v>
      </c>
      <c r="C80" s="10" t="s">
        <v>448</v>
      </c>
      <c r="D80" t="s">
        <v>800</v>
      </c>
      <c r="E80" t="s">
        <v>801</v>
      </c>
      <c r="F80" t="s">
        <v>958</v>
      </c>
    </row>
    <row r="81" spans="1:6" hidden="1" x14ac:dyDescent="0.3">
      <c r="A81">
        <v>3441</v>
      </c>
      <c r="B81" t="s">
        <v>493</v>
      </c>
      <c r="C81" s="10" t="s">
        <v>566</v>
      </c>
      <c r="D81" t="s">
        <v>800</v>
      </c>
      <c r="E81" t="s">
        <v>801</v>
      </c>
      <c r="F81" t="s">
        <v>959</v>
      </c>
    </row>
    <row r="82" spans="1:6" hidden="1" x14ac:dyDescent="0.3">
      <c r="A82">
        <v>3443</v>
      </c>
      <c r="B82" t="s">
        <v>54</v>
      </c>
      <c r="C82" s="10" t="s">
        <v>449</v>
      </c>
      <c r="D82" t="s">
        <v>800</v>
      </c>
      <c r="E82" t="s">
        <v>801</v>
      </c>
      <c r="F82" t="s">
        <v>960</v>
      </c>
    </row>
    <row r="83" spans="1:6" hidden="1" x14ac:dyDescent="0.3">
      <c r="A83">
        <v>3991</v>
      </c>
      <c r="B83" t="s">
        <v>504</v>
      </c>
      <c r="C83" s="10" t="s">
        <v>961</v>
      </c>
      <c r="D83" t="s">
        <v>962</v>
      </c>
      <c r="E83" t="s">
        <v>812</v>
      </c>
      <c r="F83" t="s">
        <v>963</v>
      </c>
    </row>
    <row r="84" spans="1:6" hidden="1" x14ac:dyDescent="0.3">
      <c r="A84">
        <v>3875</v>
      </c>
      <c r="B84" t="s">
        <v>670</v>
      </c>
      <c r="C84" s="10" t="s">
        <v>964</v>
      </c>
      <c r="D84" t="s">
        <v>800</v>
      </c>
      <c r="E84" t="s">
        <v>801</v>
      </c>
      <c r="F84" t="s">
        <v>965</v>
      </c>
    </row>
    <row r="85" spans="1:6" hidden="1" x14ac:dyDescent="0.3">
      <c r="A85">
        <v>3353</v>
      </c>
      <c r="B85" t="s">
        <v>671</v>
      </c>
      <c r="C85" s="10" t="s">
        <v>966</v>
      </c>
      <c r="D85" t="s">
        <v>800</v>
      </c>
      <c r="E85" t="s">
        <v>801</v>
      </c>
      <c r="F85" t="s">
        <v>967</v>
      </c>
    </row>
    <row r="86" spans="1:6" hidden="1" x14ac:dyDescent="0.3">
      <c r="A86">
        <v>3886</v>
      </c>
      <c r="B86" t="s">
        <v>672</v>
      </c>
      <c r="C86" s="10" t="s">
        <v>968</v>
      </c>
      <c r="D86" t="s">
        <v>800</v>
      </c>
      <c r="E86" t="s">
        <v>801</v>
      </c>
      <c r="F86" t="s">
        <v>969</v>
      </c>
    </row>
    <row r="87" spans="1:6" hidden="1" x14ac:dyDescent="0.3">
      <c r="A87">
        <v>3351</v>
      </c>
      <c r="B87" t="s">
        <v>970</v>
      </c>
      <c r="C87" s="10" t="s">
        <v>971</v>
      </c>
      <c r="D87" t="s">
        <v>800</v>
      </c>
      <c r="E87" t="s">
        <v>801</v>
      </c>
      <c r="F87" t="s">
        <v>972</v>
      </c>
    </row>
    <row r="88" spans="1:6" hidden="1" x14ac:dyDescent="0.3">
      <c r="A88">
        <v>3371</v>
      </c>
      <c r="B88" t="s">
        <v>673</v>
      </c>
      <c r="C88" s="10" t="s">
        <v>973</v>
      </c>
      <c r="D88" t="s">
        <v>800</v>
      </c>
      <c r="E88" t="s">
        <v>801</v>
      </c>
      <c r="F88" t="s">
        <v>974</v>
      </c>
    </row>
    <row r="89" spans="1:6" hidden="1" x14ac:dyDescent="0.3">
      <c r="A89">
        <v>3420</v>
      </c>
      <c r="B89" t="s">
        <v>674</v>
      </c>
      <c r="C89" s="10" t="s">
        <v>975</v>
      </c>
      <c r="D89" t="s">
        <v>800</v>
      </c>
      <c r="E89" t="s">
        <v>801</v>
      </c>
      <c r="F89" t="s">
        <v>976</v>
      </c>
    </row>
    <row r="90" spans="1:6" hidden="1" x14ac:dyDescent="0.3">
      <c r="A90">
        <v>3370</v>
      </c>
      <c r="B90" t="s">
        <v>675</v>
      </c>
      <c r="C90" s="10" t="s">
        <v>977</v>
      </c>
      <c r="D90" t="s">
        <v>800</v>
      </c>
      <c r="E90" t="s">
        <v>801</v>
      </c>
      <c r="F90" t="s">
        <v>978</v>
      </c>
    </row>
    <row r="91" spans="1:6" hidden="1" x14ac:dyDescent="0.3">
      <c r="A91">
        <v>3616</v>
      </c>
      <c r="B91" t="s">
        <v>676</v>
      </c>
      <c r="C91" s="10" t="s">
        <v>979</v>
      </c>
      <c r="D91" t="s">
        <v>800</v>
      </c>
      <c r="E91" t="s">
        <v>801</v>
      </c>
      <c r="F91" t="s">
        <v>980</v>
      </c>
    </row>
    <row r="92" spans="1:6" hidden="1" x14ac:dyDescent="0.3">
      <c r="A92">
        <v>4031</v>
      </c>
      <c r="B92" t="s">
        <v>677</v>
      </c>
      <c r="C92" s="10" t="s">
        <v>981</v>
      </c>
      <c r="D92" t="s">
        <v>982</v>
      </c>
      <c r="E92" t="s">
        <v>812</v>
      </c>
      <c r="F92" t="s">
        <v>983</v>
      </c>
    </row>
    <row r="93" spans="1:6" hidden="1" x14ac:dyDescent="0.3">
      <c r="A93">
        <v>3894</v>
      </c>
      <c r="B93" t="s">
        <v>62</v>
      </c>
      <c r="C93" s="10" t="s">
        <v>984</v>
      </c>
      <c r="D93" t="s">
        <v>800</v>
      </c>
      <c r="E93" t="s">
        <v>801</v>
      </c>
      <c r="F93" t="s">
        <v>985</v>
      </c>
    </row>
    <row r="94" spans="1:6" hidden="1" x14ac:dyDescent="0.3">
      <c r="A94">
        <v>3330</v>
      </c>
      <c r="B94" t="s">
        <v>104</v>
      </c>
      <c r="C94" s="10" t="s">
        <v>986</v>
      </c>
      <c r="D94" t="s">
        <v>800</v>
      </c>
      <c r="E94" t="s">
        <v>801</v>
      </c>
      <c r="F94" t="s">
        <v>987</v>
      </c>
    </row>
    <row r="95" spans="1:6" hidden="1" x14ac:dyDescent="0.3">
      <c r="A95">
        <v>4010</v>
      </c>
      <c r="B95" t="s">
        <v>678</v>
      </c>
      <c r="C95" s="10" t="s">
        <v>988</v>
      </c>
      <c r="D95" t="s">
        <v>982</v>
      </c>
      <c r="E95" t="s">
        <v>812</v>
      </c>
      <c r="F95" t="s">
        <v>989</v>
      </c>
    </row>
    <row r="96" spans="1:6" hidden="1" x14ac:dyDescent="0.3">
      <c r="A96">
        <v>3921</v>
      </c>
      <c r="B96" t="s">
        <v>129</v>
      </c>
      <c r="C96" s="10" t="s">
        <v>990</v>
      </c>
      <c r="D96" t="s">
        <v>800</v>
      </c>
      <c r="E96" t="s">
        <v>801</v>
      </c>
      <c r="F96" t="s">
        <v>991</v>
      </c>
    </row>
    <row r="97" spans="1:6" hidden="1" x14ac:dyDescent="0.3">
      <c r="A97">
        <v>3569</v>
      </c>
      <c r="B97" t="s">
        <v>680</v>
      </c>
      <c r="C97" s="10" t="s">
        <v>992</v>
      </c>
      <c r="D97" t="s">
        <v>800</v>
      </c>
      <c r="E97" t="s">
        <v>801</v>
      </c>
      <c r="F97" t="s">
        <v>993</v>
      </c>
    </row>
    <row r="98" spans="1:6" hidden="1" x14ac:dyDescent="0.3">
      <c r="A98">
        <v>3409</v>
      </c>
      <c r="B98" t="s">
        <v>681</v>
      </c>
      <c r="C98" s="10" t="s">
        <v>994</v>
      </c>
      <c r="D98" t="s">
        <v>800</v>
      </c>
      <c r="E98" t="s">
        <v>801</v>
      </c>
      <c r="F98" t="s">
        <v>995</v>
      </c>
    </row>
    <row r="99" spans="1:6" hidden="1" x14ac:dyDescent="0.3">
      <c r="A99">
        <v>3931</v>
      </c>
      <c r="B99" t="s">
        <v>133</v>
      </c>
      <c r="C99" s="10" t="s">
        <v>450</v>
      </c>
      <c r="D99" t="s">
        <v>800</v>
      </c>
      <c r="E99" t="s">
        <v>801</v>
      </c>
      <c r="F99" t="s">
        <v>996</v>
      </c>
    </row>
    <row r="100" spans="1:6" hidden="1" x14ac:dyDescent="0.3">
      <c r="A100">
        <v>3784</v>
      </c>
      <c r="B100" t="s">
        <v>682</v>
      </c>
      <c r="C100" s="10" t="s">
        <v>997</v>
      </c>
      <c r="D100" t="s">
        <v>800</v>
      </c>
      <c r="E100" t="s">
        <v>801</v>
      </c>
      <c r="F100" t="s">
        <v>998</v>
      </c>
    </row>
    <row r="101" spans="1:6" hidden="1" x14ac:dyDescent="0.3">
      <c r="A101">
        <v>3431</v>
      </c>
      <c r="B101" t="s">
        <v>92</v>
      </c>
      <c r="C101" s="10" t="s">
        <v>999</v>
      </c>
      <c r="D101" t="s">
        <v>800</v>
      </c>
      <c r="E101" t="s">
        <v>801</v>
      </c>
      <c r="F101" t="s">
        <v>1000</v>
      </c>
    </row>
    <row r="102" spans="1:6" hidden="1" x14ac:dyDescent="0.3">
      <c r="A102">
        <v>4027</v>
      </c>
      <c r="B102" t="s">
        <v>470</v>
      </c>
      <c r="C102" s="10" t="s">
        <v>1001</v>
      </c>
      <c r="D102" t="s">
        <v>800</v>
      </c>
      <c r="E102" t="s">
        <v>801</v>
      </c>
      <c r="F102" t="s">
        <v>1002</v>
      </c>
    </row>
    <row r="103" spans="1:6" hidden="1" x14ac:dyDescent="0.3">
      <c r="A103">
        <v>4069</v>
      </c>
      <c r="B103" t="s">
        <v>40</v>
      </c>
      <c r="C103" s="10" t="s">
        <v>1003</v>
      </c>
      <c r="D103" t="s">
        <v>898</v>
      </c>
      <c r="E103" t="s">
        <v>801</v>
      </c>
      <c r="F103" t="s">
        <v>1004</v>
      </c>
    </row>
    <row r="104" spans="1:6" hidden="1" x14ac:dyDescent="0.3">
      <c r="A104">
        <v>3613</v>
      </c>
      <c r="B104" t="s">
        <v>683</v>
      </c>
      <c r="C104" s="10" t="s">
        <v>1005</v>
      </c>
      <c r="D104" t="s">
        <v>800</v>
      </c>
      <c r="E104" t="s">
        <v>801</v>
      </c>
      <c r="F104" t="s">
        <v>1006</v>
      </c>
    </row>
    <row r="105" spans="1:6" hidden="1" x14ac:dyDescent="0.3">
      <c r="A105">
        <v>3644</v>
      </c>
      <c r="B105" t="s">
        <v>684</v>
      </c>
      <c r="C105" s="10" t="s">
        <v>1007</v>
      </c>
      <c r="D105" t="s">
        <v>800</v>
      </c>
      <c r="E105" t="s">
        <v>801</v>
      </c>
      <c r="F105" t="s">
        <v>1008</v>
      </c>
    </row>
    <row r="106" spans="1:6" hidden="1" x14ac:dyDescent="0.3">
      <c r="A106">
        <v>3800</v>
      </c>
      <c r="B106" t="s">
        <v>685</v>
      </c>
      <c r="C106" s="10" t="s">
        <v>1009</v>
      </c>
      <c r="D106" t="s">
        <v>800</v>
      </c>
      <c r="E106" t="s">
        <v>801</v>
      </c>
      <c r="F106" t="s">
        <v>1010</v>
      </c>
    </row>
    <row r="107" spans="1:6" hidden="1" x14ac:dyDescent="0.3">
      <c r="A107">
        <v>3574</v>
      </c>
      <c r="B107" t="s">
        <v>686</v>
      </c>
      <c r="C107" s="10" t="s">
        <v>1011</v>
      </c>
      <c r="D107" t="s">
        <v>800</v>
      </c>
      <c r="E107" t="s">
        <v>801</v>
      </c>
      <c r="F107" t="s">
        <v>1012</v>
      </c>
    </row>
    <row r="108" spans="1:6" hidden="1" x14ac:dyDescent="0.3">
      <c r="A108">
        <v>3490</v>
      </c>
      <c r="B108" t="s">
        <v>1013</v>
      </c>
      <c r="C108" s="10" t="s">
        <v>1014</v>
      </c>
      <c r="D108" t="s">
        <v>800</v>
      </c>
      <c r="E108" t="s">
        <v>801</v>
      </c>
      <c r="F108" t="s">
        <v>1015</v>
      </c>
    </row>
    <row r="109" spans="1:6" hidden="1" x14ac:dyDescent="0.3">
      <c r="A109">
        <v>3642</v>
      </c>
      <c r="B109" t="s">
        <v>687</v>
      </c>
      <c r="C109" s="10" t="s">
        <v>1016</v>
      </c>
      <c r="D109" t="s">
        <v>800</v>
      </c>
      <c r="E109" t="s">
        <v>801</v>
      </c>
      <c r="F109" t="s">
        <v>1017</v>
      </c>
    </row>
    <row r="110" spans="1:6" hidden="1" x14ac:dyDescent="0.3">
      <c r="A110">
        <v>3553</v>
      </c>
      <c r="B110" t="s">
        <v>495</v>
      </c>
      <c r="C110" s="10" t="s">
        <v>574</v>
      </c>
      <c r="D110" t="s">
        <v>800</v>
      </c>
      <c r="E110" t="s">
        <v>801</v>
      </c>
      <c r="F110" t="s">
        <v>1018</v>
      </c>
    </row>
    <row r="111" spans="1:6" hidden="1" x14ac:dyDescent="0.3">
      <c r="A111">
        <v>3716</v>
      </c>
      <c r="B111" t="s">
        <v>1019</v>
      </c>
      <c r="C111" s="10" t="s">
        <v>1020</v>
      </c>
      <c r="D111" t="s">
        <v>800</v>
      </c>
      <c r="E111" t="s">
        <v>801</v>
      </c>
      <c r="F111" t="s">
        <v>1021</v>
      </c>
    </row>
    <row r="112" spans="1:6" hidden="1" x14ac:dyDescent="0.3">
      <c r="A112">
        <v>3502</v>
      </c>
      <c r="B112" t="s">
        <v>688</v>
      </c>
      <c r="C112" s="10" t="s">
        <v>1022</v>
      </c>
      <c r="D112" t="s">
        <v>800</v>
      </c>
      <c r="E112" t="s">
        <v>801</v>
      </c>
      <c r="F112" t="s">
        <v>1023</v>
      </c>
    </row>
    <row r="113" spans="1:6" hidden="1" x14ac:dyDescent="0.3">
      <c r="A113">
        <v>3347</v>
      </c>
      <c r="B113" t="s">
        <v>1024</v>
      </c>
      <c r="C113" s="10" t="s">
        <v>1025</v>
      </c>
      <c r="D113" t="s">
        <v>800</v>
      </c>
      <c r="E113" t="s">
        <v>801</v>
      </c>
      <c r="F113" t="s">
        <v>1026</v>
      </c>
    </row>
    <row r="114" spans="1:6" hidden="1" x14ac:dyDescent="0.3">
      <c r="A114">
        <v>4068</v>
      </c>
      <c r="B114" t="s">
        <v>452</v>
      </c>
      <c r="C114" s="10" t="s">
        <v>1027</v>
      </c>
      <c r="D114" t="s">
        <v>898</v>
      </c>
      <c r="E114" t="s">
        <v>801</v>
      </c>
      <c r="F114" t="s">
        <v>1028</v>
      </c>
    </row>
    <row r="115" spans="1:6" hidden="1" x14ac:dyDescent="0.3">
      <c r="A115">
        <v>3412</v>
      </c>
      <c r="B115" t="s">
        <v>689</v>
      </c>
      <c r="C115" s="10" t="s">
        <v>1029</v>
      </c>
      <c r="D115" t="s">
        <v>800</v>
      </c>
      <c r="E115" t="s">
        <v>801</v>
      </c>
      <c r="F115" t="s">
        <v>1030</v>
      </c>
    </row>
    <row r="116" spans="1:6" hidden="1" x14ac:dyDescent="0.3">
      <c r="A116">
        <v>3332</v>
      </c>
      <c r="B116" t="s">
        <v>690</v>
      </c>
      <c r="C116" s="10" t="s">
        <v>1031</v>
      </c>
      <c r="D116" t="s">
        <v>800</v>
      </c>
      <c r="E116" t="s">
        <v>801</v>
      </c>
      <c r="F116" t="s">
        <v>1032</v>
      </c>
    </row>
    <row r="117" spans="1:6" hidden="1" x14ac:dyDescent="0.3">
      <c r="A117">
        <v>3773</v>
      </c>
      <c r="B117" t="s">
        <v>691</v>
      </c>
      <c r="C117" s="10" t="s">
        <v>1033</v>
      </c>
      <c r="D117" t="s">
        <v>800</v>
      </c>
      <c r="E117" t="s">
        <v>801</v>
      </c>
      <c r="F117" t="s">
        <v>1034</v>
      </c>
    </row>
    <row r="118" spans="1:6" hidden="1" x14ac:dyDescent="0.3">
      <c r="A118">
        <v>3372</v>
      </c>
      <c r="B118" t="s">
        <v>692</v>
      </c>
      <c r="C118" s="10" t="s">
        <v>1035</v>
      </c>
      <c r="D118" t="s">
        <v>800</v>
      </c>
      <c r="E118" t="s">
        <v>801</v>
      </c>
      <c r="F118" t="s">
        <v>1036</v>
      </c>
    </row>
    <row r="119" spans="1:6" hidden="1" x14ac:dyDescent="0.3">
      <c r="A119">
        <v>3523</v>
      </c>
      <c r="B119" t="s">
        <v>693</v>
      </c>
      <c r="C119" s="10" t="s">
        <v>1037</v>
      </c>
      <c r="D119" t="s">
        <v>800</v>
      </c>
      <c r="E119" t="s">
        <v>801</v>
      </c>
      <c r="F119" t="s">
        <v>1038</v>
      </c>
    </row>
    <row r="120" spans="1:6" hidden="1" x14ac:dyDescent="0.3">
      <c r="A120">
        <v>3453</v>
      </c>
      <c r="B120" t="s">
        <v>694</v>
      </c>
      <c r="C120" s="10" t="s">
        <v>1039</v>
      </c>
      <c r="D120" t="s">
        <v>800</v>
      </c>
      <c r="E120" t="s">
        <v>801</v>
      </c>
      <c r="F120" t="s">
        <v>1040</v>
      </c>
    </row>
    <row r="121" spans="1:6" hidden="1" x14ac:dyDescent="0.3">
      <c r="A121">
        <v>3643</v>
      </c>
      <c r="B121" t="s">
        <v>695</v>
      </c>
      <c r="C121" s="10" t="s">
        <v>1041</v>
      </c>
      <c r="D121" t="s">
        <v>800</v>
      </c>
      <c r="E121" t="s">
        <v>801</v>
      </c>
      <c r="F121" t="s">
        <v>1042</v>
      </c>
    </row>
    <row r="122" spans="1:6" hidden="1" x14ac:dyDescent="0.3">
      <c r="A122">
        <v>3955</v>
      </c>
      <c r="B122" t="s">
        <v>696</v>
      </c>
      <c r="C122" s="10" t="s">
        <v>1043</v>
      </c>
      <c r="D122" t="s">
        <v>1044</v>
      </c>
      <c r="E122" t="s">
        <v>812</v>
      </c>
      <c r="F122" t="s">
        <v>1045</v>
      </c>
    </row>
    <row r="123" spans="1:6" hidden="1" x14ac:dyDescent="0.3">
      <c r="A123">
        <v>3954</v>
      </c>
      <c r="B123" t="s">
        <v>697</v>
      </c>
      <c r="C123" s="10" t="s">
        <v>1046</v>
      </c>
      <c r="D123" t="s">
        <v>829</v>
      </c>
      <c r="E123" t="s">
        <v>812</v>
      </c>
      <c r="F123" t="s">
        <v>1047</v>
      </c>
    </row>
    <row r="124" spans="1:6" hidden="1" x14ac:dyDescent="0.3">
      <c r="A124">
        <v>4054</v>
      </c>
      <c r="B124" t="s">
        <v>698</v>
      </c>
      <c r="C124" s="10" t="s">
        <v>1048</v>
      </c>
      <c r="D124" t="s">
        <v>829</v>
      </c>
      <c r="E124" t="s">
        <v>812</v>
      </c>
      <c r="F124" t="s">
        <v>1049</v>
      </c>
    </row>
    <row r="125" spans="1:6" hidden="1" x14ac:dyDescent="0.3">
      <c r="A125">
        <v>3896</v>
      </c>
      <c r="B125" t="s">
        <v>109</v>
      </c>
      <c r="C125" s="10" t="s">
        <v>1050</v>
      </c>
      <c r="D125" t="s">
        <v>800</v>
      </c>
      <c r="E125" t="s">
        <v>801</v>
      </c>
      <c r="F125" t="s">
        <v>1051</v>
      </c>
    </row>
    <row r="126" spans="1:6" hidden="1" x14ac:dyDescent="0.3">
      <c r="A126">
        <v>3346</v>
      </c>
      <c r="B126" t="s">
        <v>1052</v>
      </c>
      <c r="C126" s="10" t="s">
        <v>1053</v>
      </c>
      <c r="D126" t="s">
        <v>800</v>
      </c>
      <c r="E126" t="s">
        <v>801</v>
      </c>
      <c r="F126" t="s">
        <v>1054</v>
      </c>
    </row>
    <row r="127" spans="1:6" hidden="1" x14ac:dyDescent="0.3">
      <c r="A127">
        <v>3822</v>
      </c>
      <c r="B127" t="s">
        <v>699</v>
      </c>
      <c r="C127" s="10" t="s">
        <v>1055</v>
      </c>
      <c r="D127" t="s">
        <v>800</v>
      </c>
      <c r="E127" t="s">
        <v>801</v>
      </c>
      <c r="F127" t="s">
        <v>1056</v>
      </c>
    </row>
    <row r="128" spans="1:6" hidden="1" x14ac:dyDescent="0.3">
      <c r="A128">
        <v>4098</v>
      </c>
      <c r="B128" t="s">
        <v>700</v>
      </c>
      <c r="C128" s="10" t="s">
        <v>1057</v>
      </c>
      <c r="D128" t="s">
        <v>829</v>
      </c>
      <c r="E128" t="s">
        <v>812</v>
      </c>
      <c r="F128" t="s">
        <v>1058</v>
      </c>
    </row>
    <row r="129" spans="1:6" hidden="1" x14ac:dyDescent="0.3">
      <c r="A129">
        <v>4099</v>
      </c>
      <c r="B129" t="s">
        <v>1391</v>
      </c>
      <c r="C129" s="10" t="s">
        <v>1059</v>
      </c>
      <c r="D129" t="s">
        <v>800</v>
      </c>
      <c r="E129" t="s">
        <v>801</v>
      </c>
      <c r="F129" t="s">
        <v>1060</v>
      </c>
    </row>
    <row r="130" spans="1:6" hidden="1" x14ac:dyDescent="0.3">
      <c r="A130">
        <v>3904</v>
      </c>
      <c r="B130" t="s">
        <v>1061</v>
      </c>
      <c r="C130" s="10" t="s">
        <v>1062</v>
      </c>
      <c r="D130" t="s">
        <v>800</v>
      </c>
      <c r="E130" t="s">
        <v>801</v>
      </c>
      <c r="F130" t="s">
        <v>1063</v>
      </c>
    </row>
    <row r="131" spans="1:6" hidden="1" x14ac:dyDescent="0.3">
      <c r="A131">
        <v>3509</v>
      </c>
      <c r="B131" t="s">
        <v>702</v>
      </c>
      <c r="C131" s="10" t="s">
        <v>1064</v>
      </c>
      <c r="D131" t="s">
        <v>800</v>
      </c>
      <c r="E131" t="s">
        <v>801</v>
      </c>
      <c r="F131" t="s">
        <v>1065</v>
      </c>
    </row>
    <row r="132" spans="1:6" hidden="1" x14ac:dyDescent="0.3">
      <c r="A132">
        <v>3970</v>
      </c>
      <c r="B132" t="s">
        <v>703</v>
      </c>
      <c r="C132" s="10" t="s">
        <v>1066</v>
      </c>
      <c r="D132" t="s">
        <v>1044</v>
      </c>
      <c r="E132" t="s">
        <v>812</v>
      </c>
      <c r="F132" t="s">
        <v>1067</v>
      </c>
    </row>
    <row r="133" spans="1:6" hidden="1" x14ac:dyDescent="0.3">
      <c r="A133">
        <v>3438</v>
      </c>
      <c r="B133" t="s">
        <v>1068</v>
      </c>
      <c r="C133" s="10" t="s">
        <v>1069</v>
      </c>
      <c r="D133" t="s">
        <v>800</v>
      </c>
      <c r="E133" t="s">
        <v>801</v>
      </c>
      <c r="F133" t="s">
        <v>1070</v>
      </c>
    </row>
    <row r="134" spans="1:6" hidden="1" x14ac:dyDescent="0.3">
      <c r="A134">
        <v>3972</v>
      </c>
      <c r="B134" t="s">
        <v>704</v>
      </c>
      <c r="C134" s="10" t="s">
        <v>1071</v>
      </c>
      <c r="D134" t="s">
        <v>829</v>
      </c>
      <c r="E134" t="s">
        <v>812</v>
      </c>
      <c r="F134" t="s">
        <v>1072</v>
      </c>
    </row>
    <row r="135" spans="1:6" hidden="1" x14ac:dyDescent="0.3">
      <c r="A135">
        <v>3519</v>
      </c>
      <c r="B135" t="s">
        <v>705</v>
      </c>
      <c r="C135" s="10" t="s">
        <v>1073</v>
      </c>
      <c r="D135" t="s">
        <v>800</v>
      </c>
      <c r="E135" t="s">
        <v>801</v>
      </c>
      <c r="F135" t="s">
        <v>1074</v>
      </c>
    </row>
    <row r="136" spans="1:6" hidden="1" x14ac:dyDescent="0.3">
      <c r="A136">
        <v>3357</v>
      </c>
      <c r="B136" t="s">
        <v>706</v>
      </c>
      <c r="C136" s="10" t="s">
        <v>1075</v>
      </c>
      <c r="D136" t="s">
        <v>800</v>
      </c>
      <c r="E136" t="s">
        <v>801</v>
      </c>
      <c r="F136" t="s">
        <v>1076</v>
      </c>
    </row>
    <row r="137" spans="1:6" hidden="1" x14ac:dyDescent="0.3">
      <c r="A137">
        <v>3673</v>
      </c>
      <c r="B137" t="s">
        <v>707</v>
      </c>
      <c r="C137" s="10" t="s">
        <v>1077</v>
      </c>
      <c r="D137" t="s">
        <v>800</v>
      </c>
      <c r="E137" t="s">
        <v>801</v>
      </c>
      <c r="F137" t="s">
        <v>1078</v>
      </c>
    </row>
    <row r="138" spans="1:6" hidden="1" x14ac:dyDescent="0.3">
      <c r="A138">
        <v>3456</v>
      </c>
      <c r="B138" t="s">
        <v>708</v>
      </c>
      <c r="C138" s="10" t="s">
        <v>1079</v>
      </c>
      <c r="D138" t="s">
        <v>800</v>
      </c>
      <c r="E138" t="s">
        <v>801</v>
      </c>
      <c r="F138" t="s">
        <v>1080</v>
      </c>
    </row>
    <row r="139" spans="1:6" hidden="1" x14ac:dyDescent="0.3">
      <c r="A139">
        <v>3339</v>
      </c>
      <c r="B139" t="s">
        <v>1081</v>
      </c>
      <c r="C139" s="10" t="s">
        <v>1082</v>
      </c>
      <c r="D139" t="s">
        <v>800</v>
      </c>
      <c r="E139" t="s">
        <v>801</v>
      </c>
      <c r="F139" t="s">
        <v>1083</v>
      </c>
    </row>
    <row r="140" spans="1:6" hidden="1" x14ac:dyDescent="0.3">
      <c r="A140">
        <v>3912</v>
      </c>
      <c r="B140" t="s">
        <v>458</v>
      </c>
      <c r="C140" s="10" t="s">
        <v>1084</v>
      </c>
      <c r="D140" t="s">
        <v>800</v>
      </c>
      <c r="E140" t="s">
        <v>801</v>
      </c>
      <c r="F140" t="s">
        <v>1085</v>
      </c>
    </row>
    <row r="141" spans="1:6" hidden="1" x14ac:dyDescent="0.3">
      <c r="A141">
        <v>3394</v>
      </c>
      <c r="B141" t="s">
        <v>709</v>
      </c>
      <c r="C141" s="10" t="s">
        <v>1086</v>
      </c>
      <c r="D141" t="s">
        <v>800</v>
      </c>
      <c r="E141" t="s">
        <v>801</v>
      </c>
      <c r="F141" t="s">
        <v>1087</v>
      </c>
    </row>
    <row r="142" spans="1:6" hidden="1" x14ac:dyDescent="0.3">
      <c r="A142">
        <v>3996</v>
      </c>
      <c r="B142" t="s">
        <v>710</v>
      </c>
      <c r="C142" s="10" t="s">
        <v>1088</v>
      </c>
      <c r="D142" t="s">
        <v>800</v>
      </c>
      <c r="E142" t="s">
        <v>801</v>
      </c>
      <c r="F142" t="s">
        <v>1089</v>
      </c>
    </row>
    <row r="143" spans="1:6" hidden="1" x14ac:dyDescent="0.3">
      <c r="A143">
        <v>4055</v>
      </c>
      <c r="B143" t="s">
        <v>711</v>
      </c>
      <c r="C143" s="10" t="s">
        <v>1090</v>
      </c>
      <c r="D143" t="s">
        <v>829</v>
      </c>
      <c r="E143" t="s">
        <v>812</v>
      </c>
      <c r="F143" t="s">
        <v>1091</v>
      </c>
    </row>
    <row r="144" spans="1:6" hidden="1" x14ac:dyDescent="0.3">
      <c r="A144">
        <v>3479</v>
      </c>
      <c r="B144" t="s">
        <v>712</v>
      </c>
      <c r="C144" s="10" t="s">
        <v>1092</v>
      </c>
      <c r="D144" t="s">
        <v>800</v>
      </c>
      <c r="E144" t="s">
        <v>801</v>
      </c>
      <c r="F144" t="s">
        <v>1093</v>
      </c>
    </row>
    <row r="145" spans="1:6" hidden="1" x14ac:dyDescent="0.3">
      <c r="A145">
        <v>3705</v>
      </c>
      <c r="B145" t="s">
        <v>713</v>
      </c>
      <c r="C145" s="10" t="s">
        <v>1094</v>
      </c>
      <c r="D145" t="s">
        <v>800</v>
      </c>
      <c r="E145" t="s">
        <v>801</v>
      </c>
      <c r="F145" t="s">
        <v>1095</v>
      </c>
    </row>
    <row r="146" spans="1:6" hidden="1" x14ac:dyDescent="0.3">
      <c r="A146">
        <v>3986</v>
      </c>
      <c r="B146" t="s">
        <v>714</v>
      </c>
      <c r="C146" s="10" t="s">
        <v>1096</v>
      </c>
      <c r="D146" t="s">
        <v>829</v>
      </c>
      <c r="E146" t="s">
        <v>812</v>
      </c>
      <c r="F146" t="s">
        <v>1097</v>
      </c>
    </row>
    <row r="147" spans="1:6" hidden="1" x14ac:dyDescent="0.3">
      <c r="A147">
        <v>3598</v>
      </c>
      <c r="B147" t="s">
        <v>715</v>
      </c>
      <c r="C147" s="10" t="s">
        <v>1098</v>
      </c>
      <c r="D147" t="s">
        <v>800</v>
      </c>
      <c r="E147" t="s">
        <v>801</v>
      </c>
      <c r="F147" t="s">
        <v>1099</v>
      </c>
    </row>
    <row r="148" spans="1:6" hidden="1" x14ac:dyDescent="0.3">
      <c r="A148">
        <v>3712</v>
      </c>
      <c r="B148" t="s">
        <v>128</v>
      </c>
      <c r="C148" s="10" t="s">
        <v>1100</v>
      </c>
      <c r="D148" t="s">
        <v>800</v>
      </c>
      <c r="E148" t="s">
        <v>801</v>
      </c>
      <c r="F148" t="s">
        <v>1101</v>
      </c>
    </row>
    <row r="149" spans="1:6" hidden="1" x14ac:dyDescent="0.3">
      <c r="A149">
        <v>3651</v>
      </c>
      <c r="B149" t="s">
        <v>66</v>
      </c>
      <c r="C149" s="10" t="s">
        <v>1102</v>
      </c>
      <c r="D149" t="s">
        <v>800</v>
      </c>
      <c r="E149" t="s">
        <v>801</v>
      </c>
      <c r="F149" t="s">
        <v>1103</v>
      </c>
    </row>
    <row r="150" spans="1:6" hidden="1" x14ac:dyDescent="0.3">
      <c r="A150">
        <v>3713</v>
      </c>
      <c r="B150" t="s">
        <v>1104</v>
      </c>
      <c r="C150" s="10" t="s">
        <v>1105</v>
      </c>
      <c r="D150" t="s">
        <v>800</v>
      </c>
      <c r="E150" t="s">
        <v>801</v>
      </c>
      <c r="F150" t="s">
        <v>1106</v>
      </c>
    </row>
    <row r="151" spans="1:6" hidden="1" x14ac:dyDescent="0.3">
      <c r="A151">
        <v>3531</v>
      </c>
      <c r="B151" t="s">
        <v>716</v>
      </c>
      <c r="C151" s="10" t="s">
        <v>1107</v>
      </c>
      <c r="D151" t="s">
        <v>800</v>
      </c>
      <c r="E151" t="s">
        <v>801</v>
      </c>
      <c r="F151" t="s">
        <v>1108</v>
      </c>
    </row>
    <row r="152" spans="1:6" hidden="1" x14ac:dyDescent="0.3">
      <c r="A152">
        <v>3997</v>
      </c>
      <c r="B152" t="s">
        <v>717</v>
      </c>
      <c r="C152" s="10" t="s">
        <v>1109</v>
      </c>
      <c r="D152" t="s">
        <v>800</v>
      </c>
      <c r="E152" t="s">
        <v>801</v>
      </c>
      <c r="F152" t="s">
        <v>1110</v>
      </c>
    </row>
    <row r="153" spans="1:6" hidden="1" x14ac:dyDescent="0.3">
      <c r="A153">
        <v>3563</v>
      </c>
      <c r="B153" t="s">
        <v>718</v>
      </c>
      <c r="C153" s="10" t="s">
        <v>1111</v>
      </c>
      <c r="D153" t="s">
        <v>800</v>
      </c>
      <c r="E153" t="s">
        <v>801</v>
      </c>
      <c r="F153" t="s">
        <v>1112</v>
      </c>
    </row>
    <row r="154" spans="1:6" hidden="1" x14ac:dyDescent="0.3">
      <c r="A154">
        <v>3653</v>
      </c>
      <c r="B154" t="s">
        <v>719</v>
      </c>
      <c r="C154" s="10" t="s">
        <v>1113</v>
      </c>
      <c r="D154" t="s">
        <v>800</v>
      </c>
      <c r="E154" t="s">
        <v>801</v>
      </c>
      <c r="F154" t="s">
        <v>1114</v>
      </c>
    </row>
    <row r="155" spans="1:6" hidden="1" x14ac:dyDescent="0.3">
      <c r="A155">
        <v>3360</v>
      </c>
      <c r="B155" t="s">
        <v>720</v>
      </c>
      <c r="C155" s="10" t="s">
        <v>1115</v>
      </c>
      <c r="D155" t="s">
        <v>800</v>
      </c>
      <c r="E155" t="s">
        <v>801</v>
      </c>
      <c r="F155" t="s">
        <v>1116</v>
      </c>
    </row>
    <row r="156" spans="1:6" hidden="1" x14ac:dyDescent="0.3">
      <c r="A156">
        <v>3656</v>
      </c>
      <c r="B156" t="s">
        <v>721</v>
      </c>
      <c r="C156" s="10" t="s">
        <v>1117</v>
      </c>
      <c r="D156" t="s">
        <v>800</v>
      </c>
      <c r="E156" t="s">
        <v>801</v>
      </c>
      <c r="F156" t="s">
        <v>1118</v>
      </c>
    </row>
    <row r="157" spans="1:6" hidden="1" x14ac:dyDescent="0.3">
      <c r="A157">
        <v>3771</v>
      </c>
      <c r="B157" t="s">
        <v>722</v>
      </c>
      <c r="C157" s="10" t="s">
        <v>1119</v>
      </c>
      <c r="D157" t="s">
        <v>800</v>
      </c>
      <c r="E157" t="s">
        <v>801</v>
      </c>
      <c r="F157" t="s">
        <v>1120</v>
      </c>
    </row>
    <row r="158" spans="1:6" hidden="1" x14ac:dyDescent="0.3">
      <c r="A158">
        <v>3641</v>
      </c>
      <c r="B158" t="s">
        <v>1121</v>
      </c>
      <c r="C158" s="10" t="s">
        <v>1122</v>
      </c>
      <c r="D158" t="s">
        <v>800</v>
      </c>
      <c r="E158" t="s">
        <v>801</v>
      </c>
      <c r="F158" t="s">
        <v>1123</v>
      </c>
    </row>
    <row r="159" spans="1:6" hidden="1" x14ac:dyDescent="0.3">
      <c r="A159">
        <v>4004</v>
      </c>
      <c r="B159" t="s">
        <v>1124</v>
      </c>
      <c r="C159" s="10" t="s">
        <v>1125</v>
      </c>
      <c r="D159" t="s">
        <v>1126</v>
      </c>
      <c r="E159" t="s">
        <v>812</v>
      </c>
      <c r="F159" t="s">
        <v>1127</v>
      </c>
    </row>
    <row r="160" spans="1:6" hidden="1" x14ac:dyDescent="0.3">
      <c r="A160">
        <v>3376</v>
      </c>
      <c r="B160" t="s">
        <v>723</v>
      </c>
      <c r="C160" s="10" t="s">
        <v>1128</v>
      </c>
      <c r="D160" t="s">
        <v>800</v>
      </c>
      <c r="E160" t="s">
        <v>801</v>
      </c>
      <c r="F160" t="s">
        <v>1129</v>
      </c>
    </row>
    <row r="161" spans="1:6" hidden="1" x14ac:dyDescent="0.3">
      <c r="A161">
        <v>3956</v>
      </c>
      <c r="B161" t="s">
        <v>724</v>
      </c>
      <c r="C161" s="10" t="s">
        <v>1130</v>
      </c>
      <c r="D161" t="s">
        <v>829</v>
      </c>
      <c r="E161" t="s">
        <v>812</v>
      </c>
      <c r="F161" t="s">
        <v>1131</v>
      </c>
    </row>
    <row r="162" spans="1:6" hidden="1" x14ac:dyDescent="0.3">
      <c r="A162">
        <v>3658</v>
      </c>
      <c r="B162" t="s">
        <v>478</v>
      </c>
      <c r="C162" s="10" t="s">
        <v>1132</v>
      </c>
      <c r="D162" t="s">
        <v>800</v>
      </c>
      <c r="E162" t="s">
        <v>801</v>
      </c>
      <c r="F162" t="s">
        <v>1133</v>
      </c>
    </row>
    <row r="163" spans="1:6" hidden="1" x14ac:dyDescent="0.3">
      <c r="A163">
        <v>3428</v>
      </c>
      <c r="B163" t="s">
        <v>725</v>
      </c>
      <c r="C163" s="10" t="s">
        <v>1134</v>
      </c>
      <c r="D163" t="s">
        <v>800</v>
      </c>
      <c r="E163" t="s">
        <v>801</v>
      </c>
      <c r="F163" t="s">
        <v>1135</v>
      </c>
    </row>
    <row r="164" spans="1:6" hidden="1" x14ac:dyDescent="0.3">
      <c r="A164">
        <v>3724</v>
      </c>
      <c r="B164" t="s">
        <v>726</v>
      </c>
      <c r="C164" s="10" t="s">
        <v>1136</v>
      </c>
      <c r="D164" t="s">
        <v>800</v>
      </c>
      <c r="E164" t="s">
        <v>801</v>
      </c>
      <c r="F164" t="s">
        <v>1137</v>
      </c>
    </row>
    <row r="165" spans="1:6" hidden="1" x14ac:dyDescent="0.3">
      <c r="A165">
        <v>3554</v>
      </c>
      <c r="B165" t="s">
        <v>727</v>
      </c>
      <c r="C165" s="10" t="s">
        <v>1138</v>
      </c>
      <c r="D165" t="s">
        <v>800</v>
      </c>
      <c r="E165" t="s">
        <v>801</v>
      </c>
      <c r="F165" t="s">
        <v>1139</v>
      </c>
    </row>
    <row r="166" spans="1:6" hidden="1" x14ac:dyDescent="0.3">
      <c r="A166">
        <v>3385</v>
      </c>
      <c r="B166" t="s">
        <v>728</v>
      </c>
      <c r="C166" s="10" t="s">
        <v>1140</v>
      </c>
      <c r="D166" t="s">
        <v>800</v>
      </c>
      <c r="E166" t="s">
        <v>801</v>
      </c>
      <c r="F166" t="s">
        <v>1141</v>
      </c>
    </row>
    <row r="167" spans="1:6" hidden="1" x14ac:dyDescent="0.3">
      <c r="A167">
        <v>3497</v>
      </c>
      <c r="B167" t="s">
        <v>78</v>
      </c>
      <c r="C167" s="10" t="s">
        <v>1142</v>
      </c>
      <c r="D167" t="s">
        <v>800</v>
      </c>
      <c r="E167" t="s">
        <v>801</v>
      </c>
      <c r="F167" t="s">
        <v>1143</v>
      </c>
    </row>
    <row r="168" spans="1:6" hidden="1" x14ac:dyDescent="0.3">
      <c r="A168">
        <v>3689</v>
      </c>
      <c r="B168" t="s">
        <v>729</v>
      </c>
      <c r="C168" s="10" t="s">
        <v>1144</v>
      </c>
      <c r="D168" t="s">
        <v>800</v>
      </c>
      <c r="E168" t="s">
        <v>801</v>
      </c>
      <c r="F168" t="s">
        <v>1145</v>
      </c>
    </row>
    <row r="169" spans="1:6" hidden="1" x14ac:dyDescent="0.3">
      <c r="A169">
        <v>3550</v>
      </c>
      <c r="B169" t="s">
        <v>730</v>
      </c>
      <c r="C169" s="10" t="s">
        <v>1146</v>
      </c>
      <c r="D169" t="s">
        <v>800</v>
      </c>
      <c r="E169" t="s">
        <v>801</v>
      </c>
      <c r="F169" t="s">
        <v>1147</v>
      </c>
    </row>
    <row r="170" spans="1:6" hidden="1" x14ac:dyDescent="0.3">
      <c r="A170">
        <v>3501</v>
      </c>
      <c r="B170" t="s">
        <v>1148</v>
      </c>
      <c r="C170" s="10" t="s">
        <v>1149</v>
      </c>
      <c r="D170" t="s">
        <v>800</v>
      </c>
      <c r="E170" t="s">
        <v>801</v>
      </c>
      <c r="F170" t="s">
        <v>1150</v>
      </c>
    </row>
    <row r="171" spans="1:6" hidden="1" x14ac:dyDescent="0.3">
      <c r="A171">
        <v>3952</v>
      </c>
      <c r="B171" t="s">
        <v>731</v>
      </c>
      <c r="C171" s="10" t="s">
        <v>1151</v>
      </c>
      <c r="D171" t="s">
        <v>800</v>
      </c>
      <c r="E171" t="s">
        <v>801</v>
      </c>
      <c r="F171" t="s">
        <v>1152</v>
      </c>
    </row>
    <row r="172" spans="1:6" hidden="1" x14ac:dyDescent="0.3">
      <c r="A172">
        <v>3625</v>
      </c>
      <c r="B172" t="s">
        <v>486</v>
      </c>
      <c r="C172" s="10" t="s">
        <v>1153</v>
      </c>
      <c r="D172" t="s">
        <v>800</v>
      </c>
      <c r="E172" t="s">
        <v>801</v>
      </c>
      <c r="F172" t="s">
        <v>1154</v>
      </c>
    </row>
    <row r="173" spans="1:6" hidden="1" x14ac:dyDescent="0.3">
      <c r="A173">
        <v>3626</v>
      </c>
      <c r="B173" t="s">
        <v>732</v>
      </c>
      <c r="C173" s="10" t="s">
        <v>1155</v>
      </c>
      <c r="D173" t="s">
        <v>800</v>
      </c>
      <c r="E173" t="s">
        <v>801</v>
      </c>
      <c r="F173" t="s">
        <v>1156</v>
      </c>
    </row>
    <row r="174" spans="1:6" hidden="1" x14ac:dyDescent="0.3">
      <c r="A174">
        <v>3760</v>
      </c>
      <c r="B174" t="s">
        <v>500</v>
      </c>
      <c r="C174" s="10" t="s">
        <v>1157</v>
      </c>
      <c r="D174" t="s">
        <v>800</v>
      </c>
      <c r="E174" t="s">
        <v>801</v>
      </c>
      <c r="F174" t="s">
        <v>1158</v>
      </c>
    </row>
    <row r="175" spans="1:6" hidden="1" x14ac:dyDescent="0.3">
      <c r="A175">
        <v>3391</v>
      </c>
      <c r="B175" t="s">
        <v>733</v>
      </c>
      <c r="C175" s="10" t="s">
        <v>1159</v>
      </c>
      <c r="D175" t="s">
        <v>800</v>
      </c>
      <c r="E175" t="s">
        <v>801</v>
      </c>
      <c r="F175" t="s">
        <v>1160</v>
      </c>
    </row>
    <row r="176" spans="1:6" hidden="1" x14ac:dyDescent="0.3">
      <c r="A176">
        <v>3028</v>
      </c>
      <c r="B176" t="s">
        <v>131</v>
      </c>
      <c r="C176" s="10" t="s">
        <v>443</v>
      </c>
      <c r="D176" t="s">
        <v>800</v>
      </c>
      <c r="E176" t="s">
        <v>801</v>
      </c>
      <c r="F176" t="s">
        <v>1161</v>
      </c>
    </row>
    <row r="177" spans="1:6" hidden="1" x14ac:dyDescent="0.3">
      <c r="A177">
        <v>3985</v>
      </c>
      <c r="B177" t="s">
        <v>734</v>
      </c>
      <c r="C177" s="10" t="s">
        <v>1162</v>
      </c>
      <c r="D177" t="s">
        <v>800</v>
      </c>
      <c r="E177" t="s">
        <v>801</v>
      </c>
      <c r="F177" t="s">
        <v>1163</v>
      </c>
    </row>
    <row r="178" spans="1:6" hidden="1" x14ac:dyDescent="0.3">
      <c r="A178">
        <v>3815</v>
      </c>
      <c r="B178" t="s">
        <v>735</v>
      </c>
      <c r="C178" s="10" t="s">
        <v>1164</v>
      </c>
      <c r="D178" t="s">
        <v>800</v>
      </c>
      <c r="E178" t="s">
        <v>801</v>
      </c>
      <c r="F178" t="s">
        <v>1165</v>
      </c>
    </row>
    <row r="179" spans="1:6" hidden="1" x14ac:dyDescent="0.3">
      <c r="A179">
        <v>3367</v>
      </c>
      <c r="B179" t="s">
        <v>1289</v>
      </c>
      <c r="C179" s="10" t="s">
        <v>1166</v>
      </c>
      <c r="D179" t="s">
        <v>800</v>
      </c>
      <c r="E179" t="s">
        <v>801</v>
      </c>
      <c r="F179" t="s">
        <v>1167</v>
      </c>
    </row>
    <row r="180" spans="1:6" hidden="1" x14ac:dyDescent="0.3">
      <c r="A180">
        <v>3666</v>
      </c>
      <c r="B180" t="s">
        <v>737</v>
      </c>
      <c r="C180" s="10" t="s">
        <v>1168</v>
      </c>
      <c r="D180" t="s">
        <v>800</v>
      </c>
      <c r="E180" t="s">
        <v>801</v>
      </c>
      <c r="F180" t="s">
        <v>1169</v>
      </c>
    </row>
    <row r="181" spans="1:6" hidden="1" x14ac:dyDescent="0.3">
      <c r="A181">
        <v>3627</v>
      </c>
      <c r="B181" t="s">
        <v>738</v>
      </c>
      <c r="C181" s="10" t="s">
        <v>1170</v>
      </c>
      <c r="D181" t="s">
        <v>800</v>
      </c>
      <c r="E181" t="s">
        <v>801</v>
      </c>
      <c r="F181" t="s">
        <v>1171</v>
      </c>
    </row>
    <row r="182" spans="1:6" hidden="1" x14ac:dyDescent="0.3">
      <c r="A182">
        <v>3647</v>
      </c>
      <c r="B182" t="s">
        <v>739</v>
      </c>
      <c r="C182" s="10" t="s">
        <v>1172</v>
      </c>
      <c r="D182" t="s">
        <v>800</v>
      </c>
      <c r="E182" t="s">
        <v>801</v>
      </c>
      <c r="F182" t="s">
        <v>1173</v>
      </c>
    </row>
    <row r="183" spans="1:6" hidden="1" x14ac:dyDescent="0.3">
      <c r="A183">
        <v>3848</v>
      </c>
      <c r="B183" t="s">
        <v>740</v>
      </c>
      <c r="C183" s="10" t="s">
        <v>1174</v>
      </c>
      <c r="D183" t="s">
        <v>800</v>
      </c>
      <c r="E183" t="s">
        <v>801</v>
      </c>
      <c r="F183" t="s">
        <v>1175</v>
      </c>
    </row>
    <row r="184" spans="1:6" hidden="1" x14ac:dyDescent="0.3">
      <c r="A184">
        <v>3723</v>
      </c>
      <c r="B184" t="s">
        <v>497</v>
      </c>
      <c r="C184" s="10" t="s">
        <v>1176</v>
      </c>
      <c r="D184" t="s">
        <v>800</v>
      </c>
      <c r="E184" t="s">
        <v>801</v>
      </c>
      <c r="F184" t="s">
        <v>1177</v>
      </c>
    </row>
    <row r="185" spans="1:6" hidden="1" x14ac:dyDescent="0.3">
      <c r="A185">
        <v>3632</v>
      </c>
      <c r="B185" t="s">
        <v>466</v>
      </c>
      <c r="C185" s="10" t="s">
        <v>1178</v>
      </c>
      <c r="D185" t="s">
        <v>800</v>
      </c>
      <c r="E185" t="s">
        <v>801</v>
      </c>
      <c r="F185" t="s">
        <v>1179</v>
      </c>
    </row>
    <row r="186" spans="1:6" hidden="1" x14ac:dyDescent="0.3">
      <c r="A186">
        <v>3701</v>
      </c>
      <c r="B186" t="s">
        <v>741</v>
      </c>
      <c r="C186" s="10" t="s">
        <v>1180</v>
      </c>
      <c r="D186" t="s">
        <v>800</v>
      </c>
      <c r="E186" t="s">
        <v>801</v>
      </c>
      <c r="F186" t="s">
        <v>1181</v>
      </c>
    </row>
    <row r="187" spans="1:6" hidden="1" x14ac:dyDescent="0.3">
      <c r="A187">
        <v>3941</v>
      </c>
      <c r="B187" t="s">
        <v>742</v>
      </c>
      <c r="C187" s="10" t="s">
        <v>1182</v>
      </c>
      <c r="D187" t="s">
        <v>982</v>
      </c>
      <c r="E187" t="s">
        <v>812</v>
      </c>
      <c r="F187" t="s">
        <v>1183</v>
      </c>
    </row>
    <row r="188" spans="1:6" hidden="1" x14ac:dyDescent="0.3">
      <c r="A188">
        <v>3899</v>
      </c>
      <c r="B188" t="s">
        <v>743</v>
      </c>
      <c r="C188" s="10" t="s">
        <v>1184</v>
      </c>
      <c r="D188" t="s">
        <v>800</v>
      </c>
      <c r="E188" t="s">
        <v>801</v>
      </c>
      <c r="F188" t="s">
        <v>1185</v>
      </c>
    </row>
    <row r="189" spans="1:6" hidden="1" x14ac:dyDescent="0.3">
      <c r="A189">
        <v>4074</v>
      </c>
      <c r="B189" t="s">
        <v>744</v>
      </c>
      <c r="C189" s="10" t="s">
        <v>1186</v>
      </c>
      <c r="D189" t="s">
        <v>898</v>
      </c>
      <c r="E189" t="s">
        <v>801</v>
      </c>
      <c r="F189" t="s">
        <v>1187</v>
      </c>
    </row>
    <row r="190" spans="1:6" hidden="1" x14ac:dyDescent="0.3">
      <c r="A190">
        <v>3416</v>
      </c>
      <c r="B190" t="s">
        <v>745</v>
      </c>
      <c r="C190" s="10" t="s">
        <v>1188</v>
      </c>
      <c r="D190" t="s">
        <v>800</v>
      </c>
      <c r="E190" t="s">
        <v>801</v>
      </c>
      <c r="F190" t="s">
        <v>1189</v>
      </c>
    </row>
    <row r="191" spans="1:6" hidden="1" x14ac:dyDescent="0.3">
      <c r="A191">
        <v>3319</v>
      </c>
      <c r="B191" t="s">
        <v>46</v>
      </c>
      <c r="C191" s="10" t="s">
        <v>444</v>
      </c>
      <c r="D191" t="s">
        <v>800</v>
      </c>
      <c r="E191" t="s">
        <v>801</v>
      </c>
      <c r="F191" t="s">
        <v>1190</v>
      </c>
    </row>
    <row r="192" spans="1:6" hidden="1" x14ac:dyDescent="0.3">
      <c r="A192">
        <v>3442</v>
      </c>
      <c r="B192" t="s">
        <v>746</v>
      </c>
      <c r="C192" s="10" t="s">
        <v>1191</v>
      </c>
      <c r="D192" t="s">
        <v>800</v>
      </c>
      <c r="E192" t="s">
        <v>801</v>
      </c>
      <c r="F192" t="s">
        <v>1192</v>
      </c>
    </row>
    <row r="193" spans="1:6" hidden="1" x14ac:dyDescent="0.3">
      <c r="A193">
        <v>3717</v>
      </c>
      <c r="B193" t="s">
        <v>747</v>
      </c>
      <c r="C193" s="10" t="s">
        <v>1193</v>
      </c>
      <c r="D193" t="s">
        <v>800</v>
      </c>
      <c r="E193" t="s">
        <v>801</v>
      </c>
      <c r="F193" t="s">
        <v>1194</v>
      </c>
    </row>
    <row r="194" spans="1:6" hidden="1" x14ac:dyDescent="0.3">
      <c r="A194">
        <v>3662</v>
      </c>
      <c r="B194" t="s">
        <v>748</v>
      </c>
      <c r="C194" s="10" t="s">
        <v>1195</v>
      </c>
      <c r="D194" t="s">
        <v>800</v>
      </c>
      <c r="E194" t="s">
        <v>801</v>
      </c>
      <c r="F194" t="s">
        <v>1196</v>
      </c>
    </row>
    <row r="195" spans="1:6" hidden="1" x14ac:dyDescent="0.3">
      <c r="A195">
        <v>3738</v>
      </c>
      <c r="B195" t="s">
        <v>749</v>
      </c>
      <c r="C195" s="10" t="s">
        <v>1197</v>
      </c>
      <c r="D195" t="s">
        <v>800</v>
      </c>
      <c r="E195" t="s">
        <v>801</v>
      </c>
      <c r="F195" t="s">
        <v>1198</v>
      </c>
    </row>
    <row r="196" spans="1:6" hidden="1" x14ac:dyDescent="0.3">
      <c r="A196">
        <v>3491</v>
      </c>
      <c r="B196" t="s">
        <v>1199</v>
      </c>
      <c r="C196" s="10" t="s">
        <v>1200</v>
      </c>
      <c r="D196" t="s">
        <v>800</v>
      </c>
      <c r="E196" t="s">
        <v>801</v>
      </c>
      <c r="F196" t="s">
        <v>1201</v>
      </c>
    </row>
    <row r="197" spans="1:6" hidden="1" x14ac:dyDescent="0.3">
      <c r="A197">
        <v>3503</v>
      </c>
      <c r="B197" t="s">
        <v>750</v>
      </c>
      <c r="C197" s="10" t="s">
        <v>1202</v>
      </c>
      <c r="D197" t="s">
        <v>800</v>
      </c>
      <c r="E197" t="s">
        <v>801</v>
      </c>
      <c r="F197" t="s">
        <v>1203</v>
      </c>
    </row>
    <row r="198" spans="1:6" hidden="1" x14ac:dyDescent="0.3">
      <c r="A198">
        <v>3496</v>
      </c>
      <c r="B198" t="s">
        <v>137</v>
      </c>
      <c r="C198" s="10" t="s">
        <v>445</v>
      </c>
      <c r="D198" t="s">
        <v>800</v>
      </c>
      <c r="E198" t="s">
        <v>801</v>
      </c>
      <c r="F198" t="s">
        <v>1204</v>
      </c>
    </row>
    <row r="199" spans="1:6" hidden="1" x14ac:dyDescent="0.3">
      <c r="A199">
        <v>3708</v>
      </c>
      <c r="B199" t="s">
        <v>125</v>
      </c>
      <c r="C199" s="10" t="s">
        <v>446</v>
      </c>
      <c r="D199" t="s">
        <v>800</v>
      </c>
      <c r="E199" t="s">
        <v>801</v>
      </c>
      <c r="F199" t="s">
        <v>1205</v>
      </c>
    </row>
    <row r="200" spans="1:6" hidden="1" x14ac:dyDescent="0.3">
      <c r="A200">
        <v>3547</v>
      </c>
      <c r="B200" t="s">
        <v>751</v>
      </c>
      <c r="C200" s="10" t="s">
        <v>1206</v>
      </c>
      <c r="D200" t="s">
        <v>800</v>
      </c>
      <c r="E200" t="s">
        <v>801</v>
      </c>
      <c r="F200" t="s">
        <v>1207</v>
      </c>
    </row>
    <row r="201" spans="1:6" hidden="1" x14ac:dyDescent="0.3">
      <c r="A201">
        <v>3671</v>
      </c>
      <c r="B201" t="s">
        <v>503</v>
      </c>
      <c r="C201" s="10" t="s">
        <v>591</v>
      </c>
      <c r="D201" t="s">
        <v>800</v>
      </c>
      <c r="E201" t="s">
        <v>801</v>
      </c>
      <c r="F201" t="s">
        <v>1208</v>
      </c>
    </row>
    <row r="202" spans="1:6" hidden="1" x14ac:dyDescent="0.3">
      <c r="A202">
        <v>3836</v>
      </c>
      <c r="B202" t="s">
        <v>752</v>
      </c>
      <c r="C202" s="10" t="s">
        <v>1209</v>
      </c>
      <c r="D202" t="s">
        <v>800</v>
      </c>
      <c r="E202" t="s">
        <v>801</v>
      </c>
      <c r="F202" t="s">
        <v>1210</v>
      </c>
    </row>
    <row r="203" spans="1:6" hidden="1" x14ac:dyDescent="0.3">
      <c r="A203">
        <v>3949</v>
      </c>
      <c r="B203" t="s">
        <v>753</v>
      </c>
      <c r="C203" s="10" t="s">
        <v>1211</v>
      </c>
      <c r="D203" t="s">
        <v>829</v>
      </c>
      <c r="E203" t="s">
        <v>812</v>
      </c>
      <c r="F203" t="s">
        <v>1212</v>
      </c>
    </row>
    <row r="204" spans="1:6" hidden="1" x14ac:dyDescent="0.3">
      <c r="A204">
        <v>3369</v>
      </c>
      <c r="B204" t="s">
        <v>754</v>
      </c>
      <c r="C204" s="10" t="s">
        <v>1213</v>
      </c>
      <c r="D204" t="s">
        <v>800</v>
      </c>
      <c r="E204" t="s">
        <v>801</v>
      </c>
      <c r="F204" t="s">
        <v>1214</v>
      </c>
    </row>
    <row r="205" spans="1:6" hidden="1" x14ac:dyDescent="0.3">
      <c r="A205">
        <v>3413</v>
      </c>
      <c r="B205" t="s">
        <v>755</v>
      </c>
      <c r="C205" s="10" t="s">
        <v>1215</v>
      </c>
      <c r="D205" t="s">
        <v>800</v>
      </c>
      <c r="E205" t="s">
        <v>801</v>
      </c>
      <c r="F205" t="s">
        <v>1216</v>
      </c>
    </row>
    <row r="206" spans="1:6" hidden="1" x14ac:dyDescent="0.3">
      <c r="A206">
        <v>3430</v>
      </c>
      <c r="B206" t="s">
        <v>756</v>
      </c>
      <c r="C206" s="10" t="s">
        <v>1217</v>
      </c>
      <c r="D206" t="s">
        <v>800</v>
      </c>
      <c r="E206" t="s">
        <v>801</v>
      </c>
      <c r="F206" t="s">
        <v>1218</v>
      </c>
    </row>
    <row r="207" spans="1:6" hidden="1" x14ac:dyDescent="0.3">
      <c r="A207">
        <v>3670</v>
      </c>
      <c r="B207" t="s">
        <v>757</v>
      </c>
      <c r="C207" s="10" t="s">
        <v>1219</v>
      </c>
      <c r="D207" t="s">
        <v>800</v>
      </c>
      <c r="E207" t="s">
        <v>801</v>
      </c>
      <c r="F207" t="s">
        <v>1220</v>
      </c>
    </row>
    <row r="208" spans="1:6" hidden="1" x14ac:dyDescent="0.3">
      <c r="A208">
        <v>3368</v>
      </c>
      <c r="B208" t="s">
        <v>758</v>
      </c>
      <c r="C208" s="10" t="s">
        <v>1221</v>
      </c>
      <c r="D208" t="s">
        <v>800</v>
      </c>
      <c r="E208" t="s">
        <v>801</v>
      </c>
      <c r="F208" t="s">
        <v>1222</v>
      </c>
    </row>
    <row r="209" spans="1:6" hidden="1" x14ac:dyDescent="0.3">
      <c r="A209">
        <v>3555</v>
      </c>
      <c r="B209" t="s">
        <v>120</v>
      </c>
      <c r="C209" s="10" t="s">
        <v>1223</v>
      </c>
      <c r="D209" t="s">
        <v>800</v>
      </c>
      <c r="E209" t="s">
        <v>801</v>
      </c>
      <c r="F209" t="s">
        <v>1224</v>
      </c>
    </row>
    <row r="210" spans="1:6" hidden="1" x14ac:dyDescent="0.3">
      <c r="A210">
        <v>3829</v>
      </c>
      <c r="B210" t="s">
        <v>759</v>
      </c>
      <c r="C210" s="10" t="s">
        <v>1225</v>
      </c>
      <c r="D210" t="s">
        <v>800</v>
      </c>
      <c r="E210" t="s">
        <v>801</v>
      </c>
      <c r="F210" t="s">
        <v>1226</v>
      </c>
    </row>
    <row r="211" spans="1:6" hidden="1" x14ac:dyDescent="0.3">
      <c r="A211">
        <v>3361</v>
      </c>
      <c r="B211" t="s">
        <v>760</v>
      </c>
      <c r="C211" s="10" t="s">
        <v>1227</v>
      </c>
      <c r="D211" t="s">
        <v>800</v>
      </c>
      <c r="E211" t="s">
        <v>801</v>
      </c>
      <c r="F211" t="s">
        <v>1228</v>
      </c>
    </row>
    <row r="212" spans="1:6" hidden="1" x14ac:dyDescent="0.3">
      <c r="A212">
        <v>3788</v>
      </c>
      <c r="B212" t="s">
        <v>1229</v>
      </c>
      <c r="C212" s="10" t="s">
        <v>1230</v>
      </c>
      <c r="D212" t="s">
        <v>800</v>
      </c>
      <c r="E212" t="s">
        <v>801</v>
      </c>
      <c r="F212" t="s">
        <v>1231</v>
      </c>
    </row>
    <row r="213" spans="1:6" hidden="1" x14ac:dyDescent="0.3">
      <c r="A213">
        <v>3338</v>
      </c>
      <c r="B213" t="s">
        <v>1232</v>
      </c>
      <c r="C213" s="10" t="s">
        <v>1233</v>
      </c>
      <c r="D213" t="s">
        <v>800</v>
      </c>
      <c r="E213" t="s">
        <v>801</v>
      </c>
      <c r="F213" t="s">
        <v>1234</v>
      </c>
    </row>
    <row r="214" spans="1:6" hidden="1" x14ac:dyDescent="0.3">
      <c r="A214">
        <v>3421</v>
      </c>
      <c r="B214" t="s">
        <v>761</v>
      </c>
      <c r="C214" s="10" t="s">
        <v>1235</v>
      </c>
      <c r="D214" t="s">
        <v>800</v>
      </c>
      <c r="E214" t="s">
        <v>801</v>
      </c>
      <c r="F214" t="s">
        <v>1236</v>
      </c>
    </row>
    <row r="215" spans="1:6" hidden="1" x14ac:dyDescent="0.3">
      <c r="A215">
        <v>3659</v>
      </c>
      <c r="B215" t="s">
        <v>762</v>
      </c>
      <c r="C215" s="10" t="s">
        <v>1237</v>
      </c>
      <c r="D215" t="s">
        <v>800</v>
      </c>
      <c r="E215" t="s">
        <v>801</v>
      </c>
      <c r="F215" t="s">
        <v>1238</v>
      </c>
    </row>
    <row r="216" spans="1:6" hidden="1" x14ac:dyDescent="0.3">
      <c r="A216">
        <v>4001</v>
      </c>
      <c r="B216" t="s">
        <v>1239</v>
      </c>
      <c r="C216" s="10" t="s">
        <v>1240</v>
      </c>
      <c r="D216" t="s">
        <v>800</v>
      </c>
      <c r="E216" t="s">
        <v>801</v>
      </c>
      <c r="F216" t="s">
        <v>1241</v>
      </c>
    </row>
    <row r="217" spans="1:6" hidden="1" x14ac:dyDescent="0.3">
      <c r="A217">
        <v>4113</v>
      </c>
      <c r="B217" t="s">
        <v>1392</v>
      </c>
      <c r="C217" s="10" t="s">
        <v>1242</v>
      </c>
      <c r="D217" t="s">
        <v>800</v>
      </c>
      <c r="E217" t="s">
        <v>801</v>
      </c>
      <c r="F217" t="s">
        <v>1243</v>
      </c>
    </row>
    <row r="218" spans="1:6" hidden="1" x14ac:dyDescent="0.3">
      <c r="A218">
        <v>4115</v>
      </c>
      <c r="B218" t="s">
        <v>1319</v>
      </c>
      <c r="C218" s="10" t="s">
        <v>1345</v>
      </c>
      <c r="D218" t="s">
        <v>1352</v>
      </c>
      <c r="E218" t="s">
        <v>812</v>
      </c>
    </row>
    <row r="219" spans="1:6" hidden="1" x14ac:dyDescent="0.3">
      <c r="A219">
        <v>4121</v>
      </c>
      <c r="B219" t="s">
        <v>1338</v>
      </c>
      <c r="C219" s="10" t="s">
        <v>1346</v>
      </c>
      <c r="D219" t="s">
        <v>800</v>
      </c>
      <c r="E219" t="s">
        <v>801</v>
      </c>
    </row>
    <row r="220" spans="1:6" hidden="1" x14ac:dyDescent="0.3">
      <c r="A220">
        <v>4106</v>
      </c>
      <c r="B220" t="s">
        <v>1303</v>
      </c>
      <c r="C220" s="10" t="s">
        <v>1347</v>
      </c>
      <c r="D220" t="s">
        <v>829</v>
      </c>
      <c r="E220" t="s">
        <v>812</v>
      </c>
    </row>
    <row r="221" spans="1:6" hidden="1" x14ac:dyDescent="0.3">
      <c r="A221">
        <v>4128</v>
      </c>
      <c r="B221" t="s">
        <v>1340</v>
      </c>
      <c r="C221" s="10" t="s">
        <v>1348</v>
      </c>
      <c r="D221" t="s">
        <v>962</v>
      </c>
      <c r="E221" t="s">
        <v>812</v>
      </c>
    </row>
    <row r="222" spans="1:6" hidden="1" x14ac:dyDescent="0.3">
      <c r="A222">
        <v>4123</v>
      </c>
      <c r="B222" t="s">
        <v>1312</v>
      </c>
      <c r="C222" s="10" t="s">
        <v>1349</v>
      </c>
      <c r="D222" t="s">
        <v>962</v>
      </c>
      <c r="E222" t="s">
        <v>812</v>
      </c>
    </row>
    <row r="223" spans="1:6" hidden="1" x14ac:dyDescent="0.3">
      <c r="A223">
        <v>4116</v>
      </c>
      <c r="B223" t="s">
        <v>1341</v>
      </c>
      <c r="C223" s="10" t="s">
        <v>1350</v>
      </c>
      <c r="E223" t="s">
        <v>812</v>
      </c>
    </row>
    <row r="224" spans="1:6" hidden="1" x14ac:dyDescent="0.3">
      <c r="A224">
        <v>4153</v>
      </c>
      <c r="B224" t="s">
        <v>1361</v>
      </c>
      <c r="C224" s="10" t="s">
        <v>1374</v>
      </c>
      <c r="D224" t="s">
        <v>800</v>
      </c>
      <c r="E224" t="s">
        <v>801</v>
      </c>
    </row>
    <row r="225" spans="1:5" hidden="1" x14ac:dyDescent="0.3">
      <c r="A225">
        <v>4157</v>
      </c>
      <c r="B225" t="s">
        <v>1367</v>
      </c>
      <c r="C225" s="10" t="s">
        <v>1375</v>
      </c>
      <c r="D225" t="s">
        <v>1352</v>
      </c>
      <c r="E225" t="s">
        <v>812</v>
      </c>
    </row>
    <row r="226" spans="1:5" hidden="1" x14ac:dyDescent="0.3">
      <c r="A226">
        <v>4154</v>
      </c>
      <c r="B226" t="s">
        <v>1357</v>
      </c>
      <c r="C226" s="10" t="s">
        <v>1376</v>
      </c>
      <c r="D226" t="s">
        <v>800</v>
      </c>
      <c r="E226" t="s">
        <v>801</v>
      </c>
    </row>
    <row r="227" spans="1:5" hidden="1" x14ac:dyDescent="0.3">
      <c r="A227">
        <v>4155</v>
      </c>
      <c r="B227" t="s">
        <v>1365</v>
      </c>
      <c r="C227" s="10" t="s">
        <v>1369</v>
      </c>
      <c r="D227" t="s">
        <v>1377</v>
      </c>
      <c r="E227" t="s">
        <v>812</v>
      </c>
    </row>
    <row r="228" spans="1:5" hidden="1" x14ac:dyDescent="0.3">
      <c r="A228">
        <v>4158</v>
      </c>
      <c r="B228" t="s">
        <v>1356</v>
      </c>
      <c r="C228" s="10" t="s">
        <v>1370</v>
      </c>
      <c r="D228" t="s">
        <v>800</v>
      </c>
      <c r="E228" t="s">
        <v>801</v>
      </c>
    </row>
    <row r="229" spans="1:5" hidden="1" x14ac:dyDescent="0.3">
      <c r="A229">
        <v>4163</v>
      </c>
      <c r="B229" t="s">
        <v>1359</v>
      </c>
      <c r="C229" s="10" t="s">
        <v>1371</v>
      </c>
      <c r="D229" t="s">
        <v>800</v>
      </c>
      <c r="E229" t="s">
        <v>801</v>
      </c>
    </row>
    <row r="230" spans="1:5" hidden="1" x14ac:dyDescent="0.3">
      <c r="A230">
        <v>4161</v>
      </c>
      <c r="B230" t="s">
        <v>1363</v>
      </c>
      <c r="C230" s="10" t="s">
        <v>1372</v>
      </c>
      <c r="D230" t="s">
        <v>1352</v>
      </c>
      <c r="E230" t="s">
        <v>812</v>
      </c>
    </row>
    <row r="231" spans="1:5" hidden="1" x14ac:dyDescent="0.3">
      <c r="A231">
        <v>4164</v>
      </c>
      <c r="B231" t="s">
        <v>1354</v>
      </c>
      <c r="C231" s="10" t="s">
        <v>1373</v>
      </c>
      <c r="D231" t="s">
        <v>829</v>
      </c>
      <c r="E231" t="s">
        <v>812</v>
      </c>
    </row>
    <row r="232" spans="1:5" hidden="1" x14ac:dyDescent="0.3">
      <c r="A232">
        <v>3919</v>
      </c>
      <c r="B232" t="s">
        <v>1379</v>
      </c>
      <c r="C232" s="10" t="s">
        <v>1384</v>
      </c>
      <c r="D232" t="s">
        <v>829</v>
      </c>
      <c r="E232" t="s">
        <v>812</v>
      </c>
    </row>
    <row r="233" spans="1:5" hidden="1" x14ac:dyDescent="0.3">
      <c r="A233">
        <v>4173</v>
      </c>
      <c r="B233" t="s">
        <v>1382</v>
      </c>
      <c r="C233" s="10" t="s">
        <v>1385</v>
      </c>
      <c r="D233" t="s">
        <v>1386</v>
      </c>
      <c r="E233" t="s">
        <v>812</v>
      </c>
    </row>
    <row r="234" spans="1:5" hidden="1" x14ac:dyDescent="0.3">
      <c r="A234">
        <v>4148</v>
      </c>
      <c r="B234" t="s">
        <v>1388</v>
      </c>
      <c r="C234" s="10" t="s">
        <v>1389</v>
      </c>
      <c r="D234" t="s">
        <v>800</v>
      </c>
      <c r="E234" t="s">
        <v>801</v>
      </c>
    </row>
    <row r="235" spans="1:5" hidden="1" x14ac:dyDescent="0.3">
      <c r="A235">
        <v>4176</v>
      </c>
      <c r="B235" t="s">
        <v>1395</v>
      </c>
      <c r="C235" s="10" t="s">
        <v>1400</v>
      </c>
      <c r="D235" t="s">
        <v>1401</v>
      </c>
      <c r="E235" t="s">
        <v>812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C07-B7D4-49D7-8AC0-8F39BB222890}">
  <sheetPr codeName="Planilha6"/>
  <dimension ref="A1:T402"/>
  <sheetViews>
    <sheetView topLeftCell="A365" zoomScale="81" zoomScaleNormal="81" workbookViewId="0">
      <selection activeCell="A390" sqref="A390:F402"/>
    </sheetView>
  </sheetViews>
  <sheetFormatPr defaultRowHeight="14.4" x14ac:dyDescent="0.3"/>
  <cols>
    <col min="2" max="2" width="49.44140625" bestFit="1" customWidth="1"/>
    <col min="3" max="3" width="11.109375" bestFit="1" customWidth="1"/>
    <col min="4" max="4" width="51" bestFit="1" customWidth="1"/>
    <col min="5" max="5" width="9.6640625" customWidth="1"/>
    <col min="6" max="6" width="51.33203125" bestFit="1" customWidth="1"/>
    <col min="7" max="7" width="15.6640625" customWidth="1"/>
    <col min="8" max="8" width="15.5546875" customWidth="1"/>
    <col min="9" max="9" width="14.5546875" customWidth="1"/>
    <col min="10" max="10" width="16.6640625" customWidth="1"/>
    <col min="13" max="13" width="10.109375" customWidth="1"/>
    <col min="14" max="14" width="9.88671875" customWidth="1"/>
    <col min="15" max="15" width="12.109375" customWidth="1"/>
    <col min="16" max="16" width="16.5546875" customWidth="1"/>
    <col min="18" max="18" width="11.44140625" customWidth="1"/>
  </cols>
  <sheetData>
    <row r="1" spans="1:20" x14ac:dyDescent="0.3">
      <c r="A1" t="s">
        <v>177</v>
      </c>
      <c r="B1" t="s">
        <v>516</v>
      </c>
      <c r="C1" t="s">
        <v>142</v>
      </c>
      <c r="D1" t="s">
        <v>143</v>
      </c>
      <c r="E1" t="s">
        <v>601</v>
      </c>
      <c r="F1" t="s">
        <v>11</v>
      </c>
      <c r="G1" t="s">
        <v>10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13</v>
      </c>
      <c r="R1" t="s">
        <v>181</v>
      </c>
      <c r="S1" t="s">
        <v>796</v>
      </c>
      <c r="T1" t="s">
        <v>184</v>
      </c>
    </row>
    <row r="2" spans="1:20" x14ac:dyDescent="0.3">
      <c r="A2">
        <v>3358</v>
      </c>
      <c r="B2" t="s">
        <v>611</v>
      </c>
      <c r="C2" s="10" t="s">
        <v>153</v>
      </c>
      <c r="D2" t="s">
        <v>155</v>
      </c>
      <c r="E2" t="s">
        <v>612</v>
      </c>
      <c r="F2" t="s">
        <v>25</v>
      </c>
      <c r="G2">
        <v>1973</v>
      </c>
      <c r="K2">
        <v>4</v>
      </c>
      <c r="L2">
        <v>2</v>
      </c>
      <c r="M2">
        <v>2</v>
      </c>
      <c r="N2">
        <v>2</v>
      </c>
      <c r="O2">
        <v>0</v>
      </c>
      <c r="P2">
        <v>1</v>
      </c>
      <c r="Q2" t="s">
        <v>613</v>
      </c>
      <c r="S2" t="str" cm="1">
        <f t="array" ref="S2">INDEX(Base_Profissionais[cad_ipasgo],MATCH(BASE_RC[[#This Row],[Id Profissional]]&amp;"IPASGO",Base_Profissionais[id]&amp;Base_Profissionais[com],0))</f>
        <v>48115-0</v>
      </c>
      <c r="T2">
        <f>INDEX(Base_Profissionais[CBO],MATCH(BASE_RC[[#This Row],[Id Profissional]],Base_Profissionais[id],0))</f>
        <v>223810</v>
      </c>
    </row>
    <row r="3" spans="1:20" x14ac:dyDescent="0.3">
      <c r="A3">
        <v>3358</v>
      </c>
      <c r="B3" t="s">
        <v>611</v>
      </c>
      <c r="C3" s="10" t="s">
        <v>150</v>
      </c>
      <c r="D3" t="s">
        <v>152</v>
      </c>
      <c r="E3" t="s">
        <v>612</v>
      </c>
      <c r="F3" t="s">
        <v>44</v>
      </c>
      <c r="G3">
        <v>609</v>
      </c>
      <c r="K3">
        <v>0</v>
      </c>
      <c r="L3">
        <v>3</v>
      </c>
      <c r="M3">
        <v>3</v>
      </c>
      <c r="N3">
        <v>2</v>
      </c>
      <c r="O3">
        <v>1</v>
      </c>
      <c r="P3">
        <v>1</v>
      </c>
      <c r="Q3" t="s">
        <v>613</v>
      </c>
      <c r="S3" t="str" cm="1">
        <f t="array" ref="S3">INDEX(Base_Profissionais[cad_ipasgo],MATCH(BASE_RC[[#This Row],[Id Profissional]]&amp;"IPASGO",Base_Profissionais[id]&amp;Base_Profissionais[com],0))</f>
        <v>48134-0</v>
      </c>
      <c r="T3">
        <f>INDEX(Base_Profissionais[CBO],MATCH(BASE_RC[[#This Row],[Id Profissional]],Base_Profissionais[id],0))</f>
        <v>251510</v>
      </c>
    </row>
    <row r="4" spans="1:20" x14ac:dyDescent="0.3">
      <c r="A4">
        <v>3590</v>
      </c>
      <c r="B4" t="s">
        <v>614</v>
      </c>
      <c r="C4" s="10" t="s">
        <v>153</v>
      </c>
      <c r="D4" t="s">
        <v>155</v>
      </c>
      <c r="E4" t="s">
        <v>612</v>
      </c>
      <c r="F4" t="s">
        <v>47</v>
      </c>
      <c r="G4">
        <v>1584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 t="s">
        <v>613</v>
      </c>
      <c r="S4" t="str" cm="1">
        <f t="array" ref="S4">INDEX(Base_Profissionais[cad_ipasgo],MATCH(BASE_RC[[#This Row],[Id Profissional]]&amp;"IPASGO",Base_Profissionais[id]&amp;Base_Profissionais[com],0))</f>
        <v>48113-0</v>
      </c>
      <c r="T4">
        <f>INDEX(Base_Profissionais[CBO],MATCH(BASE_RC[[#This Row],[Id Profissional]],Base_Profissionais[id],0))</f>
        <v>223810</v>
      </c>
    </row>
    <row r="5" spans="1:20" x14ac:dyDescent="0.3">
      <c r="A5">
        <v>3590</v>
      </c>
      <c r="B5" t="s">
        <v>614</v>
      </c>
      <c r="C5" s="10" t="s">
        <v>150</v>
      </c>
      <c r="D5" t="s">
        <v>152</v>
      </c>
      <c r="E5" t="s">
        <v>612</v>
      </c>
      <c r="F5" t="s">
        <v>140</v>
      </c>
      <c r="G5">
        <v>577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 t="s">
        <v>613</v>
      </c>
      <c r="S5" t="str" cm="1">
        <f t="array" ref="S5">INDEX(Base_Profissionais[cad_ipasgo],MATCH(BASE_RC[[#This Row],[Id Profissional]]&amp;"IPASGO",Base_Profissionais[id]&amp;Base_Profissionais[com],0))</f>
        <v>48155-0</v>
      </c>
      <c r="T5">
        <f>INDEX(Base_Profissionais[CBO],MATCH(BASE_RC[[#This Row],[Id Profissional]],Base_Profissionais[id],0))</f>
        <v>251510</v>
      </c>
    </row>
    <row r="6" spans="1:20" x14ac:dyDescent="0.3">
      <c r="A6">
        <v>3690</v>
      </c>
      <c r="B6" t="s">
        <v>615</v>
      </c>
      <c r="C6" s="10" t="s">
        <v>150</v>
      </c>
      <c r="D6" t="s">
        <v>152</v>
      </c>
      <c r="E6" t="s">
        <v>616</v>
      </c>
      <c r="F6" t="s">
        <v>36</v>
      </c>
      <c r="G6">
        <v>2260</v>
      </c>
      <c r="K6">
        <v>5</v>
      </c>
      <c r="L6">
        <v>5</v>
      </c>
      <c r="M6">
        <v>5</v>
      </c>
      <c r="N6">
        <v>0</v>
      </c>
      <c r="O6">
        <v>5</v>
      </c>
      <c r="P6">
        <v>5</v>
      </c>
      <c r="Q6" t="s">
        <v>617</v>
      </c>
      <c r="S6" t="str" cm="1">
        <f t="array" ref="S6">INDEX(Base_Profissionais[cad_ipasgo],MATCH(BASE_RC[[#This Row],[Id Profissional]]&amp;"IPASGO",Base_Profissionais[id]&amp;Base_Profissionais[com],0))</f>
        <v>48146-0</v>
      </c>
      <c r="T6">
        <f>INDEX(Base_Profissionais[CBO],MATCH(BASE_RC[[#This Row],[Id Profissional]],Base_Profissionais[id],0))</f>
        <v>251510</v>
      </c>
    </row>
    <row r="7" spans="1:20" x14ac:dyDescent="0.3">
      <c r="A7">
        <v>3640</v>
      </c>
      <c r="B7" t="s">
        <v>618</v>
      </c>
      <c r="C7" s="10" t="s">
        <v>153</v>
      </c>
      <c r="D7" t="s">
        <v>155</v>
      </c>
      <c r="E7" t="s">
        <v>619</v>
      </c>
      <c r="F7" t="s">
        <v>51</v>
      </c>
      <c r="G7">
        <v>772</v>
      </c>
      <c r="K7">
        <v>0</v>
      </c>
      <c r="L7">
        <v>2</v>
      </c>
      <c r="M7">
        <v>2</v>
      </c>
      <c r="N7">
        <v>0</v>
      </c>
      <c r="O7">
        <v>2</v>
      </c>
      <c r="P7">
        <v>11</v>
      </c>
      <c r="Q7" t="s">
        <v>613</v>
      </c>
      <c r="S7" t="str" cm="1">
        <f t="array" ref="S7">INDEX(Base_Profissionais[cad_ipasgo],MATCH(BASE_RC[[#This Row],[Id Profissional]]&amp;"IPASGO",Base_Profissionais[id]&amp;Base_Profissionais[com],0))</f>
        <v>48135-0</v>
      </c>
      <c r="T7">
        <f>INDEX(Base_Profissionais[CBO],MATCH(BASE_RC[[#This Row],[Id Profissional]],Base_Profissionais[id],0))</f>
        <v>223810</v>
      </c>
    </row>
    <row r="8" spans="1:20" x14ac:dyDescent="0.3">
      <c r="A8">
        <v>3640</v>
      </c>
      <c r="B8" t="s">
        <v>618</v>
      </c>
      <c r="C8" s="10" t="s">
        <v>150</v>
      </c>
      <c r="D8" t="s">
        <v>152</v>
      </c>
      <c r="E8" t="s">
        <v>619</v>
      </c>
      <c r="F8" t="s">
        <v>112</v>
      </c>
      <c r="G8">
        <v>1542</v>
      </c>
      <c r="K8">
        <v>10</v>
      </c>
      <c r="L8">
        <v>10</v>
      </c>
      <c r="M8">
        <v>10</v>
      </c>
      <c r="N8">
        <v>1</v>
      </c>
      <c r="O8">
        <v>9</v>
      </c>
      <c r="P8">
        <v>11</v>
      </c>
      <c r="Q8" t="s">
        <v>613</v>
      </c>
      <c r="S8" t="str" cm="1">
        <f t="array" ref="S8">INDEX(Base_Profissionais[cad_ipasgo],MATCH(BASE_RC[[#This Row],[Id Profissional]]&amp;"IPASGO",Base_Profissionais[id]&amp;Base_Profissionais[com],0))</f>
        <v>48123-0</v>
      </c>
      <c r="T8">
        <f>INDEX(Base_Profissionais[CBO],MATCH(BASE_RC[[#This Row],[Id Profissional]],Base_Profissionais[id],0))</f>
        <v>251510</v>
      </c>
    </row>
    <row r="9" spans="1:20" x14ac:dyDescent="0.3">
      <c r="A9">
        <v>3493</v>
      </c>
      <c r="B9" t="s">
        <v>620</v>
      </c>
      <c r="C9" s="10" t="s">
        <v>150</v>
      </c>
      <c r="D9" t="s">
        <v>152</v>
      </c>
      <c r="E9" t="s">
        <v>616</v>
      </c>
      <c r="F9" t="s">
        <v>384</v>
      </c>
      <c r="G9">
        <v>599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 t="s">
        <v>617</v>
      </c>
      <c r="S9" t="str" cm="1">
        <f t="array" ref="S9">INDEX(Base_Profissionais[cad_ipasgo],MATCH(BASE_RC[[#This Row],[Id Profissional]]&amp;"IPASGO",Base_Profissionais[id]&amp;Base_Profissionais[com],0))</f>
        <v>48136-0</v>
      </c>
      <c r="T9">
        <f>INDEX(Base_Profissionais[CBO],MATCH(BASE_RC[[#This Row],[Id Profissional]],Base_Profissionais[id],0))</f>
        <v>251510</v>
      </c>
    </row>
    <row r="10" spans="1:20" x14ac:dyDescent="0.3">
      <c r="A10">
        <v>3938</v>
      </c>
      <c r="B10" t="s">
        <v>489</v>
      </c>
      <c r="C10" s="10" t="s">
        <v>150</v>
      </c>
      <c r="D10" t="s">
        <v>152</v>
      </c>
      <c r="E10" t="s">
        <v>612</v>
      </c>
      <c r="F10" t="s">
        <v>36</v>
      </c>
      <c r="G10">
        <v>2260</v>
      </c>
      <c r="M10">
        <v>0</v>
      </c>
      <c r="N10">
        <v>1</v>
      </c>
      <c r="O10">
        <v>-1</v>
      </c>
      <c r="P10">
        <v>-1</v>
      </c>
      <c r="Q10" t="s">
        <v>613</v>
      </c>
      <c r="S10" t="str" cm="1">
        <f t="array" ref="S10">INDEX(Base_Profissionais[cad_ipasgo],MATCH(BASE_RC[[#This Row],[Id Profissional]]&amp;"IPASGO",Base_Profissionais[id]&amp;Base_Profissionais[com],0))</f>
        <v>48146-0</v>
      </c>
      <c r="T10">
        <f>INDEX(Base_Profissionais[CBO],MATCH(BASE_RC[[#This Row],[Id Profissional]],Base_Profissionais[id],0))</f>
        <v>251510</v>
      </c>
    </row>
    <row r="11" spans="1:20" x14ac:dyDescent="0.3">
      <c r="A11">
        <v>3487</v>
      </c>
      <c r="B11" t="s">
        <v>456</v>
      </c>
      <c r="C11" s="10" t="s">
        <v>153</v>
      </c>
      <c r="D11" t="s">
        <v>155</v>
      </c>
      <c r="E11" t="s">
        <v>612</v>
      </c>
      <c r="F11" t="s">
        <v>51</v>
      </c>
      <c r="G11">
        <v>772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 t="s">
        <v>613</v>
      </c>
      <c r="S11" t="str" cm="1">
        <f t="array" ref="S11">INDEX(Base_Profissionais[cad_ipasgo],MATCH(BASE_RC[[#This Row],[Id Profissional]]&amp;"IPASGO",Base_Profissionais[id]&amp;Base_Profissionais[com],0))</f>
        <v>48135-0</v>
      </c>
      <c r="T11">
        <f>INDEX(Base_Profissionais[CBO],MATCH(BASE_RC[[#This Row],[Id Profissional]],Base_Profissionais[id],0))</f>
        <v>223810</v>
      </c>
    </row>
    <row r="12" spans="1:20" x14ac:dyDescent="0.3">
      <c r="A12">
        <v>3487</v>
      </c>
      <c r="B12" t="s">
        <v>456</v>
      </c>
      <c r="C12" s="10" t="s">
        <v>150</v>
      </c>
      <c r="D12" t="s">
        <v>152</v>
      </c>
      <c r="E12" t="s">
        <v>612</v>
      </c>
      <c r="F12" t="s">
        <v>93</v>
      </c>
      <c r="G12">
        <v>572</v>
      </c>
      <c r="K12">
        <v>2</v>
      </c>
      <c r="L12">
        <v>5</v>
      </c>
      <c r="M12">
        <v>2</v>
      </c>
      <c r="N12">
        <v>2</v>
      </c>
      <c r="O12">
        <v>0</v>
      </c>
      <c r="P12">
        <v>1</v>
      </c>
      <c r="Q12" t="s">
        <v>613</v>
      </c>
      <c r="S12" t="str" cm="1">
        <f t="array" ref="S12">INDEX(Base_Profissionais[cad_ipasgo],MATCH(BASE_RC[[#This Row],[Id Profissional]]&amp;"IPASGO",Base_Profissionais[id]&amp;Base_Profissionais[com],0))</f>
        <v>48104-0</v>
      </c>
      <c r="T12">
        <f>INDEX(Base_Profissionais[CBO],MATCH(BASE_RC[[#This Row],[Id Profissional]],Base_Profissionais[id],0))</f>
        <v>251510</v>
      </c>
    </row>
    <row r="13" spans="1:20" x14ac:dyDescent="0.3">
      <c r="A13">
        <v>3487</v>
      </c>
      <c r="B13" t="s">
        <v>456</v>
      </c>
      <c r="C13" s="10" t="s">
        <v>157</v>
      </c>
      <c r="D13" t="s">
        <v>569</v>
      </c>
      <c r="E13" t="s">
        <v>612</v>
      </c>
      <c r="F13" t="s">
        <v>30</v>
      </c>
      <c r="G13">
        <v>884</v>
      </c>
      <c r="K13">
        <v>8</v>
      </c>
      <c r="L13">
        <v>2</v>
      </c>
      <c r="M13">
        <v>2</v>
      </c>
      <c r="N13">
        <v>1</v>
      </c>
      <c r="O13">
        <v>1</v>
      </c>
      <c r="P13">
        <v>1</v>
      </c>
      <c r="Q13" t="s">
        <v>613</v>
      </c>
      <c r="S13" t="str" cm="1">
        <f t="array" ref="S13">INDEX(Base_Profissionais[cad_ipasgo],MATCH(BASE_RC[[#This Row],[Id Profissional]]&amp;"IPASGO",Base_Profissionais[id]&amp;Base_Profissionais[com],0))</f>
        <v>48119-0</v>
      </c>
      <c r="T13">
        <f>INDEX(Base_Profissionais[CBO],MATCH(BASE_RC[[#This Row],[Id Profissional]],Base_Profissionais[id],0))</f>
        <v>223905</v>
      </c>
    </row>
    <row r="14" spans="1:20" x14ac:dyDescent="0.3">
      <c r="A14">
        <v>3681</v>
      </c>
      <c r="B14" t="s">
        <v>621</v>
      </c>
      <c r="C14" s="10" t="s">
        <v>150</v>
      </c>
      <c r="D14" t="s">
        <v>152</v>
      </c>
      <c r="E14" t="s">
        <v>616</v>
      </c>
      <c r="F14" t="s">
        <v>36</v>
      </c>
      <c r="G14">
        <v>2260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 t="s">
        <v>617</v>
      </c>
      <c r="S14" t="str" cm="1">
        <f t="array" ref="S14">INDEX(Base_Profissionais[cad_ipasgo],MATCH(BASE_RC[[#This Row],[Id Profissional]]&amp;"IPASGO",Base_Profissionais[id]&amp;Base_Profissionais[com],0))</f>
        <v>48146-0</v>
      </c>
      <c r="T14">
        <f>INDEX(Base_Profissionais[CBO],MATCH(BASE_RC[[#This Row],[Id Profissional]],Base_Profissionais[id],0))</f>
        <v>251510</v>
      </c>
    </row>
    <row r="15" spans="1:20" x14ac:dyDescent="0.3">
      <c r="A15">
        <v>3486</v>
      </c>
      <c r="B15" t="s">
        <v>622</v>
      </c>
      <c r="C15" s="10" t="s">
        <v>150</v>
      </c>
      <c r="D15" t="s">
        <v>152</v>
      </c>
      <c r="E15" t="s">
        <v>619</v>
      </c>
      <c r="F15" t="s">
        <v>90</v>
      </c>
      <c r="G15">
        <v>2057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 t="s">
        <v>613</v>
      </c>
      <c r="S15" t="str" cm="1">
        <f t="array" ref="S15">INDEX(Base_Profissionais[cad_ipasgo],MATCH(BASE_RC[[#This Row],[Id Profissional]]&amp;"IPASGO",Base_Profissionais[id]&amp;Base_Profissionais[com],0))</f>
        <v>48117-0</v>
      </c>
      <c r="T15">
        <f>INDEX(Base_Profissionais[CBO],MATCH(BASE_RC[[#This Row],[Id Profissional]],Base_Profissionais[id],0))</f>
        <v>251510</v>
      </c>
    </row>
    <row r="16" spans="1:20" x14ac:dyDescent="0.3">
      <c r="A16">
        <v>3342</v>
      </c>
      <c r="B16" t="s">
        <v>623</v>
      </c>
      <c r="C16" s="10" t="s">
        <v>153</v>
      </c>
      <c r="D16" t="s">
        <v>155</v>
      </c>
      <c r="E16" t="s">
        <v>612</v>
      </c>
      <c r="F16" t="s">
        <v>51</v>
      </c>
      <c r="G16">
        <v>772</v>
      </c>
      <c r="K16">
        <v>3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613</v>
      </c>
      <c r="S16" t="str" cm="1">
        <f t="array" ref="S16">INDEX(Base_Profissionais[cad_ipasgo],MATCH(BASE_RC[[#This Row],[Id Profissional]]&amp;"IPASGO",Base_Profissionais[id]&amp;Base_Profissionais[com],0))</f>
        <v>48135-0</v>
      </c>
      <c r="T16">
        <f>INDEX(Base_Profissionais[CBO],MATCH(BASE_RC[[#This Row],[Id Profissional]],Base_Profissionais[id],0))</f>
        <v>223810</v>
      </c>
    </row>
    <row r="17" spans="1:20" x14ac:dyDescent="0.3">
      <c r="A17">
        <v>3342</v>
      </c>
      <c r="B17" t="s">
        <v>623</v>
      </c>
      <c r="C17" s="10" t="s">
        <v>150</v>
      </c>
      <c r="D17" t="s">
        <v>152</v>
      </c>
      <c r="E17" t="s">
        <v>612</v>
      </c>
      <c r="F17" t="s">
        <v>334</v>
      </c>
      <c r="G17">
        <v>1833</v>
      </c>
      <c r="K17">
        <v>2</v>
      </c>
      <c r="L17">
        <v>2</v>
      </c>
      <c r="M17">
        <v>2</v>
      </c>
      <c r="N17">
        <v>2</v>
      </c>
      <c r="O17">
        <v>0</v>
      </c>
      <c r="P17">
        <v>4</v>
      </c>
      <c r="Q17" t="s">
        <v>613</v>
      </c>
      <c r="S17" t="str" cm="1">
        <f t="array" ref="S17">INDEX(Base_Profissionais[cad_ipasgo],MATCH(BASE_RC[[#This Row],[Id Profissional]]&amp;"IPASGO",Base_Profissionais[id]&amp;Base_Profissionais[com],0))</f>
        <v>48128-0</v>
      </c>
      <c r="T17">
        <f>INDEX(Base_Profissionais[CBO],MATCH(BASE_RC[[#This Row],[Id Profissional]],Base_Profissionais[id],0))</f>
        <v>251510</v>
      </c>
    </row>
    <row r="18" spans="1:20" x14ac:dyDescent="0.3">
      <c r="A18">
        <v>3342</v>
      </c>
      <c r="B18" t="s">
        <v>623</v>
      </c>
      <c r="C18" s="10" t="s">
        <v>157</v>
      </c>
      <c r="D18" t="s">
        <v>569</v>
      </c>
      <c r="E18" t="s">
        <v>612</v>
      </c>
      <c r="F18" t="s">
        <v>417</v>
      </c>
      <c r="G18">
        <v>441</v>
      </c>
      <c r="K18">
        <v>15</v>
      </c>
      <c r="L18">
        <v>3</v>
      </c>
      <c r="M18">
        <v>3</v>
      </c>
      <c r="N18">
        <v>0</v>
      </c>
      <c r="O18">
        <v>3</v>
      </c>
      <c r="P18">
        <v>4</v>
      </c>
      <c r="Q18" t="s">
        <v>613</v>
      </c>
      <c r="S18" t="str" cm="1">
        <f t="array" ref="S18">INDEX(Base_Profissionais[cad_ipasgo],MATCH(BASE_RC[[#This Row],[Id Profissional]]&amp;"IPASGO",Base_Profissionais[id]&amp;Base_Profissionais[com],0))</f>
        <v>48154-0</v>
      </c>
      <c r="T18">
        <f>INDEX(Base_Profissionais[CBO],MATCH(BASE_RC[[#This Row],[Id Profissional]],Base_Profissionais[id],0))</f>
        <v>223905</v>
      </c>
    </row>
    <row r="19" spans="1:20" x14ac:dyDescent="0.3">
      <c r="A19">
        <v>4060</v>
      </c>
      <c r="B19" t="s">
        <v>624</v>
      </c>
      <c r="C19" s="12">
        <v>50001183</v>
      </c>
      <c r="D19" t="s">
        <v>152</v>
      </c>
      <c r="E19" t="s">
        <v>612</v>
      </c>
      <c r="F19" t="s">
        <v>83</v>
      </c>
      <c r="G19">
        <v>1180</v>
      </c>
      <c r="M19">
        <v>0</v>
      </c>
      <c r="N19">
        <v>0</v>
      </c>
      <c r="O19">
        <v>0</v>
      </c>
      <c r="P19">
        <v>0</v>
      </c>
      <c r="Q19" t="s">
        <v>613</v>
      </c>
      <c r="S19" t="str" cm="1">
        <f t="array" ref="S19">INDEX(Base_Profissionais[cad_ipasgo],MATCH(BASE_RC[[#This Row],[Id Profissional]]&amp;"IPASGO",Base_Profissionais[id]&amp;Base_Profissionais[com],0))</f>
        <v>48147-0</v>
      </c>
      <c r="T19">
        <f>INDEX(Base_Profissionais[CBO],MATCH(BASE_RC[[#This Row],[Id Profissional]],Base_Profissionais[id],0))</f>
        <v>251510</v>
      </c>
    </row>
    <row r="20" spans="1:20" x14ac:dyDescent="0.3">
      <c r="A20">
        <v>3824</v>
      </c>
      <c r="B20" t="s">
        <v>625</v>
      </c>
      <c r="C20" s="10" t="s">
        <v>150</v>
      </c>
      <c r="D20" t="s">
        <v>152</v>
      </c>
      <c r="E20" t="s">
        <v>619</v>
      </c>
      <c r="F20" t="s">
        <v>334</v>
      </c>
      <c r="G20">
        <v>1833</v>
      </c>
      <c r="M20">
        <v>0</v>
      </c>
      <c r="N20">
        <v>1</v>
      </c>
      <c r="O20">
        <v>-1</v>
      </c>
      <c r="P20">
        <v>-1</v>
      </c>
      <c r="Q20" t="s">
        <v>613</v>
      </c>
      <c r="S20" t="str" cm="1">
        <f t="array" ref="S20">INDEX(Base_Profissionais[cad_ipasgo],MATCH(BASE_RC[[#This Row],[Id Profissional]]&amp;"IPASGO",Base_Profissionais[id]&amp;Base_Profissionais[com],0))</f>
        <v>48128-0</v>
      </c>
      <c r="T20">
        <f>INDEX(Base_Profissionais[CBO],MATCH(BASE_RC[[#This Row],[Id Profissional]],Base_Profissionais[id],0))</f>
        <v>251510</v>
      </c>
    </row>
    <row r="21" spans="1:20" x14ac:dyDescent="0.3">
      <c r="A21">
        <v>3958</v>
      </c>
      <c r="B21" t="s">
        <v>626</v>
      </c>
      <c r="C21" s="12">
        <v>50001183</v>
      </c>
      <c r="D21" t="s">
        <v>152</v>
      </c>
      <c r="E21" t="s">
        <v>619</v>
      </c>
      <c r="F21" t="s">
        <v>334</v>
      </c>
      <c r="G21">
        <v>1833</v>
      </c>
      <c r="M21">
        <v>0</v>
      </c>
      <c r="N21">
        <v>0</v>
      </c>
      <c r="O21">
        <v>0</v>
      </c>
      <c r="P21">
        <v>0</v>
      </c>
      <c r="Q21" t="s">
        <v>613</v>
      </c>
      <c r="S21" t="str" cm="1">
        <f t="array" ref="S21">INDEX(Base_Profissionais[cad_ipasgo],MATCH(BASE_RC[[#This Row],[Id Profissional]]&amp;"IPASGO",Base_Profissionais[id]&amp;Base_Profissionais[com],0))</f>
        <v>48128-0</v>
      </c>
      <c r="T21">
        <f>INDEX(Base_Profissionais[CBO],MATCH(BASE_RC[[#This Row],[Id Profissional]],Base_Profissionais[id],0))</f>
        <v>251510</v>
      </c>
    </row>
    <row r="22" spans="1:20" x14ac:dyDescent="0.3">
      <c r="A22">
        <v>3882</v>
      </c>
      <c r="B22" t="s">
        <v>627</v>
      </c>
      <c r="C22" s="10" t="s">
        <v>153</v>
      </c>
      <c r="D22" t="s">
        <v>155</v>
      </c>
      <c r="E22" t="s">
        <v>612</v>
      </c>
      <c r="F22" t="s">
        <v>51</v>
      </c>
      <c r="G22">
        <v>772</v>
      </c>
      <c r="M22">
        <v>0</v>
      </c>
      <c r="N22">
        <v>1</v>
      </c>
      <c r="O22">
        <v>-1</v>
      </c>
      <c r="P22">
        <v>-1</v>
      </c>
      <c r="Q22" t="s">
        <v>613</v>
      </c>
      <c r="S22" t="str" cm="1">
        <f t="array" ref="S22">INDEX(Base_Profissionais[cad_ipasgo],MATCH(BASE_RC[[#This Row],[Id Profissional]]&amp;"IPASGO",Base_Profissionais[id]&amp;Base_Profissionais[com],0))</f>
        <v>48135-0</v>
      </c>
      <c r="T22">
        <f>INDEX(Base_Profissionais[CBO],MATCH(BASE_RC[[#This Row],[Id Profissional]],Base_Profissionais[id],0))</f>
        <v>223810</v>
      </c>
    </row>
    <row r="23" spans="1:20" x14ac:dyDescent="0.3">
      <c r="A23">
        <v>3882</v>
      </c>
      <c r="B23" t="s">
        <v>627</v>
      </c>
      <c r="C23" s="10" t="s">
        <v>150</v>
      </c>
      <c r="D23" t="s">
        <v>152</v>
      </c>
      <c r="E23" t="s">
        <v>612</v>
      </c>
      <c r="F23" t="s">
        <v>44</v>
      </c>
      <c r="G23">
        <v>609</v>
      </c>
      <c r="M23">
        <v>0</v>
      </c>
      <c r="N23">
        <v>0</v>
      </c>
      <c r="O23">
        <v>0</v>
      </c>
      <c r="P23">
        <v>-1</v>
      </c>
      <c r="Q23" t="s">
        <v>613</v>
      </c>
      <c r="S23" t="str" cm="1">
        <f t="array" ref="S23">INDEX(Base_Profissionais[cad_ipasgo],MATCH(BASE_RC[[#This Row],[Id Profissional]]&amp;"IPASGO",Base_Profissionais[id]&amp;Base_Profissionais[com],0))</f>
        <v>48134-0</v>
      </c>
      <c r="T23">
        <f>INDEX(Base_Profissionais[CBO],MATCH(BASE_RC[[#This Row],[Id Profissional]],Base_Profissionais[id],0))</f>
        <v>251510</v>
      </c>
    </row>
    <row r="24" spans="1:20" x14ac:dyDescent="0.3">
      <c r="A24">
        <v>3570</v>
      </c>
      <c r="B24" t="s">
        <v>124</v>
      </c>
      <c r="C24" s="10" t="s">
        <v>153</v>
      </c>
      <c r="D24" t="s">
        <v>155</v>
      </c>
      <c r="E24" t="s">
        <v>612</v>
      </c>
      <c r="F24" t="s">
        <v>405</v>
      </c>
      <c r="G24">
        <v>1967</v>
      </c>
      <c r="K24">
        <v>3</v>
      </c>
      <c r="L24">
        <v>3</v>
      </c>
      <c r="M24">
        <v>3</v>
      </c>
      <c r="N24">
        <v>1</v>
      </c>
      <c r="O24">
        <v>2</v>
      </c>
      <c r="P24">
        <v>4</v>
      </c>
      <c r="Q24" t="s">
        <v>613</v>
      </c>
      <c r="S24" t="str" cm="1">
        <f t="array" ref="S24">INDEX(Base_Profissionais[cad_ipasgo],MATCH(BASE_RC[[#This Row],[Id Profissional]]&amp;"IPASGO",Base_Profissionais[id]&amp;Base_Profissionais[com],0))</f>
        <v>48148-0</v>
      </c>
      <c r="T24">
        <f>INDEX(Base_Profissionais[CBO],MATCH(BASE_RC[[#This Row],[Id Profissional]],Base_Profissionais[id],0))</f>
        <v>223810</v>
      </c>
    </row>
    <row r="25" spans="1:20" x14ac:dyDescent="0.3">
      <c r="A25">
        <v>3570</v>
      </c>
      <c r="B25" t="s">
        <v>124</v>
      </c>
      <c r="C25" s="10" t="s">
        <v>150</v>
      </c>
      <c r="D25" t="s">
        <v>152</v>
      </c>
      <c r="E25" t="s">
        <v>612</v>
      </c>
      <c r="F25" t="s">
        <v>86</v>
      </c>
      <c r="G25">
        <v>1815</v>
      </c>
      <c r="K25">
        <v>3</v>
      </c>
      <c r="L25">
        <v>3</v>
      </c>
      <c r="M25">
        <v>3</v>
      </c>
      <c r="N25">
        <v>3</v>
      </c>
      <c r="O25">
        <v>0</v>
      </c>
      <c r="P25">
        <v>4</v>
      </c>
      <c r="Q25" t="s">
        <v>613</v>
      </c>
      <c r="S25" t="str" cm="1">
        <f t="array" ref="S25">INDEX(Base_Profissionais[cad_ipasgo],MATCH(BASE_RC[[#This Row],[Id Profissional]]&amp;"IPASGO",Base_Profissionais[id]&amp;Base_Profissionais[com],0))</f>
        <v>48122-0</v>
      </c>
      <c r="T25">
        <f>INDEX(Base_Profissionais[CBO],MATCH(BASE_RC[[#This Row],[Id Profissional]],Base_Profissionais[id],0))</f>
        <v>251510</v>
      </c>
    </row>
    <row r="26" spans="1:20" x14ac:dyDescent="0.3">
      <c r="A26">
        <v>3570</v>
      </c>
      <c r="B26" t="s">
        <v>124</v>
      </c>
      <c r="C26" s="10" t="s">
        <v>157</v>
      </c>
      <c r="D26" t="s">
        <v>569</v>
      </c>
      <c r="E26" t="s">
        <v>612</v>
      </c>
      <c r="F26" t="s">
        <v>417</v>
      </c>
      <c r="G26">
        <v>441</v>
      </c>
      <c r="K26">
        <v>2</v>
      </c>
      <c r="L26">
        <v>2</v>
      </c>
      <c r="M26">
        <v>2</v>
      </c>
      <c r="N26">
        <v>0</v>
      </c>
      <c r="O26">
        <v>2</v>
      </c>
      <c r="P26">
        <v>4</v>
      </c>
      <c r="Q26" t="s">
        <v>613</v>
      </c>
      <c r="S26" t="str" cm="1">
        <f t="array" ref="S26">INDEX(Base_Profissionais[cad_ipasgo],MATCH(BASE_RC[[#This Row],[Id Profissional]]&amp;"IPASGO",Base_Profissionais[id]&amp;Base_Profissionais[com],0))</f>
        <v>48154-0</v>
      </c>
      <c r="T26">
        <f>INDEX(Base_Profissionais[CBO],MATCH(BASE_RC[[#This Row],[Id Profissional]],Base_Profissionais[id],0))</f>
        <v>223905</v>
      </c>
    </row>
    <row r="27" spans="1:20" x14ac:dyDescent="0.3">
      <c r="A27">
        <v>3257</v>
      </c>
      <c r="B27" t="s">
        <v>628</v>
      </c>
      <c r="C27" s="10" t="s">
        <v>153</v>
      </c>
      <c r="D27" t="s">
        <v>155</v>
      </c>
      <c r="E27" t="s">
        <v>616</v>
      </c>
      <c r="F27" t="s">
        <v>51</v>
      </c>
      <c r="G27">
        <v>772</v>
      </c>
      <c r="K27">
        <v>3</v>
      </c>
      <c r="L27">
        <v>3</v>
      </c>
      <c r="M27">
        <v>3</v>
      </c>
      <c r="N27">
        <v>0</v>
      </c>
      <c r="O27">
        <v>3</v>
      </c>
      <c r="P27">
        <v>9</v>
      </c>
      <c r="Q27" t="s">
        <v>617</v>
      </c>
      <c r="S27" t="str" cm="1">
        <f t="array" ref="S27">INDEX(Base_Profissionais[cad_ipasgo],MATCH(BASE_RC[[#This Row],[Id Profissional]]&amp;"IPASGO",Base_Profissionais[id]&amp;Base_Profissionais[com],0))</f>
        <v>48135-0</v>
      </c>
      <c r="T27">
        <f>INDEX(Base_Profissionais[CBO],MATCH(BASE_RC[[#This Row],[Id Profissional]],Base_Profissionais[id],0))</f>
        <v>223810</v>
      </c>
    </row>
    <row r="28" spans="1:20" x14ac:dyDescent="0.3">
      <c r="A28">
        <v>3257</v>
      </c>
      <c r="B28" t="s">
        <v>628</v>
      </c>
      <c r="C28" s="10" t="s">
        <v>150</v>
      </c>
      <c r="D28" t="s">
        <v>152</v>
      </c>
      <c r="E28" t="s">
        <v>616</v>
      </c>
      <c r="F28" t="s">
        <v>346</v>
      </c>
      <c r="G28">
        <v>4</v>
      </c>
      <c r="K28">
        <v>3</v>
      </c>
      <c r="L28">
        <v>3</v>
      </c>
      <c r="M28">
        <v>3</v>
      </c>
      <c r="N28">
        <v>0</v>
      </c>
      <c r="O28">
        <v>3</v>
      </c>
      <c r="P28">
        <v>9</v>
      </c>
      <c r="Q28" t="s">
        <v>617</v>
      </c>
      <c r="S28" t="str" cm="1">
        <f t="array" ref="S28">INDEX(Base_Profissionais[cad_ipasgo],MATCH(BASE_RC[[#This Row],[Id Profissional]]&amp;"IPASGO",Base_Profissionais[id]&amp;Base_Profissionais[com],0))</f>
        <v>48129-0</v>
      </c>
      <c r="T28">
        <f>INDEX(Base_Profissionais[CBO],MATCH(BASE_RC[[#This Row],[Id Profissional]],Base_Profissionais[id],0))</f>
        <v>251510</v>
      </c>
    </row>
    <row r="29" spans="1:20" x14ac:dyDescent="0.3">
      <c r="A29">
        <v>3257</v>
      </c>
      <c r="B29" t="s">
        <v>628</v>
      </c>
      <c r="C29" s="10" t="s">
        <v>157</v>
      </c>
      <c r="D29" t="s">
        <v>569</v>
      </c>
      <c r="E29" t="s">
        <v>616</v>
      </c>
      <c r="F29" t="s">
        <v>30</v>
      </c>
      <c r="G29">
        <v>884</v>
      </c>
      <c r="K29">
        <v>3</v>
      </c>
      <c r="L29">
        <v>3</v>
      </c>
      <c r="M29">
        <v>3</v>
      </c>
      <c r="N29">
        <v>0</v>
      </c>
      <c r="O29">
        <v>3</v>
      </c>
      <c r="P29">
        <v>9</v>
      </c>
      <c r="Q29" t="s">
        <v>617</v>
      </c>
      <c r="S29" t="str" cm="1">
        <f t="array" ref="S29">INDEX(Base_Profissionais[cad_ipasgo],MATCH(BASE_RC[[#This Row],[Id Profissional]]&amp;"IPASGO",Base_Profissionais[id]&amp;Base_Profissionais[com],0))</f>
        <v>48119-0</v>
      </c>
      <c r="T29">
        <f>INDEX(Base_Profissionais[CBO],MATCH(BASE_RC[[#This Row],[Id Profissional]],Base_Profissionais[id],0))</f>
        <v>223905</v>
      </c>
    </row>
    <row r="30" spans="1:20" x14ac:dyDescent="0.3">
      <c r="A30">
        <v>3672</v>
      </c>
      <c r="B30" t="s">
        <v>99</v>
      </c>
      <c r="C30" s="10" t="s">
        <v>153</v>
      </c>
      <c r="D30" t="s">
        <v>155</v>
      </c>
      <c r="E30" t="s">
        <v>612</v>
      </c>
      <c r="F30" t="s">
        <v>51</v>
      </c>
      <c r="G30">
        <v>772</v>
      </c>
      <c r="K30">
        <v>0</v>
      </c>
      <c r="L30">
        <v>2</v>
      </c>
      <c r="M30">
        <v>2</v>
      </c>
      <c r="N30">
        <v>0</v>
      </c>
      <c r="O30">
        <v>2</v>
      </c>
      <c r="P30">
        <v>3</v>
      </c>
      <c r="Q30" t="s">
        <v>613</v>
      </c>
      <c r="S30" t="str" cm="1">
        <f t="array" ref="S30">INDEX(Base_Profissionais[cad_ipasgo],MATCH(BASE_RC[[#This Row],[Id Profissional]]&amp;"IPASGO",Base_Profissionais[id]&amp;Base_Profissionais[com],0))</f>
        <v>48135-0</v>
      </c>
      <c r="T30">
        <f>INDEX(Base_Profissionais[CBO],MATCH(BASE_RC[[#This Row],[Id Profissional]],Base_Profissionais[id],0))</f>
        <v>223810</v>
      </c>
    </row>
    <row r="31" spans="1:20" x14ac:dyDescent="0.3">
      <c r="A31">
        <v>3672</v>
      </c>
      <c r="B31" t="s">
        <v>99</v>
      </c>
      <c r="C31" s="10" t="s">
        <v>150</v>
      </c>
      <c r="D31" t="s">
        <v>152</v>
      </c>
      <c r="E31" t="s">
        <v>612</v>
      </c>
      <c r="F31" t="s">
        <v>36</v>
      </c>
      <c r="G31">
        <v>2260</v>
      </c>
      <c r="K31">
        <v>4</v>
      </c>
      <c r="L31">
        <v>4</v>
      </c>
      <c r="M31">
        <v>4</v>
      </c>
      <c r="N31">
        <v>3</v>
      </c>
      <c r="O31">
        <v>1</v>
      </c>
      <c r="P31">
        <v>3</v>
      </c>
      <c r="Q31" t="s">
        <v>613</v>
      </c>
      <c r="S31" t="str" cm="1">
        <f t="array" ref="S31">INDEX(Base_Profissionais[cad_ipasgo],MATCH(BASE_RC[[#This Row],[Id Profissional]]&amp;"IPASGO",Base_Profissionais[id]&amp;Base_Profissionais[com],0))</f>
        <v>48146-0</v>
      </c>
      <c r="T31">
        <f>INDEX(Base_Profissionais[CBO],MATCH(BASE_RC[[#This Row],[Id Profissional]],Base_Profissionais[id],0))</f>
        <v>251510</v>
      </c>
    </row>
    <row r="32" spans="1:20" x14ac:dyDescent="0.3">
      <c r="A32">
        <v>3535</v>
      </c>
      <c r="B32" t="s">
        <v>629</v>
      </c>
      <c r="C32" s="10" t="s">
        <v>150</v>
      </c>
      <c r="D32" t="s">
        <v>152</v>
      </c>
      <c r="E32" t="s">
        <v>616</v>
      </c>
      <c r="F32" t="s">
        <v>36</v>
      </c>
      <c r="G32">
        <v>2260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 t="s">
        <v>617</v>
      </c>
      <c r="S32" t="str" cm="1">
        <f t="array" ref="S32">INDEX(Base_Profissionais[cad_ipasgo],MATCH(BASE_RC[[#This Row],[Id Profissional]]&amp;"IPASGO",Base_Profissionais[id]&amp;Base_Profissionais[com],0))</f>
        <v>48146-0</v>
      </c>
      <c r="T32">
        <f>INDEX(Base_Profissionais[CBO],MATCH(BASE_RC[[#This Row],[Id Profissional]],Base_Profissionais[id],0))</f>
        <v>251510</v>
      </c>
    </row>
    <row r="33" spans="1:20" x14ac:dyDescent="0.3">
      <c r="A33">
        <v>3881</v>
      </c>
      <c r="B33" t="s">
        <v>484</v>
      </c>
      <c r="C33" s="10" t="s">
        <v>153</v>
      </c>
      <c r="D33" t="s">
        <v>155</v>
      </c>
      <c r="E33" t="s">
        <v>612</v>
      </c>
      <c r="F33" t="s">
        <v>47</v>
      </c>
      <c r="G33">
        <v>1584</v>
      </c>
      <c r="M33">
        <v>0</v>
      </c>
      <c r="N33">
        <v>1</v>
      </c>
      <c r="O33">
        <v>-1</v>
      </c>
      <c r="P33">
        <v>-3</v>
      </c>
      <c r="Q33" t="s">
        <v>613</v>
      </c>
      <c r="S33" t="str" cm="1">
        <f t="array" ref="S33">INDEX(Base_Profissionais[cad_ipasgo],MATCH(BASE_RC[[#This Row],[Id Profissional]]&amp;"IPASGO",Base_Profissionais[id]&amp;Base_Profissionais[com],0))</f>
        <v>48113-0</v>
      </c>
      <c r="T33">
        <f>INDEX(Base_Profissionais[CBO],MATCH(BASE_RC[[#This Row],[Id Profissional]],Base_Profissionais[id],0))</f>
        <v>223810</v>
      </c>
    </row>
    <row r="34" spans="1:20" x14ac:dyDescent="0.3">
      <c r="A34">
        <v>3881</v>
      </c>
      <c r="B34" t="s">
        <v>484</v>
      </c>
      <c r="C34" s="10" t="s">
        <v>150</v>
      </c>
      <c r="D34" t="s">
        <v>152</v>
      </c>
      <c r="E34" t="s">
        <v>612</v>
      </c>
      <c r="F34" t="s">
        <v>86</v>
      </c>
      <c r="G34">
        <v>1815</v>
      </c>
      <c r="M34">
        <v>0</v>
      </c>
      <c r="N34">
        <v>2</v>
      </c>
      <c r="O34">
        <v>-2</v>
      </c>
      <c r="P34">
        <v>-3</v>
      </c>
      <c r="Q34" t="s">
        <v>613</v>
      </c>
      <c r="S34" t="str" cm="1">
        <f t="array" ref="S34">INDEX(Base_Profissionais[cad_ipasgo],MATCH(BASE_RC[[#This Row],[Id Profissional]]&amp;"IPASGO",Base_Profissionais[id]&amp;Base_Profissionais[com],0))</f>
        <v>48122-0</v>
      </c>
      <c r="T34">
        <f>INDEX(Base_Profissionais[CBO],MATCH(BASE_RC[[#This Row],[Id Profissional]],Base_Profissionais[id],0))</f>
        <v>251510</v>
      </c>
    </row>
    <row r="35" spans="1:20" x14ac:dyDescent="0.3">
      <c r="A35">
        <v>3861</v>
      </c>
      <c r="B35" t="s">
        <v>630</v>
      </c>
      <c r="C35" s="10" t="s">
        <v>150</v>
      </c>
      <c r="D35" t="s">
        <v>152</v>
      </c>
      <c r="E35" t="s">
        <v>616</v>
      </c>
      <c r="F35" t="s">
        <v>112</v>
      </c>
      <c r="G35">
        <v>1542</v>
      </c>
      <c r="M35">
        <v>0</v>
      </c>
      <c r="N35">
        <v>0</v>
      </c>
      <c r="O35">
        <v>0</v>
      </c>
      <c r="P35">
        <v>0</v>
      </c>
      <c r="Q35" t="s">
        <v>617</v>
      </c>
      <c r="S35" t="str" cm="1">
        <f t="array" ref="S35">INDEX(Base_Profissionais[cad_ipasgo],MATCH(BASE_RC[[#This Row],[Id Profissional]]&amp;"IPASGO",Base_Profissionais[id]&amp;Base_Profissionais[com],0))</f>
        <v>48123-0</v>
      </c>
      <c r="T35">
        <f>INDEX(Base_Profissionais[CBO],MATCH(BASE_RC[[#This Row],[Id Profissional]],Base_Profissionais[id],0))</f>
        <v>251510</v>
      </c>
    </row>
    <row r="36" spans="1:20" x14ac:dyDescent="0.3">
      <c r="A36">
        <v>3188</v>
      </c>
      <c r="B36" t="s">
        <v>118</v>
      </c>
      <c r="C36" s="10" t="s">
        <v>150</v>
      </c>
      <c r="D36" t="s">
        <v>152</v>
      </c>
      <c r="E36" t="s">
        <v>619</v>
      </c>
      <c r="F36" t="s">
        <v>140</v>
      </c>
      <c r="G36">
        <v>577</v>
      </c>
      <c r="K36">
        <v>1</v>
      </c>
      <c r="L36">
        <v>1</v>
      </c>
      <c r="M36">
        <v>1</v>
      </c>
      <c r="N36">
        <v>3</v>
      </c>
      <c r="O36">
        <v>-2</v>
      </c>
      <c r="P36">
        <v>-3</v>
      </c>
      <c r="Q36" t="s">
        <v>613</v>
      </c>
      <c r="S36" t="str" cm="1">
        <f t="array" ref="S36">INDEX(Base_Profissionais[cad_ipasgo],MATCH(BASE_RC[[#This Row],[Id Profissional]]&amp;"IPASGO",Base_Profissionais[id]&amp;Base_Profissionais[com],0))</f>
        <v>48155-0</v>
      </c>
      <c r="T36">
        <f>INDEX(Base_Profissionais[CBO],MATCH(BASE_RC[[#This Row],[Id Profissional]],Base_Profissionais[id],0))</f>
        <v>251510</v>
      </c>
    </row>
    <row r="37" spans="1:20" x14ac:dyDescent="0.3">
      <c r="A37">
        <v>3188</v>
      </c>
      <c r="B37" t="s">
        <v>118</v>
      </c>
      <c r="C37" s="10" t="s">
        <v>157</v>
      </c>
      <c r="D37" t="s">
        <v>569</v>
      </c>
      <c r="E37" t="s">
        <v>619</v>
      </c>
      <c r="F37" t="s">
        <v>30</v>
      </c>
      <c r="G37">
        <v>884</v>
      </c>
      <c r="M37">
        <v>0</v>
      </c>
      <c r="N37">
        <v>1</v>
      </c>
      <c r="O37">
        <v>-1</v>
      </c>
      <c r="P37">
        <v>-3</v>
      </c>
      <c r="Q37" t="s">
        <v>613</v>
      </c>
      <c r="S37" t="str" cm="1">
        <f t="array" ref="S37">INDEX(Base_Profissionais[cad_ipasgo],MATCH(BASE_RC[[#This Row],[Id Profissional]]&amp;"IPASGO",Base_Profissionais[id]&amp;Base_Profissionais[com],0))</f>
        <v>48119-0</v>
      </c>
      <c r="T37">
        <f>INDEX(Base_Profissionais[CBO],MATCH(BASE_RC[[#This Row],[Id Profissional]],Base_Profissionais[id],0))</f>
        <v>223905</v>
      </c>
    </row>
    <row r="38" spans="1:20" x14ac:dyDescent="0.3">
      <c r="A38">
        <v>3478</v>
      </c>
      <c r="B38" t="s">
        <v>631</v>
      </c>
      <c r="C38" s="10" t="s">
        <v>150</v>
      </c>
      <c r="D38" t="s">
        <v>152</v>
      </c>
      <c r="E38" t="s">
        <v>616</v>
      </c>
      <c r="F38" t="s">
        <v>86</v>
      </c>
      <c r="G38">
        <v>1815</v>
      </c>
      <c r="K38">
        <v>0</v>
      </c>
      <c r="L38">
        <v>5</v>
      </c>
      <c r="M38">
        <v>5</v>
      </c>
      <c r="N38">
        <v>0</v>
      </c>
      <c r="O38">
        <v>5</v>
      </c>
      <c r="P38">
        <v>9</v>
      </c>
      <c r="Q38" t="s">
        <v>617</v>
      </c>
      <c r="S38" t="str" cm="1">
        <f t="array" ref="S38">INDEX(Base_Profissionais[cad_ipasgo],MATCH(BASE_RC[[#This Row],[Id Profissional]]&amp;"IPASGO",Base_Profissionais[id]&amp;Base_Profissionais[com],0))</f>
        <v>48122-0</v>
      </c>
      <c r="T38">
        <f>INDEX(Base_Profissionais[CBO],MATCH(BASE_RC[[#This Row],[Id Profissional]],Base_Profissionais[id],0))</f>
        <v>251510</v>
      </c>
    </row>
    <row r="39" spans="1:20" x14ac:dyDescent="0.3">
      <c r="A39">
        <v>3478</v>
      </c>
      <c r="B39" t="s">
        <v>631</v>
      </c>
      <c r="C39" s="10" t="s">
        <v>157</v>
      </c>
      <c r="D39" t="s">
        <v>569</v>
      </c>
      <c r="E39" t="s">
        <v>616</v>
      </c>
      <c r="F39" t="s">
        <v>417</v>
      </c>
      <c r="G39">
        <v>441</v>
      </c>
      <c r="K39">
        <v>4</v>
      </c>
      <c r="L39">
        <v>4</v>
      </c>
      <c r="M39">
        <v>4</v>
      </c>
      <c r="N39">
        <v>0</v>
      </c>
      <c r="O39">
        <v>4</v>
      </c>
      <c r="P39">
        <v>9</v>
      </c>
      <c r="Q39" t="s">
        <v>617</v>
      </c>
      <c r="S39" t="str" cm="1">
        <f t="array" ref="S39">INDEX(Base_Profissionais[cad_ipasgo],MATCH(BASE_RC[[#This Row],[Id Profissional]]&amp;"IPASGO",Base_Profissionais[id]&amp;Base_Profissionais[com],0))</f>
        <v>48154-0</v>
      </c>
      <c r="T39">
        <f>INDEX(Base_Profissionais[CBO],MATCH(BASE_RC[[#This Row],[Id Profissional]],Base_Profissionais[id],0))</f>
        <v>223905</v>
      </c>
    </row>
    <row r="40" spans="1:20" x14ac:dyDescent="0.3">
      <c r="A40">
        <v>3352</v>
      </c>
      <c r="B40" t="s">
        <v>632</v>
      </c>
      <c r="C40" s="10" t="s">
        <v>150</v>
      </c>
      <c r="D40" t="s">
        <v>152</v>
      </c>
      <c r="E40" t="s">
        <v>619</v>
      </c>
      <c r="F40" t="s">
        <v>36</v>
      </c>
      <c r="G40">
        <v>2260</v>
      </c>
      <c r="K40">
        <v>0</v>
      </c>
      <c r="L40">
        <v>2</v>
      </c>
      <c r="M40">
        <v>2</v>
      </c>
      <c r="N40">
        <v>2</v>
      </c>
      <c r="O40">
        <v>0</v>
      </c>
      <c r="P40">
        <v>2</v>
      </c>
      <c r="Q40" t="s">
        <v>613</v>
      </c>
      <c r="S40" t="str" cm="1">
        <f t="array" ref="S40">INDEX(Base_Profissionais[cad_ipasgo],MATCH(BASE_RC[[#This Row],[Id Profissional]]&amp;"IPASGO",Base_Profissionais[id]&amp;Base_Profissionais[com],0))</f>
        <v>48146-0</v>
      </c>
      <c r="T40">
        <f>INDEX(Base_Profissionais[CBO],MATCH(BASE_RC[[#This Row],[Id Profissional]],Base_Profissionais[id],0))</f>
        <v>251510</v>
      </c>
    </row>
    <row r="41" spans="1:20" x14ac:dyDescent="0.3">
      <c r="A41">
        <v>3352</v>
      </c>
      <c r="B41" t="s">
        <v>632</v>
      </c>
      <c r="C41" s="10" t="s">
        <v>157</v>
      </c>
      <c r="D41" t="s">
        <v>569</v>
      </c>
      <c r="E41" t="s">
        <v>619</v>
      </c>
      <c r="F41" t="s">
        <v>417</v>
      </c>
      <c r="G41">
        <v>441</v>
      </c>
      <c r="K41">
        <v>2</v>
      </c>
      <c r="L41">
        <v>2</v>
      </c>
      <c r="M41">
        <v>2</v>
      </c>
      <c r="N41">
        <v>0</v>
      </c>
      <c r="O41">
        <v>2</v>
      </c>
      <c r="P41">
        <v>2</v>
      </c>
      <c r="Q41" t="s">
        <v>613</v>
      </c>
      <c r="S41" t="str" cm="1">
        <f t="array" ref="S41">INDEX(Base_Profissionais[cad_ipasgo],MATCH(BASE_RC[[#This Row],[Id Profissional]]&amp;"IPASGO",Base_Profissionais[id]&amp;Base_Profissionais[com],0))</f>
        <v>48154-0</v>
      </c>
      <c r="T41">
        <f>INDEX(Base_Profissionais[CBO],MATCH(BASE_RC[[#This Row],[Id Profissional]],Base_Profissionais[id],0))</f>
        <v>223905</v>
      </c>
    </row>
    <row r="42" spans="1:20" x14ac:dyDescent="0.3">
      <c r="A42">
        <v>3559</v>
      </c>
      <c r="B42" t="s">
        <v>633</v>
      </c>
      <c r="C42" s="10" t="s">
        <v>153</v>
      </c>
      <c r="D42" t="s">
        <v>155</v>
      </c>
      <c r="E42" t="s">
        <v>616</v>
      </c>
      <c r="F42" t="s">
        <v>51</v>
      </c>
      <c r="G42">
        <v>772</v>
      </c>
      <c r="K42">
        <v>0</v>
      </c>
      <c r="L42">
        <v>2</v>
      </c>
      <c r="M42">
        <v>2</v>
      </c>
      <c r="N42">
        <v>0</v>
      </c>
      <c r="O42">
        <v>2</v>
      </c>
      <c r="P42">
        <v>5</v>
      </c>
      <c r="Q42" t="s">
        <v>617</v>
      </c>
      <c r="S42" t="str" cm="1">
        <f t="array" ref="S42">INDEX(Base_Profissionais[cad_ipasgo],MATCH(BASE_RC[[#This Row],[Id Profissional]]&amp;"IPASGO",Base_Profissionais[id]&amp;Base_Profissionais[com],0))</f>
        <v>48135-0</v>
      </c>
      <c r="T42">
        <f>INDEX(Base_Profissionais[CBO],MATCH(BASE_RC[[#This Row],[Id Profissional]],Base_Profissionais[id],0))</f>
        <v>223810</v>
      </c>
    </row>
    <row r="43" spans="1:20" x14ac:dyDescent="0.3">
      <c r="A43">
        <v>3559</v>
      </c>
      <c r="B43" t="s">
        <v>633</v>
      </c>
      <c r="C43" s="10" t="s">
        <v>150</v>
      </c>
      <c r="D43" t="s">
        <v>152</v>
      </c>
      <c r="E43" t="s">
        <v>616</v>
      </c>
      <c r="F43" t="s">
        <v>86</v>
      </c>
      <c r="G43">
        <v>1815</v>
      </c>
      <c r="K43">
        <v>3</v>
      </c>
      <c r="L43">
        <v>3</v>
      </c>
      <c r="M43">
        <v>3</v>
      </c>
      <c r="N43">
        <v>0</v>
      </c>
      <c r="O43">
        <v>3</v>
      </c>
      <c r="P43">
        <v>5</v>
      </c>
      <c r="Q43" t="s">
        <v>617</v>
      </c>
      <c r="S43" t="str" cm="1">
        <f t="array" ref="S43">INDEX(Base_Profissionais[cad_ipasgo],MATCH(BASE_RC[[#This Row],[Id Profissional]]&amp;"IPASGO",Base_Profissionais[id]&amp;Base_Profissionais[com],0))</f>
        <v>48122-0</v>
      </c>
      <c r="T43">
        <f>INDEX(Base_Profissionais[CBO],MATCH(BASE_RC[[#This Row],[Id Profissional]],Base_Profissionais[id],0))</f>
        <v>251510</v>
      </c>
    </row>
    <row r="44" spans="1:20" x14ac:dyDescent="0.3">
      <c r="A44">
        <v>3630</v>
      </c>
      <c r="B44" t="s">
        <v>634</v>
      </c>
      <c r="C44" s="10" t="s">
        <v>153</v>
      </c>
      <c r="D44" t="s">
        <v>155</v>
      </c>
      <c r="E44" t="s">
        <v>612</v>
      </c>
      <c r="F44" t="s">
        <v>47</v>
      </c>
      <c r="G44">
        <v>1584</v>
      </c>
      <c r="M44">
        <v>0</v>
      </c>
      <c r="N44">
        <v>2</v>
      </c>
      <c r="O44">
        <v>-2</v>
      </c>
      <c r="P44">
        <v>0</v>
      </c>
      <c r="Q44" t="s">
        <v>613</v>
      </c>
      <c r="S44" t="str" cm="1">
        <f t="array" ref="S44">INDEX(Base_Profissionais[cad_ipasgo],MATCH(BASE_RC[[#This Row],[Id Profissional]]&amp;"IPASGO",Base_Profissionais[id]&amp;Base_Profissionais[com],0))</f>
        <v>48113-0</v>
      </c>
      <c r="T44">
        <f>INDEX(Base_Profissionais[CBO],MATCH(BASE_RC[[#This Row],[Id Profissional]],Base_Profissionais[id],0))</f>
        <v>223810</v>
      </c>
    </row>
    <row r="45" spans="1:20" x14ac:dyDescent="0.3">
      <c r="A45">
        <v>3630</v>
      </c>
      <c r="B45" t="s">
        <v>634</v>
      </c>
      <c r="C45" s="10" t="s">
        <v>150</v>
      </c>
      <c r="D45" t="s">
        <v>152</v>
      </c>
      <c r="E45" t="s">
        <v>612</v>
      </c>
      <c r="F45" t="s">
        <v>83</v>
      </c>
      <c r="G45">
        <v>1180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 t="s">
        <v>613</v>
      </c>
      <c r="S45" t="str" cm="1">
        <f t="array" ref="S45">INDEX(Base_Profissionais[cad_ipasgo],MATCH(BASE_RC[[#This Row],[Id Profissional]]&amp;"IPASGO",Base_Profissionais[id]&amp;Base_Profissionais[com],0))</f>
        <v>48147-0</v>
      </c>
      <c r="T45">
        <f>INDEX(Base_Profissionais[CBO],MATCH(BASE_RC[[#This Row],[Id Profissional]],Base_Profissionais[id],0))</f>
        <v>251510</v>
      </c>
    </row>
    <row r="46" spans="1:20" x14ac:dyDescent="0.3">
      <c r="A46">
        <v>3630</v>
      </c>
      <c r="B46" t="s">
        <v>634</v>
      </c>
      <c r="C46" s="10" t="s">
        <v>157</v>
      </c>
      <c r="D46" t="s">
        <v>569</v>
      </c>
      <c r="E46" t="s">
        <v>612</v>
      </c>
      <c r="F46" t="s">
        <v>30</v>
      </c>
      <c r="G46">
        <v>884</v>
      </c>
      <c r="K46">
        <v>0</v>
      </c>
      <c r="L46">
        <v>2</v>
      </c>
      <c r="M46">
        <v>2</v>
      </c>
      <c r="N46">
        <v>1</v>
      </c>
      <c r="O46">
        <v>1</v>
      </c>
      <c r="P46">
        <v>0</v>
      </c>
      <c r="Q46" t="s">
        <v>613</v>
      </c>
      <c r="S46" t="str" cm="1">
        <f t="array" ref="S46">INDEX(Base_Profissionais[cad_ipasgo],MATCH(BASE_RC[[#This Row],[Id Profissional]]&amp;"IPASGO",Base_Profissionais[id]&amp;Base_Profissionais[com],0))</f>
        <v>48119-0</v>
      </c>
      <c r="T46">
        <f>INDEX(Base_Profissionais[CBO],MATCH(BASE_RC[[#This Row],[Id Profissional]],Base_Profissionais[id],0))</f>
        <v>223905</v>
      </c>
    </row>
    <row r="47" spans="1:20" x14ac:dyDescent="0.3">
      <c r="A47">
        <v>3945</v>
      </c>
      <c r="B47" t="s">
        <v>135</v>
      </c>
      <c r="C47" s="10" t="s">
        <v>150</v>
      </c>
      <c r="D47" t="s">
        <v>152</v>
      </c>
      <c r="E47" t="s">
        <v>619</v>
      </c>
      <c r="F47" t="s">
        <v>90</v>
      </c>
      <c r="G47">
        <v>2057</v>
      </c>
      <c r="M47">
        <v>0</v>
      </c>
      <c r="N47">
        <v>1</v>
      </c>
      <c r="O47">
        <v>-1</v>
      </c>
      <c r="P47">
        <v>-1</v>
      </c>
      <c r="Q47" t="s">
        <v>613</v>
      </c>
      <c r="S47" t="str" cm="1">
        <f t="array" ref="S47">INDEX(Base_Profissionais[cad_ipasgo],MATCH(BASE_RC[[#This Row],[Id Profissional]]&amp;"IPASGO",Base_Profissionais[id]&amp;Base_Profissionais[com],0))</f>
        <v>48117-0</v>
      </c>
      <c r="T47">
        <f>INDEX(Base_Profissionais[CBO],MATCH(BASE_RC[[#This Row],[Id Profissional]],Base_Profissionais[id],0))</f>
        <v>251510</v>
      </c>
    </row>
    <row r="48" spans="1:20" x14ac:dyDescent="0.3">
      <c r="A48">
        <v>3960</v>
      </c>
      <c r="B48" t="s">
        <v>635</v>
      </c>
      <c r="C48" s="12">
        <v>50001183</v>
      </c>
      <c r="D48" t="s">
        <v>152</v>
      </c>
      <c r="E48" t="s">
        <v>616</v>
      </c>
      <c r="F48" t="s">
        <v>44</v>
      </c>
      <c r="G48">
        <v>609</v>
      </c>
      <c r="M48">
        <v>0</v>
      </c>
      <c r="N48">
        <v>0</v>
      </c>
      <c r="O48">
        <v>0</v>
      </c>
      <c r="P48">
        <v>0</v>
      </c>
      <c r="Q48" t="s">
        <v>617</v>
      </c>
      <c r="S48" t="str" cm="1">
        <f t="array" ref="S48">INDEX(Base_Profissionais[cad_ipasgo],MATCH(BASE_RC[[#This Row],[Id Profissional]]&amp;"IPASGO",Base_Profissionais[id]&amp;Base_Profissionais[com],0))</f>
        <v>48134-0</v>
      </c>
      <c r="T48">
        <f>INDEX(Base_Profissionais[CBO],MATCH(BASE_RC[[#This Row],[Id Profissional]],Base_Profissionais[id],0))</f>
        <v>251510</v>
      </c>
    </row>
    <row r="49" spans="1:20" x14ac:dyDescent="0.3">
      <c r="A49">
        <v>3337</v>
      </c>
      <c r="B49" t="s">
        <v>515</v>
      </c>
      <c r="C49" s="10" t="s">
        <v>153</v>
      </c>
      <c r="D49" t="s">
        <v>155</v>
      </c>
      <c r="E49" t="s">
        <v>612</v>
      </c>
      <c r="F49" t="s">
        <v>51</v>
      </c>
      <c r="G49">
        <v>772</v>
      </c>
      <c r="K49">
        <v>0</v>
      </c>
      <c r="L49">
        <v>6</v>
      </c>
      <c r="M49">
        <v>6</v>
      </c>
      <c r="N49">
        <v>1</v>
      </c>
      <c r="O49">
        <v>5</v>
      </c>
      <c r="P49">
        <v>9</v>
      </c>
      <c r="Q49" t="s">
        <v>613</v>
      </c>
      <c r="S49" t="str" cm="1">
        <f t="array" ref="S49">INDEX(Base_Profissionais[cad_ipasgo],MATCH(BASE_RC[[#This Row],[Id Profissional]]&amp;"IPASGO",Base_Profissionais[id]&amp;Base_Profissionais[com],0))</f>
        <v>48135-0</v>
      </c>
      <c r="T49">
        <f>INDEX(Base_Profissionais[CBO],MATCH(BASE_RC[[#This Row],[Id Profissional]],Base_Profissionais[id],0))</f>
        <v>223810</v>
      </c>
    </row>
    <row r="50" spans="1:20" x14ac:dyDescent="0.3">
      <c r="A50">
        <v>3337</v>
      </c>
      <c r="B50" t="s">
        <v>515</v>
      </c>
      <c r="C50" s="10" t="s">
        <v>150</v>
      </c>
      <c r="D50" t="s">
        <v>152</v>
      </c>
      <c r="E50" t="s">
        <v>612</v>
      </c>
      <c r="F50" t="s">
        <v>326</v>
      </c>
      <c r="G50">
        <v>881</v>
      </c>
      <c r="K50">
        <v>3</v>
      </c>
      <c r="L50">
        <v>3</v>
      </c>
      <c r="M50">
        <v>3</v>
      </c>
      <c r="N50">
        <v>2</v>
      </c>
      <c r="O50">
        <v>1</v>
      </c>
      <c r="P50">
        <v>9</v>
      </c>
      <c r="Q50" t="s">
        <v>613</v>
      </c>
      <c r="S50" t="str" cm="1">
        <f t="array" ref="S50">INDEX(Base_Profissionais[cad_ipasgo],MATCH(BASE_RC[[#This Row],[Id Profissional]]&amp;"IPASGO",Base_Profissionais[id]&amp;Base_Profissionais[com],0))</f>
        <v>48127-0</v>
      </c>
      <c r="T50">
        <f>INDEX(Base_Profissionais[CBO],MATCH(BASE_RC[[#This Row],[Id Profissional]],Base_Profissionais[id],0))</f>
        <v>251510</v>
      </c>
    </row>
    <row r="51" spans="1:20" x14ac:dyDescent="0.3">
      <c r="A51">
        <v>3337</v>
      </c>
      <c r="B51" t="s">
        <v>515</v>
      </c>
      <c r="C51" s="10" t="s">
        <v>157</v>
      </c>
      <c r="D51" t="s">
        <v>569</v>
      </c>
      <c r="E51" t="s">
        <v>612</v>
      </c>
      <c r="F51" t="s">
        <v>30</v>
      </c>
      <c r="G51">
        <v>884</v>
      </c>
      <c r="K51">
        <v>3</v>
      </c>
      <c r="L51">
        <v>3</v>
      </c>
      <c r="M51">
        <v>3</v>
      </c>
      <c r="N51">
        <v>0</v>
      </c>
      <c r="O51">
        <v>3</v>
      </c>
      <c r="P51">
        <v>9</v>
      </c>
      <c r="Q51" t="s">
        <v>613</v>
      </c>
      <c r="S51" t="str" cm="1">
        <f t="array" ref="S51">INDEX(Base_Profissionais[cad_ipasgo],MATCH(BASE_RC[[#This Row],[Id Profissional]]&amp;"IPASGO",Base_Profissionais[id]&amp;Base_Profissionais[com],0))</f>
        <v>48119-0</v>
      </c>
      <c r="T51">
        <f>INDEX(Base_Profissionais[CBO],MATCH(BASE_RC[[#This Row],[Id Profissional]],Base_Profissionais[id],0))</f>
        <v>223905</v>
      </c>
    </row>
    <row r="52" spans="1:20" x14ac:dyDescent="0.3">
      <c r="A52">
        <v>4064</v>
      </c>
      <c r="B52" t="s">
        <v>636</v>
      </c>
      <c r="C52" s="10" t="s">
        <v>150</v>
      </c>
      <c r="D52" t="s">
        <v>152</v>
      </c>
      <c r="E52" t="s">
        <v>619</v>
      </c>
      <c r="F52" t="s">
        <v>36</v>
      </c>
      <c r="G52">
        <v>2260</v>
      </c>
      <c r="M52">
        <v>0</v>
      </c>
      <c r="N52">
        <v>1</v>
      </c>
      <c r="O52">
        <v>-1</v>
      </c>
      <c r="P52">
        <v>-1</v>
      </c>
      <c r="Q52" t="s">
        <v>613</v>
      </c>
      <c r="S52" t="str" cm="1">
        <f t="array" ref="S52">INDEX(Base_Profissionais[cad_ipasgo],MATCH(BASE_RC[[#This Row],[Id Profissional]]&amp;"IPASGO",Base_Profissionais[id]&amp;Base_Profissionais[com],0))</f>
        <v>48146-0</v>
      </c>
      <c r="T52">
        <f>INDEX(Base_Profissionais[CBO],MATCH(BASE_RC[[#This Row],[Id Profissional]],Base_Profissionais[id],0))</f>
        <v>251510</v>
      </c>
    </row>
    <row r="53" spans="1:20" x14ac:dyDescent="0.3">
      <c r="A53">
        <v>3534</v>
      </c>
      <c r="B53" t="s">
        <v>637</v>
      </c>
      <c r="C53" s="10" t="s">
        <v>153</v>
      </c>
      <c r="D53" t="s">
        <v>155</v>
      </c>
      <c r="E53" t="s">
        <v>619</v>
      </c>
      <c r="F53" t="s">
        <v>51</v>
      </c>
      <c r="G53">
        <v>772</v>
      </c>
      <c r="K53">
        <v>3</v>
      </c>
      <c r="L53">
        <v>3</v>
      </c>
      <c r="M53">
        <v>3</v>
      </c>
      <c r="N53">
        <v>1</v>
      </c>
      <c r="O53">
        <v>2</v>
      </c>
      <c r="P53">
        <v>10</v>
      </c>
      <c r="Q53" t="s">
        <v>613</v>
      </c>
      <c r="S53" t="str" cm="1">
        <f t="array" ref="S53">INDEX(Base_Profissionais[cad_ipasgo],MATCH(BASE_RC[[#This Row],[Id Profissional]]&amp;"IPASGO",Base_Profissionais[id]&amp;Base_Profissionais[com],0))</f>
        <v>48135-0</v>
      </c>
      <c r="T53">
        <f>INDEX(Base_Profissionais[CBO],MATCH(BASE_RC[[#This Row],[Id Profissional]],Base_Profissionais[id],0))</f>
        <v>223810</v>
      </c>
    </row>
    <row r="54" spans="1:20" x14ac:dyDescent="0.3">
      <c r="A54">
        <v>3534</v>
      </c>
      <c r="B54" t="s">
        <v>637</v>
      </c>
      <c r="C54" s="10" t="s">
        <v>150</v>
      </c>
      <c r="D54" t="s">
        <v>152</v>
      </c>
      <c r="E54" t="s">
        <v>619</v>
      </c>
      <c r="F54" t="s">
        <v>93</v>
      </c>
      <c r="G54">
        <v>572</v>
      </c>
      <c r="K54">
        <v>10</v>
      </c>
      <c r="L54">
        <v>10</v>
      </c>
      <c r="M54">
        <v>10</v>
      </c>
      <c r="N54">
        <v>2</v>
      </c>
      <c r="O54">
        <v>8</v>
      </c>
      <c r="P54">
        <v>10</v>
      </c>
      <c r="Q54" t="s">
        <v>613</v>
      </c>
      <c r="S54" t="str" cm="1">
        <f t="array" ref="S54">INDEX(Base_Profissionais[cad_ipasgo],MATCH(BASE_RC[[#This Row],[Id Profissional]]&amp;"IPASGO",Base_Profissionais[id]&amp;Base_Profissionais[com],0))</f>
        <v>48104-0</v>
      </c>
      <c r="T54">
        <f>INDEX(Base_Profissionais[CBO],MATCH(BASE_RC[[#This Row],[Id Profissional]],Base_Profissionais[id],0))</f>
        <v>251510</v>
      </c>
    </row>
    <row r="55" spans="1:20" x14ac:dyDescent="0.3">
      <c r="A55">
        <v>3604</v>
      </c>
      <c r="B55" t="s">
        <v>638</v>
      </c>
      <c r="C55" s="10" t="s">
        <v>153</v>
      </c>
      <c r="D55" t="s">
        <v>155</v>
      </c>
      <c r="E55" t="s">
        <v>612</v>
      </c>
      <c r="F55" t="s">
        <v>51</v>
      </c>
      <c r="G55">
        <v>772</v>
      </c>
      <c r="K55">
        <v>3</v>
      </c>
      <c r="L55">
        <v>1</v>
      </c>
      <c r="M55">
        <v>1</v>
      </c>
      <c r="N55">
        <v>1</v>
      </c>
      <c r="O55">
        <v>0</v>
      </c>
      <c r="P55">
        <v>-1</v>
      </c>
      <c r="Q55" t="s">
        <v>613</v>
      </c>
      <c r="S55" t="str" cm="1">
        <f t="array" ref="S55">INDEX(Base_Profissionais[cad_ipasgo],MATCH(BASE_RC[[#This Row],[Id Profissional]]&amp;"IPASGO",Base_Profissionais[id]&amp;Base_Profissionais[com],0))</f>
        <v>48135-0</v>
      </c>
      <c r="T55">
        <f>INDEX(Base_Profissionais[CBO],MATCH(BASE_RC[[#This Row],[Id Profissional]],Base_Profissionais[id],0))</f>
        <v>223810</v>
      </c>
    </row>
    <row r="56" spans="1:20" x14ac:dyDescent="0.3">
      <c r="A56">
        <v>3604</v>
      </c>
      <c r="B56" t="s">
        <v>638</v>
      </c>
      <c r="C56" s="10" t="s">
        <v>150</v>
      </c>
      <c r="D56" t="s">
        <v>152</v>
      </c>
      <c r="E56" t="s">
        <v>612</v>
      </c>
      <c r="F56" t="s">
        <v>140</v>
      </c>
      <c r="G56">
        <v>577</v>
      </c>
      <c r="K56">
        <v>0</v>
      </c>
      <c r="L56">
        <v>1</v>
      </c>
      <c r="M56">
        <v>1</v>
      </c>
      <c r="N56">
        <v>2</v>
      </c>
      <c r="O56">
        <v>-1</v>
      </c>
      <c r="P56">
        <v>-1</v>
      </c>
      <c r="Q56" t="s">
        <v>613</v>
      </c>
      <c r="S56" t="str" cm="1">
        <f t="array" ref="S56">INDEX(Base_Profissionais[cad_ipasgo],MATCH(BASE_RC[[#This Row],[Id Profissional]]&amp;"IPASGO",Base_Profissionais[id]&amp;Base_Profissionais[com],0))</f>
        <v>48155-0</v>
      </c>
      <c r="T56">
        <f>INDEX(Base_Profissionais[CBO],MATCH(BASE_RC[[#This Row],[Id Profissional]],Base_Profissionais[id],0))</f>
        <v>251510</v>
      </c>
    </row>
    <row r="57" spans="1:20" x14ac:dyDescent="0.3">
      <c r="A57">
        <v>3693</v>
      </c>
      <c r="B57" t="s">
        <v>639</v>
      </c>
      <c r="C57" s="10" t="s">
        <v>150</v>
      </c>
      <c r="D57" t="s">
        <v>152</v>
      </c>
      <c r="E57" t="s">
        <v>616</v>
      </c>
      <c r="F57" t="s">
        <v>90</v>
      </c>
      <c r="G57">
        <v>2057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617</v>
      </c>
      <c r="S57" t="str" cm="1">
        <f t="array" ref="S57">INDEX(Base_Profissionais[cad_ipasgo],MATCH(BASE_RC[[#This Row],[Id Profissional]]&amp;"IPASGO",Base_Profissionais[id]&amp;Base_Profissionais[com],0))</f>
        <v>48117-0</v>
      </c>
      <c r="T57">
        <f>INDEX(Base_Profissionais[CBO],MATCH(BASE_RC[[#This Row],[Id Profissional]],Base_Profissionais[id],0))</f>
        <v>251510</v>
      </c>
    </row>
    <row r="58" spans="1:20" x14ac:dyDescent="0.3">
      <c r="A58">
        <v>3433</v>
      </c>
      <c r="B58" t="s">
        <v>640</v>
      </c>
      <c r="C58" s="10" t="s">
        <v>153</v>
      </c>
      <c r="D58" t="s">
        <v>155</v>
      </c>
      <c r="E58" t="s">
        <v>612</v>
      </c>
      <c r="F58" t="s">
        <v>51</v>
      </c>
      <c r="G58">
        <v>772</v>
      </c>
      <c r="K58">
        <v>10</v>
      </c>
      <c r="L58">
        <v>10</v>
      </c>
      <c r="M58">
        <v>10</v>
      </c>
      <c r="N58">
        <v>1</v>
      </c>
      <c r="O58">
        <v>9</v>
      </c>
      <c r="P58">
        <v>8</v>
      </c>
      <c r="Q58" t="s">
        <v>613</v>
      </c>
      <c r="S58" t="str" cm="1">
        <f t="array" ref="S58">INDEX(Base_Profissionais[cad_ipasgo],MATCH(BASE_RC[[#This Row],[Id Profissional]]&amp;"IPASGO",Base_Profissionais[id]&amp;Base_Profissionais[com],0))</f>
        <v>48135-0</v>
      </c>
      <c r="T58">
        <f>INDEX(Base_Profissionais[CBO],MATCH(BASE_RC[[#This Row],[Id Profissional]],Base_Profissionais[id],0))</f>
        <v>223810</v>
      </c>
    </row>
    <row r="59" spans="1:20" x14ac:dyDescent="0.3">
      <c r="A59">
        <v>3433</v>
      </c>
      <c r="B59" t="s">
        <v>640</v>
      </c>
      <c r="C59" s="10" t="s">
        <v>150</v>
      </c>
      <c r="D59" t="s">
        <v>152</v>
      </c>
      <c r="E59" t="s">
        <v>612</v>
      </c>
      <c r="F59" t="s">
        <v>44</v>
      </c>
      <c r="G59">
        <v>609</v>
      </c>
      <c r="K59">
        <v>3</v>
      </c>
      <c r="L59">
        <v>1</v>
      </c>
      <c r="M59">
        <v>1</v>
      </c>
      <c r="N59">
        <v>4</v>
      </c>
      <c r="O59">
        <v>-3</v>
      </c>
      <c r="P59">
        <v>8</v>
      </c>
      <c r="Q59" t="s">
        <v>613</v>
      </c>
      <c r="S59" t="str" cm="1">
        <f t="array" ref="S59">INDEX(Base_Profissionais[cad_ipasgo],MATCH(BASE_RC[[#This Row],[Id Profissional]]&amp;"IPASGO",Base_Profissionais[id]&amp;Base_Profissionais[com],0))</f>
        <v>48134-0</v>
      </c>
      <c r="T59">
        <f>INDEX(Base_Profissionais[CBO],MATCH(BASE_RC[[#This Row],[Id Profissional]],Base_Profissionais[id],0))</f>
        <v>251510</v>
      </c>
    </row>
    <row r="60" spans="1:20" x14ac:dyDescent="0.3">
      <c r="A60">
        <v>3433</v>
      </c>
      <c r="B60" t="s">
        <v>640</v>
      </c>
      <c r="C60" s="10" t="s">
        <v>157</v>
      </c>
      <c r="D60" t="s">
        <v>569</v>
      </c>
      <c r="E60" t="s">
        <v>612</v>
      </c>
      <c r="F60" t="s">
        <v>417</v>
      </c>
      <c r="G60">
        <v>441</v>
      </c>
      <c r="K60">
        <v>3</v>
      </c>
      <c r="L60">
        <v>3</v>
      </c>
      <c r="M60">
        <v>3</v>
      </c>
      <c r="N60">
        <v>1</v>
      </c>
      <c r="O60">
        <v>2</v>
      </c>
      <c r="P60">
        <v>8</v>
      </c>
      <c r="Q60" t="s">
        <v>613</v>
      </c>
      <c r="S60" t="str" cm="1">
        <f t="array" ref="S60">INDEX(Base_Profissionais[cad_ipasgo],MATCH(BASE_RC[[#This Row],[Id Profissional]]&amp;"IPASGO",Base_Profissionais[id]&amp;Base_Profissionais[com],0))</f>
        <v>48154-0</v>
      </c>
      <c r="T60">
        <f>INDEX(Base_Profissionais[CBO],MATCH(BASE_RC[[#This Row],[Id Profissional]],Base_Profissionais[id],0))</f>
        <v>223905</v>
      </c>
    </row>
    <row r="61" spans="1:20" x14ac:dyDescent="0.3">
      <c r="A61">
        <v>3638</v>
      </c>
      <c r="B61" t="s">
        <v>641</v>
      </c>
      <c r="C61" s="10" t="s">
        <v>150</v>
      </c>
      <c r="D61" t="s">
        <v>152</v>
      </c>
      <c r="E61" t="s">
        <v>616</v>
      </c>
      <c r="F61" t="s">
        <v>36</v>
      </c>
      <c r="G61">
        <v>2260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 t="s">
        <v>617</v>
      </c>
      <c r="S61" t="str" cm="1">
        <f t="array" ref="S61">INDEX(Base_Profissionais[cad_ipasgo],MATCH(BASE_RC[[#This Row],[Id Profissional]]&amp;"IPASGO",Base_Profissionais[id]&amp;Base_Profissionais[com],0))</f>
        <v>48146-0</v>
      </c>
      <c r="T61">
        <f>INDEX(Base_Profissionais[CBO],MATCH(BASE_RC[[#This Row],[Id Profissional]],Base_Profissionais[id],0))</f>
        <v>251510</v>
      </c>
    </row>
    <row r="62" spans="1:20" x14ac:dyDescent="0.3">
      <c r="A62">
        <v>3714</v>
      </c>
      <c r="B62" t="s">
        <v>642</v>
      </c>
      <c r="C62" s="10" t="s">
        <v>150</v>
      </c>
      <c r="D62" t="s">
        <v>152</v>
      </c>
      <c r="E62" t="s">
        <v>616</v>
      </c>
      <c r="F62" t="s">
        <v>44</v>
      </c>
      <c r="G62">
        <v>609</v>
      </c>
      <c r="K62">
        <v>3</v>
      </c>
      <c r="L62">
        <v>3</v>
      </c>
      <c r="M62">
        <v>3</v>
      </c>
      <c r="N62">
        <v>0</v>
      </c>
      <c r="O62">
        <v>3</v>
      </c>
      <c r="P62">
        <v>3</v>
      </c>
      <c r="Q62" t="s">
        <v>617</v>
      </c>
      <c r="S62" t="str" cm="1">
        <f t="array" ref="S62">INDEX(Base_Profissionais[cad_ipasgo],MATCH(BASE_RC[[#This Row],[Id Profissional]]&amp;"IPASGO",Base_Profissionais[id]&amp;Base_Profissionais[com],0))</f>
        <v>48134-0</v>
      </c>
      <c r="T62">
        <f>INDEX(Base_Profissionais[CBO],MATCH(BASE_RC[[#This Row],[Id Profissional]],Base_Profissionais[id],0))</f>
        <v>251510</v>
      </c>
    </row>
    <row r="63" spans="1:20" x14ac:dyDescent="0.3">
      <c r="A63">
        <v>3359</v>
      </c>
      <c r="B63" t="s">
        <v>509</v>
      </c>
      <c r="C63" s="10" t="s">
        <v>153</v>
      </c>
      <c r="D63" t="s">
        <v>155</v>
      </c>
      <c r="E63" t="s">
        <v>619</v>
      </c>
      <c r="F63" t="s">
        <v>47</v>
      </c>
      <c r="G63">
        <v>1584</v>
      </c>
      <c r="K63">
        <v>3</v>
      </c>
      <c r="L63">
        <v>3</v>
      </c>
      <c r="M63">
        <v>3</v>
      </c>
      <c r="N63">
        <v>2</v>
      </c>
      <c r="O63">
        <v>1</v>
      </c>
      <c r="P63">
        <v>8</v>
      </c>
      <c r="Q63" t="s">
        <v>613</v>
      </c>
      <c r="S63" t="str" cm="1">
        <f t="array" ref="S63">INDEX(Base_Profissionais[cad_ipasgo],MATCH(BASE_RC[[#This Row],[Id Profissional]]&amp;"IPASGO",Base_Profissionais[id]&amp;Base_Profissionais[com],0))</f>
        <v>48113-0</v>
      </c>
      <c r="T63">
        <f>INDEX(Base_Profissionais[CBO],MATCH(BASE_RC[[#This Row],[Id Profissional]],Base_Profissionais[id],0))</f>
        <v>223810</v>
      </c>
    </row>
    <row r="64" spans="1:20" x14ac:dyDescent="0.3">
      <c r="A64">
        <v>3359</v>
      </c>
      <c r="B64" t="s">
        <v>509</v>
      </c>
      <c r="C64" s="10" t="s">
        <v>150</v>
      </c>
      <c r="D64" t="s">
        <v>152</v>
      </c>
      <c r="E64" t="s">
        <v>619</v>
      </c>
      <c r="F64" t="s">
        <v>36</v>
      </c>
      <c r="G64">
        <v>2260</v>
      </c>
      <c r="K64">
        <v>6</v>
      </c>
      <c r="L64">
        <v>5</v>
      </c>
      <c r="M64">
        <v>5</v>
      </c>
      <c r="N64">
        <v>2</v>
      </c>
      <c r="O64">
        <v>3</v>
      </c>
      <c r="P64">
        <v>8</v>
      </c>
      <c r="Q64" t="s">
        <v>613</v>
      </c>
      <c r="S64" t="str" cm="1">
        <f t="array" ref="S64">INDEX(Base_Profissionais[cad_ipasgo],MATCH(BASE_RC[[#This Row],[Id Profissional]]&amp;"IPASGO",Base_Profissionais[id]&amp;Base_Profissionais[com],0))</f>
        <v>48146-0</v>
      </c>
      <c r="T64">
        <f>INDEX(Base_Profissionais[CBO],MATCH(BASE_RC[[#This Row],[Id Profissional]],Base_Profissionais[id],0))</f>
        <v>251510</v>
      </c>
    </row>
    <row r="65" spans="1:20" x14ac:dyDescent="0.3">
      <c r="A65">
        <v>3359</v>
      </c>
      <c r="B65" t="s">
        <v>509</v>
      </c>
      <c r="C65" s="10" t="s">
        <v>157</v>
      </c>
      <c r="D65" t="s">
        <v>569</v>
      </c>
      <c r="E65" t="s">
        <v>619</v>
      </c>
      <c r="F65" t="s">
        <v>417</v>
      </c>
      <c r="G65">
        <v>441</v>
      </c>
      <c r="K65">
        <v>5</v>
      </c>
      <c r="L65">
        <v>5</v>
      </c>
      <c r="M65">
        <v>5</v>
      </c>
      <c r="N65">
        <v>1</v>
      </c>
      <c r="O65">
        <v>4</v>
      </c>
      <c r="P65">
        <v>8</v>
      </c>
      <c r="Q65" t="s">
        <v>613</v>
      </c>
      <c r="S65" t="str" cm="1">
        <f t="array" ref="S65">INDEX(Base_Profissionais[cad_ipasgo],MATCH(BASE_RC[[#This Row],[Id Profissional]]&amp;"IPASGO",Base_Profissionais[id]&amp;Base_Profissionais[com],0))</f>
        <v>48154-0</v>
      </c>
      <c r="T65">
        <f>INDEX(Base_Profissionais[CBO],MATCH(BASE_RC[[#This Row],[Id Profissional]],Base_Profissionais[id],0))</f>
        <v>223905</v>
      </c>
    </row>
    <row r="66" spans="1:20" x14ac:dyDescent="0.3">
      <c r="A66">
        <v>3378</v>
      </c>
      <c r="B66" t="s">
        <v>643</v>
      </c>
      <c r="C66" s="10" t="s">
        <v>153</v>
      </c>
      <c r="D66" t="s">
        <v>155</v>
      </c>
      <c r="E66" t="s">
        <v>612</v>
      </c>
      <c r="F66" t="s">
        <v>211</v>
      </c>
      <c r="G66">
        <v>499</v>
      </c>
      <c r="K66">
        <v>8</v>
      </c>
      <c r="L66">
        <v>8</v>
      </c>
      <c r="M66">
        <v>8</v>
      </c>
      <c r="N66">
        <v>1</v>
      </c>
      <c r="O66">
        <v>7</v>
      </c>
      <c r="P66">
        <v>11</v>
      </c>
      <c r="Q66" t="s">
        <v>613</v>
      </c>
      <c r="S66" t="str" cm="1">
        <f t="array" ref="S66">INDEX(Base_Profissionais[cad_ipasgo],MATCH(BASE_RC[[#This Row],[Id Profissional]]&amp;"IPASGO",Base_Profissionais[id]&amp;Base_Profissionais[com],0))</f>
        <v>48106-0</v>
      </c>
      <c r="T66">
        <f>INDEX(Base_Profissionais[CBO],MATCH(BASE_RC[[#This Row],[Id Profissional]],Base_Profissionais[id],0))</f>
        <v>223810</v>
      </c>
    </row>
    <row r="67" spans="1:20" x14ac:dyDescent="0.3">
      <c r="A67">
        <v>3378</v>
      </c>
      <c r="B67" t="s">
        <v>643</v>
      </c>
      <c r="C67" s="10" t="s">
        <v>150</v>
      </c>
      <c r="D67" t="s">
        <v>152</v>
      </c>
      <c r="E67" t="s">
        <v>612</v>
      </c>
      <c r="F67" t="s">
        <v>140</v>
      </c>
      <c r="G67">
        <v>577</v>
      </c>
      <c r="K67">
        <v>3</v>
      </c>
      <c r="L67">
        <v>4</v>
      </c>
      <c r="M67">
        <v>3</v>
      </c>
      <c r="N67">
        <v>2</v>
      </c>
      <c r="O67">
        <v>1</v>
      </c>
      <c r="P67">
        <v>11</v>
      </c>
      <c r="Q67" t="s">
        <v>613</v>
      </c>
      <c r="S67" t="str" cm="1">
        <f t="array" ref="S67">INDEX(Base_Profissionais[cad_ipasgo],MATCH(BASE_RC[[#This Row],[Id Profissional]]&amp;"IPASGO",Base_Profissionais[id]&amp;Base_Profissionais[com],0))</f>
        <v>48155-0</v>
      </c>
      <c r="T67">
        <f>INDEX(Base_Profissionais[CBO],MATCH(BASE_RC[[#This Row],[Id Profissional]],Base_Profissionais[id],0))</f>
        <v>251510</v>
      </c>
    </row>
    <row r="68" spans="1:20" x14ac:dyDescent="0.3">
      <c r="A68">
        <v>3378</v>
      </c>
      <c r="B68" t="s">
        <v>643</v>
      </c>
      <c r="C68" s="10" t="s">
        <v>157</v>
      </c>
      <c r="D68" t="s">
        <v>569</v>
      </c>
      <c r="E68" t="s">
        <v>612</v>
      </c>
      <c r="F68" t="s">
        <v>417</v>
      </c>
      <c r="G68">
        <v>441</v>
      </c>
      <c r="K68">
        <v>3</v>
      </c>
      <c r="L68">
        <v>3</v>
      </c>
      <c r="M68">
        <v>3</v>
      </c>
      <c r="N68">
        <v>0</v>
      </c>
      <c r="O68">
        <v>3</v>
      </c>
      <c r="P68">
        <v>11</v>
      </c>
      <c r="Q68" t="s">
        <v>613</v>
      </c>
      <c r="S68" t="str" cm="1">
        <f t="array" ref="S68">INDEX(Base_Profissionais[cad_ipasgo],MATCH(BASE_RC[[#This Row],[Id Profissional]]&amp;"IPASGO",Base_Profissionais[id]&amp;Base_Profissionais[com],0))</f>
        <v>48154-0</v>
      </c>
      <c r="T68">
        <f>INDEX(Base_Profissionais[CBO],MATCH(BASE_RC[[#This Row],[Id Profissional]],Base_Profissionais[id],0))</f>
        <v>223905</v>
      </c>
    </row>
    <row r="69" spans="1:20" x14ac:dyDescent="0.3">
      <c r="A69">
        <v>3660</v>
      </c>
      <c r="B69" t="s">
        <v>644</v>
      </c>
      <c r="C69" s="10" t="s">
        <v>150</v>
      </c>
      <c r="D69" t="s">
        <v>152</v>
      </c>
      <c r="E69" t="s">
        <v>619</v>
      </c>
      <c r="F69" t="s">
        <v>44</v>
      </c>
      <c r="G69">
        <v>609</v>
      </c>
      <c r="L69">
        <v>1</v>
      </c>
      <c r="M69">
        <v>1</v>
      </c>
      <c r="N69">
        <v>0</v>
      </c>
      <c r="O69">
        <v>1</v>
      </c>
      <c r="P69">
        <v>3</v>
      </c>
      <c r="Q69" t="s">
        <v>613</v>
      </c>
      <c r="S69" t="str" cm="1">
        <f t="array" ref="S69">INDEX(Base_Profissionais[cad_ipasgo],MATCH(BASE_RC[[#This Row],[Id Profissional]]&amp;"IPASGO",Base_Profissionais[id]&amp;Base_Profissionais[com],0))</f>
        <v>48134-0</v>
      </c>
      <c r="T69">
        <f>INDEX(Base_Profissionais[CBO],MATCH(BASE_RC[[#This Row],[Id Profissional]],Base_Profissionais[id],0))</f>
        <v>251510</v>
      </c>
    </row>
    <row r="70" spans="1:20" x14ac:dyDescent="0.3">
      <c r="A70">
        <v>3660</v>
      </c>
      <c r="B70" t="s">
        <v>644</v>
      </c>
      <c r="C70" s="10" t="s">
        <v>157</v>
      </c>
      <c r="D70" t="s">
        <v>569</v>
      </c>
      <c r="E70" t="s">
        <v>619</v>
      </c>
      <c r="F70" t="s">
        <v>30</v>
      </c>
      <c r="G70">
        <v>884</v>
      </c>
      <c r="K70">
        <v>3</v>
      </c>
      <c r="L70">
        <v>3</v>
      </c>
      <c r="M70">
        <v>3</v>
      </c>
      <c r="N70">
        <v>1</v>
      </c>
      <c r="O70">
        <v>2</v>
      </c>
      <c r="P70">
        <v>3</v>
      </c>
      <c r="Q70" t="s">
        <v>613</v>
      </c>
      <c r="S70" t="str" cm="1">
        <f t="array" ref="S70">INDEX(Base_Profissionais[cad_ipasgo],MATCH(BASE_RC[[#This Row],[Id Profissional]]&amp;"IPASGO",Base_Profissionais[id]&amp;Base_Profissionais[com],0))</f>
        <v>48119-0</v>
      </c>
      <c r="T70">
        <f>INDEX(Base_Profissionais[CBO],MATCH(BASE_RC[[#This Row],[Id Profissional]],Base_Profissionais[id],0))</f>
        <v>223905</v>
      </c>
    </row>
    <row r="71" spans="1:20" x14ac:dyDescent="0.3">
      <c r="A71">
        <v>3646</v>
      </c>
      <c r="B71" t="s">
        <v>645</v>
      </c>
      <c r="C71" s="10" t="s">
        <v>153</v>
      </c>
      <c r="D71" t="s">
        <v>155</v>
      </c>
      <c r="E71" t="s">
        <v>616</v>
      </c>
      <c r="F71" t="s">
        <v>47</v>
      </c>
      <c r="G71">
        <v>1584</v>
      </c>
      <c r="K71">
        <v>2</v>
      </c>
      <c r="L71">
        <v>2</v>
      </c>
      <c r="M71">
        <v>2</v>
      </c>
      <c r="N71">
        <v>0</v>
      </c>
      <c r="O71">
        <v>2</v>
      </c>
      <c r="P71">
        <v>12</v>
      </c>
      <c r="Q71" t="s">
        <v>617</v>
      </c>
      <c r="S71" t="str" cm="1">
        <f t="array" ref="S71">INDEX(Base_Profissionais[cad_ipasgo],MATCH(BASE_RC[[#This Row],[Id Profissional]]&amp;"IPASGO",Base_Profissionais[id]&amp;Base_Profissionais[com],0))</f>
        <v>48113-0</v>
      </c>
      <c r="T71">
        <f>INDEX(Base_Profissionais[CBO],MATCH(BASE_RC[[#This Row],[Id Profissional]],Base_Profissionais[id],0))</f>
        <v>223810</v>
      </c>
    </row>
    <row r="72" spans="1:20" x14ac:dyDescent="0.3">
      <c r="A72">
        <v>3646</v>
      </c>
      <c r="B72" t="s">
        <v>645</v>
      </c>
      <c r="C72" s="10" t="s">
        <v>150</v>
      </c>
      <c r="D72" t="s">
        <v>152</v>
      </c>
      <c r="E72" t="s">
        <v>616</v>
      </c>
      <c r="F72" t="s">
        <v>36</v>
      </c>
      <c r="G72">
        <v>2260</v>
      </c>
      <c r="K72">
        <v>10</v>
      </c>
      <c r="L72">
        <v>10</v>
      </c>
      <c r="M72">
        <v>10</v>
      </c>
      <c r="N72">
        <v>0</v>
      </c>
      <c r="O72">
        <v>10</v>
      </c>
      <c r="P72">
        <v>12</v>
      </c>
      <c r="Q72" t="s">
        <v>617</v>
      </c>
      <c r="S72" t="str" cm="1">
        <f t="array" ref="S72">INDEX(Base_Profissionais[cad_ipasgo],MATCH(BASE_RC[[#This Row],[Id Profissional]]&amp;"IPASGO",Base_Profissionais[id]&amp;Base_Profissionais[com],0))</f>
        <v>48146-0</v>
      </c>
      <c r="T72">
        <f>INDEX(Base_Profissionais[CBO],MATCH(BASE_RC[[#This Row],[Id Profissional]],Base_Profissionais[id],0))</f>
        <v>251510</v>
      </c>
    </row>
    <row r="73" spans="1:20" x14ac:dyDescent="0.3">
      <c r="A73">
        <v>3678</v>
      </c>
      <c r="B73" t="s">
        <v>646</v>
      </c>
      <c r="C73" s="10" t="s">
        <v>153</v>
      </c>
      <c r="D73" t="s">
        <v>155</v>
      </c>
      <c r="E73" t="s">
        <v>616</v>
      </c>
      <c r="F73" t="s">
        <v>47</v>
      </c>
      <c r="G73">
        <v>1584</v>
      </c>
      <c r="K73">
        <v>2</v>
      </c>
      <c r="L73">
        <v>2</v>
      </c>
      <c r="M73">
        <v>2</v>
      </c>
      <c r="N73">
        <v>0</v>
      </c>
      <c r="O73">
        <v>2</v>
      </c>
      <c r="P73">
        <v>6</v>
      </c>
      <c r="Q73" t="s">
        <v>617</v>
      </c>
      <c r="S73" t="str" cm="1">
        <f t="array" ref="S73">INDEX(Base_Profissionais[cad_ipasgo],MATCH(BASE_RC[[#This Row],[Id Profissional]]&amp;"IPASGO",Base_Profissionais[id]&amp;Base_Profissionais[com],0))</f>
        <v>48113-0</v>
      </c>
      <c r="T73">
        <f>INDEX(Base_Profissionais[CBO],MATCH(BASE_RC[[#This Row],[Id Profissional]],Base_Profissionais[id],0))</f>
        <v>223810</v>
      </c>
    </row>
    <row r="74" spans="1:20" x14ac:dyDescent="0.3">
      <c r="A74">
        <v>3678</v>
      </c>
      <c r="B74" t="s">
        <v>646</v>
      </c>
      <c r="C74" s="10" t="s">
        <v>150</v>
      </c>
      <c r="D74" t="s">
        <v>152</v>
      </c>
      <c r="E74" t="s">
        <v>616</v>
      </c>
      <c r="F74" t="s">
        <v>326</v>
      </c>
      <c r="G74">
        <v>881</v>
      </c>
      <c r="K74">
        <v>2</v>
      </c>
      <c r="L74">
        <v>2</v>
      </c>
      <c r="M74">
        <v>2</v>
      </c>
      <c r="N74">
        <v>0</v>
      </c>
      <c r="O74">
        <v>2</v>
      </c>
      <c r="P74">
        <v>6</v>
      </c>
      <c r="Q74" t="s">
        <v>617</v>
      </c>
      <c r="S74" t="str" cm="1">
        <f t="array" ref="S74">INDEX(Base_Profissionais[cad_ipasgo],MATCH(BASE_RC[[#This Row],[Id Profissional]]&amp;"IPASGO",Base_Profissionais[id]&amp;Base_Profissionais[com],0))</f>
        <v>48127-0</v>
      </c>
      <c r="T74">
        <f>INDEX(Base_Profissionais[CBO],MATCH(BASE_RC[[#This Row],[Id Profissional]],Base_Profissionais[id],0))</f>
        <v>251510</v>
      </c>
    </row>
    <row r="75" spans="1:20" x14ac:dyDescent="0.3">
      <c r="A75">
        <v>3678</v>
      </c>
      <c r="B75" t="s">
        <v>646</v>
      </c>
      <c r="C75" s="10" t="s">
        <v>157</v>
      </c>
      <c r="D75" t="s">
        <v>569</v>
      </c>
      <c r="E75" t="s">
        <v>616</v>
      </c>
      <c r="F75" t="s">
        <v>417</v>
      </c>
      <c r="G75">
        <v>441</v>
      </c>
      <c r="K75">
        <v>0</v>
      </c>
      <c r="L75">
        <v>2</v>
      </c>
      <c r="M75">
        <v>2</v>
      </c>
      <c r="N75">
        <v>0</v>
      </c>
      <c r="O75">
        <v>2</v>
      </c>
      <c r="P75">
        <v>6</v>
      </c>
      <c r="Q75" t="s">
        <v>617</v>
      </c>
      <c r="S75" t="str" cm="1">
        <f t="array" ref="S75">INDEX(Base_Profissionais[cad_ipasgo],MATCH(BASE_RC[[#This Row],[Id Profissional]]&amp;"IPASGO",Base_Profissionais[id]&amp;Base_Profissionais[com],0))</f>
        <v>48154-0</v>
      </c>
      <c r="T75">
        <f>INDEX(Base_Profissionais[CBO],MATCH(BASE_RC[[#This Row],[Id Profissional]],Base_Profissionais[id],0))</f>
        <v>223905</v>
      </c>
    </row>
    <row r="76" spans="1:20" x14ac:dyDescent="0.3">
      <c r="A76">
        <v>3946</v>
      </c>
      <c r="B76" t="s">
        <v>647</v>
      </c>
      <c r="C76" s="10" t="s">
        <v>150</v>
      </c>
      <c r="D76" t="s">
        <v>152</v>
      </c>
      <c r="E76" t="s">
        <v>619</v>
      </c>
      <c r="F76" t="s">
        <v>90</v>
      </c>
      <c r="G76">
        <v>2057</v>
      </c>
      <c r="M76">
        <v>0</v>
      </c>
      <c r="N76">
        <v>1</v>
      </c>
      <c r="O76">
        <v>-1</v>
      </c>
      <c r="P76">
        <v>-1</v>
      </c>
      <c r="Q76" t="s">
        <v>613</v>
      </c>
      <c r="S76" t="str" cm="1">
        <f t="array" ref="S76">INDEX(Base_Profissionais[cad_ipasgo],MATCH(BASE_RC[[#This Row],[Id Profissional]]&amp;"IPASGO",Base_Profissionais[id]&amp;Base_Profissionais[com],0))</f>
        <v>48117-0</v>
      </c>
      <c r="T76">
        <f>INDEX(Base_Profissionais[CBO],MATCH(BASE_RC[[#This Row],[Id Profissional]],Base_Profissionais[id],0))</f>
        <v>251510</v>
      </c>
    </row>
    <row r="77" spans="1:20" x14ac:dyDescent="0.3">
      <c r="A77">
        <v>3577</v>
      </c>
      <c r="B77" t="s">
        <v>475</v>
      </c>
      <c r="C77" s="10" t="s">
        <v>153</v>
      </c>
      <c r="D77" t="s">
        <v>155</v>
      </c>
      <c r="E77" t="s">
        <v>612</v>
      </c>
      <c r="F77" t="s">
        <v>47</v>
      </c>
      <c r="G77">
        <v>1584</v>
      </c>
      <c r="K77">
        <v>4</v>
      </c>
      <c r="L77">
        <v>4</v>
      </c>
      <c r="M77">
        <v>4</v>
      </c>
      <c r="N77">
        <v>1</v>
      </c>
      <c r="O77">
        <v>3</v>
      </c>
      <c r="P77">
        <v>8</v>
      </c>
      <c r="Q77" t="s">
        <v>613</v>
      </c>
      <c r="S77" t="str" cm="1">
        <f t="array" ref="S77">INDEX(Base_Profissionais[cad_ipasgo],MATCH(BASE_RC[[#This Row],[Id Profissional]]&amp;"IPASGO",Base_Profissionais[id]&amp;Base_Profissionais[com],0))</f>
        <v>48113-0</v>
      </c>
      <c r="T77">
        <f>INDEX(Base_Profissionais[CBO],MATCH(BASE_RC[[#This Row],[Id Profissional]],Base_Profissionais[id],0))</f>
        <v>223810</v>
      </c>
    </row>
    <row r="78" spans="1:20" x14ac:dyDescent="0.3">
      <c r="A78">
        <v>3577</v>
      </c>
      <c r="B78" t="s">
        <v>475</v>
      </c>
      <c r="C78" s="10" t="s">
        <v>150</v>
      </c>
      <c r="D78" t="s">
        <v>152</v>
      </c>
      <c r="E78" t="s">
        <v>612</v>
      </c>
      <c r="F78" t="s">
        <v>93</v>
      </c>
      <c r="G78">
        <v>572</v>
      </c>
      <c r="K78">
        <v>10</v>
      </c>
      <c r="L78">
        <v>10</v>
      </c>
      <c r="M78">
        <v>10</v>
      </c>
      <c r="N78">
        <v>5</v>
      </c>
      <c r="O78">
        <v>5</v>
      </c>
      <c r="P78">
        <v>8</v>
      </c>
      <c r="Q78" t="s">
        <v>613</v>
      </c>
      <c r="S78" t="str" cm="1">
        <f t="array" ref="S78">INDEX(Base_Profissionais[cad_ipasgo],MATCH(BASE_RC[[#This Row],[Id Profissional]]&amp;"IPASGO",Base_Profissionais[id]&amp;Base_Profissionais[com],0))</f>
        <v>48104-0</v>
      </c>
      <c r="T78">
        <f>INDEX(Base_Profissionais[CBO],MATCH(BASE_RC[[#This Row],[Id Profissional]],Base_Profissionais[id],0))</f>
        <v>251510</v>
      </c>
    </row>
    <row r="79" spans="1:20" x14ac:dyDescent="0.3">
      <c r="A79">
        <v>3461</v>
      </c>
      <c r="B79" t="s">
        <v>648</v>
      </c>
      <c r="C79" s="10" t="s">
        <v>150</v>
      </c>
      <c r="D79" t="s">
        <v>152</v>
      </c>
      <c r="E79" t="s">
        <v>616</v>
      </c>
      <c r="F79" t="s">
        <v>112</v>
      </c>
      <c r="G79">
        <v>1542</v>
      </c>
      <c r="K79">
        <v>5</v>
      </c>
      <c r="L79">
        <v>5</v>
      </c>
      <c r="M79">
        <v>5</v>
      </c>
      <c r="N79">
        <v>0</v>
      </c>
      <c r="O79">
        <v>5</v>
      </c>
      <c r="P79">
        <v>5</v>
      </c>
      <c r="Q79" t="s">
        <v>617</v>
      </c>
      <c r="S79" t="str" cm="1">
        <f t="array" ref="S79">INDEX(Base_Profissionais[cad_ipasgo],MATCH(BASE_RC[[#This Row],[Id Profissional]]&amp;"IPASGO",Base_Profissionais[id]&amp;Base_Profissionais[com],0))</f>
        <v>48123-0</v>
      </c>
      <c r="T79">
        <f>INDEX(Base_Profissionais[CBO],MATCH(BASE_RC[[#This Row],[Id Profissional]],Base_Profissionais[id],0))</f>
        <v>251510</v>
      </c>
    </row>
    <row r="80" spans="1:20" x14ac:dyDescent="0.3">
      <c r="A80">
        <v>3932</v>
      </c>
      <c r="B80" t="s">
        <v>649</v>
      </c>
      <c r="C80" s="10" t="s">
        <v>153</v>
      </c>
      <c r="D80" t="s">
        <v>155</v>
      </c>
      <c r="E80" t="s">
        <v>616</v>
      </c>
      <c r="F80" t="s">
        <v>51</v>
      </c>
      <c r="G80">
        <v>772</v>
      </c>
      <c r="M80">
        <v>0</v>
      </c>
      <c r="N80">
        <v>0</v>
      </c>
      <c r="O80">
        <v>0</v>
      </c>
      <c r="P80">
        <v>0</v>
      </c>
      <c r="Q80" t="s">
        <v>617</v>
      </c>
      <c r="S80" t="str" cm="1">
        <f t="array" ref="S80">INDEX(Base_Profissionais[cad_ipasgo],MATCH(BASE_RC[[#This Row],[Id Profissional]]&amp;"IPASGO",Base_Profissionais[id]&amp;Base_Profissionais[com],0))</f>
        <v>48135-0</v>
      </c>
      <c r="T80">
        <f>INDEX(Base_Profissionais[CBO],MATCH(BASE_RC[[#This Row],[Id Profissional]],Base_Profissionais[id],0))</f>
        <v>223810</v>
      </c>
    </row>
    <row r="81" spans="1:20" x14ac:dyDescent="0.3">
      <c r="A81">
        <v>3932</v>
      </c>
      <c r="B81" t="s">
        <v>649</v>
      </c>
      <c r="C81" s="10" t="s">
        <v>150</v>
      </c>
      <c r="D81" t="s">
        <v>152</v>
      </c>
      <c r="E81" t="s">
        <v>616</v>
      </c>
      <c r="F81" t="s">
        <v>90</v>
      </c>
      <c r="G81">
        <v>2057</v>
      </c>
      <c r="M81">
        <v>0</v>
      </c>
      <c r="N81">
        <v>0</v>
      </c>
      <c r="O81">
        <v>0</v>
      </c>
      <c r="P81">
        <v>0</v>
      </c>
      <c r="Q81" t="s">
        <v>617</v>
      </c>
      <c r="S81" t="str" cm="1">
        <f t="array" ref="S81">INDEX(Base_Profissionais[cad_ipasgo],MATCH(BASE_RC[[#This Row],[Id Profissional]]&amp;"IPASGO",Base_Profissionais[id]&amp;Base_Profissionais[com],0))</f>
        <v>48117-0</v>
      </c>
      <c r="T81">
        <f>INDEX(Base_Profissionais[CBO],MATCH(BASE_RC[[#This Row],[Id Profissional]],Base_Profissionais[id],0))</f>
        <v>251510</v>
      </c>
    </row>
    <row r="82" spans="1:20" x14ac:dyDescent="0.3">
      <c r="A82">
        <v>3439</v>
      </c>
      <c r="B82" t="s">
        <v>650</v>
      </c>
      <c r="C82" s="10" t="s">
        <v>153</v>
      </c>
      <c r="D82" t="s">
        <v>155</v>
      </c>
      <c r="E82" t="s">
        <v>616</v>
      </c>
      <c r="F82" t="s">
        <v>51</v>
      </c>
      <c r="G82">
        <v>772</v>
      </c>
      <c r="K82">
        <v>3</v>
      </c>
      <c r="L82">
        <v>3</v>
      </c>
      <c r="M82">
        <v>3</v>
      </c>
      <c r="N82">
        <v>0</v>
      </c>
      <c r="O82">
        <v>3</v>
      </c>
      <c r="P82">
        <v>16</v>
      </c>
      <c r="Q82" t="s">
        <v>617</v>
      </c>
      <c r="S82" t="str" cm="1">
        <f t="array" ref="S82">INDEX(Base_Profissionais[cad_ipasgo],MATCH(BASE_RC[[#This Row],[Id Profissional]]&amp;"IPASGO",Base_Profissionais[id]&amp;Base_Profissionais[com],0))</f>
        <v>48135-0</v>
      </c>
      <c r="T82">
        <f>INDEX(Base_Profissionais[CBO],MATCH(BASE_RC[[#This Row],[Id Profissional]],Base_Profissionais[id],0))</f>
        <v>223810</v>
      </c>
    </row>
    <row r="83" spans="1:20" x14ac:dyDescent="0.3">
      <c r="A83">
        <v>3439</v>
      </c>
      <c r="B83" t="s">
        <v>650</v>
      </c>
      <c r="C83" s="10" t="s">
        <v>150</v>
      </c>
      <c r="D83" t="s">
        <v>152</v>
      </c>
      <c r="E83" t="s">
        <v>616</v>
      </c>
      <c r="F83" t="s">
        <v>112</v>
      </c>
      <c r="G83">
        <v>1542</v>
      </c>
      <c r="K83">
        <v>10</v>
      </c>
      <c r="L83">
        <v>10</v>
      </c>
      <c r="M83">
        <v>10</v>
      </c>
      <c r="N83">
        <v>0</v>
      </c>
      <c r="O83">
        <v>10</v>
      </c>
      <c r="P83">
        <v>16</v>
      </c>
      <c r="Q83" t="s">
        <v>617</v>
      </c>
      <c r="S83" t="str" cm="1">
        <f t="array" ref="S83">INDEX(Base_Profissionais[cad_ipasgo],MATCH(BASE_RC[[#This Row],[Id Profissional]]&amp;"IPASGO",Base_Profissionais[id]&amp;Base_Profissionais[com],0))</f>
        <v>48123-0</v>
      </c>
      <c r="T83">
        <f>INDEX(Base_Profissionais[CBO],MATCH(BASE_RC[[#This Row],[Id Profissional]],Base_Profissionais[id],0))</f>
        <v>251510</v>
      </c>
    </row>
    <row r="84" spans="1:20" x14ac:dyDescent="0.3">
      <c r="A84">
        <v>3439</v>
      </c>
      <c r="B84" t="s">
        <v>650</v>
      </c>
      <c r="C84" s="10" t="s">
        <v>157</v>
      </c>
      <c r="D84" t="s">
        <v>569</v>
      </c>
      <c r="E84" t="s">
        <v>616</v>
      </c>
      <c r="F84" t="s">
        <v>30</v>
      </c>
      <c r="G84">
        <v>884</v>
      </c>
      <c r="K84">
        <v>6</v>
      </c>
      <c r="L84">
        <v>3</v>
      </c>
      <c r="M84">
        <v>3</v>
      </c>
      <c r="N84">
        <v>0</v>
      </c>
      <c r="O84">
        <v>3</v>
      </c>
      <c r="P84">
        <v>16</v>
      </c>
      <c r="Q84" t="s">
        <v>617</v>
      </c>
      <c r="S84" t="str" cm="1">
        <f t="array" ref="S84">INDEX(Base_Profissionais[cad_ipasgo],MATCH(BASE_RC[[#This Row],[Id Profissional]]&amp;"IPASGO",Base_Profissionais[id]&amp;Base_Profissionais[com],0))</f>
        <v>48119-0</v>
      </c>
      <c r="T84">
        <f>INDEX(Base_Profissionais[CBO],MATCH(BASE_RC[[#This Row],[Id Profissional]],Base_Profissionais[id],0))</f>
        <v>223905</v>
      </c>
    </row>
    <row r="85" spans="1:20" x14ac:dyDescent="0.3">
      <c r="A85">
        <v>3759</v>
      </c>
      <c r="B85" t="s">
        <v>651</v>
      </c>
      <c r="C85" s="10" t="s">
        <v>153</v>
      </c>
      <c r="D85" t="s">
        <v>155</v>
      </c>
      <c r="E85" t="s">
        <v>616</v>
      </c>
      <c r="F85" t="s">
        <v>56</v>
      </c>
      <c r="G85">
        <v>1830</v>
      </c>
      <c r="M85">
        <v>0</v>
      </c>
      <c r="N85">
        <v>0</v>
      </c>
      <c r="O85">
        <v>0</v>
      </c>
      <c r="P85">
        <v>2</v>
      </c>
      <c r="Q85" t="s">
        <v>617</v>
      </c>
      <c r="S85" t="str" cm="1">
        <f t="array" ref="S85">INDEX(Base_Profissionais[cad_ipasgo],MATCH(BASE_RC[[#This Row],[Id Profissional]]&amp;"IPASGO",Base_Profissionais[id]&amp;Base_Profissionais[com],0))</f>
        <v>48150-0</v>
      </c>
      <c r="T85">
        <f>INDEX(Base_Profissionais[CBO],MATCH(BASE_RC[[#This Row],[Id Profissional]],Base_Profissionais[id],0))</f>
        <v>223810</v>
      </c>
    </row>
    <row r="86" spans="1:20" x14ac:dyDescent="0.3">
      <c r="A86">
        <v>3759</v>
      </c>
      <c r="B86" t="s">
        <v>651</v>
      </c>
      <c r="C86" s="10" t="s">
        <v>150</v>
      </c>
      <c r="D86" t="s">
        <v>152</v>
      </c>
      <c r="E86" t="s">
        <v>616</v>
      </c>
      <c r="F86" t="s">
        <v>112</v>
      </c>
      <c r="G86">
        <v>1542</v>
      </c>
      <c r="K86">
        <v>0</v>
      </c>
      <c r="L86">
        <v>2</v>
      </c>
      <c r="M86">
        <v>2</v>
      </c>
      <c r="N86">
        <v>0</v>
      </c>
      <c r="O86">
        <v>2</v>
      </c>
      <c r="P86">
        <v>2</v>
      </c>
      <c r="Q86" t="s">
        <v>617</v>
      </c>
      <c r="S86" t="str" cm="1">
        <f t="array" ref="S86">INDEX(Base_Profissionais[cad_ipasgo],MATCH(BASE_RC[[#This Row],[Id Profissional]]&amp;"IPASGO",Base_Profissionais[id]&amp;Base_Profissionais[com],0))</f>
        <v>48123-0</v>
      </c>
      <c r="T86">
        <f>INDEX(Base_Profissionais[CBO],MATCH(BASE_RC[[#This Row],[Id Profissional]],Base_Profissionais[id],0))</f>
        <v>251510</v>
      </c>
    </row>
    <row r="87" spans="1:20" x14ac:dyDescent="0.3">
      <c r="A87">
        <v>3992</v>
      </c>
      <c r="B87" t="s">
        <v>652</v>
      </c>
      <c r="C87" s="10" t="s">
        <v>150</v>
      </c>
      <c r="D87" t="s">
        <v>152</v>
      </c>
      <c r="E87" t="s">
        <v>619</v>
      </c>
      <c r="F87" t="s">
        <v>44</v>
      </c>
      <c r="G87">
        <v>609</v>
      </c>
      <c r="M87">
        <v>0</v>
      </c>
      <c r="N87">
        <v>0</v>
      </c>
      <c r="O87">
        <v>0</v>
      </c>
      <c r="P87">
        <v>0</v>
      </c>
      <c r="Q87" t="s">
        <v>613</v>
      </c>
      <c r="S87" t="str" cm="1">
        <f t="array" ref="S87">INDEX(Base_Profissionais[cad_ipasgo],MATCH(BASE_RC[[#This Row],[Id Profissional]]&amp;"IPASGO",Base_Profissionais[id]&amp;Base_Profissionais[com],0))</f>
        <v>48134-0</v>
      </c>
      <c r="T87">
        <f>INDEX(Base_Profissionais[CBO],MATCH(BASE_RC[[#This Row],[Id Profissional]],Base_Profissionais[id],0))</f>
        <v>251510</v>
      </c>
    </row>
    <row r="88" spans="1:20" x14ac:dyDescent="0.3">
      <c r="A88">
        <v>3992</v>
      </c>
      <c r="B88" t="s">
        <v>652</v>
      </c>
      <c r="C88" s="12">
        <v>50001183</v>
      </c>
      <c r="D88" t="s">
        <v>152</v>
      </c>
      <c r="E88" t="s">
        <v>619</v>
      </c>
      <c r="F88" t="s">
        <v>44</v>
      </c>
      <c r="G88">
        <v>609</v>
      </c>
      <c r="M88">
        <v>0</v>
      </c>
      <c r="N88">
        <v>0</v>
      </c>
      <c r="O88">
        <v>0</v>
      </c>
      <c r="P88">
        <v>0</v>
      </c>
      <c r="Q88" t="s">
        <v>613</v>
      </c>
      <c r="S88" t="str" cm="1">
        <f t="array" ref="S88">INDEX(Base_Profissionais[cad_ipasgo],MATCH(BASE_RC[[#This Row],[Id Profissional]]&amp;"IPASGO",Base_Profissionais[id]&amp;Base_Profissionais[com],0))</f>
        <v>48134-0</v>
      </c>
      <c r="T88">
        <f>INDEX(Base_Profissionais[CBO],MATCH(BASE_RC[[#This Row],[Id Profissional]],Base_Profissionais[id],0))</f>
        <v>251510</v>
      </c>
    </row>
    <row r="89" spans="1:20" x14ac:dyDescent="0.3">
      <c r="A89">
        <v>3787</v>
      </c>
      <c r="B89" t="s">
        <v>653</v>
      </c>
      <c r="C89" s="10" t="s">
        <v>150</v>
      </c>
      <c r="D89" t="s">
        <v>152</v>
      </c>
      <c r="E89" t="s">
        <v>616</v>
      </c>
      <c r="F89" t="s">
        <v>36</v>
      </c>
      <c r="G89">
        <v>2260</v>
      </c>
      <c r="M89">
        <v>0</v>
      </c>
      <c r="N89">
        <v>0</v>
      </c>
      <c r="O89">
        <v>0</v>
      </c>
      <c r="P89">
        <v>0</v>
      </c>
      <c r="Q89" t="s">
        <v>617</v>
      </c>
      <c r="S89" t="str" cm="1">
        <f t="array" ref="S89">INDEX(Base_Profissionais[cad_ipasgo],MATCH(BASE_RC[[#This Row],[Id Profissional]]&amp;"IPASGO",Base_Profissionais[id]&amp;Base_Profissionais[com],0))</f>
        <v>48146-0</v>
      </c>
      <c r="T89">
        <f>INDEX(Base_Profissionais[CBO],MATCH(BASE_RC[[#This Row],[Id Profissional]],Base_Profissionais[id],0))</f>
        <v>251510</v>
      </c>
    </row>
    <row r="90" spans="1:20" x14ac:dyDescent="0.3">
      <c r="A90">
        <v>3782</v>
      </c>
      <c r="B90" t="s">
        <v>654</v>
      </c>
      <c r="C90" s="10" t="s">
        <v>150</v>
      </c>
      <c r="D90" t="s">
        <v>152</v>
      </c>
      <c r="E90" t="s">
        <v>616</v>
      </c>
      <c r="F90" t="s">
        <v>90</v>
      </c>
      <c r="G90">
        <v>2057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617</v>
      </c>
      <c r="S90" t="str" cm="1">
        <f t="array" ref="S90">INDEX(Base_Profissionais[cad_ipasgo],MATCH(BASE_RC[[#This Row],[Id Profissional]]&amp;"IPASGO",Base_Profissionais[id]&amp;Base_Profissionais[com],0))</f>
        <v>48117-0</v>
      </c>
      <c r="T90">
        <f>INDEX(Base_Profissionais[CBO],MATCH(BASE_RC[[#This Row],[Id Profissional]],Base_Profissionais[id],0))</f>
        <v>251510</v>
      </c>
    </row>
    <row r="91" spans="1:20" x14ac:dyDescent="0.3">
      <c r="A91">
        <v>3801</v>
      </c>
      <c r="B91" t="s">
        <v>480</v>
      </c>
      <c r="C91" s="10" t="s">
        <v>153</v>
      </c>
      <c r="D91" t="s">
        <v>155</v>
      </c>
      <c r="E91" t="s">
        <v>612</v>
      </c>
      <c r="F91" t="s">
        <v>56</v>
      </c>
      <c r="G91">
        <v>1830</v>
      </c>
      <c r="K91">
        <v>3</v>
      </c>
      <c r="L91">
        <v>3</v>
      </c>
      <c r="M91">
        <v>3</v>
      </c>
      <c r="N91">
        <v>2</v>
      </c>
      <c r="O91">
        <v>1</v>
      </c>
      <c r="P91">
        <v>1</v>
      </c>
      <c r="Q91" t="s">
        <v>613</v>
      </c>
      <c r="S91" t="str" cm="1">
        <f t="array" ref="S91">INDEX(Base_Profissionais[cad_ipasgo],MATCH(BASE_RC[[#This Row],[Id Profissional]]&amp;"IPASGO",Base_Profissionais[id]&amp;Base_Profissionais[com],0))</f>
        <v>48150-0</v>
      </c>
      <c r="T91">
        <f>INDEX(Base_Profissionais[CBO],MATCH(BASE_RC[[#This Row],[Id Profissional]],Base_Profissionais[id],0))</f>
        <v>223810</v>
      </c>
    </row>
    <row r="92" spans="1:20" x14ac:dyDescent="0.3">
      <c r="A92">
        <v>3801</v>
      </c>
      <c r="B92" t="s">
        <v>480</v>
      </c>
      <c r="C92" s="10" t="s">
        <v>150</v>
      </c>
      <c r="D92" t="s">
        <v>152</v>
      </c>
      <c r="E92" t="s">
        <v>612</v>
      </c>
      <c r="F92" t="s">
        <v>281</v>
      </c>
      <c r="G92">
        <v>25</v>
      </c>
      <c r="M92">
        <v>0</v>
      </c>
      <c r="N92">
        <v>2</v>
      </c>
      <c r="O92">
        <v>-2</v>
      </c>
      <c r="P92">
        <v>1</v>
      </c>
      <c r="Q92" t="s">
        <v>613</v>
      </c>
      <c r="S92" t="str" cm="1">
        <f t="array" ref="S92">INDEX(Base_Profissionais[cad_ipasgo],MATCH(BASE_RC[[#This Row],[Id Profissional]]&amp;"IPASGO",Base_Profissionais[id]&amp;Base_Profissionais[com],0))</f>
        <v>48118-0</v>
      </c>
      <c r="T92">
        <f>INDEX(Base_Profissionais[CBO],MATCH(BASE_RC[[#This Row],[Id Profissional]],Base_Profissionais[id],0))</f>
        <v>251510</v>
      </c>
    </row>
    <row r="93" spans="1:20" x14ac:dyDescent="0.3">
      <c r="A93">
        <v>3801</v>
      </c>
      <c r="B93" t="s">
        <v>480</v>
      </c>
      <c r="C93" s="10" t="s">
        <v>157</v>
      </c>
      <c r="D93" t="s">
        <v>569</v>
      </c>
      <c r="E93" t="s">
        <v>612</v>
      </c>
      <c r="F93" t="s">
        <v>30</v>
      </c>
      <c r="G93">
        <v>884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 t="s">
        <v>613</v>
      </c>
      <c r="S93" t="str" cm="1">
        <f t="array" ref="S93">INDEX(Base_Profissionais[cad_ipasgo],MATCH(BASE_RC[[#This Row],[Id Profissional]]&amp;"IPASGO",Base_Profissionais[id]&amp;Base_Profissionais[com],0))</f>
        <v>48119-0</v>
      </c>
      <c r="T93">
        <f>INDEX(Base_Profissionais[CBO],MATCH(BASE_RC[[#This Row],[Id Profissional]],Base_Profissionais[id],0))</f>
        <v>223905</v>
      </c>
    </row>
    <row r="94" spans="1:20" x14ac:dyDescent="0.3">
      <c r="A94">
        <v>3722</v>
      </c>
      <c r="B94" t="s">
        <v>655</v>
      </c>
      <c r="C94" s="10" t="s">
        <v>150</v>
      </c>
      <c r="D94" t="s">
        <v>152</v>
      </c>
      <c r="E94" t="s">
        <v>616</v>
      </c>
      <c r="F94" t="s">
        <v>90</v>
      </c>
      <c r="G94">
        <v>2057</v>
      </c>
      <c r="K94">
        <v>2</v>
      </c>
      <c r="L94">
        <v>2</v>
      </c>
      <c r="M94">
        <v>2</v>
      </c>
      <c r="N94">
        <v>0</v>
      </c>
      <c r="O94">
        <v>2</v>
      </c>
      <c r="P94">
        <v>2</v>
      </c>
      <c r="Q94" t="s">
        <v>617</v>
      </c>
      <c r="S94" t="str" cm="1">
        <f t="array" ref="S94">INDEX(Base_Profissionais[cad_ipasgo],MATCH(BASE_RC[[#This Row],[Id Profissional]]&amp;"IPASGO",Base_Profissionais[id]&amp;Base_Profissionais[com],0))</f>
        <v>48117-0</v>
      </c>
      <c r="T94">
        <f>INDEX(Base_Profissionais[CBO],MATCH(BASE_RC[[#This Row],[Id Profissional]],Base_Profissionais[id],0))</f>
        <v>251510</v>
      </c>
    </row>
    <row r="95" spans="1:20" x14ac:dyDescent="0.3">
      <c r="A95">
        <v>3722</v>
      </c>
      <c r="B95" t="s">
        <v>655</v>
      </c>
      <c r="C95" s="10" t="s">
        <v>157</v>
      </c>
      <c r="D95" t="s">
        <v>569</v>
      </c>
      <c r="E95" t="s">
        <v>616</v>
      </c>
      <c r="F95" t="s">
        <v>417</v>
      </c>
      <c r="G95">
        <v>441</v>
      </c>
      <c r="M95">
        <v>0</v>
      </c>
      <c r="N95">
        <v>0</v>
      </c>
      <c r="O95">
        <v>0</v>
      </c>
      <c r="P95">
        <v>2</v>
      </c>
      <c r="Q95" t="s">
        <v>617</v>
      </c>
      <c r="S95" t="str" cm="1">
        <f t="array" ref="S95">INDEX(Base_Profissionais[cad_ipasgo],MATCH(BASE_RC[[#This Row],[Id Profissional]]&amp;"IPASGO",Base_Profissionais[id]&amp;Base_Profissionais[com],0))</f>
        <v>48154-0</v>
      </c>
      <c r="T95">
        <f>INDEX(Base_Profissionais[CBO],MATCH(BASE_RC[[#This Row],[Id Profissional]],Base_Profissionais[id],0))</f>
        <v>223905</v>
      </c>
    </row>
    <row r="96" spans="1:20" x14ac:dyDescent="0.3">
      <c r="A96">
        <v>3664</v>
      </c>
      <c r="B96" t="s">
        <v>111</v>
      </c>
      <c r="C96" s="10" t="s">
        <v>153</v>
      </c>
      <c r="D96" t="s">
        <v>155</v>
      </c>
      <c r="E96" t="s">
        <v>612</v>
      </c>
      <c r="F96" t="s">
        <v>47</v>
      </c>
      <c r="G96">
        <v>1584</v>
      </c>
      <c r="K96">
        <v>2</v>
      </c>
      <c r="L96">
        <v>2</v>
      </c>
      <c r="M96">
        <v>2</v>
      </c>
      <c r="N96">
        <v>3</v>
      </c>
      <c r="O96">
        <v>-1</v>
      </c>
      <c r="P96">
        <v>-1</v>
      </c>
      <c r="Q96" t="s">
        <v>613</v>
      </c>
      <c r="S96" t="str" cm="1">
        <f t="array" ref="S96">INDEX(Base_Profissionais[cad_ipasgo],MATCH(BASE_RC[[#This Row],[Id Profissional]]&amp;"IPASGO",Base_Profissionais[id]&amp;Base_Profissionais[com],0))</f>
        <v>48113-0</v>
      </c>
      <c r="T96">
        <f>INDEX(Base_Profissionais[CBO],MATCH(BASE_RC[[#This Row],[Id Profissional]],Base_Profissionais[id],0))</f>
        <v>223810</v>
      </c>
    </row>
    <row r="97" spans="1:20" x14ac:dyDescent="0.3">
      <c r="A97">
        <v>3664</v>
      </c>
      <c r="B97" t="s">
        <v>111</v>
      </c>
      <c r="C97" s="10" t="s">
        <v>150</v>
      </c>
      <c r="D97" t="s">
        <v>152</v>
      </c>
      <c r="E97" t="s">
        <v>612</v>
      </c>
      <c r="F97" t="s">
        <v>83</v>
      </c>
      <c r="G97">
        <v>1180</v>
      </c>
      <c r="K97">
        <v>2</v>
      </c>
      <c r="L97">
        <v>2</v>
      </c>
      <c r="M97">
        <v>2</v>
      </c>
      <c r="N97">
        <v>4</v>
      </c>
      <c r="O97">
        <v>-2</v>
      </c>
      <c r="P97">
        <v>-1</v>
      </c>
      <c r="Q97" t="s">
        <v>613</v>
      </c>
      <c r="S97" t="str" cm="1">
        <f t="array" ref="S97">INDEX(Base_Profissionais[cad_ipasgo],MATCH(BASE_RC[[#This Row],[Id Profissional]]&amp;"IPASGO",Base_Profissionais[id]&amp;Base_Profissionais[com],0))</f>
        <v>48147-0</v>
      </c>
      <c r="T97">
        <f>INDEX(Base_Profissionais[CBO],MATCH(BASE_RC[[#This Row],[Id Profissional]],Base_Profissionais[id],0))</f>
        <v>251510</v>
      </c>
    </row>
    <row r="98" spans="1:20" x14ac:dyDescent="0.3">
      <c r="A98">
        <v>3664</v>
      </c>
      <c r="B98" t="s">
        <v>111</v>
      </c>
      <c r="C98" s="10" t="s">
        <v>157</v>
      </c>
      <c r="D98" t="s">
        <v>569</v>
      </c>
      <c r="E98" t="s">
        <v>612</v>
      </c>
      <c r="F98" t="s">
        <v>417</v>
      </c>
      <c r="G98">
        <v>441</v>
      </c>
      <c r="K98">
        <v>0</v>
      </c>
      <c r="L98">
        <v>2</v>
      </c>
      <c r="M98">
        <v>2</v>
      </c>
      <c r="N98">
        <v>0</v>
      </c>
      <c r="O98">
        <v>2</v>
      </c>
      <c r="P98">
        <v>-1</v>
      </c>
      <c r="Q98" t="s">
        <v>613</v>
      </c>
      <c r="S98" t="str" cm="1">
        <f t="array" ref="S98">INDEX(Base_Profissionais[cad_ipasgo],MATCH(BASE_RC[[#This Row],[Id Profissional]]&amp;"IPASGO",Base_Profissionais[id]&amp;Base_Profissionais[com],0))</f>
        <v>48154-0</v>
      </c>
      <c r="T98">
        <f>INDEX(Base_Profissionais[CBO],MATCH(BASE_RC[[#This Row],[Id Profissional]],Base_Profissionais[id],0))</f>
        <v>223905</v>
      </c>
    </row>
    <row r="99" spans="1:20" x14ac:dyDescent="0.3">
      <c r="A99">
        <v>4033</v>
      </c>
      <c r="B99" t="s">
        <v>656</v>
      </c>
      <c r="C99" s="10" t="s">
        <v>153</v>
      </c>
      <c r="D99" t="s">
        <v>155</v>
      </c>
      <c r="E99" t="s">
        <v>612</v>
      </c>
      <c r="F99" t="s">
        <v>25</v>
      </c>
      <c r="G99">
        <v>1973</v>
      </c>
      <c r="M99">
        <v>0</v>
      </c>
      <c r="N99">
        <v>2</v>
      </c>
      <c r="O99">
        <v>-2</v>
      </c>
      <c r="P99">
        <v>-5</v>
      </c>
      <c r="Q99" t="s">
        <v>613</v>
      </c>
      <c r="S99" t="str" cm="1">
        <f t="array" ref="S99">INDEX(Base_Profissionais[cad_ipasgo],MATCH(BASE_RC[[#This Row],[Id Profissional]]&amp;"IPASGO",Base_Profissionais[id]&amp;Base_Profissionais[com],0))</f>
        <v>48115-0</v>
      </c>
      <c r="T99">
        <f>INDEX(Base_Profissionais[CBO],MATCH(BASE_RC[[#This Row],[Id Profissional]],Base_Profissionais[id],0))</f>
        <v>223810</v>
      </c>
    </row>
    <row r="100" spans="1:20" x14ac:dyDescent="0.3">
      <c r="A100">
        <v>4033</v>
      </c>
      <c r="B100" t="s">
        <v>656</v>
      </c>
      <c r="C100" s="10" t="s">
        <v>150</v>
      </c>
      <c r="D100" t="s">
        <v>152</v>
      </c>
      <c r="E100" t="s">
        <v>612</v>
      </c>
      <c r="F100" t="s">
        <v>334</v>
      </c>
      <c r="G100">
        <v>1833</v>
      </c>
      <c r="M100">
        <v>0</v>
      </c>
      <c r="N100">
        <v>3</v>
      </c>
      <c r="O100">
        <v>-3</v>
      </c>
      <c r="P100">
        <v>-5</v>
      </c>
      <c r="Q100" t="s">
        <v>613</v>
      </c>
      <c r="S100" t="str" cm="1">
        <f t="array" ref="S100">INDEX(Base_Profissionais[cad_ipasgo],MATCH(BASE_RC[[#This Row],[Id Profissional]]&amp;"IPASGO",Base_Profissionais[id]&amp;Base_Profissionais[com],0))</f>
        <v>48128-0</v>
      </c>
      <c r="T100">
        <f>INDEX(Base_Profissionais[CBO],MATCH(BASE_RC[[#This Row],[Id Profissional]],Base_Profissionais[id],0))</f>
        <v>251510</v>
      </c>
    </row>
    <row r="101" spans="1:20" x14ac:dyDescent="0.3">
      <c r="A101">
        <v>3349</v>
      </c>
      <c r="B101" t="s">
        <v>657</v>
      </c>
      <c r="C101" s="10" t="s">
        <v>153</v>
      </c>
      <c r="D101" t="s">
        <v>155</v>
      </c>
      <c r="E101" t="s">
        <v>616</v>
      </c>
      <c r="F101" t="s">
        <v>51</v>
      </c>
      <c r="G101">
        <v>772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20</v>
      </c>
      <c r="Q101" t="s">
        <v>617</v>
      </c>
      <c r="S101" t="str" cm="1">
        <f t="array" ref="S101">INDEX(Base_Profissionais[cad_ipasgo],MATCH(BASE_RC[[#This Row],[Id Profissional]]&amp;"IPASGO",Base_Profissionais[id]&amp;Base_Profissionais[com],0))</f>
        <v>48135-0</v>
      </c>
      <c r="T101">
        <f>INDEX(Base_Profissionais[CBO],MATCH(BASE_RC[[#This Row],[Id Profissional]],Base_Profissionais[id],0))</f>
        <v>223810</v>
      </c>
    </row>
    <row r="102" spans="1:20" x14ac:dyDescent="0.3">
      <c r="A102">
        <v>3349</v>
      </c>
      <c r="B102" t="s">
        <v>657</v>
      </c>
      <c r="C102" s="10" t="s">
        <v>150</v>
      </c>
      <c r="D102" t="s">
        <v>152</v>
      </c>
      <c r="E102" t="s">
        <v>616</v>
      </c>
      <c r="F102" t="s">
        <v>44</v>
      </c>
      <c r="G102">
        <v>609</v>
      </c>
      <c r="K102">
        <v>10</v>
      </c>
      <c r="L102">
        <v>10</v>
      </c>
      <c r="M102">
        <v>10</v>
      </c>
      <c r="N102">
        <v>0</v>
      </c>
      <c r="O102">
        <v>10</v>
      </c>
      <c r="P102">
        <v>20</v>
      </c>
      <c r="Q102" t="s">
        <v>617</v>
      </c>
      <c r="S102" t="str" cm="1">
        <f t="array" ref="S102">INDEX(Base_Profissionais[cad_ipasgo],MATCH(BASE_RC[[#This Row],[Id Profissional]]&amp;"IPASGO",Base_Profissionais[id]&amp;Base_Profissionais[com],0))</f>
        <v>48134-0</v>
      </c>
      <c r="T102">
        <f>INDEX(Base_Profissionais[CBO],MATCH(BASE_RC[[#This Row],[Id Profissional]],Base_Profissionais[id],0))</f>
        <v>251510</v>
      </c>
    </row>
    <row r="103" spans="1:20" x14ac:dyDescent="0.3">
      <c r="A103">
        <v>3522</v>
      </c>
      <c r="B103" t="s">
        <v>658</v>
      </c>
      <c r="C103" s="10" t="s">
        <v>150</v>
      </c>
      <c r="D103" t="s">
        <v>152</v>
      </c>
      <c r="E103" t="s">
        <v>616</v>
      </c>
      <c r="F103" t="s">
        <v>44</v>
      </c>
      <c r="G103">
        <v>609</v>
      </c>
      <c r="K103">
        <v>10</v>
      </c>
      <c r="L103">
        <v>10</v>
      </c>
      <c r="M103">
        <v>10</v>
      </c>
      <c r="N103">
        <v>0</v>
      </c>
      <c r="O103">
        <v>10</v>
      </c>
      <c r="P103">
        <v>10</v>
      </c>
      <c r="Q103" t="s">
        <v>617</v>
      </c>
      <c r="S103" t="str" cm="1">
        <f t="array" ref="S103">INDEX(Base_Profissionais[cad_ipasgo],MATCH(BASE_RC[[#This Row],[Id Profissional]]&amp;"IPASGO",Base_Profissionais[id]&amp;Base_Profissionais[com],0))</f>
        <v>48134-0</v>
      </c>
      <c r="T103">
        <f>INDEX(Base_Profissionais[CBO],MATCH(BASE_RC[[#This Row],[Id Profissional]],Base_Profissionais[id],0))</f>
        <v>251510</v>
      </c>
    </row>
    <row r="104" spans="1:20" x14ac:dyDescent="0.3">
      <c r="A104">
        <v>3719</v>
      </c>
      <c r="B104" t="s">
        <v>659</v>
      </c>
      <c r="C104" s="10" t="s">
        <v>150</v>
      </c>
      <c r="D104" t="s">
        <v>152</v>
      </c>
      <c r="E104" t="s">
        <v>616</v>
      </c>
      <c r="F104" t="s">
        <v>112</v>
      </c>
      <c r="G104">
        <v>1542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617</v>
      </c>
      <c r="S104" t="str" cm="1">
        <f t="array" ref="S104">INDEX(Base_Profissionais[cad_ipasgo],MATCH(BASE_RC[[#This Row],[Id Profissional]]&amp;"IPASGO",Base_Profissionais[id]&amp;Base_Profissionais[com],0))</f>
        <v>48123-0</v>
      </c>
      <c r="T104">
        <f>INDEX(Base_Profissionais[CBO],MATCH(BASE_RC[[#This Row],[Id Profissional]],Base_Profissionais[id],0))</f>
        <v>251510</v>
      </c>
    </row>
    <row r="105" spans="1:20" x14ac:dyDescent="0.3">
      <c r="A105">
        <v>3805</v>
      </c>
      <c r="B105" t="s">
        <v>660</v>
      </c>
      <c r="C105" s="10" t="s">
        <v>150</v>
      </c>
      <c r="D105" t="s">
        <v>152</v>
      </c>
      <c r="E105" t="s">
        <v>619</v>
      </c>
      <c r="F105" t="s">
        <v>384</v>
      </c>
      <c r="G105">
        <v>599</v>
      </c>
      <c r="M105">
        <v>0</v>
      </c>
      <c r="N105">
        <v>1</v>
      </c>
      <c r="O105">
        <v>-1</v>
      </c>
      <c r="P105">
        <v>-2</v>
      </c>
      <c r="Q105" t="s">
        <v>613</v>
      </c>
      <c r="S105" t="str" cm="1">
        <f t="array" ref="S105">INDEX(Base_Profissionais[cad_ipasgo],MATCH(BASE_RC[[#This Row],[Id Profissional]]&amp;"IPASGO",Base_Profissionais[id]&amp;Base_Profissionais[com],0))</f>
        <v>48136-0</v>
      </c>
      <c r="T105">
        <f>INDEX(Base_Profissionais[CBO],MATCH(BASE_RC[[#This Row],[Id Profissional]],Base_Profissionais[id],0))</f>
        <v>251510</v>
      </c>
    </row>
    <row r="106" spans="1:20" x14ac:dyDescent="0.3">
      <c r="A106">
        <v>3805</v>
      </c>
      <c r="B106" t="s">
        <v>660</v>
      </c>
      <c r="C106" s="10" t="s">
        <v>157</v>
      </c>
      <c r="D106" t="s">
        <v>569</v>
      </c>
      <c r="E106" t="s">
        <v>619</v>
      </c>
      <c r="F106" t="s">
        <v>417</v>
      </c>
      <c r="G106">
        <v>441</v>
      </c>
      <c r="M106">
        <v>0</v>
      </c>
      <c r="N106">
        <v>1</v>
      </c>
      <c r="O106">
        <v>-1</v>
      </c>
      <c r="P106">
        <v>-2</v>
      </c>
      <c r="Q106" t="s">
        <v>613</v>
      </c>
      <c r="S106" t="str" cm="1">
        <f t="array" ref="S106">INDEX(Base_Profissionais[cad_ipasgo],MATCH(BASE_RC[[#This Row],[Id Profissional]]&amp;"IPASGO",Base_Profissionais[id]&amp;Base_Profissionais[com],0))</f>
        <v>48154-0</v>
      </c>
      <c r="T106">
        <f>INDEX(Base_Profissionais[CBO],MATCH(BASE_RC[[#This Row],[Id Profissional]],Base_Profissionais[id],0))</f>
        <v>223905</v>
      </c>
    </row>
    <row r="107" spans="1:20" x14ac:dyDescent="0.3">
      <c r="A107">
        <v>3797</v>
      </c>
      <c r="B107" t="s">
        <v>661</v>
      </c>
      <c r="C107" s="10" t="s">
        <v>150</v>
      </c>
      <c r="D107" t="s">
        <v>152</v>
      </c>
      <c r="E107" t="s">
        <v>616</v>
      </c>
      <c r="F107" t="s">
        <v>36</v>
      </c>
      <c r="G107">
        <v>2260</v>
      </c>
      <c r="M107">
        <v>0</v>
      </c>
      <c r="N107">
        <v>0</v>
      </c>
      <c r="O107">
        <v>0</v>
      </c>
      <c r="P107">
        <v>0</v>
      </c>
      <c r="Q107" t="s">
        <v>617</v>
      </c>
      <c r="S107" t="str" cm="1">
        <f t="array" ref="S107">INDEX(Base_Profissionais[cad_ipasgo],MATCH(BASE_RC[[#This Row],[Id Profissional]]&amp;"IPASGO",Base_Profissionais[id]&amp;Base_Profissionais[com],0))</f>
        <v>48146-0</v>
      </c>
      <c r="T107">
        <f>INDEX(Base_Profissionais[CBO],MATCH(BASE_RC[[#This Row],[Id Profissional]],Base_Profissionais[id],0))</f>
        <v>251510</v>
      </c>
    </row>
    <row r="108" spans="1:20" x14ac:dyDescent="0.3">
      <c r="A108">
        <v>3674</v>
      </c>
      <c r="B108" t="s">
        <v>473</v>
      </c>
      <c r="C108" s="10" t="s">
        <v>153</v>
      </c>
      <c r="D108" t="s">
        <v>155</v>
      </c>
      <c r="E108" t="s">
        <v>612</v>
      </c>
      <c r="F108" t="s">
        <v>47</v>
      </c>
      <c r="G108">
        <v>1584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6</v>
      </c>
      <c r="Q108" t="s">
        <v>613</v>
      </c>
      <c r="S108" t="str" cm="1">
        <f t="array" ref="S108">INDEX(Base_Profissionais[cad_ipasgo],MATCH(BASE_RC[[#This Row],[Id Profissional]]&amp;"IPASGO",Base_Profissionais[id]&amp;Base_Profissionais[com],0))</f>
        <v>48113-0</v>
      </c>
      <c r="T108">
        <f>INDEX(Base_Profissionais[CBO],MATCH(BASE_RC[[#This Row],[Id Profissional]],Base_Profissionais[id],0))</f>
        <v>223810</v>
      </c>
    </row>
    <row r="109" spans="1:20" x14ac:dyDescent="0.3">
      <c r="A109">
        <v>3674</v>
      </c>
      <c r="B109" t="s">
        <v>473</v>
      </c>
      <c r="C109" s="10" t="s">
        <v>150</v>
      </c>
      <c r="D109" t="s">
        <v>152</v>
      </c>
      <c r="E109" t="s">
        <v>612</v>
      </c>
      <c r="F109" t="s">
        <v>44</v>
      </c>
      <c r="G109">
        <v>609</v>
      </c>
      <c r="K109">
        <v>6</v>
      </c>
      <c r="L109">
        <v>6</v>
      </c>
      <c r="M109">
        <v>6</v>
      </c>
      <c r="N109">
        <v>2</v>
      </c>
      <c r="O109">
        <v>4</v>
      </c>
      <c r="P109">
        <v>6</v>
      </c>
      <c r="Q109" t="s">
        <v>613</v>
      </c>
      <c r="S109" t="str" cm="1">
        <f t="array" ref="S109">INDEX(Base_Profissionais[cad_ipasgo],MATCH(BASE_RC[[#This Row],[Id Profissional]]&amp;"IPASGO",Base_Profissionais[id]&amp;Base_Profissionais[com],0))</f>
        <v>48134-0</v>
      </c>
      <c r="T109">
        <f>INDEX(Base_Profissionais[CBO],MATCH(BASE_RC[[#This Row],[Id Profissional]],Base_Profissionais[id],0))</f>
        <v>251510</v>
      </c>
    </row>
    <row r="110" spans="1:20" x14ac:dyDescent="0.3">
      <c r="A110">
        <v>3674</v>
      </c>
      <c r="B110" t="s">
        <v>473</v>
      </c>
      <c r="C110" s="10" t="s">
        <v>157</v>
      </c>
      <c r="D110" t="s">
        <v>569</v>
      </c>
      <c r="E110" t="s">
        <v>612</v>
      </c>
      <c r="F110" t="s">
        <v>30</v>
      </c>
      <c r="G110">
        <v>884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6</v>
      </c>
      <c r="Q110" t="s">
        <v>613</v>
      </c>
      <c r="S110" t="str" cm="1">
        <f t="array" ref="S110">INDEX(Base_Profissionais[cad_ipasgo],MATCH(BASE_RC[[#This Row],[Id Profissional]]&amp;"IPASGO",Base_Profissionais[id]&amp;Base_Profissionais[com],0))</f>
        <v>48119-0</v>
      </c>
      <c r="T110">
        <f>INDEX(Base_Profissionais[CBO],MATCH(BASE_RC[[#This Row],[Id Profissional]],Base_Profissionais[id],0))</f>
        <v>223905</v>
      </c>
    </row>
    <row r="111" spans="1:20" x14ac:dyDescent="0.3">
      <c r="A111">
        <v>3455</v>
      </c>
      <c r="B111" t="s">
        <v>662</v>
      </c>
      <c r="C111" s="10" t="s">
        <v>153</v>
      </c>
      <c r="D111" t="s">
        <v>155</v>
      </c>
      <c r="E111" t="s">
        <v>616</v>
      </c>
      <c r="F111" t="s">
        <v>47</v>
      </c>
      <c r="G111">
        <v>1584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8</v>
      </c>
      <c r="Q111" t="s">
        <v>617</v>
      </c>
      <c r="S111" t="str" cm="1">
        <f t="array" ref="S111">INDEX(Base_Profissionais[cad_ipasgo],MATCH(BASE_RC[[#This Row],[Id Profissional]]&amp;"IPASGO",Base_Profissionais[id]&amp;Base_Profissionais[com],0))</f>
        <v>48113-0</v>
      </c>
      <c r="T111">
        <f>INDEX(Base_Profissionais[CBO],MATCH(BASE_RC[[#This Row],[Id Profissional]],Base_Profissionais[id],0))</f>
        <v>223810</v>
      </c>
    </row>
    <row r="112" spans="1:20" x14ac:dyDescent="0.3">
      <c r="A112">
        <v>3455</v>
      </c>
      <c r="B112" t="s">
        <v>662</v>
      </c>
      <c r="C112" s="10" t="s">
        <v>150</v>
      </c>
      <c r="D112" t="s">
        <v>152</v>
      </c>
      <c r="E112" t="s">
        <v>616</v>
      </c>
      <c r="F112" t="s">
        <v>44</v>
      </c>
      <c r="G112">
        <v>609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8</v>
      </c>
      <c r="Q112" t="s">
        <v>617</v>
      </c>
      <c r="S112" t="str" cm="1">
        <f t="array" ref="S112">INDEX(Base_Profissionais[cad_ipasgo],MATCH(BASE_RC[[#This Row],[Id Profissional]]&amp;"IPASGO",Base_Profissionais[id]&amp;Base_Profissionais[com],0))</f>
        <v>48134-0</v>
      </c>
      <c r="T112">
        <f>INDEX(Base_Profissionais[CBO],MATCH(BASE_RC[[#This Row],[Id Profissional]],Base_Profissionais[id],0))</f>
        <v>251510</v>
      </c>
    </row>
    <row r="113" spans="1:20" x14ac:dyDescent="0.3">
      <c r="A113">
        <v>3455</v>
      </c>
      <c r="B113" t="s">
        <v>662</v>
      </c>
      <c r="C113" s="10" t="s">
        <v>157</v>
      </c>
      <c r="D113" t="s">
        <v>569</v>
      </c>
      <c r="E113" t="s">
        <v>616</v>
      </c>
      <c r="F113" t="s">
        <v>30</v>
      </c>
      <c r="G113">
        <v>884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8</v>
      </c>
      <c r="Q113" t="s">
        <v>617</v>
      </c>
      <c r="S113" t="str" cm="1">
        <f t="array" ref="S113">INDEX(Base_Profissionais[cad_ipasgo],MATCH(BASE_RC[[#This Row],[Id Profissional]]&amp;"IPASGO",Base_Profissionais[id]&amp;Base_Profissionais[com],0))</f>
        <v>48119-0</v>
      </c>
      <c r="T113">
        <f>INDEX(Base_Profissionais[CBO],MATCH(BASE_RC[[#This Row],[Id Profissional]],Base_Profissionais[id],0))</f>
        <v>223905</v>
      </c>
    </row>
    <row r="114" spans="1:20" x14ac:dyDescent="0.3">
      <c r="A114">
        <v>3518</v>
      </c>
      <c r="B114" t="s">
        <v>461</v>
      </c>
      <c r="C114" s="10" t="s">
        <v>153</v>
      </c>
      <c r="D114" t="s">
        <v>155</v>
      </c>
      <c r="E114" t="s">
        <v>612</v>
      </c>
      <c r="F114" t="s">
        <v>56</v>
      </c>
      <c r="G114">
        <v>1830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-6</v>
      </c>
      <c r="Q114" t="s">
        <v>613</v>
      </c>
      <c r="S114" t="str" cm="1">
        <f t="array" ref="S114">INDEX(Base_Profissionais[cad_ipasgo],MATCH(BASE_RC[[#This Row],[Id Profissional]]&amp;"IPASGO",Base_Profissionais[id]&amp;Base_Profissionais[com],0))</f>
        <v>48150-0</v>
      </c>
      <c r="T114">
        <f>INDEX(Base_Profissionais[CBO],MATCH(BASE_RC[[#This Row],[Id Profissional]],Base_Profissionais[id],0))</f>
        <v>223810</v>
      </c>
    </row>
    <row r="115" spans="1:20" x14ac:dyDescent="0.3">
      <c r="A115">
        <v>3518</v>
      </c>
      <c r="B115" t="s">
        <v>461</v>
      </c>
      <c r="C115" s="10" t="s">
        <v>150</v>
      </c>
      <c r="D115" t="s">
        <v>152</v>
      </c>
      <c r="E115" t="s">
        <v>612</v>
      </c>
      <c r="F115" t="s">
        <v>90</v>
      </c>
      <c r="G115">
        <v>2057</v>
      </c>
      <c r="K115">
        <v>4</v>
      </c>
      <c r="L115">
        <v>2</v>
      </c>
      <c r="M115">
        <v>2</v>
      </c>
      <c r="N115">
        <v>9</v>
      </c>
      <c r="O115">
        <v>-7</v>
      </c>
      <c r="P115">
        <v>-6</v>
      </c>
      <c r="Q115" t="s">
        <v>613</v>
      </c>
      <c r="S115" t="str" cm="1">
        <f t="array" ref="S115">INDEX(Base_Profissionais[cad_ipasgo],MATCH(BASE_RC[[#This Row],[Id Profissional]]&amp;"IPASGO",Base_Profissionais[id]&amp;Base_Profissionais[com],0))</f>
        <v>48117-0</v>
      </c>
      <c r="T115">
        <f>INDEX(Base_Profissionais[CBO],MATCH(BASE_RC[[#This Row],[Id Profissional]],Base_Profissionais[id],0))</f>
        <v>251510</v>
      </c>
    </row>
    <row r="116" spans="1:20" x14ac:dyDescent="0.3">
      <c r="A116">
        <v>3518</v>
      </c>
      <c r="B116" t="s">
        <v>461</v>
      </c>
      <c r="C116" s="10" t="s">
        <v>157</v>
      </c>
      <c r="D116" t="s">
        <v>569</v>
      </c>
      <c r="E116" t="s">
        <v>612</v>
      </c>
      <c r="F116" t="s">
        <v>417</v>
      </c>
      <c r="G116">
        <v>441</v>
      </c>
      <c r="K116">
        <v>10</v>
      </c>
      <c r="L116">
        <v>1</v>
      </c>
      <c r="M116">
        <v>1</v>
      </c>
      <c r="N116">
        <v>0</v>
      </c>
      <c r="O116">
        <v>1</v>
      </c>
      <c r="P116">
        <v>-6</v>
      </c>
      <c r="Q116" t="s">
        <v>613</v>
      </c>
      <c r="S116" t="str" cm="1">
        <f t="array" ref="S116">INDEX(Base_Profissionais[cad_ipasgo],MATCH(BASE_RC[[#This Row],[Id Profissional]]&amp;"IPASGO",Base_Profissionais[id]&amp;Base_Profissionais[com],0))</f>
        <v>48154-0</v>
      </c>
      <c r="T116">
        <f>INDEX(Base_Profissionais[CBO],MATCH(BASE_RC[[#This Row],[Id Profissional]],Base_Profissionais[id],0))</f>
        <v>223905</v>
      </c>
    </row>
    <row r="117" spans="1:20" x14ac:dyDescent="0.3">
      <c r="A117">
        <v>3826</v>
      </c>
      <c r="B117" t="s">
        <v>491</v>
      </c>
      <c r="C117" s="10" t="s">
        <v>150</v>
      </c>
      <c r="D117" t="s">
        <v>152</v>
      </c>
      <c r="E117" t="s">
        <v>619</v>
      </c>
      <c r="F117" t="s">
        <v>218</v>
      </c>
      <c r="G117">
        <v>1383</v>
      </c>
      <c r="M117">
        <v>0</v>
      </c>
      <c r="N117">
        <v>1</v>
      </c>
      <c r="O117">
        <v>-1</v>
      </c>
      <c r="P117">
        <v>-1</v>
      </c>
      <c r="Q117" t="s">
        <v>613</v>
      </c>
      <c r="S117" t="str" cm="1">
        <f t="array" ref="S117">INDEX(Base_Profissionais[cad_ipasgo],MATCH(BASE_RC[[#This Row],[Id Profissional]]&amp;"IPASGO",Base_Profissionais[id]&amp;Base_Profissionais[com],0))</f>
        <v>48108-0</v>
      </c>
      <c r="T117">
        <f>INDEX(Base_Profissionais[CBO],MATCH(BASE_RC[[#This Row],[Id Profissional]],Base_Profissionais[id],0))</f>
        <v>251510</v>
      </c>
    </row>
    <row r="118" spans="1:20" x14ac:dyDescent="0.3">
      <c r="A118">
        <v>3892</v>
      </c>
      <c r="B118" t="s">
        <v>663</v>
      </c>
      <c r="C118" s="10" t="s">
        <v>153</v>
      </c>
      <c r="D118" t="s">
        <v>155</v>
      </c>
      <c r="E118" t="s">
        <v>619</v>
      </c>
      <c r="F118" t="s">
        <v>51</v>
      </c>
      <c r="G118">
        <v>772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-2</v>
      </c>
      <c r="Q118" t="s">
        <v>613</v>
      </c>
      <c r="S118" t="str" cm="1">
        <f t="array" ref="S118">INDEX(Base_Profissionais[cad_ipasgo],MATCH(BASE_RC[[#This Row],[Id Profissional]]&amp;"IPASGO",Base_Profissionais[id]&amp;Base_Profissionais[com],0))</f>
        <v>48135-0</v>
      </c>
      <c r="T118">
        <f>INDEX(Base_Profissionais[CBO],MATCH(BASE_RC[[#This Row],[Id Profissional]],Base_Profissionais[id],0))</f>
        <v>223810</v>
      </c>
    </row>
    <row r="119" spans="1:20" x14ac:dyDescent="0.3">
      <c r="A119">
        <v>3892</v>
      </c>
      <c r="B119" t="s">
        <v>663</v>
      </c>
      <c r="C119" s="10" t="s">
        <v>150</v>
      </c>
      <c r="D119" t="s">
        <v>152</v>
      </c>
      <c r="E119" t="s">
        <v>619</v>
      </c>
      <c r="F119" t="s">
        <v>334</v>
      </c>
      <c r="G119">
        <v>1833</v>
      </c>
      <c r="M119">
        <v>0</v>
      </c>
      <c r="N119">
        <v>2</v>
      </c>
      <c r="O119">
        <v>-2</v>
      </c>
      <c r="P119">
        <v>-2</v>
      </c>
      <c r="Q119" t="s">
        <v>613</v>
      </c>
      <c r="S119" t="str" cm="1">
        <f t="array" ref="S119">INDEX(Base_Profissionais[cad_ipasgo],MATCH(BASE_RC[[#This Row],[Id Profissional]]&amp;"IPASGO",Base_Profissionais[id]&amp;Base_Profissionais[com],0))</f>
        <v>48128-0</v>
      </c>
      <c r="T119">
        <f>INDEX(Base_Profissionais[CBO],MATCH(BASE_RC[[#This Row],[Id Profissional]],Base_Profissionais[id],0))</f>
        <v>251510</v>
      </c>
    </row>
    <row r="120" spans="1:20" x14ac:dyDescent="0.3">
      <c r="A120">
        <v>3892</v>
      </c>
      <c r="B120" t="s">
        <v>663</v>
      </c>
      <c r="C120" s="10" t="s">
        <v>157</v>
      </c>
      <c r="D120" t="s">
        <v>569</v>
      </c>
      <c r="E120" t="s">
        <v>619</v>
      </c>
      <c r="F120" t="s">
        <v>30</v>
      </c>
      <c r="G120">
        <v>884</v>
      </c>
      <c r="M120">
        <v>0</v>
      </c>
      <c r="N120">
        <v>1</v>
      </c>
      <c r="O120">
        <v>-1</v>
      </c>
      <c r="P120">
        <v>-2</v>
      </c>
      <c r="Q120" t="s">
        <v>613</v>
      </c>
      <c r="S120" t="str" cm="1">
        <f t="array" ref="S120">INDEX(Base_Profissionais[cad_ipasgo],MATCH(BASE_RC[[#This Row],[Id Profissional]]&amp;"IPASGO",Base_Profissionais[id]&amp;Base_Profissionais[com],0))</f>
        <v>48119-0</v>
      </c>
      <c r="T120">
        <f>INDEX(Base_Profissionais[CBO],MATCH(BASE_RC[[#This Row],[Id Profissional]],Base_Profissionais[id],0))</f>
        <v>223905</v>
      </c>
    </row>
    <row r="121" spans="1:20" x14ac:dyDescent="0.3">
      <c r="A121">
        <v>3923</v>
      </c>
      <c r="B121" t="s">
        <v>105</v>
      </c>
      <c r="C121" s="10" t="s">
        <v>153</v>
      </c>
      <c r="D121" t="s">
        <v>155</v>
      </c>
      <c r="E121" t="s">
        <v>612</v>
      </c>
      <c r="F121" t="s">
        <v>51</v>
      </c>
      <c r="G121">
        <v>772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-3</v>
      </c>
      <c r="Q121" t="s">
        <v>613</v>
      </c>
      <c r="S121" t="str" cm="1">
        <f t="array" ref="S121">INDEX(Base_Profissionais[cad_ipasgo],MATCH(BASE_RC[[#This Row],[Id Profissional]]&amp;"IPASGO",Base_Profissionais[id]&amp;Base_Profissionais[com],0))</f>
        <v>48135-0</v>
      </c>
      <c r="T121">
        <f>INDEX(Base_Profissionais[CBO],MATCH(BASE_RC[[#This Row],[Id Profissional]],Base_Profissionais[id],0))</f>
        <v>223810</v>
      </c>
    </row>
    <row r="122" spans="1:20" x14ac:dyDescent="0.3">
      <c r="A122">
        <v>3923</v>
      </c>
      <c r="B122" t="s">
        <v>105</v>
      </c>
      <c r="C122" s="10" t="s">
        <v>150</v>
      </c>
      <c r="D122" t="s">
        <v>152</v>
      </c>
      <c r="E122" t="s">
        <v>612</v>
      </c>
      <c r="F122" t="s">
        <v>36</v>
      </c>
      <c r="G122">
        <v>2260</v>
      </c>
      <c r="M122">
        <v>0</v>
      </c>
      <c r="N122">
        <v>4</v>
      </c>
      <c r="O122">
        <v>-4</v>
      </c>
      <c r="P122">
        <v>-3</v>
      </c>
      <c r="Q122" t="s">
        <v>613</v>
      </c>
      <c r="S122" t="str" cm="1">
        <f t="array" ref="S122">INDEX(Base_Profissionais[cad_ipasgo],MATCH(BASE_RC[[#This Row],[Id Profissional]]&amp;"IPASGO",Base_Profissionais[id]&amp;Base_Profissionais[com],0))</f>
        <v>48146-0</v>
      </c>
      <c r="T122">
        <f>INDEX(Base_Profissionais[CBO],MATCH(BASE_RC[[#This Row],[Id Profissional]],Base_Profissionais[id],0))</f>
        <v>251510</v>
      </c>
    </row>
    <row r="123" spans="1:20" x14ac:dyDescent="0.3">
      <c r="A123">
        <v>3635</v>
      </c>
      <c r="B123" t="s">
        <v>664</v>
      </c>
      <c r="C123" s="10" t="s">
        <v>150</v>
      </c>
      <c r="D123" t="s">
        <v>152</v>
      </c>
      <c r="E123" t="s">
        <v>612</v>
      </c>
      <c r="F123" t="s">
        <v>93</v>
      </c>
      <c r="G123">
        <v>572</v>
      </c>
      <c r="L123">
        <v>1</v>
      </c>
      <c r="M123">
        <v>1</v>
      </c>
      <c r="N123">
        <v>2</v>
      </c>
      <c r="O123">
        <v>-1</v>
      </c>
      <c r="P123">
        <v>-1</v>
      </c>
      <c r="Q123" t="s">
        <v>613</v>
      </c>
      <c r="S123" t="str" cm="1">
        <f t="array" ref="S123">INDEX(Base_Profissionais[cad_ipasgo],MATCH(BASE_RC[[#This Row],[Id Profissional]]&amp;"IPASGO",Base_Profissionais[id]&amp;Base_Profissionais[com],0))</f>
        <v>48104-0</v>
      </c>
      <c r="T123">
        <f>INDEX(Base_Profissionais[CBO],MATCH(BASE_RC[[#This Row],[Id Profissional]],Base_Profissionais[id],0))</f>
        <v>251510</v>
      </c>
    </row>
    <row r="124" spans="1:20" x14ac:dyDescent="0.3">
      <c r="A124">
        <v>3859</v>
      </c>
      <c r="B124" t="s">
        <v>453</v>
      </c>
      <c r="C124" s="10" t="s">
        <v>153</v>
      </c>
      <c r="D124" t="s">
        <v>155</v>
      </c>
      <c r="E124" t="s">
        <v>612</v>
      </c>
      <c r="F124" t="s">
        <v>47</v>
      </c>
      <c r="G124">
        <v>1584</v>
      </c>
      <c r="M124">
        <v>0</v>
      </c>
      <c r="N124">
        <v>1</v>
      </c>
      <c r="O124">
        <v>-1</v>
      </c>
      <c r="P124">
        <v>-3</v>
      </c>
      <c r="Q124" t="s">
        <v>613</v>
      </c>
      <c r="S124" t="str" cm="1">
        <f t="array" ref="S124">INDEX(Base_Profissionais[cad_ipasgo],MATCH(BASE_RC[[#This Row],[Id Profissional]]&amp;"IPASGO",Base_Profissionais[id]&amp;Base_Profissionais[com],0))</f>
        <v>48113-0</v>
      </c>
      <c r="T124">
        <f>INDEX(Base_Profissionais[CBO],MATCH(BASE_RC[[#This Row],[Id Profissional]],Base_Profissionais[id],0))</f>
        <v>223810</v>
      </c>
    </row>
    <row r="125" spans="1:20" x14ac:dyDescent="0.3">
      <c r="A125">
        <v>3859</v>
      </c>
      <c r="B125" t="s">
        <v>453</v>
      </c>
      <c r="C125" s="10" t="s">
        <v>150</v>
      </c>
      <c r="D125" t="s">
        <v>152</v>
      </c>
      <c r="E125" t="s">
        <v>612</v>
      </c>
      <c r="F125" t="s">
        <v>44</v>
      </c>
      <c r="G125">
        <v>609</v>
      </c>
      <c r="M125">
        <v>0</v>
      </c>
      <c r="N125">
        <v>2</v>
      </c>
      <c r="O125">
        <v>-2</v>
      </c>
      <c r="P125">
        <v>-3</v>
      </c>
      <c r="Q125" t="s">
        <v>613</v>
      </c>
      <c r="S125" t="str" cm="1">
        <f t="array" ref="S125">INDEX(Base_Profissionais[cad_ipasgo],MATCH(BASE_RC[[#This Row],[Id Profissional]]&amp;"IPASGO",Base_Profissionais[id]&amp;Base_Profissionais[com],0))</f>
        <v>48134-0</v>
      </c>
      <c r="T125">
        <f>INDEX(Base_Profissionais[CBO],MATCH(BASE_RC[[#This Row],[Id Profissional]],Base_Profissionais[id],0))</f>
        <v>251510</v>
      </c>
    </row>
    <row r="126" spans="1:20" x14ac:dyDescent="0.3">
      <c r="A126">
        <v>4053</v>
      </c>
      <c r="B126" t="s">
        <v>665</v>
      </c>
      <c r="C126" s="10" t="s">
        <v>150</v>
      </c>
      <c r="D126" t="s">
        <v>152</v>
      </c>
      <c r="E126" t="s">
        <v>619</v>
      </c>
      <c r="F126" t="s">
        <v>326</v>
      </c>
      <c r="G126">
        <v>881</v>
      </c>
      <c r="M126">
        <v>0</v>
      </c>
      <c r="N126">
        <v>1</v>
      </c>
      <c r="O126">
        <v>-1</v>
      </c>
      <c r="P126">
        <v>-1</v>
      </c>
      <c r="Q126" t="s">
        <v>613</v>
      </c>
      <c r="S126" t="str" cm="1">
        <f t="array" ref="S126">INDEX(Base_Profissionais[cad_ipasgo],MATCH(BASE_RC[[#This Row],[Id Profissional]]&amp;"IPASGO",Base_Profissionais[id]&amp;Base_Profissionais[com],0))</f>
        <v>48127-0</v>
      </c>
      <c r="T126">
        <f>INDEX(Base_Profissionais[CBO],MATCH(BASE_RC[[#This Row],[Id Profissional]],Base_Profissionais[id],0))</f>
        <v>251510</v>
      </c>
    </row>
    <row r="127" spans="1:20" x14ac:dyDescent="0.3">
      <c r="A127">
        <v>3592</v>
      </c>
      <c r="B127" t="s">
        <v>482</v>
      </c>
      <c r="C127" s="10" t="s">
        <v>153</v>
      </c>
      <c r="D127" t="s">
        <v>155</v>
      </c>
      <c r="E127" t="s">
        <v>612</v>
      </c>
      <c r="F127" t="s">
        <v>47</v>
      </c>
      <c r="G127">
        <v>1584</v>
      </c>
      <c r="K127">
        <v>6</v>
      </c>
      <c r="L127">
        <v>3</v>
      </c>
      <c r="M127">
        <v>3</v>
      </c>
      <c r="N127">
        <v>1</v>
      </c>
      <c r="O127">
        <v>2</v>
      </c>
      <c r="P127">
        <v>10</v>
      </c>
      <c r="Q127" t="s">
        <v>613</v>
      </c>
      <c r="S127" t="str" cm="1">
        <f t="array" ref="S127">INDEX(Base_Profissionais[cad_ipasgo],MATCH(BASE_RC[[#This Row],[Id Profissional]]&amp;"IPASGO",Base_Profissionais[id]&amp;Base_Profissionais[com],0))</f>
        <v>48113-0</v>
      </c>
      <c r="T127">
        <f>INDEX(Base_Profissionais[CBO],MATCH(BASE_RC[[#This Row],[Id Profissional]],Base_Profissionais[id],0))</f>
        <v>223810</v>
      </c>
    </row>
    <row r="128" spans="1:20" x14ac:dyDescent="0.3">
      <c r="A128">
        <v>3592</v>
      </c>
      <c r="B128" t="s">
        <v>482</v>
      </c>
      <c r="C128" s="10" t="s">
        <v>157</v>
      </c>
      <c r="D128" t="s">
        <v>569</v>
      </c>
      <c r="E128" t="s">
        <v>612</v>
      </c>
      <c r="F128" t="s">
        <v>417</v>
      </c>
      <c r="G128">
        <v>441</v>
      </c>
      <c r="K128">
        <v>5</v>
      </c>
      <c r="L128">
        <v>5</v>
      </c>
      <c r="M128">
        <v>5</v>
      </c>
      <c r="N128">
        <v>0</v>
      </c>
      <c r="O128">
        <v>5</v>
      </c>
      <c r="P128">
        <v>10</v>
      </c>
      <c r="Q128" t="s">
        <v>613</v>
      </c>
      <c r="S128" t="str" cm="1">
        <f t="array" ref="S128">INDEX(Base_Profissionais[cad_ipasgo],MATCH(BASE_RC[[#This Row],[Id Profissional]]&amp;"IPASGO",Base_Profissionais[id]&amp;Base_Profissionais[com],0))</f>
        <v>48154-0</v>
      </c>
      <c r="T128">
        <f>INDEX(Base_Profissionais[CBO],MATCH(BASE_RC[[#This Row],[Id Profissional]],Base_Profissionais[id],0))</f>
        <v>223905</v>
      </c>
    </row>
    <row r="129" spans="1:20" x14ac:dyDescent="0.3">
      <c r="A129">
        <v>3592</v>
      </c>
      <c r="B129" t="s">
        <v>666</v>
      </c>
      <c r="C129" s="10" t="s">
        <v>150</v>
      </c>
      <c r="D129" t="s">
        <v>152</v>
      </c>
      <c r="E129" t="s">
        <v>612</v>
      </c>
      <c r="F129" t="s">
        <v>44</v>
      </c>
      <c r="G129">
        <v>609</v>
      </c>
      <c r="K129">
        <v>6</v>
      </c>
      <c r="L129">
        <v>4</v>
      </c>
      <c r="M129">
        <v>4</v>
      </c>
      <c r="N129">
        <v>1</v>
      </c>
      <c r="O129">
        <v>3</v>
      </c>
      <c r="P129">
        <v>10</v>
      </c>
      <c r="Q129" t="s">
        <v>613</v>
      </c>
      <c r="S129" t="str" cm="1">
        <f t="array" ref="S129">INDEX(Base_Profissionais[cad_ipasgo],MATCH(BASE_RC[[#This Row],[Id Profissional]]&amp;"IPASGO",Base_Profissionais[id]&amp;Base_Profissionais[com],0))</f>
        <v>48134-0</v>
      </c>
      <c r="T129">
        <f>INDEX(Base_Profissionais[CBO],MATCH(BASE_RC[[#This Row],[Id Profissional]],Base_Profissionais[id],0))</f>
        <v>251510</v>
      </c>
    </row>
    <row r="130" spans="1:20" x14ac:dyDescent="0.3">
      <c r="A130">
        <v>3350</v>
      </c>
      <c r="B130" t="s">
        <v>667</v>
      </c>
      <c r="C130" s="10" t="s">
        <v>150</v>
      </c>
      <c r="D130" t="s">
        <v>152</v>
      </c>
      <c r="E130" t="s">
        <v>619</v>
      </c>
      <c r="F130" t="s">
        <v>44</v>
      </c>
      <c r="G130">
        <v>609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1</v>
      </c>
      <c r="Q130" t="s">
        <v>613</v>
      </c>
      <c r="S130" t="str" cm="1">
        <f t="array" ref="S130">INDEX(Base_Profissionais[cad_ipasgo],MATCH(BASE_RC[[#This Row],[Id Profissional]]&amp;"IPASGO",Base_Profissionais[id]&amp;Base_Profissionais[com],0))</f>
        <v>48134-0</v>
      </c>
      <c r="T130">
        <f>INDEX(Base_Profissionais[CBO],MATCH(BASE_RC[[#This Row],[Id Profissional]],Base_Profissionais[id],0))</f>
        <v>251510</v>
      </c>
    </row>
    <row r="131" spans="1:20" x14ac:dyDescent="0.3">
      <c r="A131">
        <v>3601</v>
      </c>
      <c r="B131" t="s">
        <v>507</v>
      </c>
      <c r="C131" s="10" t="s">
        <v>153</v>
      </c>
      <c r="D131" t="s">
        <v>155</v>
      </c>
      <c r="E131" t="s">
        <v>619</v>
      </c>
      <c r="F131" t="s">
        <v>51</v>
      </c>
      <c r="G131">
        <v>772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3</v>
      </c>
      <c r="Q131" t="s">
        <v>613</v>
      </c>
      <c r="S131" t="str" cm="1">
        <f t="array" ref="S131">INDEX(Base_Profissionais[cad_ipasgo],MATCH(BASE_RC[[#This Row],[Id Profissional]]&amp;"IPASGO",Base_Profissionais[id]&amp;Base_Profissionais[com],0))</f>
        <v>48135-0</v>
      </c>
      <c r="T131">
        <f>INDEX(Base_Profissionais[CBO],MATCH(BASE_RC[[#This Row],[Id Profissional]],Base_Profissionais[id],0))</f>
        <v>223810</v>
      </c>
    </row>
    <row r="132" spans="1:20" x14ac:dyDescent="0.3">
      <c r="A132">
        <v>3601</v>
      </c>
      <c r="B132" t="s">
        <v>507</v>
      </c>
      <c r="C132" s="10" t="s">
        <v>150</v>
      </c>
      <c r="D132" t="s">
        <v>152</v>
      </c>
      <c r="E132" t="s">
        <v>619</v>
      </c>
      <c r="F132" t="s">
        <v>44</v>
      </c>
      <c r="G132">
        <v>609</v>
      </c>
      <c r="K132">
        <v>4</v>
      </c>
      <c r="L132">
        <v>2</v>
      </c>
      <c r="M132">
        <v>2</v>
      </c>
      <c r="N132">
        <v>2</v>
      </c>
      <c r="O132">
        <v>0</v>
      </c>
      <c r="P132">
        <v>3</v>
      </c>
      <c r="Q132" t="s">
        <v>613</v>
      </c>
      <c r="S132" t="str" cm="1">
        <f t="array" ref="S132">INDEX(Base_Profissionais[cad_ipasgo],MATCH(BASE_RC[[#This Row],[Id Profissional]]&amp;"IPASGO",Base_Profissionais[id]&amp;Base_Profissionais[com],0))</f>
        <v>48134-0</v>
      </c>
      <c r="T132">
        <f>INDEX(Base_Profissionais[CBO],MATCH(BASE_RC[[#This Row],[Id Profissional]],Base_Profissionais[id],0))</f>
        <v>251510</v>
      </c>
    </row>
    <row r="133" spans="1:20" x14ac:dyDescent="0.3">
      <c r="A133">
        <v>3601</v>
      </c>
      <c r="B133" t="s">
        <v>507</v>
      </c>
      <c r="C133" s="10" t="s">
        <v>157</v>
      </c>
      <c r="D133" t="s">
        <v>569</v>
      </c>
      <c r="E133" t="s">
        <v>619</v>
      </c>
      <c r="F133" t="s">
        <v>417</v>
      </c>
      <c r="G133">
        <v>441</v>
      </c>
      <c r="K133">
        <v>4</v>
      </c>
      <c r="L133">
        <v>2</v>
      </c>
      <c r="M133">
        <v>2</v>
      </c>
      <c r="N133">
        <v>0</v>
      </c>
      <c r="O133">
        <v>2</v>
      </c>
      <c r="P133">
        <v>3</v>
      </c>
      <c r="Q133" t="s">
        <v>613</v>
      </c>
      <c r="S133" t="str" cm="1">
        <f t="array" ref="S133">INDEX(Base_Profissionais[cad_ipasgo],MATCH(BASE_RC[[#This Row],[Id Profissional]]&amp;"IPASGO",Base_Profissionais[id]&amp;Base_Profissionais[com],0))</f>
        <v>48154-0</v>
      </c>
      <c r="T133">
        <f>INDEX(Base_Profissionais[CBO],MATCH(BASE_RC[[#This Row],[Id Profissional]],Base_Profissionais[id],0))</f>
        <v>223905</v>
      </c>
    </row>
    <row r="134" spans="1:20" x14ac:dyDescent="0.3">
      <c r="A134">
        <v>3967</v>
      </c>
      <c r="B134" t="s">
        <v>68</v>
      </c>
      <c r="C134" s="12">
        <v>50001183</v>
      </c>
      <c r="D134" t="s">
        <v>152</v>
      </c>
      <c r="E134" t="s">
        <v>612</v>
      </c>
      <c r="F134" t="s">
        <v>44</v>
      </c>
      <c r="G134">
        <v>609</v>
      </c>
      <c r="M134">
        <v>0</v>
      </c>
      <c r="N134">
        <v>0</v>
      </c>
      <c r="O134">
        <v>0</v>
      </c>
      <c r="P134">
        <v>0</v>
      </c>
      <c r="Q134" t="s">
        <v>613</v>
      </c>
      <c r="S134" t="str" cm="1">
        <f t="array" ref="S134">INDEX(Base_Profissionais[cad_ipasgo],MATCH(BASE_RC[[#This Row],[Id Profissional]]&amp;"IPASGO",Base_Profissionais[id]&amp;Base_Profissionais[com],0))</f>
        <v>48134-0</v>
      </c>
      <c r="T134">
        <f>INDEX(Base_Profissionais[CBO],MATCH(BASE_RC[[#This Row],[Id Profissional]],Base_Profissionais[id],0))</f>
        <v>251510</v>
      </c>
    </row>
    <row r="135" spans="1:20" x14ac:dyDescent="0.3">
      <c r="A135">
        <v>3867</v>
      </c>
      <c r="B135" t="s">
        <v>668</v>
      </c>
      <c r="C135" s="10" t="s">
        <v>153</v>
      </c>
      <c r="D135" t="s">
        <v>155</v>
      </c>
      <c r="E135" t="s">
        <v>616</v>
      </c>
      <c r="F135" t="s">
        <v>427</v>
      </c>
      <c r="G135">
        <v>2386</v>
      </c>
      <c r="M135">
        <v>0</v>
      </c>
      <c r="N135">
        <v>0</v>
      </c>
      <c r="O135">
        <v>0</v>
      </c>
      <c r="P135">
        <v>0</v>
      </c>
      <c r="Q135" t="s">
        <v>617</v>
      </c>
      <c r="S135" t="str" cm="1">
        <f t="array" ref="S135">INDEX(Base_Profissionais[cad_ipasgo],MATCH(BASE_RC[[#This Row],[Id Profissional]]&amp;"IPASGO",Base_Profissionais[id]&amp;Base_Profissionais[com],0))</f>
        <v>48157-0</v>
      </c>
      <c r="T135">
        <f>INDEX(Base_Profissionais[CBO],MATCH(BASE_RC[[#This Row],[Id Profissional]],Base_Profissionais[id],0))</f>
        <v>223810</v>
      </c>
    </row>
    <row r="136" spans="1:20" x14ac:dyDescent="0.3">
      <c r="A136">
        <v>3867</v>
      </c>
      <c r="B136" t="s">
        <v>668</v>
      </c>
      <c r="C136" s="10" t="s">
        <v>150</v>
      </c>
      <c r="D136" t="s">
        <v>152</v>
      </c>
      <c r="E136" t="s">
        <v>616</v>
      </c>
      <c r="F136" t="s">
        <v>384</v>
      </c>
      <c r="G136">
        <v>599</v>
      </c>
      <c r="M136">
        <v>0</v>
      </c>
      <c r="N136">
        <v>0</v>
      </c>
      <c r="O136">
        <v>0</v>
      </c>
      <c r="P136">
        <v>0</v>
      </c>
      <c r="Q136" t="s">
        <v>617</v>
      </c>
      <c r="S136" t="str" cm="1">
        <f t="array" ref="S136">INDEX(Base_Profissionais[cad_ipasgo],MATCH(BASE_RC[[#This Row],[Id Profissional]]&amp;"IPASGO",Base_Profissionais[id]&amp;Base_Profissionais[com],0))</f>
        <v>48136-0</v>
      </c>
      <c r="T136">
        <f>INDEX(Base_Profissionais[CBO],MATCH(BASE_RC[[#This Row],[Id Profissional]],Base_Profissionais[id],0))</f>
        <v>251510</v>
      </c>
    </row>
    <row r="137" spans="1:20" x14ac:dyDescent="0.3">
      <c r="A137">
        <v>3440</v>
      </c>
      <c r="B137" t="s">
        <v>669</v>
      </c>
      <c r="C137" s="10" t="s">
        <v>153</v>
      </c>
      <c r="D137" t="s">
        <v>155</v>
      </c>
      <c r="E137" t="s">
        <v>612</v>
      </c>
      <c r="F137" t="s">
        <v>47</v>
      </c>
      <c r="G137">
        <v>1584</v>
      </c>
      <c r="K137">
        <v>3</v>
      </c>
      <c r="L137">
        <v>2</v>
      </c>
      <c r="M137">
        <v>2</v>
      </c>
      <c r="N137">
        <v>3</v>
      </c>
      <c r="O137">
        <v>-1</v>
      </c>
      <c r="P137">
        <v>2</v>
      </c>
      <c r="Q137" t="s">
        <v>613</v>
      </c>
      <c r="S137" t="str" cm="1">
        <f t="array" ref="S137">INDEX(Base_Profissionais[cad_ipasgo],MATCH(BASE_RC[[#This Row],[Id Profissional]]&amp;"IPASGO",Base_Profissionais[id]&amp;Base_Profissionais[com],0))</f>
        <v>48113-0</v>
      </c>
      <c r="T137">
        <f>INDEX(Base_Profissionais[CBO],MATCH(BASE_RC[[#This Row],[Id Profissional]],Base_Profissionais[id],0))</f>
        <v>223810</v>
      </c>
    </row>
    <row r="138" spans="1:20" x14ac:dyDescent="0.3">
      <c r="A138">
        <v>3440</v>
      </c>
      <c r="B138" t="s">
        <v>669</v>
      </c>
      <c r="C138" s="10" t="s">
        <v>150</v>
      </c>
      <c r="D138" t="s">
        <v>152</v>
      </c>
      <c r="E138" t="s">
        <v>612</v>
      </c>
      <c r="F138" t="s">
        <v>86</v>
      </c>
      <c r="G138">
        <v>1815</v>
      </c>
      <c r="K138">
        <v>3</v>
      </c>
      <c r="L138">
        <v>3</v>
      </c>
      <c r="M138">
        <v>3</v>
      </c>
      <c r="N138">
        <v>5</v>
      </c>
      <c r="O138">
        <v>-2</v>
      </c>
      <c r="P138">
        <v>2</v>
      </c>
      <c r="Q138" t="s">
        <v>613</v>
      </c>
      <c r="S138" t="str" cm="1">
        <f t="array" ref="S138">INDEX(Base_Profissionais[cad_ipasgo],MATCH(BASE_RC[[#This Row],[Id Profissional]]&amp;"IPASGO",Base_Profissionais[id]&amp;Base_Profissionais[com],0))</f>
        <v>48122-0</v>
      </c>
      <c r="T138">
        <f>INDEX(Base_Profissionais[CBO],MATCH(BASE_RC[[#This Row],[Id Profissional]],Base_Profissionais[id],0))</f>
        <v>251510</v>
      </c>
    </row>
    <row r="139" spans="1:20" x14ac:dyDescent="0.3">
      <c r="A139">
        <v>3440</v>
      </c>
      <c r="B139" t="s">
        <v>669</v>
      </c>
      <c r="C139" s="10" t="s">
        <v>157</v>
      </c>
      <c r="D139" t="s">
        <v>569</v>
      </c>
      <c r="E139" t="s">
        <v>612</v>
      </c>
      <c r="F139" t="s">
        <v>417</v>
      </c>
      <c r="G139">
        <v>441</v>
      </c>
      <c r="K139">
        <v>5</v>
      </c>
      <c r="L139">
        <v>5</v>
      </c>
      <c r="M139">
        <v>5</v>
      </c>
      <c r="N139">
        <v>0</v>
      </c>
      <c r="O139">
        <v>5</v>
      </c>
      <c r="P139">
        <v>2</v>
      </c>
      <c r="Q139" t="s">
        <v>613</v>
      </c>
      <c r="S139" t="str" cm="1">
        <f t="array" ref="S139">INDEX(Base_Profissionais[cad_ipasgo],MATCH(BASE_RC[[#This Row],[Id Profissional]]&amp;"IPASGO",Base_Profissionais[id]&amp;Base_Profissionais[com],0))</f>
        <v>48154-0</v>
      </c>
      <c r="T139">
        <f>INDEX(Base_Profissionais[CBO],MATCH(BASE_RC[[#This Row],[Id Profissional]],Base_Profissionais[id],0))</f>
        <v>223905</v>
      </c>
    </row>
    <row r="140" spans="1:20" x14ac:dyDescent="0.3">
      <c r="A140">
        <v>3737</v>
      </c>
      <c r="B140" t="s">
        <v>139</v>
      </c>
      <c r="C140" s="10" t="s">
        <v>150</v>
      </c>
      <c r="D140" t="s">
        <v>152</v>
      </c>
      <c r="E140" t="s">
        <v>619</v>
      </c>
      <c r="F140" t="s">
        <v>36</v>
      </c>
      <c r="G140">
        <v>2260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0</v>
      </c>
      <c r="Q140" t="s">
        <v>613</v>
      </c>
      <c r="S140" t="str" cm="1">
        <f t="array" ref="S140">INDEX(Base_Profissionais[cad_ipasgo],MATCH(BASE_RC[[#This Row],[Id Profissional]]&amp;"IPASGO",Base_Profissionais[id]&amp;Base_Profissionais[com],0))</f>
        <v>48146-0</v>
      </c>
      <c r="T140">
        <f>INDEX(Base_Profissionais[CBO],MATCH(BASE_RC[[#This Row],[Id Profissional]],Base_Profissionais[id],0))</f>
        <v>251510</v>
      </c>
    </row>
    <row r="141" spans="1:20" x14ac:dyDescent="0.3">
      <c r="A141">
        <v>3441</v>
      </c>
      <c r="B141" t="s">
        <v>493</v>
      </c>
      <c r="C141" s="10" t="s">
        <v>153</v>
      </c>
      <c r="D141" t="s">
        <v>155</v>
      </c>
      <c r="E141" t="s">
        <v>612</v>
      </c>
      <c r="F141" t="s">
        <v>51</v>
      </c>
      <c r="G141">
        <v>772</v>
      </c>
      <c r="K141">
        <v>10</v>
      </c>
      <c r="L141">
        <v>4</v>
      </c>
      <c r="M141">
        <v>4</v>
      </c>
      <c r="N141">
        <v>1</v>
      </c>
      <c r="O141">
        <v>3</v>
      </c>
      <c r="P141">
        <v>7</v>
      </c>
      <c r="Q141" t="s">
        <v>613</v>
      </c>
      <c r="S141" t="str" cm="1">
        <f t="array" ref="S141">INDEX(Base_Profissionais[cad_ipasgo],MATCH(BASE_RC[[#This Row],[Id Profissional]]&amp;"IPASGO",Base_Profissionais[id]&amp;Base_Profissionais[com],0))</f>
        <v>48135-0</v>
      </c>
      <c r="T141">
        <f>INDEX(Base_Profissionais[CBO],MATCH(BASE_RC[[#This Row],[Id Profissional]],Base_Profissionais[id],0))</f>
        <v>223810</v>
      </c>
    </row>
    <row r="142" spans="1:20" x14ac:dyDescent="0.3">
      <c r="A142">
        <v>3441</v>
      </c>
      <c r="B142" t="s">
        <v>493</v>
      </c>
      <c r="C142" s="10" t="s">
        <v>150</v>
      </c>
      <c r="D142" t="s">
        <v>152</v>
      </c>
      <c r="E142" t="s">
        <v>612</v>
      </c>
      <c r="F142" t="s">
        <v>44</v>
      </c>
      <c r="G142">
        <v>609</v>
      </c>
      <c r="K142">
        <v>3</v>
      </c>
      <c r="L142">
        <v>3</v>
      </c>
      <c r="M142">
        <v>3</v>
      </c>
      <c r="N142">
        <v>3</v>
      </c>
      <c r="O142">
        <v>0</v>
      </c>
      <c r="P142">
        <v>7</v>
      </c>
      <c r="Q142" t="s">
        <v>613</v>
      </c>
      <c r="S142" t="str" cm="1">
        <f t="array" ref="S142">INDEX(Base_Profissionais[cad_ipasgo],MATCH(BASE_RC[[#This Row],[Id Profissional]]&amp;"IPASGO",Base_Profissionais[id]&amp;Base_Profissionais[com],0))</f>
        <v>48134-0</v>
      </c>
      <c r="T142">
        <f>INDEX(Base_Profissionais[CBO],MATCH(BASE_RC[[#This Row],[Id Profissional]],Base_Profissionais[id],0))</f>
        <v>251510</v>
      </c>
    </row>
    <row r="143" spans="1:20" x14ac:dyDescent="0.3">
      <c r="A143">
        <v>3441</v>
      </c>
      <c r="B143" t="s">
        <v>493</v>
      </c>
      <c r="C143" s="10" t="s">
        <v>157</v>
      </c>
      <c r="D143" t="s">
        <v>569</v>
      </c>
      <c r="E143" t="s">
        <v>612</v>
      </c>
      <c r="F143" t="s">
        <v>417</v>
      </c>
      <c r="G143">
        <v>441</v>
      </c>
      <c r="K143">
        <v>0</v>
      </c>
      <c r="L143">
        <v>4</v>
      </c>
      <c r="M143">
        <v>4</v>
      </c>
      <c r="N143">
        <v>0</v>
      </c>
      <c r="O143">
        <v>4</v>
      </c>
      <c r="P143">
        <v>7</v>
      </c>
      <c r="Q143" t="s">
        <v>613</v>
      </c>
      <c r="S143" t="str" cm="1">
        <f t="array" ref="S143">INDEX(Base_Profissionais[cad_ipasgo],MATCH(BASE_RC[[#This Row],[Id Profissional]]&amp;"IPASGO",Base_Profissionais[id]&amp;Base_Profissionais[com],0))</f>
        <v>48154-0</v>
      </c>
      <c r="T143">
        <f>INDEX(Base_Profissionais[CBO],MATCH(BASE_RC[[#This Row],[Id Profissional]],Base_Profissionais[id],0))</f>
        <v>223905</v>
      </c>
    </row>
    <row r="144" spans="1:20" x14ac:dyDescent="0.3">
      <c r="A144">
        <v>3443</v>
      </c>
      <c r="B144" t="s">
        <v>54</v>
      </c>
      <c r="C144" s="10" t="s">
        <v>153</v>
      </c>
      <c r="D144" t="s">
        <v>155</v>
      </c>
      <c r="E144" t="s">
        <v>612</v>
      </c>
      <c r="F144" t="s">
        <v>56</v>
      </c>
      <c r="G144">
        <v>1830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4</v>
      </c>
      <c r="Q144" t="s">
        <v>613</v>
      </c>
      <c r="S144" t="str" cm="1">
        <f t="array" ref="S144">INDEX(Base_Profissionais[cad_ipasgo],MATCH(BASE_RC[[#This Row],[Id Profissional]]&amp;"IPASGO",Base_Profissionais[id]&amp;Base_Profissionais[com],0))</f>
        <v>48150-0</v>
      </c>
      <c r="T144">
        <f>INDEX(Base_Profissionais[CBO],MATCH(BASE_RC[[#This Row],[Id Profissional]],Base_Profissionais[id],0))</f>
        <v>223810</v>
      </c>
    </row>
    <row r="145" spans="1:20" x14ac:dyDescent="0.3">
      <c r="A145">
        <v>3443</v>
      </c>
      <c r="B145" t="s">
        <v>54</v>
      </c>
      <c r="C145" s="10" t="s">
        <v>150</v>
      </c>
      <c r="D145" t="s">
        <v>152</v>
      </c>
      <c r="E145" t="s">
        <v>612</v>
      </c>
      <c r="F145" t="s">
        <v>326</v>
      </c>
      <c r="G145">
        <v>881</v>
      </c>
      <c r="K145">
        <v>10</v>
      </c>
      <c r="L145">
        <v>2</v>
      </c>
      <c r="M145">
        <v>2</v>
      </c>
      <c r="N145">
        <v>2</v>
      </c>
      <c r="O145">
        <v>0</v>
      </c>
      <c r="P145">
        <v>4</v>
      </c>
      <c r="Q145" t="s">
        <v>613</v>
      </c>
      <c r="S145" t="str" cm="1">
        <f t="array" ref="S145">INDEX(Base_Profissionais[cad_ipasgo],MATCH(BASE_RC[[#This Row],[Id Profissional]]&amp;"IPASGO",Base_Profissionais[id]&amp;Base_Profissionais[com],0))</f>
        <v>48127-0</v>
      </c>
      <c r="T145">
        <f>INDEX(Base_Profissionais[CBO],MATCH(BASE_RC[[#This Row],[Id Profissional]],Base_Profissionais[id],0))</f>
        <v>251510</v>
      </c>
    </row>
    <row r="146" spans="1:20" x14ac:dyDescent="0.3">
      <c r="A146">
        <v>3443</v>
      </c>
      <c r="B146" t="s">
        <v>54</v>
      </c>
      <c r="C146" s="10" t="s">
        <v>157</v>
      </c>
      <c r="D146" t="s">
        <v>569</v>
      </c>
      <c r="E146" t="s">
        <v>612</v>
      </c>
      <c r="F146" t="s">
        <v>417</v>
      </c>
      <c r="G146">
        <v>441</v>
      </c>
      <c r="K146">
        <v>2</v>
      </c>
      <c r="L146">
        <v>3</v>
      </c>
      <c r="M146">
        <v>2</v>
      </c>
      <c r="N146">
        <v>0</v>
      </c>
      <c r="O146">
        <v>2</v>
      </c>
      <c r="P146">
        <v>4</v>
      </c>
      <c r="Q146" t="s">
        <v>613</v>
      </c>
      <c r="S146" t="str" cm="1">
        <f t="array" ref="S146">INDEX(Base_Profissionais[cad_ipasgo],MATCH(BASE_RC[[#This Row],[Id Profissional]]&amp;"IPASGO",Base_Profissionais[id]&amp;Base_Profissionais[com],0))</f>
        <v>48154-0</v>
      </c>
      <c r="T146">
        <f>INDEX(Base_Profissionais[CBO],MATCH(BASE_RC[[#This Row],[Id Profissional]],Base_Profissionais[id],0))</f>
        <v>223905</v>
      </c>
    </row>
    <row r="147" spans="1:20" x14ac:dyDescent="0.3">
      <c r="A147">
        <v>3991</v>
      </c>
      <c r="B147" t="s">
        <v>504</v>
      </c>
      <c r="C147" s="12">
        <v>50001183</v>
      </c>
      <c r="D147" t="s">
        <v>152</v>
      </c>
      <c r="E147" t="s">
        <v>619</v>
      </c>
      <c r="F147" t="s">
        <v>140</v>
      </c>
      <c r="G147">
        <v>577</v>
      </c>
      <c r="M147">
        <v>0</v>
      </c>
      <c r="N147">
        <v>0</v>
      </c>
      <c r="O147">
        <v>0</v>
      </c>
      <c r="P147">
        <v>0</v>
      </c>
      <c r="Q147" t="s">
        <v>613</v>
      </c>
      <c r="S147" t="str" cm="1">
        <f t="array" ref="S147">INDEX(Base_Profissionais[cad_ipasgo],MATCH(BASE_RC[[#This Row],[Id Profissional]]&amp;"IPASGO",Base_Profissionais[id]&amp;Base_Profissionais[com],0))</f>
        <v>48155-0</v>
      </c>
      <c r="T147">
        <f>INDEX(Base_Profissionais[CBO],MATCH(BASE_RC[[#This Row],[Id Profissional]],Base_Profissionais[id],0))</f>
        <v>251510</v>
      </c>
    </row>
    <row r="148" spans="1:20" x14ac:dyDescent="0.3">
      <c r="A148">
        <v>3875</v>
      </c>
      <c r="B148" t="s">
        <v>670</v>
      </c>
      <c r="C148" s="10" t="s">
        <v>153</v>
      </c>
      <c r="D148" t="s">
        <v>155</v>
      </c>
      <c r="E148" t="s">
        <v>616</v>
      </c>
      <c r="F148" t="s">
        <v>51</v>
      </c>
      <c r="G148">
        <v>772</v>
      </c>
      <c r="M148">
        <v>0</v>
      </c>
      <c r="N148">
        <v>0</v>
      </c>
      <c r="O148">
        <v>0</v>
      </c>
      <c r="P148">
        <v>0</v>
      </c>
      <c r="Q148" t="s">
        <v>617</v>
      </c>
      <c r="S148" t="str" cm="1">
        <f t="array" ref="S148">INDEX(Base_Profissionais[cad_ipasgo],MATCH(BASE_RC[[#This Row],[Id Profissional]]&amp;"IPASGO",Base_Profissionais[id]&amp;Base_Profissionais[com],0))</f>
        <v>48135-0</v>
      </c>
      <c r="T148">
        <f>INDEX(Base_Profissionais[CBO],MATCH(BASE_RC[[#This Row],[Id Profissional]],Base_Profissionais[id],0))</f>
        <v>223810</v>
      </c>
    </row>
    <row r="149" spans="1:20" x14ac:dyDescent="0.3">
      <c r="A149">
        <v>3875</v>
      </c>
      <c r="B149" t="s">
        <v>670</v>
      </c>
      <c r="C149" s="10" t="s">
        <v>150</v>
      </c>
      <c r="D149" t="s">
        <v>152</v>
      </c>
      <c r="E149" t="s">
        <v>616</v>
      </c>
      <c r="F149" t="s">
        <v>334</v>
      </c>
      <c r="G149">
        <v>1833</v>
      </c>
      <c r="M149">
        <v>0</v>
      </c>
      <c r="N149">
        <v>0</v>
      </c>
      <c r="O149">
        <v>0</v>
      </c>
      <c r="P149">
        <v>0</v>
      </c>
      <c r="Q149" t="s">
        <v>617</v>
      </c>
      <c r="S149" t="str" cm="1">
        <f t="array" ref="S149">INDEX(Base_Profissionais[cad_ipasgo],MATCH(BASE_RC[[#This Row],[Id Profissional]]&amp;"IPASGO",Base_Profissionais[id]&amp;Base_Profissionais[com],0))</f>
        <v>48128-0</v>
      </c>
      <c r="T149">
        <f>INDEX(Base_Profissionais[CBO],MATCH(BASE_RC[[#This Row],[Id Profissional]],Base_Profissionais[id],0))</f>
        <v>251510</v>
      </c>
    </row>
    <row r="150" spans="1:20" x14ac:dyDescent="0.3">
      <c r="A150">
        <v>3353</v>
      </c>
      <c r="B150" t="s">
        <v>671</v>
      </c>
      <c r="C150" s="10" t="s">
        <v>153</v>
      </c>
      <c r="D150" t="s">
        <v>155</v>
      </c>
      <c r="E150" t="s">
        <v>619</v>
      </c>
      <c r="F150" t="s">
        <v>51</v>
      </c>
      <c r="G150">
        <v>772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5</v>
      </c>
      <c r="Q150" t="s">
        <v>613</v>
      </c>
      <c r="S150" t="str" cm="1">
        <f t="array" ref="S150">INDEX(Base_Profissionais[cad_ipasgo],MATCH(BASE_RC[[#This Row],[Id Profissional]]&amp;"IPASGO",Base_Profissionais[id]&amp;Base_Profissionais[com],0))</f>
        <v>48135-0</v>
      </c>
      <c r="T150">
        <f>INDEX(Base_Profissionais[CBO],MATCH(BASE_RC[[#This Row],[Id Profissional]],Base_Profissionais[id],0))</f>
        <v>223810</v>
      </c>
    </row>
    <row r="151" spans="1:20" x14ac:dyDescent="0.3">
      <c r="A151">
        <v>3353</v>
      </c>
      <c r="B151" t="s">
        <v>671</v>
      </c>
      <c r="C151" s="10" t="s">
        <v>150</v>
      </c>
      <c r="D151" t="s">
        <v>152</v>
      </c>
      <c r="E151" t="s">
        <v>619</v>
      </c>
      <c r="F151" t="s">
        <v>334</v>
      </c>
      <c r="G151">
        <v>1833</v>
      </c>
      <c r="K151">
        <v>3</v>
      </c>
      <c r="L151">
        <v>3</v>
      </c>
      <c r="M151">
        <v>3</v>
      </c>
      <c r="N151">
        <v>2</v>
      </c>
      <c r="O151">
        <v>1</v>
      </c>
      <c r="P151">
        <v>5</v>
      </c>
      <c r="Q151" t="s">
        <v>613</v>
      </c>
      <c r="S151" t="str" cm="1">
        <f t="array" ref="S151">INDEX(Base_Profissionais[cad_ipasgo],MATCH(BASE_RC[[#This Row],[Id Profissional]]&amp;"IPASGO",Base_Profissionais[id]&amp;Base_Profissionais[com],0))</f>
        <v>48128-0</v>
      </c>
      <c r="T151">
        <f>INDEX(Base_Profissionais[CBO],MATCH(BASE_RC[[#This Row],[Id Profissional]],Base_Profissionais[id],0))</f>
        <v>251510</v>
      </c>
    </row>
    <row r="152" spans="1:20" x14ac:dyDescent="0.3">
      <c r="A152">
        <v>3353</v>
      </c>
      <c r="B152" t="s">
        <v>671</v>
      </c>
      <c r="C152" s="10" t="s">
        <v>157</v>
      </c>
      <c r="D152" t="s">
        <v>569</v>
      </c>
      <c r="E152" t="s">
        <v>619</v>
      </c>
      <c r="F152" t="s">
        <v>30</v>
      </c>
      <c r="G152">
        <v>884</v>
      </c>
      <c r="K152">
        <v>0</v>
      </c>
      <c r="L152">
        <v>4</v>
      </c>
      <c r="M152">
        <v>4</v>
      </c>
      <c r="N152">
        <v>1</v>
      </c>
      <c r="O152">
        <v>3</v>
      </c>
      <c r="P152">
        <v>5</v>
      </c>
      <c r="Q152" t="s">
        <v>613</v>
      </c>
      <c r="S152" t="str" cm="1">
        <f t="array" ref="S152">INDEX(Base_Profissionais[cad_ipasgo],MATCH(BASE_RC[[#This Row],[Id Profissional]]&amp;"IPASGO",Base_Profissionais[id]&amp;Base_Profissionais[com],0))</f>
        <v>48119-0</v>
      </c>
      <c r="T152">
        <f>INDEX(Base_Profissionais[CBO],MATCH(BASE_RC[[#This Row],[Id Profissional]],Base_Profissionais[id],0))</f>
        <v>223905</v>
      </c>
    </row>
    <row r="153" spans="1:20" x14ac:dyDescent="0.3">
      <c r="A153">
        <v>3886</v>
      </c>
      <c r="B153" t="s">
        <v>672</v>
      </c>
      <c r="C153" s="10" t="s">
        <v>153</v>
      </c>
      <c r="D153" t="s">
        <v>155</v>
      </c>
      <c r="E153" t="s">
        <v>619</v>
      </c>
      <c r="F153" t="s">
        <v>51</v>
      </c>
      <c r="G153">
        <v>772</v>
      </c>
      <c r="M153">
        <v>0</v>
      </c>
      <c r="N153">
        <v>1</v>
      </c>
      <c r="O153">
        <v>-1</v>
      </c>
      <c r="P153">
        <v>-2</v>
      </c>
      <c r="Q153" t="s">
        <v>613</v>
      </c>
      <c r="S153" t="str" cm="1">
        <f t="array" ref="S153">INDEX(Base_Profissionais[cad_ipasgo],MATCH(BASE_RC[[#This Row],[Id Profissional]]&amp;"IPASGO",Base_Profissionais[id]&amp;Base_Profissionais[com],0))</f>
        <v>48135-0</v>
      </c>
      <c r="T153">
        <f>INDEX(Base_Profissionais[CBO],MATCH(BASE_RC[[#This Row],[Id Profissional]],Base_Profissionais[id],0))</f>
        <v>223810</v>
      </c>
    </row>
    <row r="154" spans="1:20" x14ac:dyDescent="0.3">
      <c r="A154">
        <v>3886</v>
      </c>
      <c r="B154" t="s">
        <v>672</v>
      </c>
      <c r="C154" s="10" t="s">
        <v>150</v>
      </c>
      <c r="D154" t="s">
        <v>152</v>
      </c>
      <c r="E154" t="s">
        <v>619</v>
      </c>
      <c r="F154" t="s">
        <v>86</v>
      </c>
      <c r="G154">
        <v>1815</v>
      </c>
      <c r="M154">
        <v>0</v>
      </c>
      <c r="N154">
        <v>1</v>
      </c>
      <c r="O154">
        <v>-1</v>
      </c>
      <c r="P154">
        <v>-2</v>
      </c>
      <c r="Q154" t="s">
        <v>613</v>
      </c>
      <c r="S154" t="str" cm="1">
        <f t="array" ref="S154">INDEX(Base_Profissionais[cad_ipasgo],MATCH(BASE_RC[[#This Row],[Id Profissional]]&amp;"IPASGO",Base_Profissionais[id]&amp;Base_Profissionais[com],0))</f>
        <v>48122-0</v>
      </c>
      <c r="T154">
        <f>INDEX(Base_Profissionais[CBO],MATCH(BASE_RC[[#This Row],[Id Profissional]],Base_Profissionais[id],0))</f>
        <v>251510</v>
      </c>
    </row>
    <row r="155" spans="1:20" x14ac:dyDescent="0.3">
      <c r="A155">
        <v>3371</v>
      </c>
      <c r="B155" t="s">
        <v>673</v>
      </c>
      <c r="C155" s="10" t="s">
        <v>150</v>
      </c>
      <c r="D155" t="s">
        <v>152</v>
      </c>
      <c r="E155" t="s">
        <v>616</v>
      </c>
      <c r="F155" t="s">
        <v>44</v>
      </c>
      <c r="G155">
        <v>609</v>
      </c>
      <c r="K155">
        <v>3</v>
      </c>
      <c r="L155">
        <v>3</v>
      </c>
      <c r="M155">
        <v>3</v>
      </c>
      <c r="N155">
        <v>0</v>
      </c>
      <c r="O155">
        <v>3</v>
      </c>
      <c r="P155">
        <v>4</v>
      </c>
      <c r="Q155" t="s">
        <v>617</v>
      </c>
      <c r="S155" t="str" cm="1">
        <f t="array" ref="S155">INDEX(Base_Profissionais[cad_ipasgo],MATCH(BASE_RC[[#This Row],[Id Profissional]]&amp;"IPASGO",Base_Profissionais[id]&amp;Base_Profissionais[com],0))</f>
        <v>48134-0</v>
      </c>
      <c r="T155">
        <f>INDEX(Base_Profissionais[CBO],MATCH(BASE_RC[[#This Row],[Id Profissional]],Base_Profissionais[id],0))</f>
        <v>251510</v>
      </c>
    </row>
    <row r="156" spans="1:20" x14ac:dyDescent="0.3">
      <c r="A156">
        <v>3371</v>
      </c>
      <c r="B156" t="s">
        <v>673</v>
      </c>
      <c r="C156" s="10" t="s">
        <v>157</v>
      </c>
      <c r="D156" t="s">
        <v>569</v>
      </c>
      <c r="E156" t="s">
        <v>616</v>
      </c>
      <c r="F156" t="s">
        <v>30</v>
      </c>
      <c r="G156">
        <v>884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 t="s">
        <v>617</v>
      </c>
      <c r="S156" t="str" cm="1">
        <f t="array" ref="S156">INDEX(Base_Profissionais[cad_ipasgo],MATCH(BASE_RC[[#This Row],[Id Profissional]]&amp;"IPASGO",Base_Profissionais[id]&amp;Base_Profissionais[com],0))</f>
        <v>48119-0</v>
      </c>
      <c r="T156">
        <f>INDEX(Base_Profissionais[CBO],MATCH(BASE_RC[[#This Row],[Id Profissional]],Base_Profissionais[id],0))</f>
        <v>223905</v>
      </c>
    </row>
    <row r="157" spans="1:20" x14ac:dyDescent="0.3">
      <c r="A157">
        <v>3420</v>
      </c>
      <c r="B157" t="s">
        <v>674</v>
      </c>
      <c r="C157" s="10" t="s">
        <v>153</v>
      </c>
      <c r="D157" t="s">
        <v>155</v>
      </c>
      <c r="E157" t="s">
        <v>616</v>
      </c>
      <c r="F157" t="s">
        <v>51</v>
      </c>
      <c r="G157">
        <v>772</v>
      </c>
      <c r="K157">
        <v>6</v>
      </c>
      <c r="L157">
        <v>6</v>
      </c>
      <c r="M157">
        <v>6</v>
      </c>
      <c r="N157">
        <v>0</v>
      </c>
      <c r="O157">
        <v>6</v>
      </c>
      <c r="P157">
        <v>12</v>
      </c>
      <c r="Q157" t="s">
        <v>617</v>
      </c>
      <c r="S157" t="str" cm="1">
        <f t="array" ref="S157">INDEX(Base_Profissionais[cad_ipasgo],MATCH(BASE_RC[[#This Row],[Id Profissional]]&amp;"IPASGO",Base_Profissionais[id]&amp;Base_Profissionais[com],0))</f>
        <v>48135-0</v>
      </c>
      <c r="T157">
        <f>INDEX(Base_Profissionais[CBO],MATCH(BASE_RC[[#This Row],[Id Profissional]],Base_Profissionais[id],0))</f>
        <v>223810</v>
      </c>
    </row>
    <row r="158" spans="1:20" x14ac:dyDescent="0.3">
      <c r="A158">
        <v>3420</v>
      </c>
      <c r="B158" t="s">
        <v>674</v>
      </c>
      <c r="C158" s="10" t="s">
        <v>150</v>
      </c>
      <c r="D158" t="s">
        <v>152</v>
      </c>
      <c r="E158" t="s">
        <v>616</v>
      </c>
      <c r="F158" t="s">
        <v>44</v>
      </c>
      <c r="G158">
        <v>609</v>
      </c>
      <c r="K158">
        <v>3</v>
      </c>
      <c r="L158">
        <v>3</v>
      </c>
      <c r="M158">
        <v>3</v>
      </c>
      <c r="N158">
        <v>0</v>
      </c>
      <c r="O158">
        <v>3</v>
      </c>
      <c r="P158">
        <v>12</v>
      </c>
      <c r="Q158" t="s">
        <v>617</v>
      </c>
      <c r="S158" t="str" cm="1">
        <f t="array" ref="S158">INDEX(Base_Profissionais[cad_ipasgo],MATCH(BASE_RC[[#This Row],[Id Profissional]]&amp;"IPASGO",Base_Profissionais[id]&amp;Base_Profissionais[com],0))</f>
        <v>48134-0</v>
      </c>
      <c r="T158">
        <f>INDEX(Base_Profissionais[CBO],MATCH(BASE_RC[[#This Row],[Id Profissional]],Base_Profissionais[id],0))</f>
        <v>251510</v>
      </c>
    </row>
    <row r="159" spans="1:20" x14ac:dyDescent="0.3">
      <c r="A159">
        <v>3420</v>
      </c>
      <c r="B159" t="s">
        <v>674</v>
      </c>
      <c r="C159" s="10" t="s">
        <v>157</v>
      </c>
      <c r="D159" t="s">
        <v>569</v>
      </c>
      <c r="E159" t="s">
        <v>616</v>
      </c>
      <c r="F159" t="s">
        <v>417</v>
      </c>
      <c r="G159">
        <v>441</v>
      </c>
      <c r="K159">
        <v>3</v>
      </c>
      <c r="L159">
        <v>7</v>
      </c>
      <c r="M159">
        <v>3</v>
      </c>
      <c r="N159">
        <v>0</v>
      </c>
      <c r="O159">
        <v>3</v>
      </c>
      <c r="P159">
        <v>12</v>
      </c>
      <c r="Q159" t="s">
        <v>617</v>
      </c>
      <c r="S159" t="str" cm="1">
        <f t="array" ref="S159">INDEX(Base_Profissionais[cad_ipasgo],MATCH(BASE_RC[[#This Row],[Id Profissional]]&amp;"IPASGO",Base_Profissionais[id]&amp;Base_Profissionais[com],0))</f>
        <v>48154-0</v>
      </c>
      <c r="T159">
        <f>INDEX(Base_Profissionais[CBO],MATCH(BASE_RC[[#This Row],[Id Profissional]],Base_Profissionais[id],0))</f>
        <v>223905</v>
      </c>
    </row>
    <row r="160" spans="1:20" x14ac:dyDescent="0.3">
      <c r="A160">
        <v>3370</v>
      </c>
      <c r="B160" t="s">
        <v>675</v>
      </c>
      <c r="C160" s="10" t="s">
        <v>153</v>
      </c>
      <c r="D160" t="s">
        <v>155</v>
      </c>
      <c r="E160" t="s">
        <v>616</v>
      </c>
      <c r="F160" t="s">
        <v>51</v>
      </c>
      <c r="G160">
        <v>772</v>
      </c>
      <c r="K160">
        <v>6</v>
      </c>
      <c r="L160">
        <v>3</v>
      </c>
      <c r="M160">
        <v>3</v>
      </c>
      <c r="N160">
        <v>0</v>
      </c>
      <c r="O160">
        <v>3</v>
      </c>
      <c r="P160">
        <v>8</v>
      </c>
      <c r="Q160" t="s">
        <v>617</v>
      </c>
      <c r="S160" t="str" cm="1">
        <f t="array" ref="S160">INDEX(Base_Profissionais[cad_ipasgo],MATCH(BASE_RC[[#This Row],[Id Profissional]]&amp;"IPASGO",Base_Profissionais[id]&amp;Base_Profissionais[com],0))</f>
        <v>48135-0</v>
      </c>
      <c r="T160">
        <f>INDEX(Base_Profissionais[CBO],MATCH(BASE_RC[[#This Row],[Id Profissional]],Base_Profissionais[id],0))</f>
        <v>223810</v>
      </c>
    </row>
    <row r="161" spans="1:20" x14ac:dyDescent="0.3">
      <c r="A161">
        <v>3370</v>
      </c>
      <c r="B161" t="s">
        <v>675</v>
      </c>
      <c r="C161" s="10" t="s">
        <v>150</v>
      </c>
      <c r="D161" t="s">
        <v>152</v>
      </c>
      <c r="E161" t="s">
        <v>616</v>
      </c>
      <c r="F161" t="s">
        <v>44</v>
      </c>
      <c r="G161">
        <v>609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8</v>
      </c>
      <c r="Q161" t="s">
        <v>617</v>
      </c>
      <c r="S161" t="str" cm="1">
        <f t="array" ref="S161">INDEX(Base_Profissionais[cad_ipasgo],MATCH(BASE_RC[[#This Row],[Id Profissional]]&amp;"IPASGO",Base_Profissionais[id]&amp;Base_Profissionais[com],0))</f>
        <v>48134-0</v>
      </c>
      <c r="T161">
        <f>INDEX(Base_Profissionais[CBO],MATCH(BASE_RC[[#This Row],[Id Profissional]],Base_Profissionais[id],0))</f>
        <v>251510</v>
      </c>
    </row>
    <row r="162" spans="1:20" x14ac:dyDescent="0.3">
      <c r="A162">
        <v>3370</v>
      </c>
      <c r="B162" t="s">
        <v>675</v>
      </c>
      <c r="C162" s="10" t="s">
        <v>157</v>
      </c>
      <c r="D162" t="s">
        <v>569</v>
      </c>
      <c r="E162" t="s">
        <v>616</v>
      </c>
      <c r="F162" t="s">
        <v>417</v>
      </c>
      <c r="G162">
        <v>441</v>
      </c>
      <c r="K162">
        <v>6</v>
      </c>
      <c r="L162">
        <v>4</v>
      </c>
      <c r="M162">
        <v>4</v>
      </c>
      <c r="N162">
        <v>0</v>
      </c>
      <c r="O162">
        <v>4</v>
      </c>
      <c r="P162">
        <v>8</v>
      </c>
      <c r="Q162" t="s">
        <v>617</v>
      </c>
      <c r="S162" t="str" cm="1">
        <f t="array" ref="S162">INDEX(Base_Profissionais[cad_ipasgo],MATCH(BASE_RC[[#This Row],[Id Profissional]]&amp;"IPASGO",Base_Profissionais[id]&amp;Base_Profissionais[com],0))</f>
        <v>48154-0</v>
      </c>
      <c r="T162">
        <f>INDEX(Base_Profissionais[CBO],MATCH(BASE_RC[[#This Row],[Id Profissional]],Base_Profissionais[id],0))</f>
        <v>223905</v>
      </c>
    </row>
    <row r="163" spans="1:20" x14ac:dyDescent="0.3">
      <c r="A163">
        <v>3616</v>
      </c>
      <c r="B163" t="s">
        <v>676</v>
      </c>
      <c r="C163" s="10" t="s">
        <v>150</v>
      </c>
      <c r="D163" t="s">
        <v>152</v>
      </c>
      <c r="E163" t="s">
        <v>616</v>
      </c>
      <c r="F163" t="s">
        <v>384</v>
      </c>
      <c r="G163">
        <v>599</v>
      </c>
      <c r="K163">
        <v>0</v>
      </c>
      <c r="L163">
        <v>2</v>
      </c>
      <c r="M163">
        <v>2</v>
      </c>
      <c r="N163">
        <v>0</v>
      </c>
      <c r="O163">
        <v>2</v>
      </c>
      <c r="P163">
        <v>2</v>
      </c>
      <c r="Q163" t="s">
        <v>617</v>
      </c>
      <c r="S163" t="str" cm="1">
        <f t="array" ref="S163">INDEX(Base_Profissionais[cad_ipasgo],MATCH(BASE_RC[[#This Row],[Id Profissional]]&amp;"IPASGO",Base_Profissionais[id]&amp;Base_Profissionais[com],0))</f>
        <v>48136-0</v>
      </c>
      <c r="T163">
        <f>INDEX(Base_Profissionais[CBO],MATCH(BASE_RC[[#This Row],[Id Profissional]],Base_Profissionais[id],0))</f>
        <v>251510</v>
      </c>
    </row>
    <row r="164" spans="1:20" x14ac:dyDescent="0.3">
      <c r="A164">
        <v>4031</v>
      </c>
      <c r="B164" t="s">
        <v>677</v>
      </c>
      <c r="C164" s="12">
        <v>50001183</v>
      </c>
      <c r="D164" t="s">
        <v>152</v>
      </c>
      <c r="E164" t="s">
        <v>612</v>
      </c>
      <c r="F164" t="s">
        <v>384</v>
      </c>
      <c r="G164">
        <v>599</v>
      </c>
      <c r="M164">
        <v>0</v>
      </c>
      <c r="N164">
        <v>0</v>
      </c>
      <c r="O164">
        <v>0</v>
      </c>
      <c r="P164">
        <v>0</v>
      </c>
      <c r="Q164" t="s">
        <v>613</v>
      </c>
      <c r="S164" t="str" cm="1">
        <f t="array" ref="S164">INDEX(Base_Profissionais[cad_ipasgo],MATCH(BASE_RC[[#This Row],[Id Profissional]]&amp;"IPASGO",Base_Profissionais[id]&amp;Base_Profissionais[com],0))</f>
        <v>48136-0</v>
      </c>
      <c r="T164">
        <f>INDEX(Base_Profissionais[CBO],MATCH(BASE_RC[[#This Row],[Id Profissional]],Base_Profissionais[id],0))</f>
        <v>251510</v>
      </c>
    </row>
    <row r="165" spans="1:20" x14ac:dyDescent="0.3">
      <c r="A165">
        <v>3894</v>
      </c>
      <c r="B165" t="s">
        <v>62</v>
      </c>
      <c r="C165" s="10" t="s">
        <v>150</v>
      </c>
      <c r="D165" t="s">
        <v>152</v>
      </c>
      <c r="E165" t="s">
        <v>612</v>
      </c>
      <c r="F165" t="s">
        <v>63</v>
      </c>
      <c r="G165">
        <v>1644</v>
      </c>
      <c r="M165">
        <v>0</v>
      </c>
      <c r="N165">
        <v>5</v>
      </c>
      <c r="O165">
        <v>-5</v>
      </c>
      <c r="P165">
        <v>-5</v>
      </c>
      <c r="Q165" t="s">
        <v>613</v>
      </c>
      <c r="S165" t="str" cm="1">
        <f t="array" ref="S165">INDEX(Base_Profissionais[cad_ipasgo],MATCH(BASE_RC[[#This Row],[Id Profissional]]&amp;"IPASGO",Base_Profissionais[id]&amp;Base_Profissionais[com],0))</f>
        <v>48125-0</v>
      </c>
      <c r="T165">
        <f>INDEX(Base_Profissionais[CBO],MATCH(BASE_RC[[#This Row],[Id Profissional]],Base_Profissionais[id],0))</f>
        <v>251510</v>
      </c>
    </row>
    <row r="166" spans="1:20" x14ac:dyDescent="0.3">
      <c r="A166">
        <v>3894</v>
      </c>
      <c r="B166" t="s">
        <v>62</v>
      </c>
      <c r="C166" s="10" t="s">
        <v>157</v>
      </c>
      <c r="D166" t="s">
        <v>569</v>
      </c>
      <c r="E166" t="s">
        <v>612</v>
      </c>
      <c r="F166" t="s">
        <v>417</v>
      </c>
      <c r="G166">
        <v>441</v>
      </c>
      <c r="M166">
        <v>0</v>
      </c>
      <c r="N166">
        <v>0</v>
      </c>
      <c r="O166">
        <v>0</v>
      </c>
      <c r="P166">
        <v>-5</v>
      </c>
      <c r="Q166" t="s">
        <v>613</v>
      </c>
      <c r="S166" t="str" cm="1">
        <f t="array" ref="S166">INDEX(Base_Profissionais[cad_ipasgo],MATCH(BASE_RC[[#This Row],[Id Profissional]]&amp;"IPASGO",Base_Profissionais[id]&amp;Base_Profissionais[com],0))</f>
        <v>48154-0</v>
      </c>
      <c r="T166">
        <f>INDEX(Base_Profissionais[CBO],MATCH(BASE_RC[[#This Row],[Id Profissional]],Base_Profissionais[id],0))</f>
        <v>223905</v>
      </c>
    </row>
    <row r="167" spans="1:20" x14ac:dyDescent="0.3">
      <c r="A167">
        <v>3330</v>
      </c>
      <c r="B167" t="s">
        <v>104</v>
      </c>
      <c r="C167" s="10" t="s">
        <v>150</v>
      </c>
      <c r="D167" t="s">
        <v>152</v>
      </c>
      <c r="E167" t="s">
        <v>612</v>
      </c>
      <c r="F167" t="s">
        <v>44</v>
      </c>
      <c r="G167">
        <v>609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 t="s">
        <v>613</v>
      </c>
      <c r="S167" t="str" cm="1">
        <f t="array" ref="S167">INDEX(Base_Profissionais[cad_ipasgo],MATCH(BASE_RC[[#This Row],[Id Profissional]]&amp;"IPASGO",Base_Profissionais[id]&amp;Base_Profissionais[com],0))</f>
        <v>48134-0</v>
      </c>
      <c r="T167">
        <f>INDEX(Base_Profissionais[CBO],MATCH(BASE_RC[[#This Row],[Id Profissional]],Base_Profissionais[id],0))</f>
        <v>251510</v>
      </c>
    </row>
    <row r="168" spans="1:20" x14ac:dyDescent="0.3">
      <c r="A168">
        <v>3330</v>
      </c>
      <c r="B168" t="s">
        <v>104</v>
      </c>
      <c r="C168" s="10" t="s">
        <v>157</v>
      </c>
      <c r="D168" t="s">
        <v>569</v>
      </c>
      <c r="E168" t="s">
        <v>612</v>
      </c>
      <c r="F168" t="s">
        <v>30</v>
      </c>
      <c r="G168">
        <v>884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 t="s">
        <v>613</v>
      </c>
      <c r="S168" t="str" cm="1">
        <f t="array" ref="S168">INDEX(Base_Profissionais[cad_ipasgo],MATCH(BASE_RC[[#This Row],[Id Profissional]]&amp;"IPASGO",Base_Profissionais[id]&amp;Base_Profissionais[com],0))</f>
        <v>48119-0</v>
      </c>
      <c r="T168">
        <f>INDEX(Base_Profissionais[CBO],MATCH(BASE_RC[[#This Row],[Id Profissional]],Base_Profissionais[id],0))</f>
        <v>223905</v>
      </c>
    </row>
    <row r="169" spans="1:20" x14ac:dyDescent="0.3">
      <c r="A169">
        <v>4010</v>
      </c>
      <c r="B169" t="s">
        <v>678</v>
      </c>
      <c r="C169" s="10" t="s">
        <v>679</v>
      </c>
      <c r="D169" t="s">
        <v>155</v>
      </c>
      <c r="E169" t="s">
        <v>616</v>
      </c>
      <c r="F169" t="s">
        <v>51</v>
      </c>
      <c r="G169">
        <v>772</v>
      </c>
      <c r="M169">
        <v>0</v>
      </c>
      <c r="N169">
        <v>0</v>
      </c>
      <c r="O169">
        <v>0</v>
      </c>
      <c r="P169">
        <v>0</v>
      </c>
      <c r="Q169" t="s">
        <v>617</v>
      </c>
      <c r="S169" t="str" cm="1">
        <f t="array" ref="S169">INDEX(Base_Profissionais[cad_ipasgo],MATCH(BASE_RC[[#This Row],[Id Profissional]]&amp;"IPASGO",Base_Profissionais[id]&amp;Base_Profissionais[com],0))</f>
        <v>48135-0</v>
      </c>
      <c r="T169">
        <f>INDEX(Base_Profissionais[CBO],MATCH(BASE_RC[[#This Row],[Id Profissional]],Base_Profissionais[id],0))</f>
        <v>223810</v>
      </c>
    </row>
    <row r="170" spans="1:20" x14ac:dyDescent="0.3">
      <c r="A170">
        <v>3921</v>
      </c>
      <c r="B170" t="s">
        <v>129</v>
      </c>
      <c r="C170" s="10" t="s">
        <v>153</v>
      </c>
      <c r="D170" t="s">
        <v>155</v>
      </c>
      <c r="E170" t="s">
        <v>619</v>
      </c>
      <c r="F170" t="s">
        <v>56</v>
      </c>
      <c r="G170">
        <v>1830</v>
      </c>
      <c r="M170">
        <v>0</v>
      </c>
      <c r="N170">
        <v>1</v>
      </c>
      <c r="O170">
        <v>-1</v>
      </c>
      <c r="P170">
        <v>-1</v>
      </c>
      <c r="Q170" t="s">
        <v>613</v>
      </c>
      <c r="S170" t="str" cm="1">
        <f t="array" ref="S170">INDEX(Base_Profissionais[cad_ipasgo],MATCH(BASE_RC[[#This Row],[Id Profissional]]&amp;"IPASGO",Base_Profissionais[id]&amp;Base_Profissionais[com],0))</f>
        <v>48150-0</v>
      </c>
      <c r="T170">
        <f>INDEX(Base_Profissionais[CBO],MATCH(BASE_RC[[#This Row],[Id Profissional]],Base_Profissionais[id],0))</f>
        <v>223810</v>
      </c>
    </row>
    <row r="171" spans="1:20" x14ac:dyDescent="0.3">
      <c r="A171">
        <v>3921</v>
      </c>
      <c r="B171" t="s">
        <v>129</v>
      </c>
      <c r="C171" s="10" t="s">
        <v>150</v>
      </c>
      <c r="D171" t="s">
        <v>152</v>
      </c>
      <c r="E171" t="s">
        <v>619</v>
      </c>
      <c r="F171" t="s">
        <v>86</v>
      </c>
      <c r="G171">
        <v>1815</v>
      </c>
      <c r="M171">
        <v>0</v>
      </c>
      <c r="N171">
        <v>0</v>
      </c>
      <c r="O171">
        <v>0</v>
      </c>
      <c r="P171">
        <v>-1</v>
      </c>
      <c r="Q171" t="s">
        <v>613</v>
      </c>
      <c r="S171" t="str" cm="1">
        <f t="array" ref="S171">INDEX(Base_Profissionais[cad_ipasgo],MATCH(BASE_RC[[#This Row],[Id Profissional]]&amp;"IPASGO",Base_Profissionais[id]&amp;Base_Profissionais[com],0))</f>
        <v>48122-0</v>
      </c>
      <c r="T171">
        <f>INDEX(Base_Profissionais[CBO],MATCH(BASE_RC[[#This Row],[Id Profissional]],Base_Profissionais[id],0))</f>
        <v>251510</v>
      </c>
    </row>
    <row r="172" spans="1:20" x14ac:dyDescent="0.3">
      <c r="A172">
        <v>3921</v>
      </c>
      <c r="B172" t="s">
        <v>129</v>
      </c>
      <c r="C172" s="10" t="s">
        <v>157</v>
      </c>
      <c r="D172" t="s">
        <v>569</v>
      </c>
      <c r="E172" t="s">
        <v>619</v>
      </c>
      <c r="F172" t="s">
        <v>417</v>
      </c>
      <c r="G172">
        <v>441</v>
      </c>
      <c r="M172">
        <v>0</v>
      </c>
      <c r="N172">
        <v>0</v>
      </c>
      <c r="O172">
        <v>0</v>
      </c>
      <c r="P172">
        <v>-1</v>
      </c>
      <c r="Q172" t="s">
        <v>613</v>
      </c>
      <c r="S172" t="str" cm="1">
        <f t="array" ref="S172">INDEX(Base_Profissionais[cad_ipasgo],MATCH(BASE_RC[[#This Row],[Id Profissional]]&amp;"IPASGO",Base_Profissionais[id]&amp;Base_Profissionais[com],0))</f>
        <v>48154-0</v>
      </c>
      <c r="T172">
        <f>INDEX(Base_Profissionais[CBO],MATCH(BASE_RC[[#This Row],[Id Profissional]],Base_Profissionais[id],0))</f>
        <v>223905</v>
      </c>
    </row>
    <row r="173" spans="1:20" x14ac:dyDescent="0.3">
      <c r="A173">
        <v>3569</v>
      </c>
      <c r="B173" t="s">
        <v>680</v>
      </c>
      <c r="C173" s="10" t="s">
        <v>150</v>
      </c>
      <c r="D173" t="s">
        <v>152</v>
      </c>
      <c r="E173" t="s">
        <v>619</v>
      </c>
      <c r="F173" t="s">
        <v>384</v>
      </c>
      <c r="G173">
        <v>599</v>
      </c>
      <c r="K173">
        <v>2</v>
      </c>
      <c r="L173">
        <v>3</v>
      </c>
      <c r="M173">
        <v>2</v>
      </c>
      <c r="N173">
        <v>1</v>
      </c>
      <c r="O173">
        <v>1</v>
      </c>
      <c r="P173">
        <v>1</v>
      </c>
      <c r="Q173" t="s">
        <v>613</v>
      </c>
      <c r="S173" t="str" cm="1">
        <f t="array" ref="S173">INDEX(Base_Profissionais[cad_ipasgo],MATCH(BASE_RC[[#This Row],[Id Profissional]]&amp;"IPASGO",Base_Profissionais[id]&amp;Base_Profissionais[com],0))</f>
        <v>48136-0</v>
      </c>
      <c r="T173">
        <f>INDEX(Base_Profissionais[CBO],MATCH(BASE_RC[[#This Row],[Id Profissional]],Base_Profissionais[id],0))</f>
        <v>251510</v>
      </c>
    </row>
    <row r="174" spans="1:20" x14ac:dyDescent="0.3">
      <c r="A174">
        <v>3409</v>
      </c>
      <c r="B174" t="s">
        <v>681</v>
      </c>
      <c r="C174" s="10" t="s">
        <v>153</v>
      </c>
      <c r="D174" t="s">
        <v>155</v>
      </c>
      <c r="E174" t="s">
        <v>616</v>
      </c>
      <c r="F174" t="s">
        <v>51</v>
      </c>
      <c r="G174">
        <v>772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6</v>
      </c>
      <c r="Q174" t="s">
        <v>617</v>
      </c>
      <c r="S174" t="str" cm="1">
        <f t="array" ref="S174">INDEX(Base_Profissionais[cad_ipasgo],MATCH(BASE_RC[[#This Row],[Id Profissional]]&amp;"IPASGO",Base_Profissionais[id]&amp;Base_Profissionais[com],0))</f>
        <v>48135-0</v>
      </c>
      <c r="T174">
        <f>INDEX(Base_Profissionais[CBO],MATCH(BASE_RC[[#This Row],[Id Profissional]],Base_Profissionais[id],0))</f>
        <v>223810</v>
      </c>
    </row>
    <row r="175" spans="1:20" x14ac:dyDescent="0.3">
      <c r="A175">
        <v>3409</v>
      </c>
      <c r="B175" t="s">
        <v>681</v>
      </c>
      <c r="C175" s="10" t="s">
        <v>150</v>
      </c>
      <c r="D175" t="s">
        <v>152</v>
      </c>
      <c r="E175" t="s">
        <v>616</v>
      </c>
      <c r="F175" t="s">
        <v>44</v>
      </c>
      <c r="G175">
        <v>609</v>
      </c>
      <c r="K175">
        <v>2</v>
      </c>
      <c r="L175">
        <v>2</v>
      </c>
      <c r="M175">
        <v>2</v>
      </c>
      <c r="N175">
        <v>0</v>
      </c>
      <c r="O175">
        <v>2</v>
      </c>
      <c r="P175">
        <v>6</v>
      </c>
      <c r="Q175" t="s">
        <v>617</v>
      </c>
      <c r="S175" t="str" cm="1">
        <f t="array" ref="S175">INDEX(Base_Profissionais[cad_ipasgo],MATCH(BASE_RC[[#This Row],[Id Profissional]]&amp;"IPASGO",Base_Profissionais[id]&amp;Base_Profissionais[com],0))</f>
        <v>48134-0</v>
      </c>
      <c r="T175">
        <f>INDEX(Base_Profissionais[CBO],MATCH(BASE_RC[[#This Row],[Id Profissional]],Base_Profissionais[id],0))</f>
        <v>251510</v>
      </c>
    </row>
    <row r="176" spans="1:20" x14ac:dyDescent="0.3">
      <c r="A176">
        <v>3931</v>
      </c>
      <c r="B176" t="s">
        <v>133</v>
      </c>
      <c r="C176" s="10" t="s">
        <v>153</v>
      </c>
      <c r="D176" t="s">
        <v>155</v>
      </c>
      <c r="E176" t="s">
        <v>619</v>
      </c>
      <c r="F176" t="s">
        <v>405</v>
      </c>
      <c r="G176">
        <v>1967</v>
      </c>
      <c r="M176">
        <v>0</v>
      </c>
      <c r="N176">
        <v>1</v>
      </c>
      <c r="O176">
        <v>-1</v>
      </c>
      <c r="P176">
        <v>-3</v>
      </c>
      <c r="Q176" t="s">
        <v>613</v>
      </c>
      <c r="S176" t="str" cm="1">
        <f t="array" ref="S176">INDEX(Base_Profissionais[cad_ipasgo],MATCH(BASE_RC[[#This Row],[Id Profissional]]&amp;"IPASGO",Base_Profissionais[id]&amp;Base_Profissionais[com],0))</f>
        <v>48148-0</v>
      </c>
      <c r="T176">
        <f>INDEX(Base_Profissionais[CBO],MATCH(BASE_RC[[#This Row],[Id Profissional]],Base_Profissionais[id],0))</f>
        <v>223810</v>
      </c>
    </row>
    <row r="177" spans="1:20" x14ac:dyDescent="0.3">
      <c r="A177">
        <v>3931</v>
      </c>
      <c r="B177" t="s">
        <v>133</v>
      </c>
      <c r="C177" s="10" t="s">
        <v>150</v>
      </c>
      <c r="D177" t="s">
        <v>152</v>
      </c>
      <c r="E177" t="s">
        <v>619</v>
      </c>
      <c r="F177" t="s">
        <v>86</v>
      </c>
      <c r="G177">
        <v>1815</v>
      </c>
      <c r="M177">
        <v>0</v>
      </c>
      <c r="N177">
        <v>2</v>
      </c>
      <c r="O177">
        <v>-2</v>
      </c>
      <c r="P177">
        <v>-3</v>
      </c>
      <c r="Q177" t="s">
        <v>613</v>
      </c>
      <c r="S177" t="str" cm="1">
        <f t="array" ref="S177">INDEX(Base_Profissionais[cad_ipasgo],MATCH(BASE_RC[[#This Row],[Id Profissional]]&amp;"IPASGO",Base_Profissionais[id]&amp;Base_Profissionais[com],0))</f>
        <v>48122-0</v>
      </c>
      <c r="T177">
        <f>INDEX(Base_Profissionais[CBO],MATCH(BASE_RC[[#This Row],[Id Profissional]],Base_Profissionais[id],0))</f>
        <v>251510</v>
      </c>
    </row>
    <row r="178" spans="1:20" x14ac:dyDescent="0.3">
      <c r="A178">
        <v>3784</v>
      </c>
      <c r="B178" t="s">
        <v>682</v>
      </c>
      <c r="C178" s="10" t="s">
        <v>150</v>
      </c>
      <c r="D178" t="s">
        <v>152</v>
      </c>
      <c r="E178" t="s">
        <v>616</v>
      </c>
      <c r="F178" t="s">
        <v>281</v>
      </c>
      <c r="G178">
        <v>25</v>
      </c>
      <c r="M178">
        <v>0</v>
      </c>
      <c r="N178">
        <v>0</v>
      </c>
      <c r="O178">
        <v>0</v>
      </c>
      <c r="P178">
        <v>0</v>
      </c>
      <c r="Q178" t="s">
        <v>617</v>
      </c>
      <c r="S178" t="str" cm="1">
        <f t="array" ref="S178">INDEX(Base_Profissionais[cad_ipasgo],MATCH(BASE_RC[[#This Row],[Id Profissional]]&amp;"IPASGO",Base_Profissionais[id]&amp;Base_Profissionais[com],0))</f>
        <v>48118-0</v>
      </c>
      <c r="T178">
        <f>INDEX(Base_Profissionais[CBO],MATCH(BASE_RC[[#This Row],[Id Profissional]],Base_Profissionais[id],0))</f>
        <v>251510</v>
      </c>
    </row>
    <row r="179" spans="1:20" x14ac:dyDescent="0.3">
      <c r="A179">
        <v>3431</v>
      </c>
      <c r="B179" t="s">
        <v>92</v>
      </c>
      <c r="C179" s="10" t="s">
        <v>153</v>
      </c>
      <c r="D179" t="s">
        <v>155</v>
      </c>
      <c r="E179" t="s">
        <v>612</v>
      </c>
      <c r="F179" t="s">
        <v>51</v>
      </c>
      <c r="G179">
        <v>772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0</v>
      </c>
      <c r="Q179" t="s">
        <v>613</v>
      </c>
      <c r="S179" t="str" cm="1">
        <f t="array" ref="S179">INDEX(Base_Profissionais[cad_ipasgo],MATCH(BASE_RC[[#This Row],[Id Profissional]]&amp;"IPASGO",Base_Profissionais[id]&amp;Base_Profissionais[com],0))</f>
        <v>48135-0</v>
      </c>
      <c r="T179">
        <f>INDEX(Base_Profissionais[CBO],MATCH(BASE_RC[[#This Row],[Id Profissional]],Base_Profissionais[id],0))</f>
        <v>223810</v>
      </c>
    </row>
    <row r="180" spans="1:20" x14ac:dyDescent="0.3">
      <c r="A180">
        <v>3431</v>
      </c>
      <c r="B180" t="s">
        <v>92</v>
      </c>
      <c r="C180" s="10" t="s">
        <v>150</v>
      </c>
      <c r="D180" t="s">
        <v>152</v>
      </c>
      <c r="E180" t="s">
        <v>612</v>
      </c>
      <c r="F180" t="s">
        <v>44</v>
      </c>
      <c r="G180">
        <v>609</v>
      </c>
      <c r="K180">
        <v>2</v>
      </c>
      <c r="L180">
        <v>3</v>
      </c>
      <c r="M180">
        <v>2</v>
      </c>
      <c r="N180">
        <v>2</v>
      </c>
      <c r="O180">
        <v>0</v>
      </c>
      <c r="P180">
        <v>0</v>
      </c>
      <c r="Q180" t="s">
        <v>613</v>
      </c>
      <c r="S180" t="str" cm="1">
        <f t="array" ref="S180">INDEX(Base_Profissionais[cad_ipasgo],MATCH(BASE_RC[[#This Row],[Id Profissional]]&amp;"IPASGO",Base_Profissionais[id]&amp;Base_Profissionais[com],0))</f>
        <v>48134-0</v>
      </c>
      <c r="T180">
        <f>INDEX(Base_Profissionais[CBO],MATCH(BASE_RC[[#This Row],[Id Profissional]],Base_Profissionais[id],0))</f>
        <v>251510</v>
      </c>
    </row>
    <row r="181" spans="1:20" x14ac:dyDescent="0.3">
      <c r="A181">
        <v>3431</v>
      </c>
      <c r="B181" t="s">
        <v>92</v>
      </c>
      <c r="C181" s="10" t="s">
        <v>157</v>
      </c>
      <c r="D181" t="s">
        <v>569</v>
      </c>
      <c r="E181" t="s">
        <v>612</v>
      </c>
      <c r="F181" t="s">
        <v>417</v>
      </c>
      <c r="G181">
        <v>441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613</v>
      </c>
      <c r="S181" t="str" cm="1">
        <f t="array" ref="S181">INDEX(Base_Profissionais[cad_ipasgo],MATCH(BASE_RC[[#This Row],[Id Profissional]]&amp;"IPASGO",Base_Profissionais[id]&amp;Base_Profissionais[com],0))</f>
        <v>48154-0</v>
      </c>
      <c r="T181">
        <f>INDEX(Base_Profissionais[CBO],MATCH(BASE_RC[[#This Row],[Id Profissional]],Base_Profissionais[id],0))</f>
        <v>223905</v>
      </c>
    </row>
    <row r="182" spans="1:20" x14ac:dyDescent="0.3">
      <c r="A182">
        <v>4027</v>
      </c>
      <c r="B182" t="s">
        <v>470</v>
      </c>
      <c r="C182" s="10" t="s">
        <v>150</v>
      </c>
      <c r="D182" t="s">
        <v>152</v>
      </c>
      <c r="E182" t="s">
        <v>612</v>
      </c>
      <c r="F182" t="s">
        <v>326</v>
      </c>
      <c r="G182">
        <v>881</v>
      </c>
      <c r="M182">
        <v>0</v>
      </c>
      <c r="N182">
        <v>1</v>
      </c>
      <c r="O182">
        <v>-1</v>
      </c>
      <c r="P182">
        <v>-1</v>
      </c>
      <c r="Q182" t="s">
        <v>613</v>
      </c>
      <c r="S182" t="str" cm="1">
        <f t="array" ref="S182">INDEX(Base_Profissionais[cad_ipasgo],MATCH(BASE_RC[[#This Row],[Id Profissional]]&amp;"IPASGO",Base_Profissionais[id]&amp;Base_Profissionais[com],0))</f>
        <v>48127-0</v>
      </c>
      <c r="T182">
        <f>INDEX(Base_Profissionais[CBO],MATCH(BASE_RC[[#This Row],[Id Profissional]],Base_Profissionais[id],0))</f>
        <v>251510</v>
      </c>
    </row>
    <row r="183" spans="1:20" x14ac:dyDescent="0.3">
      <c r="A183">
        <v>4069</v>
      </c>
      <c r="B183" t="s">
        <v>40</v>
      </c>
      <c r="C183" s="10" t="s">
        <v>150</v>
      </c>
      <c r="D183" t="s">
        <v>152</v>
      </c>
      <c r="E183" t="s">
        <v>612</v>
      </c>
      <c r="F183" t="s">
        <v>42</v>
      </c>
      <c r="G183">
        <v>1839</v>
      </c>
      <c r="M183">
        <v>0</v>
      </c>
      <c r="N183">
        <v>2</v>
      </c>
      <c r="O183">
        <v>-2</v>
      </c>
      <c r="P183">
        <v>-4</v>
      </c>
      <c r="Q183" t="s">
        <v>613</v>
      </c>
      <c r="S183" t="str" cm="1">
        <f t="array" ref="S183">INDEX(Base_Profissionais[cad_ipasgo],MATCH(BASE_RC[[#This Row],[Id Profissional]]&amp;"IPASGO",Base_Profissionais[id]&amp;Base_Profissionais[com],0))</f>
        <v>48120-0</v>
      </c>
      <c r="T183">
        <f>INDEX(Base_Profissionais[CBO],MATCH(BASE_RC[[#This Row],[Id Profissional]],Base_Profissionais[id],0))</f>
        <v>251510</v>
      </c>
    </row>
    <row r="184" spans="1:20" x14ac:dyDescent="0.3">
      <c r="A184">
        <v>4069</v>
      </c>
      <c r="B184" t="s">
        <v>40</v>
      </c>
      <c r="C184" s="10" t="s">
        <v>150</v>
      </c>
      <c r="D184" t="s">
        <v>152</v>
      </c>
      <c r="E184" t="s">
        <v>612</v>
      </c>
      <c r="F184" t="s">
        <v>42</v>
      </c>
      <c r="G184">
        <v>1839</v>
      </c>
      <c r="M184">
        <v>0</v>
      </c>
      <c r="N184">
        <v>2</v>
      </c>
      <c r="O184">
        <v>-2</v>
      </c>
      <c r="P184">
        <v>-4</v>
      </c>
      <c r="Q184" t="s">
        <v>613</v>
      </c>
      <c r="S184" t="str" cm="1">
        <f t="array" ref="S184">INDEX(Base_Profissionais[cad_ipasgo],MATCH(BASE_RC[[#This Row],[Id Profissional]]&amp;"IPASGO",Base_Profissionais[id]&amp;Base_Profissionais[com],0))</f>
        <v>48120-0</v>
      </c>
      <c r="T184">
        <f>INDEX(Base_Profissionais[CBO],MATCH(BASE_RC[[#This Row],[Id Profissional]],Base_Profissionais[id],0))</f>
        <v>251510</v>
      </c>
    </row>
    <row r="185" spans="1:20" x14ac:dyDescent="0.3">
      <c r="A185">
        <v>3613</v>
      </c>
      <c r="B185" t="s">
        <v>683</v>
      </c>
      <c r="C185" s="10" t="s">
        <v>153</v>
      </c>
      <c r="D185" t="s">
        <v>155</v>
      </c>
      <c r="E185" t="s">
        <v>619</v>
      </c>
      <c r="F185" t="s">
        <v>47</v>
      </c>
      <c r="G185">
        <v>1584</v>
      </c>
      <c r="K185">
        <v>4</v>
      </c>
      <c r="L185">
        <v>4</v>
      </c>
      <c r="M185">
        <v>4</v>
      </c>
      <c r="N185">
        <v>1</v>
      </c>
      <c r="O185">
        <v>3</v>
      </c>
      <c r="P185">
        <v>5</v>
      </c>
      <c r="Q185" t="s">
        <v>613</v>
      </c>
      <c r="S185" t="str" cm="1">
        <f t="array" ref="S185">INDEX(Base_Profissionais[cad_ipasgo],MATCH(BASE_RC[[#This Row],[Id Profissional]]&amp;"IPASGO",Base_Profissionais[id]&amp;Base_Profissionais[com],0))</f>
        <v>48113-0</v>
      </c>
      <c r="T185">
        <f>INDEX(Base_Profissionais[CBO],MATCH(BASE_RC[[#This Row],[Id Profissional]],Base_Profissionais[id],0))</f>
        <v>223810</v>
      </c>
    </row>
    <row r="186" spans="1:20" x14ac:dyDescent="0.3">
      <c r="A186">
        <v>3613</v>
      </c>
      <c r="B186" t="s">
        <v>683</v>
      </c>
      <c r="C186" s="10" t="s">
        <v>150</v>
      </c>
      <c r="D186" t="s">
        <v>152</v>
      </c>
      <c r="E186" t="s">
        <v>619</v>
      </c>
      <c r="F186" t="s">
        <v>326</v>
      </c>
      <c r="G186">
        <v>881</v>
      </c>
      <c r="K186">
        <v>3</v>
      </c>
      <c r="L186">
        <v>6</v>
      </c>
      <c r="M186">
        <v>3</v>
      </c>
      <c r="N186">
        <v>1</v>
      </c>
      <c r="O186">
        <v>2</v>
      </c>
      <c r="P186">
        <v>5</v>
      </c>
      <c r="Q186" t="s">
        <v>613</v>
      </c>
      <c r="S186" t="str" cm="1">
        <f t="array" ref="S186">INDEX(Base_Profissionais[cad_ipasgo],MATCH(BASE_RC[[#This Row],[Id Profissional]]&amp;"IPASGO",Base_Profissionais[id]&amp;Base_Profissionais[com],0))</f>
        <v>48127-0</v>
      </c>
      <c r="T186">
        <f>INDEX(Base_Profissionais[CBO],MATCH(BASE_RC[[#This Row],[Id Profissional]],Base_Profissionais[id],0))</f>
        <v>251510</v>
      </c>
    </row>
    <row r="187" spans="1:20" x14ac:dyDescent="0.3">
      <c r="A187">
        <v>3644</v>
      </c>
      <c r="B187" t="s">
        <v>684</v>
      </c>
      <c r="C187" s="10" t="s">
        <v>150</v>
      </c>
      <c r="D187" t="s">
        <v>152</v>
      </c>
      <c r="E187" t="s">
        <v>619</v>
      </c>
      <c r="F187" t="s">
        <v>90</v>
      </c>
      <c r="G187">
        <v>2057</v>
      </c>
      <c r="K187">
        <v>4</v>
      </c>
      <c r="L187">
        <v>4</v>
      </c>
      <c r="M187">
        <v>4</v>
      </c>
      <c r="N187">
        <v>3</v>
      </c>
      <c r="O187">
        <v>1</v>
      </c>
      <c r="P187">
        <v>1</v>
      </c>
      <c r="Q187" t="s">
        <v>613</v>
      </c>
      <c r="S187" t="str" cm="1">
        <f t="array" ref="S187">INDEX(Base_Profissionais[cad_ipasgo],MATCH(BASE_RC[[#This Row],[Id Profissional]]&amp;"IPASGO",Base_Profissionais[id]&amp;Base_Profissionais[com],0))</f>
        <v>48117-0</v>
      </c>
      <c r="T187">
        <f>INDEX(Base_Profissionais[CBO],MATCH(BASE_RC[[#This Row],[Id Profissional]],Base_Profissionais[id],0))</f>
        <v>251510</v>
      </c>
    </row>
    <row r="188" spans="1:20" x14ac:dyDescent="0.3">
      <c r="A188">
        <v>3800</v>
      </c>
      <c r="B188" t="s">
        <v>685</v>
      </c>
      <c r="C188" s="10" t="s">
        <v>150</v>
      </c>
      <c r="D188" t="s">
        <v>152</v>
      </c>
      <c r="E188" t="s">
        <v>619</v>
      </c>
      <c r="F188" t="s">
        <v>83</v>
      </c>
      <c r="G188">
        <v>1180</v>
      </c>
      <c r="M188">
        <v>0</v>
      </c>
      <c r="N188">
        <v>2</v>
      </c>
      <c r="O188">
        <v>-2</v>
      </c>
      <c r="P188">
        <v>-2</v>
      </c>
      <c r="Q188" t="s">
        <v>613</v>
      </c>
      <c r="S188" t="str" cm="1">
        <f t="array" ref="S188">INDEX(Base_Profissionais[cad_ipasgo],MATCH(BASE_RC[[#This Row],[Id Profissional]]&amp;"IPASGO",Base_Profissionais[id]&amp;Base_Profissionais[com],0))</f>
        <v>48147-0</v>
      </c>
      <c r="T188">
        <f>INDEX(Base_Profissionais[CBO],MATCH(BASE_RC[[#This Row],[Id Profissional]],Base_Profissionais[id],0))</f>
        <v>251510</v>
      </c>
    </row>
    <row r="189" spans="1:20" x14ac:dyDescent="0.3">
      <c r="A189">
        <v>3574</v>
      </c>
      <c r="B189" t="s">
        <v>686</v>
      </c>
      <c r="C189" s="10" t="s">
        <v>153</v>
      </c>
      <c r="D189" t="s">
        <v>155</v>
      </c>
      <c r="E189" t="s">
        <v>612</v>
      </c>
      <c r="F189" t="s">
        <v>51</v>
      </c>
      <c r="G189">
        <v>772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4</v>
      </c>
      <c r="Q189" t="s">
        <v>613</v>
      </c>
      <c r="S189" t="str" cm="1">
        <f t="array" ref="S189">INDEX(Base_Profissionais[cad_ipasgo],MATCH(BASE_RC[[#This Row],[Id Profissional]]&amp;"IPASGO",Base_Profissionais[id]&amp;Base_Profissionais[com],0))</f>
        <v>48135-0</v>
      </c>
      <c r="T189">
        <f>INDEX(Base_Profissionais[CBO],MATCH(BASE_RC[[#This Row],[Id Profissional]],Base_Profissionais[id],0))</f>
        <v>223810</v>
      </c>
    </row>
    <row r="190" spans="1:20" x14ac:dyDescent="0.3">
      <c r="A190">
        <v>3574</v>
      </c>
      <c r="B190" t="s">
        <v>686</v>
      </c>
      <c r="C190" s="10" t="s">
        <v>150</v>
      </c>
      <c r="D190" t="s">
        <v>152</v>
      </c>
      <c r="E190" t="s">
        <v>612</v>
      </c>
      <c r="F190" t="s">
        <v>90</v>
      </c>
      <c r="G190">
        <v>2057</v>
      </c>
      <c r="K190">
        <v>5</v>
      </c>
      <c r="L190">
        <v>5</v>
      </c>
      <c r="M190">
        <v>5</v>
      </c>
      <c r="N190">
        <v>3</v>
      </c>
      <c r="O190">
        <v>2</v>
      </c>
      <c r="P190">
        <v>4</v>
      </c>
      <c r="Q190" t="s">
        <v>613</v>
      </c>
      <c r="S190" t="str" cm="1">
        <f t="array" ref="S190">INDEX(Base_Profissionais[cad_ipasgo],MATCH(BASE_RC[[#This Row],[Id Profissional]]&amp;"IPASGO",Base_Profissionais[id]&amp;Base_Profissionais[com],0))</f>
        <v>48117-0</v>
      </c>
      <c r="T190">
        <f>INDEX(Base_Profissionais[CBO],MATCH(BASE_RC[[#This Row],[Id Profissional]],Base_Profissionais[id],0))</f>
        <v>251510</v>
      </c>
    </row>
    <row r="191" spans="1:20" x14ac:dyDescent="0.3">
      <c r="A191">
        <v>3574</v>
      </c>
      <c r="B191" t="s">
        <v>686</v>
      </c>
      <c r="C191" s="10" t="s">
        <v>157</v>
      </c>
      <c r="D191" t="s">
        <v>569</v>
      </c>
      <c r="E191" t="s">
        <v>612</v>
      </c>
      <c r="F191" t="s">
        <v>30</v>
      </c>
      <c r="G191">
        <v>884</v>
      </c>
      <c r="K191">
        <v>3</v>
      </c>
      <c r="L191">
        <v>3</v>
      </c>
      <c r="M191">
        <v>3</v>
      </c>
      <c r="N191">
        <v>1</v>
      </c>
      <c r="O191">
        <v>2</v>
      </c>
      <c r="P191">
        <v>4</v>
      </c>
      <c r="Q191" t="s">
        <v>613</v>
      </c>
      <c r="S191" t="str" cm="1">
        <f t="array" ref="S191">INDEX(Base_Profissionais[cad_ipasgo],MATCH(BASE_RC[[#This Row],[Id Profissional]]&amp;"IPASGO",Base_Profissionais[id]&amp;Base_Profissionais[com],0))</f>
        <v>48119-0</v>
      </c>
      <c r="T191">
        <f>INDEX(Base_Profissionais[CBO],MATCH(BASE_RC[[#This Row],[Id Profissional]],Base_Profissionais[id],0))</f>
        <v>223905</v>
      </c>
    </row>
    <row r="192" spans="1:20" x14ac:dyDescent="0.3">
      <c r="A192">
        <v>3642</v>
      </c>
      <c r="B192" t="s">
        <v>687</v>
      </c>
      <c r="C192" s="10" t="s">
        <v>153</v>
      </c>
      <c r="D192" t="s">
        <v>155</v>
      </c>
      <c r="E192" t="s">
        <v>619</v>
      </c>
      <c r="F192" t="s">
        <v>47</v>
      </c>
      <c r="G192">
        <v>1584</v>
      </c>
      <c r="M192">
        <v>0</v>
      </c>
      <c r="N192">
        <v>0</v>
      </c>
      <c r="O192">
        <v>0</v>
      </c>
      <c r="P192">
        <v>4</v>
      </c>
      <c r="Q192" t="s">
        <v>613</v>
      </c>
      <c r="S192" t="str" cm="1">
        <f t="array" ref="S192">INDEX(Base_Profissionais[cad_ipasgo],MATCH(BASE_RC[[#This Row],[Id Profissional]]&amp;"IPASGO",Base_Profissionais[id]&amp;Base_Profissionais[com],0))</f>
        <v>48113-0</v>
      </c>
      <c r="T192">
        <f>INDEX(Base_Profissionais[CBO],MATCH(BASE_RC[[#This Row],[Id Profissional]],Base_Profissionais[id],0))</f>
        <v>223810</v>
      </c>
    </row>
    <row r="193" spans="1:20" x14ac:dyDescent="0.3">
      <c r="A193">
        <v>3642</v>
      </c>
      <c r="B193" t="s">
        <v>687</v>
      </c>
      <c r="C193" s="10" t="s">
        <v>150</v>
      </c>
      <c r="D193" t="s">
        <v>152</v>
      </c>
      <c r="E193" t="s">
        <v>619</v>
      </c>
      <c r="F193" t="s">
        <v>44</v>
      </c>
      <c r="G193">
        <v>609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4</v>
      </c>
      <c r="Q193" t="s">
        <v>613</v>
      </c>
      <c r="S193" t="str" cm="1">
        <f t="array" ref="S193">INDEX(Base_Profissionais[cad_ipasgo],MATCH(BASE_RC[[#This Row],[Id Profissional]]&amp;"IPASGO",Base_Profissionais[id]&amp;Base_Profissionais[com],0))</f>
        <v>48134-0</v>
      </c>
      <c r="T193">
        <f>INDEX(Base_Profissionais[CBO],MATCH(BASE_RC[[#This Row],[Id Profissional]],Base_Profissionais[id],0))</f>
        <v>251510</v>
      </c>
    </row>
    <row r="194" spans="1:20" x14ac:dyDescent="0.3">
      <c r="A194">
        <v>3642</v>
      </c>
      <c r="B194" t="s">
        <v>687</v>
      </c>
      <c r="C194" s="10" t="s">
        <v>157</v>
      </c>
      <c r="D194" t="s">
        <v>569</v>
      </c>
      <c r="E194" t="s">
        <v>619</v>
      </c>
      <c r="F194" t="s">
        <v>417</v>
      </c>
      <c r="G194">
        <v>441</v>
      </c>
      <c r="K194">
        <v>3</v>
      </c>
      <c r="L194">
        <v>3</v>
      </c>
      <c r="M194">
        <v>3</v>
      </c>
      <c r="N194">
        <v>0</v>
      </c>
      <c r="O194">
        <v>3</v>
      </c>
      <c r="P194">
        <v>4</v>
      </c>
      <c r="Q194" t="s">
        <v>613</v>
      </c>
      <c r="S194" t="str" cm="1">
        <f t="array" ref="S194">INDEX(Base_Profissionais[cad_ipasgo],MATCH(BASE_RC[[#This Row],[Id Profissional]]&amp;"IPASGO",Base_Profissionais[id]&amp;Base_Profissionais[com],0))</f>
        <v>48154-0</v>
      </c>
      <c r="T194">
        <f>INDEX(Base_Profissionais[CBO],MATCH(BASE_RC[[#This Row],[Id Profissional]],Base_Profissionais[id],0))</f>
        <v>223905</v>
      </c>
    </row>
    <row r="195" spans="1:20" x14ac:dyDescent="0.3">
      <c r="A195">
        <v>3553</v>
      </c>
      <c r="B195" t="s">
        <v>495</v>
      </c>
      <c r="C195" s="10" t="s">
        <v>150</v>
      </c>
      <c r="D195" t="s">
        <v>152</v>
      </c>
      <c r="E195" t="s">
        <v>619</v>
      </c>
      <c r="F195" t="s">
        <v>90</v>
      </c>
      <c r="G195">
        <v>2057</v>
      </c>
      <c r="L195">
        <v>1</v>
      </c>
      <c r="M195">
        <v>1</v>
      </c>
      <c r="N195">
        <v>2</v>
      </c>
      <c r="O195">
        <v>-1</v>
      </c>
      <c r="P195">
        <v>-1</v>
      </c>
      <c r="Q195" t="s">
        <v>613</v>
      </c>
      <c r="S195" t="str" cm="1">
        <f t="array" ref="S195">INDEX(Base_Profissionais[cad_ipasgo],MATCH(BASE_RC[[#This Row],[Id Profissional]]&amp;"IPASGO",Base_Profissionais[id]&amp;Base_Profissionais[com],0))</f>
        <v>48117-0</v>
      </c>
      <c r="T195">
        <f>INDEX(Base_Profissionais[CBO],MATCH(BASE_RC[[#This Row],[Id Profissional]],Base_Profissionais[id],0))</f>
        <v>251510</v>
      </c>
    </row>
    <row r="196" spans="1:20" x14ac:dyDescent="0.3">
      <c r="A196">
        <v>3502</v>
      </c>
      <c r="B196" t="s">
        <v>688</v>
      </c>
      <c r="C196" s="10" t="s">
        <v>153</v>
      </c>
      <c r="D196" t="s">
        <v>155</v>
      </c>
      <c r="E196" t="s">
        <v>619</v>
      </c>
      <c r="F196" t="s">
        <v>51</v>
      </c>
      <c r="G196">
        <v>772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2</v>
      </c>
      <c r="Q196" t="s">
        <v>613</v>
      </c>
      <c r="S196" t="str" cm="1">
        <f t="array" ref="S196">INDEX(Base_Profissionais[cad_ipasgo],MATCH(BASE_RC[[#This Row],[Id Profissional]]&amp;"IPASGO",Base_Profissionais[id]&amp;Base_Profissionais[com],0))</f>
        <v>48135-0</v>
      </c>
      <c r="T196">
        <f>INDEX(Base_Profissionais[CBO],MATCH(BASE_RC[[#This Row],[Id Profissional]],Base_Profissionais[id],0))</f>
        <v>223810</v>
      </c>
    </row>
    <row r="197" spans="1:20" x14ac:dyDescent="0.3">
      <c r="A197">
        <v>3502</v>
      </c>
      <c r="B197" t="s">
        <v>688</v>
      </c>
      <c r="C197" s="10" t="s">
        <v>150</v>
      </c>
      <c r="D197" t="s">
        <v>152</v>
      </c>
      <c r="E197" t="s">
        <v>619</v>
      </c>
      <c r="F197" t="s">
        <v>384</v>
      </c>
      <c r="G197">
        <v>599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2</v>
      </c>
      <c r="Q197" t="s">
        <v>613</v>
      </c>
      <c r="S197" t="str" cm="1">
        <f t="array" ref="S197">INDEX(Base_Profissionais[cad_ipasgo],MATCH(BASE_RC[[#This Row],[Id Profissional]]&amp;"IPASGO",Base_Profissionais[id]&amp;Base_Profissionais[com],0))</f>
        <v>48136-0</v>
      </c>
      <c r="T197">
        <f>INDEX(Base_Profissionais[CBO],MATCH(BASE_RC[[#This Row],[Id Profissional]],Base_Profissionais[id],0))</f>
        <v>251510</v>
      </c>
    </row>
    <row r="198" spans="1:20" x14ac:dyDescent="0.3">
      <c r="A198">
        <v>3502</v>
      </c>
      <c r="B198" t="s">
        <v>688</v>
      </c>
      <c r="C198" s="10" t="s">
        <v>157</v>
      </c>
      <c r="D198" t="s">
        <v>569</v>
      </c>
      <c r="E198" t="s">
        <v>619</v>
      </c>
      <c r="G198" t="e">
        <v>#N/A</v>
      </c>
      <c r="M198">
        <v>0</v>
      </c>
      <c r="N198">
        <v>0</v>
      </c>
      <c r="O198">
        <v>0</v>
      </c>
      <c r="P198">
        <v>2</v>
      </c>
      <c r="Q198" t="s">
        <v>613</v>
      </c>
      <c r="S198" t="e" cm="1">
        <f t="array" ref="S198">INDEX(Base_Profissionais[cad_ipasgo],MATCH(BASE_RC[[#This Row],[Id Profissional]]&amp;"IPASGO",Base_Profissionais[id]&amp;Base_Profissionais[com],0))</f>
        <v>#N/A</v>
      </c>
      <c r="T198" t="e">
        <f>INDEX(Base_Profissionais[CBO],MATCH(BASE_RC[[#This Row],[Id Profissional]],Base_Profissionais[id],0))</f>
        <v>#N/A</v>
      </c>
    </row>
    <row r="199" spans="1:20" x14ac:dyDescent="0.3">
      <c r="A199">
        <v>4068</v>
      </c>
      <c r="B199" t="s">
        <v>452</v>
      </c>
      <c r="C199" s="10" t="s">
        <v>150</v>
      </c>
      <c r="D199" t="s">
        <v>152</v>
      </c>
      <c r="E199" t="s">
        <v>612</v>
      </c>
      <c r="F199" t="s">
        <v>36</v>
      </c>
      <c r="G199">
        <v>2260</v>
      </c>
      <c r="M199">
        <v>0</v>
      </c>
      <c r="N199">
        <v>1</v>
      </c>
      <c r="O199">
        <v>-1</v>
      </c>
      <c r="P199">
        <v>-2</v>
      </c>
      <c r="Q199" t="s">
        <v>613</v>
      </c>
      <c r="S199" t="str" cm="1">
        <f t="array" ref="S199">INDEX(Base_Profissionais[cad_ipasgo],MATCH(BASE_RC[[#This Row],[Id Profissional]]&amp;"IPASGO",Base_Profissionais[id]&amp;Base_Profissionais[com],0))</f>
        <v>48146-0</v>
      </c>
      <c r="T199">
        <f>INDEX(Base_Profissionais[CBO],MATCH(BASE_RC[[#This Row],[Id Profissional]],Base_Profissionais[id],0))</f>
        <v>251510</v>
      </c>
    </row>
    <row r="200" spans="1:20" x14ac:dyDescent="0.3">
      <c r="A200">
        <v>4068</v>
      </c>
      <c r="B200" t="s">
        <v>452</v>
      </c>
      <c r="C200" s="10" t="s">
        <v>150</v>
      </c>
      <c r="D200" t="s">
        <v>152</v>
      </c>
      <c r="E200" t="s">
        <v>612</v>
      </c>
      <c r="F200" t="s">
        <v>36</v>
      </c>
      <c r="G200">
        <v>2260</v>
      </c>
      <c r="M200">
        <v>0</v>
      </c>
      <c r="N200">
        <v>1</v>
      </c>
      <c r="O200">
        <v>-1</v>
      </c>
      <c r="P200">
        <v>-2</v>
      </c>
      <c r="Q200" t="s">
        <v>613</v>
      </c>
      <c r="S200" t="str" cm="1">
        <f t="array" ref="S200">INDEX(Base_Profissionais[cad_ipasgo],MATCH(BASE_RC[[#This Row],[Id Profissional]]&amp;"IPASGO",Base_Profissionais[id]&amp;Base_Profissionais[com],0))</f>
        <v>48146-0</v>
      </c>
      <c r="T200">
        <f>INDEX(Base_Profissionais[CBO],MATCH(BASE_RC[[#This Row],[Id Profissional]],Base_Profissionais[id],0))</f>
        <v>251510</v>
      </c>
    </row>
    <row r="201" spans="1:20" x14ac:dyDescent="0.3">
      <c r="A201">
        <v>3412</v>
      </c>
      <c r="B201" t="s">
        <v>689</v>
      </c>
      <c r="C201" s="10" t="s">
        <v>150</v>
      </c>
      <c r="D201" t="s">
        <v>152</v>
      </c>
      <c r="E201" t="s">
        <v>616</v>
      </c>
      <c r="F201" t="s">
        <v>140</v>
      </c>
      <c r="G201">
        <v>577</v>
      </c>
      <c r="K201">
        <v>3</v>
      </c>
      <c r="L201">
        <v>3</v>
      </c>
      <c r="M201">
        <v>3</v>
      </c>
      <c r="N201">
        <v>0</v>
      </c>
      <c r="O201">
        <v>3</v>
      </c>
      <c r="P201">
        <v>3</v>
      </c>
      <c r="Q201" t="s">
        <v>617</v>
      </c>
      <c r="S201" t="str" cm="1">
        <f t="array" ref="S201">INDEX(Base_Profissionais[cad_ipasgo],MATCH(BASE_RC[[#This Row],[Id Profissional]]&amp;"IPASGO",Base_Profissionais[id]&amp;Base_Profissionais[com],0))</f>
        <v>48155-0</v>
      </c>
      <c r="T201">
        <f>INDEX(Base_Profissionais[CBO],MATCH(BASE_RC[[#This Row],[Id Profissional]],Base_Profissionais[id],0))</f>
        <v>251510</v>
      </c>
    </row>
    <row r="202" spans="1:20" x14ac:dyDescent="0.3">
      <c r="A202">
        <v>3332</v>
      </c>
      <c r="B202" t="s">
        <v>690</v>
      </c>
      <c r="C202" s="10" t="s">
        <v>153</v>
      </c>
      <c r="D202" t="s">
        <v>155</v>
      </c>
      <c r="E202" t="s">
        <v>616</v>
      </c>
      <c r="F202" t="s">
        <v>51</v>
      </c>
      <c r="G202">
        <v>772</v>
      </c>
      <c r="K202">
        <v>3</v>
      </c>
      <c r="L202">
        <v>3</v>
      </c>
      <c r="M202">
        <v>3</v>
      </c>
      <c r="N202">
        <v>0</v>
      </c>
      <c r="O202">
        <v>3</v>
      </c>
      <c r="P202">
        <v>7</v>
      </c>
      <c r="Q202" t="s">
        <v>617</v>
      </c>
      <c r="S202" t="str" cm="1">
        <f t="array" ref="S202">INDEX(Base_Profissionais[cad_ipasgo],MATCH(BASE_RC[[#This Row],[Id Profissional]]&amp;"IPASGO",Base_Profissionais[id]&amp;Base_Profissionais[com],0))</f>
        <v>48135-0</v>
      </c>
      <c r="T202">
        <f>INDEX(Base_Profissionais[CBO],MATCH(BASE_RC[[#This Row],[Id Profissional]],Base_Profissionais[id],0))</f>
        <v>223810</v>
      </c>
    </row>
    <row r="203" spans="1:20" x14ac:dyDescent="0.3">
      <c r="A203">
        <v>3332</v>
      </c>
      <c r="B203" t="s">
        <v>690</v>
      </c>
      <c r="C203" s="10" t="s">
        <v>150</v>
      </c>
      <c r="D203" t="s">
        <v>152</v>
      </c>
      <c r="E203" t="s">
        <v>616</v>
      </c>
      <c r="F203" t="s">
        <v>44</v>
      </c>
      <c r="G203">
        <v>609</v>
      </c>
      <c r="K203">
        <v>0</v>
      </c>
      <c r="L203">
        <v>4</v>
      </c>
      <c r="M203">
        <v>4</v>
      </c>
      <c r="N203">
        <v>0</v>
      </c>
      <c r="O203">
        <v>4</v>
      </c>
      <c r="P203">
        <v>7</v>
      </c>
      <c r="Q203" t="s">
        <v>617</v>
      </c>
      <c r="S203" t="str" cm="1">
        <f t="array" ref="S203">INDEX(Base_Profissionais[cad_ipasgo],MATCH(BASE_RC[[#This Row],[Id Profissional]]&amp;"IPASGO",Base_Profissionais[id]&amp;Base_Profissionais[com],0))</f>
        <v>48134-0</v>
      </c>
      <c r="T203">
        <f>INDEX(Base_Profissionais[CBO],MATCH(BASE_RC[[#This Row],[Id Profissional]],Base_Profissionais[id],0))</f>
        <v>251510</v>
      </c>
    </row>
    <row r="204" spans="1:20" x14ac:dyDescent="0.3">
      <c r="A204">
        <v>3332</v>
      </c>
      <c r="B204" t="s">
        <v>690</v>
      </c>
      <c r="C204" s="10" t="s">
        <v>157</v>
      </c>
      <c r="D204" t="s">
        <v>569</v>
      </c>
      <c r="E204" t="s">
        <v>616</v>
      </c>
      <c r="F204" t="s">
        <v>417</v>
      </c>
      <c r="G204">
        <v>441</v>
      </c>
      <c r="M204">
        <v>0</v>
      </c>
      <c r="N204">
        <v>0</v>
      </c>
      <c r="O204">
        <v>0</v>
      </c>
      <c r="P204">
        <v>7</v>
      </c>
      <c r="Q204" t="s">
        <v>617</v>
      </c>
      <c r="S204" t="str" cm="1">
        <f t="array" ref="S204">INDEX(Base_Profissionais[cad_ipasgo],MATCH(BASE_RC[[#This Row],[Id Profissional]]&amp;"IPASGO",Base_Profissionais[id]&amp;Base_Profissionais[com],0))</f>
        <v>48154-0</v>
      </c>
      <c r="T204">
        <f>INDEX(Base_Profissionais[CBO],MATCH(BASE_RC[[#This Row],[Id Profissional]],Base_Profissionais[id],0))</f>
        <v>223905</v>
      </c>
    </row>
    <row r="205" spans="1:20" x14ac:dyDescent="0.3">
      <c r="A205">
        <v>3773</v>
      </c>
      <c r="B205" t="s">
        <v>691</v>
      </c>
      <c r="C205" s="10" t="s">
        <v>150</v>
      </c>
      <c r="D205" t="s">
        <v>152</v>
      </c>
      <c r="E205" t="s">
        <v>619</v>
      </c>
      <c r="F205" t="s">
        <v>21</v>
      </c>
      <c r="G205">
        <v>486</v>
      </c>
      <c r="M205">
        <v>0</v>
      </c>
      <c r="N205">
        <v>1</v>
      </c>
      <c r="O205">
        <v>-1</v>
      </c>
      <c r="P205">
        <v>-1</v>
      </c>
      <c r="Q205" t="s">
        <v>613</v>
      </c>
      <c r="S205" t="str" cm="1">
        <f t="array" ref="S205">INDEX(Base_Profissionais[cad_ipasgo],MATCH(BASE_RC[[#This Row],[Id Profissional]]&amp;"IPASGO",Base_Profissionais[id]&amp;Base_Profissionais[com],0))</f>
        <v>48111-0</v>
      </c>
      <c r="T205">
        <f>INDEX(Base_Profissionais[CBO],MATCH(BASE_RC[[#This Row],[Id Profissional]],Base_Profissionais[id],0))</f>
        <v>251510</v>
      </c>
    </row>
    <row r="206" spans="1:20" x14ac:dyDescent="0.3">
      <c r="A206">
        <v>3372</v>
      </c>
      <c r="B206" t="s">
        <v>692</v>
      </c>
      <c r="C206" s="10" t="s">
        <v>153</v>
      </c>
      <c r="D206" t="s">
        <v>155</v>
      </c>
      <c r="E206" t="s">
        <v>619</v>
      </c>
      <c r="F206" t="s">
        <v>47</v>
      </c>
      <c r="G206">
        <v>1584</v>
      </c>
      <c r="K206">
        <v>3</v>
      </c>
      <c r="L206">
        <v>3</v>
      </c>
      <c r="M206">
        <v>3</v>
      </c>
      <c r="N206">
        <v>0</v>
      </c>
      <c r="O206">
        <v>3</v>
      </c>
      <c r="P206">
        <v>3</v>
      </c>
      <c r="Q206" t="s">
        <v>613</v>
      </c>
      <c r="S206" t="str" cm="1">
        <f t="array" ref="S206">INDEX(Base_Profissionais[cad_ipasgo],MATCH(BASE_RC[[#This Row],[Id Profissional]]&amp;"IPASGO",Base_Profissionais[id]&amp;Base_Profissionais[com],0))</f>
        <v>48113-0</v>
      </c>
      <c r="T206">
        <f>INDEX(Base_Profissionais[CBO],MATCH(BASE_RC[[#This Row],[Id Profissional]],Base_Profissionais[id],0))</f>
        <v>223810</v>
      </c>
    </row>
    <row r="207" spans="1:20" x14ac:dyDescent="0.3">
      <c r="A207">
        <v>3372</v>
      </c>
      <c r="B207" t="s">
        <v>692</v>
      </c>
      <c r="C207" s="10" t="s">
        <v>150</v>
      </c>
      <c r="D207" t="s">
        <v>152</v>
      </c>
      <c r="E207" t="s">
        <v>619</v>
      </c>
      <c r="F207" t="s">
        <v>334</v>
      </c>
      <c r="G207">
        <v>1833</v>
      </c>
      <c r="K207">
        <v>4</v>
      </c>
      <c r="L207">
        <v>4</v>
      </c>
      <c r="M207">
        <v>4</v>
      </c>
      <c r="N207">
        <v>4</v>
      </c>
      <c r="O207">
        <v>0</v>
      </c>
      <c r="P207">
        <v>3</v>
      </c>
      <c r="Q207" t="s">
        <v>613</v>
      </c>
      <c r="S207" t="str" cm="1">
        <f t="array" ref="S207">INDEX(Base_Profissionais[cad_ipasgo],MATCH(BASE_RC[[#This Row],[Id Profissional]]&amp;"IPASGO",Base_Profissionais[id]&amp;Base_Profissionais[com],0))</f>
        <v>48128-0</v>
      </c>
      <c r="T207">
        <f>INDEX(Base_Profissionais[CBO],MATCH(BASE_RC[[#This Row],[Id Profissional]],Base_Profissionais[id],0))</f>
        <v>251510</v>
      </c>
    </row>
    <row r="208" spans="1:20" x14ac:dyDescent="0.3">
      <c r="A208">
        <v>3523</v>
      </c>
      <c r="B208" t="s">
        <v>693</v>
      </c>
      <c r="C208" s="10" t="s">
        <v>150</v>
      </c>
      <c r="D208" t="s">
        <v>152</v>
      </c>
      <c r="E208" t="s">
        <v>616</v>
      </c>
      <c r="F208" t="s">
        <v>90</v>
      </c>
      <c r="G208">
        <v>2057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 t="s">
        <v>617</v>
      </c>
      <c r="S208" t="str" cm="1">
        <f t="array" ref="S208">INDEX(Base_Profissionais[cad_ipasgo],MATCH(BASE_RC[[#This Row],[Id Profissional]]&amp;"IPASGO",Base_Profissionais[id]&amp;Base_Profissionais[com],0))</f>
        <v>48117-0</v>
      </c>
      <c r="T208">
        <f>INDEX(Base_Profissionais[CBO],MATCH(BASE_RC[[#This Row],[Id Profissional]],Base_Profissionais[id],0))</f>
        <v>251510</v>
      </c>
    </row>
    <row r="209" spans="1:20" x14ac:dyDescent="0.3">
      <c r="A209">
        <v>3453</v>
      </c>
      <c r="B209" t="s">
        <v>694</v>
      </c>
      <c r="C209" s="10" t="s">
        <v>150</v>
      </c>
      <c r="D209" t="s">
        <v>152</v>
      </c>
      <c r="E209" t="s">
        <v>616</v>
      </c>
      <c r="F209" t="s">
        <v>44</v>
      </c>
      <c r="G209">
        <v>609</v>
      </c>
      <c r="K209">
        <v>6</v>
      </c>
      <c r="L209">
        <v>6</v>
      </c>
      <c r="M209">
        <v>6</v>
      </c>
      <c r="N209">
        <v>0</v>
      </c>
      <c r="O209">
        <v>6</v>
      </c>
      <c r="P209">
        <v>6</v>
      </c>
      <c r="Q209" t="s">
        <v>617</v>
      </c>
      <c r="S209" t="str" cm="1">
        <f t="array" ref="S209">INDEX(Base_Profissionais[cad_ipasgo],MATCH(BASE_RC[[#This Row],[Id Profissional]]&amp;"IPASGO",Base_Profissionais[id]&amp;Base_Profissionais[com],0))</f>
        <v>48134-0</v>
      </c>
      <c r="T209">
        <f>INDEX(Base_Profissionais[CBO],MATCH(BASE_RC[[#This Row],[Id Profissional]],Base_Profissionais[id],0))</f>
        <v>251510</v>
      </c>
    </row>
    <row r="210" spans="1:20" x14ac:dyDescent="0.3">
      <c r="A210">
        <v>3643</v>
      </c>
      <c r="B210" t="s">
        <v>695</v>
      </c>
      <c r="C210" s="10" t="s">
        <v>150</v>
      </c>
      <c r="D210" t="s">
        <v>152</v>
      </c>
      <c r="E210" t="s">
        <v>616</v>
      </c>
      <c r="F210" t="s">
        <v>90</v>
      </c>
      <c r="G210">
        <v>2057</v>
      </c>
      <c r="K210">
        <v>3</v>
      </c>
      <c r="L210">
        <v>3</v>
      </c>
      <c r="M210">
        <v>3</v>
      </c>
      <c r="N210">
        <v>0</v>
      </c>
      <c r="O210">
        <v>3</v>
      </c>
      <c r="P210">
        <v>3</v>
      </c>
      <c r="Q210" t="s">
        <v>617</v>
      </c>
      <c r="S210" t="str" cm="1">
        <f t="array" ref="S210">INDEX(Base_Profissionais[cad_ipasgo],MATCH(BASE_RC[[#This Row],[Id Profissional]]&amp;"IPASGO",Base_Profissionais[id]&amp;Base_Profissionais[com],0))</f>
        <v>48117-0</v>
      </c>
      <c r="T210">
        <f>INDEX(Base_Profissionais[CBO],MATCH(BASE_RC[[#This Row],[Id Profissional]],Base_Profissionais[id],0))</f>
        <v>251510</v>
      </c>
    </row>
    <row r="211" spans="1:20" x14ac:dyDescent="0.3">
      <c r="A211">
        <v>3955</v>
      </c>
      <c r="B211" t="s">
        <v>696</v>
      </c>
      <c r="C211" s="10" t="s">
        <v>150</v>
      </c>
      <c r="D211" t="s">
        <v>152</v>
      </c>
      <c r="E211" t="s">
        <v>612</v>
      </c>
      <c r="F211" t="s">
        <v>42</v>
      </c>
      <c r="G211">
        <v>1839</v>
      </c>
      <c r="M211">
        <v>0</v>
      </c>
      <c r="N211">
        <v>0</v>
      </c>
      <c r="O211">
        <v>0</v>
      </c>
      <c r="P211">
        <v>0</v>
      </c>
      <c r="Q211" t="s">
        <v>613</v>
      </c>
      <c r="S211" t="str" cm="1">
        <f t="array" ref="S211">INDEX(Base_Profissionais[cad_ipasgo],MATCH(BASE_RC[[#This Row],[Id Profissional]]&amp;"IPASGO",Base_Profissionais[id]&amp;Base_Profissionais[com],0))</f>
        <v>48120-0</v>
      </c>
      <c r="T211">
        <f>INDEX(Base_Profissionais[CBO],MATCH(BASE_RC[[#This Row],[Id Profissional]],Base_Profissionais[id],0))</f>
        <v>251510</v>
      </c>
    </row>
    <row r="212" spans="1:20" x14ac:dyDescent="0.3">
      <c r="A212">
        <v>3955</v>
      </c>
      <c r="B212" t="s">
        <v>696</v>
      </c>
      <c r="C212" s="12">
        <v>50001183</v>
      </c>
      <c r="D212" t="s">
        <v>152</v>
      </c>
      <c r="E212" t="s">
        <v>612</v>
      </c>
      <c r="F212" t="s">
        <v>42</v>
      </c>
      <c r="G212">
        <v>1839</v>
      </c>
      <c r="M212">
        <v>0</v>
      </c>
      <c r="N212">
        <v>0</v>
      </c>
      <c r="O212">
        <v>0</v>
      </c>
      <c r="P212">
        <v>0</v>
      </c>
      <c r="Q212" t="s">
        <v>613</v>
      </c>
      <c r="S212" t="str" cm="1">
        <f t="array" ref="S212">INDEX(Base_Profissionais[cad_ipasgo],MATCH(BASE_RC[[#This Row],[Id Profissional]]&amp;"IPASGO",Base_Profissionais[id]&amp;Base_Profissionais[com],0))</f>
        <v>48120-0</v>
      </c>
      <c r="T212">
        <f>INDEX(Base_Profissionais[CBO],MATCH(BASE_RC[[#This Row],[Id Profissional]],Base_Profissionais[id],0))</f>
        <v>251510</v>
      </c>
    </row>
    <row r="213" spans="1:20" x14ac:dyDescent="0.3">
      <c r="A213">
        <v>3954</v>
      </c>
      <c r="B213" t="s">
        <v>697</v>
      </c>
      <c r="C213" s="10" t="s">
        <v>165</v>
      </c>
      <c r="D213" t="s">
        <v>166</v>
      </c>
      <c r="E213" t="s">
        <v>616</v>
      </c>
      <c r="F213" t="s">
        <v>25</v>
      </c>
      <c r="G213">
        <v>1973</v>
      </c>
      <c r="M213">
        <v>0</v>
      </c>
      <c r="N213">
        <v>0</v>
      </c>
      <c r="O213">
        <v>0</v>
      </c>
      <c r="P213">
        <v>0</v>
      </c>
      <c r="Q213" t="s">
        <v>617</v>
      </c>
      <c r="S213" t="str" cm="1">
        <f t="array" ref="S213">INDEX(Base_Profissionais[cad_ipasgo],MATCH(BASE_RC[[#This Row],[Id Profissional]]&amp;"IPASGO",Base_Profissionais[id]&amp;Base_Profissionais[com],0))</f>
        <v>48115-0</v>
      </c>
      <c r="T213">
        <f>INDEX(Base_Profissionais[CBO],MATCH(BASE_RC[[#This Row],[Id Profissional]],Base_Profissionais[id],0))</f>
        <v>223810</v>
      </c>
    </row>
    <row r="214" spans="1:20" x14ac:dyDescent="0.3">
      <c r="A214">
        <v>3954</v>
      </c>
      <c r="B214" t="s">
        <v>697</v>
      </c>
      <c r="C214" s="12">
        <v>50001183</v>
      </c>
      <c r="D214" t="s">
        <v>152</v>
      </c>
      <c r="E214" t="s">
        <v>616</v>
      </c>
      <c r="F214" t="s">
        <v>42</v>
      </c>
      <c r="G214">
        <v>1839</v>
      </c>
      <c r="M214">
        <v>0</v>
      </c>
      <c r="N214">
        <v>0</v>
      </c>
      <c r="O214">
        <v>0</v>
      </c>
      <c r="P214">
        <v>0</v>
      </c>
      <c r="Q214" t="s">
        <v>617</v>
      </c>
      <c r="S214" t="str" cm="1">
        <f t="array" ref="S214">INDEX(Base_Profissionais[cad_ipasgo],MATCH(BASE_RC[[#This Row],[Id Profissional]]&amp;"IPASGO",Base_Profissionais[id]&amp;Base_Profissionais[com],0))</f>
        <v>48120-0</v>
      </c>
      <c r="T214">
        <f>INDEX(Base_Profissionais[CBO],MATCH(BASE_RC[[#This Row],[Id Profissional]],Base_Profissionais[id],0))</f>
        <v>251510</v>
      </c>
    </row>
    <row r="215" spans="1:20" x14ac:dyDescent="0.3">
      <c r="A215">
        <v>4054</v>
      </c>
      <c r="B215" t="s">
        <v>698</v>
      </c>
      <c r="C215" s="12">
        <v>50001183</v>
      </c>
      <c r="D215" t="s">
        <v>163</v>
      </c>
      <c r="E215" t="s">
        <v>619</v>
      </c>
      <c r="F215" t="s">
        <v>90</v>
      </c>
      <c r="G215">
        <v>2057</v>
      </c>
      <c r="M215">
        <v>0</v>
      </c>
      <c r="N215">
        <v>1</v>
      </c>
      <c r="O215">
        <v>-1</v>
      </c>
      <c r="P215">
        <v>-1</v>
      </c>
      <c r="Q215" t="s">
        <v>613</v>
      </c>
      <c r="S215" t="str" cm="1">
        <f t="array" ref="S215">INDEX(Base_Profissionais[cad_ipasgo],MATCH(BASE_RC[[#This Row],[Id Profissional]]&amp;"IPASGO",Base_Profissionais[id]&amp;Base_Profissionais[com],0))</f>
        <v>48117-0</v>
      </c>
      <c r="T215">
        <f>INDEX(Base_Profissionais[CBO],MATCH(BASE_RC[[#This Row],[Id Profissional]],Base_Profissionais[id],0))</f>
        <v>251510</v>
      </c>
    </row>
    <row r="216" spans="1:20" x14ac:dyDescent="0.3">
      <c r="A216">
        <v>3896</v>
      </c>
      <c r="B216" t="s">
        <v>109</v>
      </c>
      <c r="C216" s="10" t="s">
        <v>150</v>
      </c>
      <c r="D216" t="s">
        <v>152</v>
      </c>
      <c r="E216" t="s">
        <v>612</v>
      </c>
      <c r="F216" t="s">
        <v>33</v>
      </c>
      <c r="G216">
        <v>1735</v>
      </c>
      <c r="M216">
        <v>0</v>
      </c>
      <c r="N216">
        <v>1</v>
      </c>
      <c r="O216">
        <v>-1</v>
      </c>
      <c r="P216">
        <v>-3</v>
      </c>
      <c r="Q216" t="s">
        <v>613</v>
      </c>
      <c r="S216" t="str" cm="1">
        <f t="array" ref="S216">INDEX(Base_Profissionais[cad_ipasgo],MATCH(BASE_RC[[#This Row],[Id Profissional]]&amp;"IPASGO",Base_Profissionais[id]&amp;Base_Profissionais[com],0))</f>
        <v>48116-0</v>
      </c>
      <c r="T216">
        <f>INDEX(Base_Profissionais[CBO],MATCH(BASE_RC[[#This Row],[Id Profissional]],Base_Profissionais[id],0))</f>
        <v>251510</v>
      </c>
    </row>
    <row r="217" spans="1:20" x14ac:dyDescent="0.3">
      <c r="A217">
        <v>3896</v>
      </c>
      <c r="B217" t="s">
        <v>109</v>
      </c>
      <c r="C217" s="10" t="s">
        <v>157</v>
      </c>
      <c r="D217" t="s">
        <v>569</v>
      </c>
      <c r="E217" t="s">
        <v>612</v>
      </c>
      <c r="F217" t="s">
        <v>30</v>
      </c>
      <c r="G217">
        <v>884</v>
      </c>
      <c r="M217">
        <v>0</v>
      </c>
      <c r="N217">
        <v>2</v>
      </c>
      <c r="O217">
        <v>-2</v>
      </c>
      <c r="P217">
        <v>-3</v>
      </c>
      <c r="Q217" t="s">
        <v>613</v>
      </c>
      <c r="S217" t="str" cm="1">
        <f t="array" ref="S217">INDEX(Base_Profissionais[cad_ipasgo],MATCH(BASE_RC[[#This Row],[Id Profissional]]&amp;"IPASGO",Base_Profissionais[id]&amp;Base_Profissionais[com],0))</f>
        <v>48119-0</v>
      </c>
      <c r="T217">
        <f>INDEX(Base_Profissionais[CBO],MATCH(BASE_RC[[#This Row],[Id Profissional]],Base_Profissionais[id],0))</f>
        <v>223905</v>
      </c>
    </row>
    <row r="218" spans="1:20" x14ac:dyDescent="0.3">
      <c r="A218">
        <v>3822</v>
      </c>
      <c r="B218" t="s">
        <v>699</v>
      </c>
      <c r="C218" s="10" t="s">
        <v>153</v>
      </c>
      <c r="D218" t="s">
        <v>155</v>
      </c>
      <c r="E218" t="s">
        <v>616</v>
      </c>
      <c r="F218" t="s">
        <v>47</v>
      </c>
      <c r="G218">
        <v>1584</v>
      </c>
      <c r="M218">
        <v>0</v>
      </c>
      <c r="N218">
        <v>0</v>
      </c>
      <c r="O218">
        <v>0</v>
      </c>
      <c r="P218">
        <v>0</v>
      </c>
      <c r="Q218" t="s">
        <v>617</v>
      </c>
      <c r="S218" t="str" cm="1">
        <f t="array" ref="S218">INDEX(Base_Profissionais[cad_ipasgo],MATCH(BASE_RC[[#This Row],[Id Profissional]]&amp;"IPASGO",Base_Profissionais[id]&amp;Base_Profissionais[com],0))</f>
        <v>48113-0</v>
      </c>
      <c r="T218">
        <f>INDEX(Base_Profissionais[CBO],MATCH(BASE_RC[[#This Row],[Id Profissional]],Base_Profissionais[id],0))</f>
        <v>223810</v>
      </c>
    </row>
    <row r="219" spans="1:20" x14ac:dyDescent="0.3">
      <c r="A219">
        <v>3822</v>
      </c>
      <c r="B219" t="s">
        <v>699</v>
      </c>
      <c r="C219" s="10" t="s">
        <v>150</v>
      </c>
      <c r="D219" t="s">
        <v>152</v>
      </c>
      <c r="E219" t="s">
        <v>616</v>
      </c>
      <c r="F219" t="s">
        <v>326</v>
      </c>
      <c r="G219">
        <v>881</v>
      </c>
      <c r="M219">
        <v>0</v>
      </c>
      <c r="N219">
        <v>0</v>
      </c>
      <c r="O219">
        <v>0</v>
      </c>
      <c r="P219">
        <v>0</v>
      </c>
      <c r="Q219" t="s">
        <v>617</v>
      </c>
      <c r="S219" t="str" cm="1">
        <f t="array" ref="S219">INDEX(Base_Profissionais[cad_ipasgo],MATCH(BASE_RC[[#This Row],[Id Profissional]]&amp;"IPASGO",Base_Profissionais[id]&amp;Base_Profissionais[com],0))</f>
        <v>48127-0</v>
      </c>
      <c r="T219">
        <f>INDEX(Base_Profissionais[CBO],MATCH(BASE_RC[[#This Row],[Id Profissional]],Base_Profissionais[id],0))</f>
        <v>251510</v>
      </c>
    </row>
    <row r="220" spans="1:20" x14ac:dyDescent="0.3">
      <c r="A220">
        <v>3822</v>
      </c>
      <c r="B220" t="s">
        <v>699</v>
      </c>
      <c r="C220" s="10" t="s">
        <v>157</v>
      </c>
      <c r="D220" t="s">
        <v>569</v>
      </c>
      <c r="E220" t="s">
        <v>616</v>
      </c>
      <c r="F220" t="s">
        <v>417</v>
      </c>
      <c r="G220">
        <v>441</v>
      </c>
      <c r="M220">
        <v>0</v>
      </c>
      <c r="N220">
        <v>0</v>
      </c>
      <c r="O220">
        <v>0</v>
      </c>
      <c r="P220">
        <v>0</v>
      </c>
      <c r="Q220" t="s">
        <v>617</v>
      </c>
      <c r="S220" t="str" cm="1">
        <f t="array" ref="S220">INDEX(Base_Profissionais[cad_ipasgo],MATCH(BASE_RC[[#This Row],[Id Profissional]]&amp;"IPASGO",Base_Profissionais[id]&amp;Base_Profissionais[com],0))</f>
        <v>48154-0</v>
      </c>
      <c r="T220">
        <f>INDEX(Base_Profissionais[CBO],MATCH(BASE_RC[[#This Row],[Id Profissional]],Base_Profissionais[id],0))</f>
        <v>223905</v>
      </c>
    </row>
    <row r="221" spans="1:20" x14ac:dyDescent="0.3">
      <c r="A221">
        <v>4098</v>
      </c>
      <c r="B221" t="s">
        <v>700</v>
      </c>
      <c r="C221" s="12">
        <v>50001183</v>
      </c>
      <c r="D221" t="s">
        <v>163</v>
      </c>
      <c r="E221" t="s">
        <v>612</v>
      </c>
      <c r="F221" t="s">
        <v>86</v>
      </c>
      <c r="G221">
        <v>1815</v>
      </c>
      <c r="M221">
        <v>0</v>
      </c>
      <c r="N221">
        <v>2</v>
      </c>
      <c r="O221">
        <v>-2</v>
      </c>
      <c r="P221">
        <v>-2</v>
      </c>
      <c r="Q221" t="s">
        <v>613</v>
      </c>
      <c r="S221" t="str" cm="1">
        <f t="array" ref="S221">INDEX(Base_Profissionais[cad_ipasgo],MATCH(BASE_RC[[#This Row],[Id Profissional]]&amp;"IPASGO",Base_Profissionais[id]&amp;Base_Profissionais[com],0))</f>
        <v>48122-0</v>
      </c>
      <c r="T221">
        <f>INDEX(Base_Profissionais[CBO],MATCH(BASE_RC[[#This Row],[Id Profissional]],Base_Profissionais[id],0))</f>
        <v>251510</v>
      </c>
    </row>
    <row r="222" spans="1:20" x14ac:dyDescent="0.3">
      <c r="A222">
        <v>4099</v>
      </c>
      <c r="B222" t="s">
        <v>701</v>
      </c>
      <c r="C222" s="12">
        <v>50001183</v>
      </c>
      <c r="D222" t="s">
        <v>163</v>
      </c>
      <c r="E222" t="s">
        <v>612</v>
      </c>
      <c r="F222" t="s">
        <v>86</v>
      </c>
      <c r="G222">
        <v>1815</v>
      </c>
      <c r="M222">
        <v>0</v>
      </c>
      <c r="N222">
        <v>1</v>
      </c>
      <c r="O222">
        <v>-1</v>
      </c>
      <c r="P222">
        <v>-1</v>
      </c>
      <c r="Q222" t="s">
        <v>613</v>
      </c>
      <c r="S222" t="str" cm="1">
        <f t="array" ref="S222">INDEX(Base_Profissionais[cad_ipasgo],MATCH(BASE_RC[[#This Row],[Id Profissional]]&amp;"IPASGO",Base_Profissionais[id]&amp;Base_Profissionais[com],0))</f>
        <v>48122-0</v>
      </c>
      <c r="T222">
        <f>INDEX(Base_Profissionais[CBO],MATCH(BASE_RC[[#This Row],[Id Profissional]],Base_Profissionais[id],0))</f>
        <v>251510</v>
      </c>
    </row>
    <row r="223" spans="1:20" x14ac:dyDescent="0.3">
      <c r="A223">
        <v>3509</v>
      </c>
      <c r="B223" t="s">
        <v>702</v>
      </c>
      <c r="C223" s="10" t="s">
        <v>150</v>
      </c>
      <c r="D223" t="s">
        <v>152</v>
      </c>
      <c r="E223" t="s">
        <v>616</v>
      </c>
      <c r="F223" t="s">
        <v>90</v>
      </c>
      <c r="G223">
        <v>2057</v>
      </c>
      <c r="K223">
        <v>3</v>
      </c>
      <c r="L223">
        <v>3</v>
      </c>
      <c r="M223">
        <v>3</v>
      </c>
      <c r="N223">
        <v>0</v>
      </c>
      <c r="O223">
        <v>3</v>
      </c>
      <c r="P223">
        <v>3</v>
      </c>
      <c r="Q223" t="s">
        <v>617</v>
      </c>
      <c r="S223" t="str" cm="1">
        <f t="array" ref="S223">INDEX(Base_Profissionais[cad_ipasgo],MATCH(BASE_RC[[#This Row],[Id Profissional]]&amp;"IPASGO",Base_Profissionais[id]&amp;Base_Profissionais[com],0))</f>
        <v>48117-0</v>
      </c>
      <c r="T223">
        <f>INDEX(Base_Profissionais[CBO],MATCH(BASE_RC[[#This Row],[Id Profissional]],Base_Profissionais[id],0))</f>
        <v>251510</v>
      </c>
    </row>
    <row r="224" spans="1:20" x14ac:dyDescent="0.3">
      <c r="A224">
        <v>3970</v>
      </c>
      <c r="B224" t="s">
        <v>703</v>
      </c>
      <c r="C224" s="10" t="s">
        <v>165</v>
      </c>
      <c r="D224" t="s">
        <v>166</v>
      </c>
      <c r="E224" t="s">
        <v>616</v>
      </c>
      <c r="F224" t="s">
        <v>405</v>
      </c>
      <c r="G224">
        <v>1967</v>
      </c>
      <c r="M224">
        <v>0</v>
      </c>
      <c r="N224">
        <v>0</v>
      </c>
      <c r="O224">
        <v>0</v>
      </c>
      <c r="P224">
        <v>0</v>
      </c>
      <c r="Q224" t="s">
        <v>617</v>
      </c>
      <c r="S224" t="str" cm="1">
        <f t="array" ref="S224">INDEX(Base_Profissionais[cad_ipasgo],MATCH(BASE_RC[[#This Row],[Id Profissional]]&amp;"IPASGO",Base_Profissionais[id]&amp;Base_Profissionais[com],0))</f>
        <v>48148-0</v>
      </c>
      <c r="T224">
        <f>INDEX(Base_Profissionais[CBO],MATCH(BASE_RC[[#This Row],[Id Profissional]],Base_Profissionais[id],0))</f>
        <v>223810</v>
      </c>
    </row>
    <row r="225" spans="1:20" x14ac:dyDescent="0.3">
      <c r="A225">
        <v>3970</v>
      </c>
      <c r="B225" t="s">
        <v>703</v>
      </c>
      <c r="C225" s="10" t="s">
        <v>169</v>
      </c>
      <c r="D225" t="s">
        <v>155</v>
      </c>
      <c r="E225" t="s">
        <v>616</v>
      </c>
      <c r="F225" t="s">
        <v>405</v>
      </c>
      <c r="G225">
        <v>1967</v>
      </c>
      <c r="M225">
        <v>0</v>
      </c>
      <c r="N225">
        <v>0</v>
      </c>
      <c r="O225">
        <v>0</v>
      </c>
      <c r="P225">
        <v>0</v>
      </c>
      <c r="Q225" t="s">
        <v>617</v>
      </c>
      <c r="S225" t="str" cm="1">
        <f t="array" ref="S225">INDEX(Base_Profissionais[cad_ipasgo],MATCH(BASE_RC[[#This Row],[Id Profissional]]&amp;"IPASGO",Base_Profissionais[id]&amp;Base_Profissionais[com],0))</f>
        <v>48148-0</v>
      </c>
      <c r="T225">
        <f>INDEX(Base_Profissionais[CBO],MATCH(BASE_RC[[#This Row],[Id Profissional]],Base_Profissionais[id],0))</f>
        <v>223810</v>
      </c>
    </row>
    <row r="226" spans="1:20" x14ac:dyDescent="0.3">
      <c r="A226">
        <v>3970</v>
      </c>
      <c r="B226" t="s">
        <v>703</v>
      </c>
      <c r="C226" s="10" t="s">
        <v>679</v>
      </c>
      <c r="D226" t="s">
        <v>155</v>
      </c>
      <c r="E226" t="s">
        <v>616</v>
      </c>
      <c r="F226" t="s">
        <v>405</v>
      </c>
      <c r="G226">
        <v>1967</v>
      </c>
      <c r="M226">
        <v>0</v>
      </c>
      <c r="N226">
        <v>0</v>
      </c>
      <c r="O226">
        <v>0</v>
      </c>
      <c r="P226">
        <v>0</v>
      </c>
      <c r="Q226" t="s">
        <v>617</v>
      </c>
      <c r="S226" t="str" cm="1">
        <f t="array" ref="S226">INDEX(Base_Profissionais[cad_ipasgo],MATCH(BASE_RC[[#This Row],[Id Profissional]]&amp;"IPASGO",Base_Profissionais[id]&amp;Base_Profissionais[com],0))</f>
        <v>48148-0</v>
      </c>
      <c r="T226">
        <f>INDEX(Base_Profissionais[CBO],MATCH(BASE_RC[[#This Row],[Id Profissional]],Base_Profissionais[id],0))</f>
        <v>223810</v>
      </c>
    </row>
    <row r="227" spans="1:20" x14ac:dyDescent="0.3">
      <c r="A227">
        <v>3972</v>
      </c>
      <c r="B227" t="s">
        <v>704</v>
      </c>
      <c r="C227" s="10" t="s">
        <v>150</v>
      </c>
      <c r="D227" t="s">
        <v>152</v>
      </c>
      <c r="E227" t="s">
        <v>612</v>
      </c>
      <c r="F227" t="s">
        <v>44</v>
      </c>
      <c r="G227">
        <v>609</v>
      </c>
      <c r="M227">
        <v>0</v>
      </c>
      <c r="N227">
        <v>0</v>
      </c>
      <c r="O227">
        <v>0</v>
      </c>
      <c r="P227">
        <v>0</v>
      </c>
      <c r="Q227" t="s">
        <v>613</v>
      </c>
      <c r="S227" t="str" cm="1">
        <f t="array" ref="S227">INDEX(Base_Profissionais[cad_ipasgo],MATCH(BASE_RC[[#This Row],[Id Profissional]]&amp;"IPASGO",Base_Profissionais[id]&amp;Base_Profissionais[com],0))</f>
        <v>48134-0</v>
      </c>
      <c r="T227">
        <f>INDEX(Base_Profissionais[CBO],MATCH(BASE_RC[[#This Row],[Id Profissional]],Base_Profissionais[id],0))</f>
        <v>251510</v>
      </c>
    </row>
    <row r="228" spans="1:20" x14ac:dyDescent="0.3">
      <c r="A228">
        <v>3972</v>
      </c>
      <c r="B228" t="s">
        <v>704</v>
      </c>
      <c r="C228" s="12">
        <v>50001183</v>
      </c>
      <c r="D228" t="s">
        <v>152</v>
      </c>
      <c r="E228" t="s">
        <v>612</v>
      </c>
      <c r="F228" t="s">
        <v>44</v>
      </c>
      <c r="G228">
        <v>609</v>
      </c>
      <c r="M228">
        <v>0</v>
      </c>
      <c r="N228">
        <v>0</v>
      </c>
      <c r="O228">
        <v>0</v>
      </c>
      <c r="P228">
        <v>0</v>
      </c>
      <c r="Q228" t="s">
        <v>613</v>
      </c>
      <c r="S228" t="str" cm="1">
        <f t="array" ref="S228">INDEX(Base_Profissionais[cad_ipasgo],MATCH(BASE_RC[[#This Row],[Id Profissional]]&amp;"IPASGO",Base_Profissionais[id]&amp;Base_Profissionais[com],0))</f>
        <v>48134-0</v>
      </c>
      <c r="T228">
        <f>INDEX(Base_Profissionais[CBO],MATCH(BASE_RC[[#This Row],[Id Profissional]],Base_Profissionais[id],0))</f>
        <v>251510</v>
      </c>
    </row>
    <row r="229" spans="1:20" x14ac:dyDescent="0.3">
      <c r="A229">
        <v>3519</v>
      </c>
      <c r="B229" t="s">
        <v>705</v>
      </c>
      <c r="C229" s="10" t="s">
        <v>150</v>
      </c>
      <c r="D229" t="s">
        <v>152</v>
      </c>
      <c r="E229" t="s">
        <v>616</v>
      </c>
      <c r="F229" t="s">
        <v>36</v>
      </c>
      <c r="G229">
        <v>2260</v>
      </c>
      <c r="K229">
        <v>10</v>
      </c>
      <c r="L229">
        <v>10</v>
      </c>
      <c r="M229">
        <v>10</v>
      </c>
      <c r="N229">
        <v>0</v>
      </c>
      <c r="O229">
        <v>10</v>
      </c>
      <c r="P229">
        <v>10</v>
      </c>
      <c r="Q229" t="s">
        <v>617</v>
      </c>
      <c r="S229" t="str" cm="1">
        <f t="array" ref="S229">INDEX(Base_Profissionais[cad_ipasgo],MATCH(BASE_RC[[#This Row],[Id Profissional]]&amp;"IPASGO",Base_Profissionais[id]&amp;Base_Profissionais[com],0))</f>
        <v>48146-0</v>
      </c>
      <c r="T229">
        <f>INDEX(Base_Profissionais[CBO],MATCH(BASE_RC[[#This Row],[Id Profissional]],Base_Profissionais[id],0))</f>
        <v>251510</v>
      </c>
    </row>
    <row r="230" spans="1:20" x14ac:dyDescent="0.3">
      <c r="A230">
        <v>3357</v>
      </c>
      <c r="B230" t="s">
        <v>706</v>
      </c>
      <c r="C230" s="10" t="s">
        <v>153</v>
      </c>
      <c r="D230" t="s">
        <v>155</v>
      </c>
      <c r="E230" t="s">
        <v>612</v>
      </c>
      <c r="F230" t="s">
        <v>211</v>
      </c>
      <c r="G230">
        <v>499</v>
      </c>
      <c r="K230">
        <v>0</v>
      </c>
      <c r="L230">
        <v>2</v>
      </c>
      <c r="M230">
        <v>2</v>
      </c>
      <c r="N230">
        <v>1</v>
      </c>
      <c r="O230">
        <v>1</v>
      </c>
      <c r="P230">
        <v>4</v>
      </c>
      <c r="Q230" t="s">
        <v>613</v>
      </c>
      <c r="S230" t="str" cm="1">
        <f t="array" ref="S230">INDEX(Base_Profissionais[cad_ipasgo],MATCH(BASE_RC[[#This Row],[Id Profissional]]&amp;"IPASGO",Base_Profissionais[id]&amp;Base_Profissionais[com],0))</f>
        <v>48106-0</v>
      </c>
      <c r="T230">
        <f>INDEX(Base_Profissionais[CBO],MATCH(BASE_RC[[#This Row],[Id Profissional]],Base_Profissionais[id],0))</f>
        <v>223810</v>
      </c>
    </row>
    <row r="231" spans="1:20" x14ac:dyDescent="0.3">
      <c r="A231">
        <v>3357</v>
      </c>
      <c r="B231" t="s">
        <v>706</v>
      </c>
      <c r="C231" s="10" t="s">
        <v>150</v>
      </c>
      <c r="D231" t="s">
        <v>152</v>
      </c>
      <c r="E231" t="s">
        <v>612</v>
      </c>
      <c r="F231" t="s">
        <v>90</v>
      </c>
      <c r="G231">
        <v>2057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4</v>
      </c>
      <c r="Q231" t="s">
        <v>613</v>
      </c>
      <c r="S231" t="str" cm="1">
        <f t="array" ref="S231">INDEX(Base_Profissionais[cad_ipasgo],MATCH(BASE_RC[[#This Row],[Id Profissional]]&amp;"IPASGO",Base_Profissionais[id]&amp;Base_Profissionais[com],0))</f>
        <v>48117-0</v>
      </c>
      <c r="T231">
        <f>INDEX(Base_Profissionais[CBO],MATCH(BASE_RC[[#This Row],[Id Profissional]],Base_Profissionais[id],0))</f>
        <v>251510</v>
      </c>
    </row>
    <row r="232" spans="1:20" x14ac:dyDescent="0.3">
      <c r="A232">
        <v>3357</v>
      </c>
      <c r="B232" t="s">
        <v>706</v>
      </c>
      <c r="C232" s="10" t="s">
        <v>157</v>
      </c>
      <c r="D232" t="s">
        <v>569</v>
      </c>
      <c r="E232" t="s">
        <v>612</v>
      </c>
      <c r="F232" t="s">
        <v>30</v>
      </c>
      <c r="G232">
        <v>884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4</v>
      </c>
      <c r="Q232" t="s">
        <v>613</v>
      </c>
      <c r="S232" t="str" cm="1">
        <f t="array" ref="S232">INDEX(Base_Profissionais[cad_ipasgo],MATCH(BASE_RC[[#This Row],[Id Profissional]]&amp;"IPASGO",Base_Profissionais[id]&amp;Base_Profissionais[com],0))</f>
        <v>48119-0</v>
      </c>
      <c r="T232">
        <f>INDEX(Base_Profissionais[CBO],MATCH(BASE_RC[[#This Row],[Id Profissional]],Base_Profissionais[id],0))</f>
        <v>223905</v>
      </c>
    </row>
    <row r="233" spans="1:20" x14ac:dyDescent="0.3">
      <c r="A233">
        <v>3673</v>
      </c>
      <c r="B233" t="s">
        <v>707</v>
      </c>
      <c r="C233" s="10" t="s">
        <v>153</v>
      </c>
      <c r="D233" t="s">
        <v>155</v>
      </c>
      <c r="E233" t="s">
        <v>612</v>
      </c>
      <c r="F233" t="s">
        <v>47</v>
      </c>
      <c r="G233">
        <v>1584</v>
      </c>
      <c r="K233">
        <v>3</v>
      </c>
      <c r="L233">
        <v>3</v>
      </c>
      <c r="M233">
        <v>3</v>
      </c>
      <c r="N233">
        <v>1</v>
      </c>
      <c r="O233">
        <v>2</v>
      </c>
      <c r="P233">
        <v>5</v>
      </c>
      <c r="Q233" t="s">
        <v>613</v>
      </c>
      <c r="S233" t="str" cm="1">
        <f t="array" ref="S233">INDEX(Base_Profissionais[cad_ipasgo],MATCH(BASE_RC[[#This Row],[Id Profissional]]&amp;"IPASGO",Base_Profissionais[id]&amp;Base_Profissionais[com],0))</f>
        <v>48113-0</v>
      </c>
      <c r="T233">
        <f>INDEX(Base_Profissionais[CBO],MATCH(BASE_RC[[#This Row],[Id Profissional]],Base_Profissionais[id],0))</f>
        <v>223810</v>
      </c>
    </row>
    <row r="234" spans="1:20" x14ac:dyDescent="0.3">
      <c r="A234">
        <v>3673</v>
      </c>
      <c r="B234" t="s">
        <v>707</v>
      </c>
      <c r="C234" s="10" t="s">
        <v>150</v>
      </c>
      <c r="D234" t="s">
        <v>152</v>
      </c>
      <c r="E234" t="s">
        <v>612</v>
      </c>
      <c r="F234" t="s">
        <v>384</v>
      </c>
      <c r="G234">
        <v>599</v>
      </c>
      <c r="K234">
        <v>6</v>
      </c>
      <c r="L234">
        <v>1</v>
      </c>
      <c r="M234">
        <v>1</v>
      </c>
      <c r="N234">
        <v>2</v>
      </c>
      <c r="O234">
        <v>-1</v>
      </c>
      <c r="P234">
        <v>5</v>
      </c>
      <c r="Q234" t="s">
        <v>613</v>
      </c>
      <c r="S234" t="str" cm="1">
        <f t="array" ref="S234">INDEX(Base_Profissionais[cad_ipasgo],MATCH(BASE_RC[[#This Row],[Id Profissional]]&amp;"IPASGO",Base_Profissionais[id]&amp;Base_Profissionais[com],0))</f>
        <v>48136-0</v>
      </c>
      <c r="T234">
        <f>INDEX(Base_Profissionais[CBO],MATCH(BASE_RC[[#This Row],[Id Profissional]],Base_Profissionais[id],0))</f>
        <v>251510</v>
      </c>
    </row>
    <row r="235" spans="1:20" x14ac:dyDescent="0.3">
      <c r="A235">
        <v>3673</v>
      </c>
      <c r="B235" t="s">
        <v>707</v>
      </c>
      <c r="C235" s="10" t="s">
        <v>157</v>
      </c>
      <c r="D235" t="s">
        <v>569</v>
      </c>
      <c r="E235" t="s">
        <v>612</v>
      </c>
      <c r="F235" t="s">
        <v>30</v>
      </c>
      <c r="G235">
        <v>884</v>
      </c>
      <c r="K235">
        <v>4</v>
      </c>
      <c r="L235">
        <v>4</v>
      </c>
      <c r="M235">
        <v>4</v>
      </c>
      <c r="N235">
        <v>0</v>
      </c>
      <c r="O235">
        <v>4</v>
      </c>
      <c r="P235">
        <v>5</v>
      </c>
      <c r="Q235" t="s">
        <v>613</v>
      </c>
      <c r="S235" t="str" cm="1">
        <f t="array" ref="S235">INDEX(Base_Profissionais[cad_ipasgo],MATCH(BASE_RC[[#This Row],[Id Profissional]]&amp;"IPASGO",Base_Profissionais[id]&amp;Base_Profissionais[com],0))</f>
        <v>48119-0</v>
      </c>
      <c r="T235">
        <f>INDEX(Base_Profissionais[CBO],MATCH(BASE_RC[[#This Row],[Id Profissional]],Base_Profissionais[id],0))</f>
        <v>223905</v>
      </c>
    </row>
    <row r="236" spans="1:20" x14ac:dyDescent="0.3">
      <c r="A236">
        <v>3456</v>
      </c>
      <c r="B236" t="s">
        <v>708</v>
      </c>
      <c r="C236" s="10" t="s">
        <v>150</v>
      </c>
      <c r="D236" t="s">
        <v>152</v>
      </c>
      <c r="E236" t="s">
        <v>619</v>
      </c>
      <c r="F236" t="s">
        <v>384</v>
      </c>
      <c r="G236">
        <v>599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 t="s">
        <v>613</v>
      </c>
      <c r="S236" t="str" cm="1">
        <f t="array" ref="S236">INDEX(Base_Profissionais[cad_ipasgo],MATCH(BASE_RC[[#This Row],[Id Profissional]]&amp;"IPASGO",Base_Profissionais[id]&amp;Base_Profissionais[com],0))</f>
        <v>48136-0</v>
      </c>
      <c r="T236">
        <f>INDEX(Base_Profissionais[CBO],MATCH(BASE_RC[[#This Row],[Id Profissional]],Base_Profissionais[id],0))</f>
        <v>251510</v>
      </c>
    </row>
    <row r="237" spans="1:20" x14ac:dyDescent="0.3">
      <c r="A237">
        <v>3912</v>
      </c>
      <c r="B237" t="s">
        <v>458</v>
      </c>
      <c r="C237" s="10" t="s">
        <v>153</v>
      </c>
      <c r="D237" t="s">
        <v>155</v>
      </c>
      <c r="E237" t="s">
        <v>612</v>
      </c>
      <c r="F237" t="s">
        <v>51</v>
      </c>
      <c r="G237">
        <v>772</v>
      </c>
      <c r="M237">
        <v>0</v>
      </c>
      <c r="N237">
        <v>1</v>
      </c>
      <c r="O237">
        <v>-1</v>
      </c>
      <c r="P237">
        <v>-2</v>
      </c>
      <c r="Q237" t="s">
        <v>613</v>
      </c>
      <c r="S237" t="str" cm="1">
        <f t="array" ref="S237">INDEX(Base_Profissionais[cad_ipasgo],MATCH(BASE_RC[[#This Row],[Id Profissional]]&amp;"IPASGO",Base_Profissionais[id]&amp;Base_Profissionais[com],0))</f>
        <v>48135-0</v>
      </c>
      <c r="T237">
        <f>INDEX(Base_Profissionais[CBO],MATCH(BASE_RC[[#This Row],[Id Profissional]],Base_Profissionais[id],0))</f>
        <v>223810</v>
      </c>
    </row>
    <row r="238" spans="1:20" x14ac:dyDescent="0.3">
      <c r="A238">
        <v>3912</v>
      </c>
      <c r="B238" t="s">
        <v>458</v>
      </c>
      <c r="C238" s="10" t="s">
        <v>150</v>
      </c>
      <c r="D238" t="s">
        <v>152</v>
      </c>
      <c r="E238" t="s">
        <v>612</v>
      </c>
      <c r="F238" t="s">
        <v>326</v>
      </c>
      <c r="G238">
        <v>881</v>
      </c>
      <c r="M238">
        <v>0</v>
      </c>
      <c r="N238">
        <v>1</v>
      </c>
      <c r="O238">
        <v>-1</v>
      </c>
      <c r="P238">
        <v>-2</v>
      </c>
      <c r="Q238" t="s">
        <v>613</v>
      </c>
      <c r="S238" t="str" cm="1">
        <f t="array" ref="S238">INDEX(Base_Profissionais[cad_ipasgo],MATCH(BASE_RC[[#This Row],[Id Profissional]]&amp;"IPASGO",Base_Profissionais[id]&amp;Base_Profissionais[com],0))</f>
        <v>48127-0</v>
      </c>
      <c r="T238">
        <f>INDEX(Base_Profissionais[CBO],MATCH(BASE_RC[[#This Row],[Id Profissional]],Base_Profissionais[id],0))</f>
        <v>251510</v>
      </c>
    </row>
    <row r="239" spans="1:20" x14ac:dyDescent="0.3">
      <c r="A239">
        <v>3912</v>
      </c>
      <c r="B239" t="s">
        <v>458</v>
      </c>
      <c r="C239" s="10" t="s">
        <v>157</v>
      </c>
      <c r="D239" t="s">
        <v>569</v>
      </c>
      <c r="E239" t="s">
        <v>612</v>
      </c>
      <c r="F239" t="s">
        <v>30</v>
      </c>
      <c r="G239">
        <v>884</v>
      </c>
      <c r="M239">
        <v>0</v>
      </c>
      <c r="N239">
        <v>0</v>
      </c>
      <c r="O239">
        <v>0</v>
      </c>
      <c r="P239">
        <v>-2</v>
      </c>
      <c r="Q239" t="s">
        <v>613</v>
      </c>
      <c r="S239" t="str" cm="1">
        <f t="array" ref="S239">INDEX(Base_Profissionais[cad_ipasgo],MATCH(BASE_RC[[#This Row],[Id Profissional]]&amp;"IPASGO",Base_Profissionais[id]&amp;Base_Profissionais[com],0))</f>
        <v>48119-0</v>
      </c>
      <c r="T239">
        <f>INDEX(Base_Profissionais[CBO],MATCH(BASE_RC[[#This Row],[Id Profissional]],Base_Profissionais[id],0))</f>
        <v>223905</v>
      </c>
    </row>
    <row r="240" spans="1:20" x14ac:dyDescent="0.3">
      <c r="A240">
        <v>3394</v>
      </c>
      <c r="B240" t="s">
        <v>709</v>
      </c>
      <c r="C240" s="10" t="s">
        <v>153</v>
      </c>
      <c r="D240" t="s">
        <v>155</v>
      </c>
      <c r="E240" t="s">
        <v>616</v>
      </c>
      <c r="F240" t="s">
        <v>47</v>
      </c>
      <c r="G240">
        <v>1584</v>
      </c>
      <c r="K240">
        <v>3</v>
      </c>
      <c r="L240">
        <v>3</v>
      </c>
      <c r="M240">
        <v>3</v>
      </c>
      <c r="N240">
        <v>0</v>
      </c>
      <c r="O240">
        <v>3</v>
      </c>
      <c r="P240">
        <v>5</v>
      </c>
      <c r="Q240" t="s">
        <v>617</v>
      </c>
      <c r="S240" t="str" cm="1">
        <f t="array" ref="S240">INDEX(Base_Profissionais[cad_ipasgo],MATCH(BASE_RC[[#This Row],[Id Profissional]]&amp;"IPASGO",Base_Profissionais[id]&amp;Base_Profissionais[com],0))</f>
        <v>48113-0</v>
      </c>
      <c r="T240">
        <f>INDEX(Base_Profissionais[CBO],MATCH(BASE_RC[[#This Row],[Id Profissional]],Base_Profissionais[id],0))</f>
        <v>223810</v>
      </c>
    </row>
    <row r="241" spans="1:20" x14ac:dyDescent="0.3">
      <c r="A241">
        <v>3394</v>
      </c>
      <c r="B241" t="s">
        <v>709</v>
      </c>
      <c r="C241" s="10" t="s">
        <v>150</v>
      </c>
      <c r="D241" t="s">
        <v>152</v>
      </c>
      <c r="E241" t="s">
        <v>616</v>
      </c>
      <c r="F241" t="s">
        <v>44</v>
      </c>
      <c r="G241">
        <v>609</v>
      </c>
      <c r="K241">
        <v>5</v>
      </c>
      <c r="L241">
        <v>2</v>
      </c>
      <c r="M241">
        <v>2</v>
      </c>
      <c r="N241">
        <v>0</v>
      </c>
      <c r="O241">
        <v>2</v>
      </c>
      <c r="P241">
        <v>5</v>
      </c>
      <c r="Q241" t="s">
        <v>617</v>
      </c>
      <c r="S241" t="str" cm="1">
        <f t="array" ref="S241">INDEX(Base_Profissionais[cad_ipasgo],MATCH(BASE_RC[[#This Row],[Id Profissional]]&amp;"IPASGO",Base_Profissionais[id]&amp;Base_Profissionais[com],0))</f>
        <v>48134-0</v>
      </c>
      <c r="T241">
        <f>INDEX(Base_Profissionais[CBO],MATCH(BASE_RC[[#This Row],[Id Profissional]],Base_Profissionais[id],0))</f>
        <v>251510</v>
      </c>
    </row>
    <row r="242" spans="1:20" x14ac:dyDescent="0.3">
      <c r="A242">
        <v>3996</v>
      </c>
      <c r="B242" t="s">
        <v>710</v>
      </c>
      <c r="C242" s="10" t="s">
        <v>153</v>
      </c>
      <c r="D242" t="s">
        <v>155</v>
      </c>
      <c r="E242" t="s">
        <v>612</v>
      </c>
      <c r="F242" t="s">
        <v>56</v>
      </c>
      <c r="G242">
        <v>1830</v>
      </c>
      <c r="M242">
        <v>0</v>
      </c>
      <c r="N242">
        <v>2</v>
      </c>
      <c r="O242">
        <v>-2</v>
      </c>
      <c r="P242">
        <v>-7</v>
      </c>
      <c r="Q242" t="s">
        <v>613</v>
      </c>
      <c r="S242" t="str" cm="1">
        <f t="array" ref="S242">INDEX(Base_Profissionais[cad_ipasgo],MATCH(BASE_RC[[#This Row],[Id Profissional]]&amp;"IPASGO",Base_Profissionais[id]&amp;Base_Profissionais[com],0))</f>
        <v>48150-0</v>
      </c>
      <c r="T242">
        <f>INDEX(Base_Profissionais[CBO],MATCH(BASE_RC[[#This Row],[Id Profissional]],Base_Profissionais[id],0))</f>
        <v>223810</v>
      </c>
    </row>
    <row r="243" spans="1:20" x14ac:dyDescent="0.3">
      <c r="A243">
        <v>3996</v>
      </c>
      <c r="B243" t="s">
        <v>710</v>
      </c>
      <c r="C243" s="10" t="s">
        <v>150</v>
      </c>
      <c r="D243" t="s">
        <v>152</v>
      </c>
      <c r="E243" t="s">
        <v>612</v>
      </c>
      <c r="F243" t="s">
        <v>44</v>
      </c>
      <c r="G243">
        <v>609</v>
      </c>
      <c r="M243">
        <v>0</v>
      </c>
      <c r="N243">
        <v>4</v>
      </c>
      <c r="O243">
        <v>-4</v>
      </c>
      <c r="P243">
        <v>-7</v>
      </c>
      <c r="Q243" t="s">
        <v>613</v>
      </c>
      <c r="S243" t="str" cm="1">
        <f t="array" ref="S243">INDEX(Base_Profissionais[cad_ipasgo],MATCH(BASE_RC[[#This Row],[Id Profissional]]&amp;"IPASGO",Base_Profissionais[id]&amp;Base_Profissionais[com],0))</f>
        <v>48134-0</v>
      </c>
      <c r="T243">
        <f>INDEX(Base_Profissionais[CBO],MATCH(BASE_RC[[#This Row],[Id Profissional]],Base_Profissionais[id],0))</f>
        <v>251510</v>
      </c>
    </row>
    <row r="244" spans="1:20" x14ac:dyDescent="0.3">
      <c r="A244">
        <v>3996</v>
      </c>
      <c r="B244" t="s">
        <v>710</v>
      </c>
      <c r="C244" s="10" t="s">
        <v>157</v>
      </c>
      <c r="D244" t="s">
        <v>569</v>
      </c>
      <c r="E244" t="s">
        <v>612</v>
      </c>
      <c r="F244" t="s">
        <v>30</v>
      </c>
      <c r="G244">
        <v>884</v>
      </c>
      <c r="M244">
        <v>0</v>
      </c>
      <c r="N244">
        <v>1</v>
      </c>
      <c r="O244">
        <v>-1</v>
      </c>
      <c r="P244">
        <v>-7</v>
      </c>
      <c r="Q244" t="s">
        <v>613</v>
      </c>
      <c r="S244" t="str" cm="1">
        <f t="array" ref="S244">INDEX(Base_Profissionais[cad_ipasgo],MATCH(BASE_RC[[#This Row],[Id Profissional]]&amp;"IPASGO",Base_Profissionais[id]&amp;Base_Profissionais[com],0))</f>
        <v>48119-0</v>
      </c>
      <c r="T244">
        <f>INDEX(Base_Profissionais[CBO],MATCH(BASE_RC[[#This Row],[Id Profissional]],Base_Profissionais[id],0))</f>
        <v>223905</v>
      </c>
    </row>
    <row r="245" spans="1:20" x14ac:dyDescent="0.3">
      <c r="A245">
        <v>4055</v>
      </c>
      <c r="B245" t="s">
        <v>711</v>
      </c>
      <c r="C245" s="12">
        <v>50001183</v>
      </c>
      <c r="D245" t="s">
        <v>152</v>
      </c>
      <c r="E245" t="s">
        <v>612</v>
      </c>
      <c r="F245" t="s">
        <v>218</v>
      </c>
      <c r="G245">
        <v>1383</v>
      </c>
      <c r="M245">
        <v>0</v>
      </c>
      <c r="N245">
        <v>0</v>
      </c>
      <c r="O245">
        <v>0</v>
      </c>
      <c r="P245">
        <v>0</v>
      </c>
      <c r="Q245" t="s">
        <v>613</v>
      </c>
      <c r="S245" t="str" cm="1">
        <f t="array" ref="S245">INDEX(Base_Profissionais[cad_ipasgo],MATCH(BASE_RC[[#This Row],[Id Profissional]]&amp;"IPASGO",Base_Profissionais[id]&amp;Base_Profissionais[com],0))</f>
        <v>48108-0</v>
      </c>
      <c r="T245">
        <f>INDEX(Base_Profissionais[CBO],MATCH(BASE_RC[[#This Row],[Id Profissional]],Base_Profissionais[id],0))</f>
        <v>251510</v>
      </c>
    </row>
    <row r="246" spans="1:20" x14ac:dyDescent="0.3">
      <c r="A246">
        <v>3479</v>
      </c>
      <c r="B246" t="s">
        <v>712</v>
      </c>
      <c r="C246" s="10" t="s">
        <v>150</v>
      </c>
      <c r="D246" t="s">
        <v>152</v>
      </c>
      <c r="E246" t="s">
        <v>616</v>
      </c>
      <c r="F246" t="s">
        <v>86</v>
      </c>
      <c r="G246">
        <v>1815</v>
      </c>
      <c r="K246">
        <v>3</v>
      </c>
      <c r="L246">
        <v>3</v>
      </c>
      <c r="M246">
        <v>3</v>
      </c>
      <c r="N246">
        <v>0</v>
      </c>
      <c r="O246">
        <v>3</v>
      </c>
      <c r="P246">
        <v>6</v>
      </c>
      <c r="Q246" t="s">
        <v>617</v>
      </c>
      <c r="S246" t="str" cm="1">
        <f t="array" ref="S246">INDEX(Base_Profissionais[cad_ipasgo],MATCH(BASE_RC[[#This Row],[Id Profissional]]&amp;"IPASGO",Base_Profissionais[id]&amp;Base_Profissionais[com],0))</f>
        <v>48122-0</v>
      </c>
      <c r="T246">
        <f>INDEX(Base_Profissionais[CBO],MATCH(BASE_RC[[#This Row],[Id Profissional]],Base_Profissionais[id],0))</f>
        <v>251510</v>
      </c>
    </row>
    <row r="247" spans="1:20" x14ac:dyDescent="0.3">
      <c r="A247">
        <v>3479</v>
      </c>
      <c r="B247" t="s">
        <v>712</v>
      </c>
      <c r="C247" s="10" t="s">
        <v>157</v>
      </c>
      <c r="D247" t="s">
        <v>569</v>
      </c>
      <c r="E247" t="s">
        <v>616</v>
      </c>
      <c r="F247" t="s">
        <v>417</v>
      </c>
      <c r="G247">
        <v>441</v>
      </c>
      <c r="K247">
        <v>3</v>
      </c>
      <c r="L247">
        <v>3</v>
      </c>
      <c r="M247">
        <v>3</v>
      </c>
      <c r="N247">
        <v>0</v>
      </c>
      <c r="O247">
        <v>3</v>
      </c>
      <c r="P247">
        <v>6</v>
      </c>
      <c r="Q247" t="s">
        <v>617</v>
      </c>
      <c r="S247" t="str" cm="1">
        <f t="array" ref="S247">INDEX(Base_Profissionais[cad_ipasgo],MATCH(BASE_RC[[#This Row],[Id Profissional]]&amp;"IPASGO",Base_Profissionais[id]&amp;Base_Profissionais[com],0))</f>
        <v>48154-0</v>
      </c>
      <c r="T247">
        <f>INDEX(Base_Profissionais[CBO],MATCH(BASE_RC[[#This Row],[Id Profissional]],Base_Profissionais[id],0))</f>
        <v>223905</v>
      </c>
    </row>
    <row r="248" spans="1:20" x14ac:dyDescent="0.3">
      <c r="A248">
        <v>3705</v>
      </c>
      <c r="B248" t="s">
        <v>713</v>
      </c>
      <c r="C248" s="10" t="s">
        <v>150</v>
      </c>
      <c r="D248" t="s">
        <v>152</v>
      </c>
      <c r="E248" t="s">
        <v>619</v>
      </c>
      <c r="F248" t="s">
        <v>44</v>
      </c>
      <c r="G248">
        <v>609</v>
      </c>
      <c r="K248">
        <v>3</v>
      </c>
      <c r="L248">
        <v>3</v>
      </c>
      <c r="M248">
        <v>3</v>
      </c>
      <c r="N248">
        <v>1</v>
      </c>
      <c r="O248">
        <v>2</v>
      </c>
      <c r="P248">
        <v>2</v>
      </c>
      <c r="Q248" t="s">
        <v>613</v>
      </c>
      <c r="S248" t="str" cm="1">
        <f t="array" ref="S248">INDEX(Base_Profissionais[cad_ipasgo],MATCH(BASE_RC[[#This Row],[Id Profissional]]&amp;"IPASGO",Base_Profissionais[id]&amp;Base_Profissionais[com],0))</f>
        <v>48134-0</v>
      </c>
      <c r="T248">
        <f>INDEX(Base_Profissionais[CBO],MATCH(BASE_RC[[#This Row],[Id Profissional]],Base_Profissionais[id],0))</f>
        <v>251510</v>
      </c>
    </row>
    <row r="249" spans="1:20" x14ac:dyDescent="0.3">
      <c r="A249">
        <v>3705</v>
      </c>
      <c r="B249" t="s">
        <v>713</v>
      </c>
      <c r="C249" s="10" t="s">
        <v>157</v>
      </c>
      <c r="D249" t="s">
        <v>569</v>
      </c>
      <c r="E249" t="s">
        <v>619</v>
      </c>
      <c r="F249" t="s">
        <v>417</v>
      </c>
      <c r="G249">
        <v>441</v>
      </c>
      <c r="M249">
        <v>0</v>
      </c>
      <c r="N249">
        <v>0</v>
      </c>
      <c r="O249">
        <v>0</v>
      </c>
      <c r="P249">
        <v>2</v>
      </c>
      <c r="Q249" t="s">
        <v>613</v>
      </c>
      <c r="S249" t="str" cm="1">
        <f t="array" ref="S249">INDEX(Base_Profissionais[cad_ipasgo],MATCH(BASE_RC[[#This Row],[Id Profissional]]&amp;"IPASGO",Base_Profissionais[id]&amp;Base_Profissionais[com],0))</f>
        <v>48154-0</v>
      </c>
      <c r="T249">
        <f>INDEX(Base_Profissionais[CBO],MATCH(BASE_RC[[#This Row],[Id Profissional]],Base_Profissionais[id],0))</f>
        <v>223905</v>
      </c>
    </row>
    <row r="250" spans="1:20" x14ac:dyDescent="0.3">
      <c r="A250">
        <v>3986</v>
      </c>
      <c r="B250" t="s">
        <v>714</v>
      </c>
      <c r="C250" s="12">
        <v>50001183</v>
      </c>
      <c r="D250" t="s">
        <v>152</v>
      </c>
      <c r="E250" t="s">
        <v>619</v>
      </c>
      <c r="F250" t="s">
        <v>218</v>
      </c>
      <c r="G250">
        <v>1383</v>
      </c>
      <c r="M250">
        <v>0</v>
      </c>
      <c r="N250">
        <v>0</v>
      </c>
      <c r="O250">
        <v>0</v>
      </c>
      <c r="P250">
        <v>0</v>
      </c>
      <c r="Q250" t="s">
        <v>613</v>
      </c>
      <c r="S250" t="str" cm="1">
        <f t="array" ref="S250">INDEX(Base_Profissionais[cad_ipasgo],MATCH(BASE_RC[[#This Row],[Id Profissional]]&amp;"IPASGO",Base_Profissionais[id]&amp;Base_Profissionais[com],0))</f>
        <v>48108-0</v>
      </c>
      <c r="T250">
        <f>INDEX(Base_Profissionais[CBO],MATCH(BASE_RC[[#This Row],[Id Profissional]],Base_Profissionais[id],0))</f>
        <v>251510</v>
      </c>
    </row>
    <row r="251" spans="1:20" x14ac:dyDescent="0.3">
      <c r="A251">
        <v>3598</v>
      </c>
      <c r="B251" t="s">
        <v>715</v>
      </c>
      <c r="C251" s="10" t="s">
        <v>153</v>
      </c>
      <c r="D251" t="s">
        <v>155</v>
      </c>
      <c r="E251" t="s">
        <v>612</v>
      </c>
      <c r="F251" t="s">
        <v>51</v>
      </c>
      <c r="G251">
        <v>772</v>
      </c>
      <c r="K251">
        <v>3</v>
      </c>
      <c r="L251">
        <v>3</v>
      </c>
      <c r="M251">
        <v>3</v>
      </c>
      <c r="N251">
        <v>1</v>
      </c>
      <c r="O251">
        <v>2</v>
      </c>
      <c r="P251">
        <v>0</v>
      </c>
      <c r="Q251" t="s">
        <v>613</v>
      </c>
      <c r="S251" t="str" cm="1">
        <f t="array" ref="S251">INDEX(Base_Profissionais[cad_ipasgo],MATCH(BASE_RC[[#This Row],[Id Profissional]]&amp;"IPASGO",Base_Profissionais[id]&amp;Base_Profissionais[com],0))</f>
        <v>48135-0</v>
      </c>
      <c r="T251">
        <f>INDEX(Base_Profissionais[CBO],MATCH(BASE_RC[[#This Row],[Id Profissional]],Base_Profissionais[id],0))</f>
        <v>223810</v>
      </c>
    </row>
    <row r="252" spans="1:20" x14ac:dyDescent="0.3">
      <c r="A252">
        <v>3598</v>
      </c>
      <c r="B252" t="s">
        <v>715</v>
      </c>
      <c r="C252" s="10" t="s">
        <v>150</v>
      </c>
      <c r="D252" t="s">
        <v>152</v>
      </c>
      <c r="E252" t="s">
        <v>612</v>
      </c>
      <c r="F252" t="s">
        <v>384</v>
      </c>
      <c r="G252">
        <v>599</v>
      </c>
      <c r="K252">
        <v>0</v>
      </c>
      <c r="L252">
        <v>3</v>
      </c>
      <c r="M252">
        <v>3</v>
      </c>
      <c r="N252">
        <v>4</v>
      </c>
      <c r="O252">
        <v>-1</v>
      </c>
      <c r="P252">
        <v>0</v>
      </c>
      <c r="Q252" t="s">
        <v>613</v>
      </c>
      <c r="S252" t="str" cm="1">
        <f t="array" ref="S252">INDEX(Base_Profissionais[cad_ipasgo],MATCH(BASE_RC[[#This Row],[Id Profissional]]&amp;"IPASGO",Base_Profissionais[id]&amp;Base_Profissionais[com],0))</f>
        <v>48136-0</v>
      </c>
      <c r="T252">
        <f>INDEX(Base_Profissionais[CBO],MATCH(BASE_RC[[#This Row],[Id Profissional]],Base_Profissionais[id],0))</f>
        <v>251510</v>
      </c>
    </row>
    <row r="253" spans="1:20" x14ac:dyDescent="0.3">
      <c r="A253">
        <v>3598</v>
      </c>
      <c r="B253" t="s">
        <v>715</v>
      </c>
      <c r="C253" s="10" t="s">
        <v>157</v>
      </c>
      <c r="D253" t="s">
        <v>569</v>
      </c>
      <c r="E253" t="s">
        <v>612</v>
      </c>
      <c r="F253" t="s">
        <v>417</v>
      </c>
      <c r="G253">
        <v>441</v>
      </c>
      <c r="M253">
        <v>0</v>
      </c>
      <c r="N253">
        <v>1</v>
      </c>
      <c r="O253">
        <v>-1</v>
      </c>
      <c r="P253">
        <v>0</v>
      </c>
      <c r="Q253" t="s">
        <v>613</v>
      </c>
      <c r="S253" t="str" cm="1">
        <f t="array" ref="S253">INDEX(Base_Profissionais[cad_ipasgo],MATCH(BASE_RC[[#This Row],[Id Profissional]]&amp;"IPASGO",Base_Profissionais[id]&amp;Base_Profissionais[com],0))</f>
        <v>48154-0</v>
      </c>
      <c r="T253">
        <f>INDEX(Base_Profissionais[CBO],MATCH(BASE_RC[[#This Row],[Id Profissional]],Base_Profissionais[id],0))</f>
        <v>223905</v>
      </c>
    </row>
    <row r="254" spans="1:20" x14ac:dyDescent="0.3">
      <c r="A254">
        <v>3712</v>
      </c>
      <c r="B254" t="s">
        <v>128</v>
      </c>
      <c r="C254" s="10" t="s">
        <v>153</v>
      </c>
      <c r="D254" t="s">
        <v>155</v>
      </c>
      <c r="E254" t="s">
        <v>619</v>
      </c>
      <c r="F254" t="s">
        <v>56</v>
      </c>
      <c r="G254">
        <v>1830</v>
      </c>
      <c r="M254">
        <v>0</v>
      </c>
      <c r="N254">
        <v>1</v>
      </c>
      <c r="O254">
        <v>-1</v>
      </c>
      <c r="P254">
        <v>2</v>
      </c>
      <c r="Q254" t="s">
        <v>613</v>
      </c>
      <c r="S254" t="str" cm="1">
        <f t="array" ref="S254">INDEX(Base_Profissionais[cad_ipasgo],MATCH(BASE_RC[[#This Row],[Id Profissional]]&amp;"IPASGO",Base_Profissionais[id]&amp;Base_Profissionais[com],0))</f>
        <v>48150-0</v>
      </c>
      <c r="T254">
        <f>INDEX(Base_Profissionais[CBO],MATCH(BASE_RC[[#This Row],[Id Profissional]],Base_Profissionais[id],0))</f>
        <v>223810</v>
      </c>
    </row>
    <row r="255" spans="1:20" x14ac:dyDescent="0.3">
      <c r="A255">
        <v>3712</v>
      </c>
      <c r="B255" t="s">
        <v>128</v>
      </c>
      <c r="C255" s="10" t="s">
        <v>150</v>
      </c>
      <c r="D255" t="s">
        <v>152</v>
      </c>
      <c r="E255" t="s">
        <v>619</v>
      </c>
      <c r="F255" t="s">
        <v>44</v>
      </c>
      <c r="G255">
        <v>609</v>
      </c>
      <c r="K255">
        <v>8</v>
      </c>
      <c r="L255">
        <v>5</v>
      </c>
      <c r="M255">
        <v>5</v>
      </c>
      <c r="N255">
        <v>2</v>
      </c>
      <c r="O255">
        <v>3</v>
      </c>
      <c r="P255">
        <v>2</v>
      </c>
      <c r="Q255" t="s">
        <v>613</v>
      </c>
      <c r="S255" t="str" cm="1">
        <f t="array" ref="S255">INDEX(Base_Profissionais[cad_ipasgo],MATCH(BASE_RC[[#This Row],[Id Profissional]]&amp;"IPASGO",Base_Profissionais[id]&amp;Base_Profissionais[com],0))</f>
        <v>48134-0</v>
      </c>
      <c r="T255">
        <f>INDEX(Base_Profissionais[CBO],MATCH(BASE_RC[[#This Row],[Id Profissional]],Base_Profissionais[id],0))</f>
        <v>251510</v>
      </c>
    </row>
    <row r="256" spans="1:20" x14ac:dyDescent="0.3">
      <c r="A256">
        <v>3651</v>
      </c>
      <c r="B256" t="s">
        <v>66</v>
      </c>
      <c r="C256" s="10" t="s">
        <v>153</v>
      </c>
      <c r="D256" t="s">
        <v>155</v>
      </c>
      <c r="E256" t="s">
        <v>612</v>
      </c>
      <c r="F256" t="s">
        <v>51</v>
      </c>
      <c r="G256">
        <v>772</v>
      </c>
      <c r="K256">
        <v>2</v>
      </c>
      <c r="L256">
        <v>2</v>
      </c>
      <c r="M256">
        <v>2</v>
      </c>
      <c r="N256">
        <v>2</v>
      </c>
      <c r="O256">
        <v>0</v>
      </c>
      <c r="P256">
        <v>-3</v>
      </c>
      <c r="Q256" t="s">
        <v>613</v>
      </c>
      <c r="S256" t="str" cm="1">
        <f t="array" ref="S256">INDEX(Base_Profissionais[cad_ipasgo],MATCH(BASE_RC[[#This Row],[Id Profissional]]&amp;"IPASGO",Base_Profissionais[id]&amp;Base_Profissionais[com],0))</f>
        <v>48135-0</v>
      </c>
      <c r="T256">
        <f>INDEX(Base_Profissionais[CBO],MATCH(BASE_RC[[#This Row],[Id Profissional]],Base_Profissionais[id],0))</f>
        <v>223810</v>
      </c>
    </row>
    <row r="257" spans="1:20" x14ac:dyDescent="0.3">
      <c r="A257">
        <v>3651</v>
      </c>
      <c r="B257" t="s">
        <v>66</v>
      </c>
      <c r="C257" s="10" t="s">
        <v>150</v>
      </c>
      <c r="D257" t="s">
        <v>152</v>
      </c>
      <c r="E257" t="s">
        <v>612</v>
      </c>
      <c r="F257" t="s">
        <v>281</v>
      </c>
      <c r="G257">
        <v>25</v>
      </c>
      <c r="K257">
        <v>0</v>
      </c>
      <c r="L257">
        <v>1</v>
      </c>
      <c r="M257">
        <v>1</v>
      </c>
      <c r="N257">
        <v>3</v>
      </c>
      <c r="O257">
        <v>-2</v>
      </c>
      <c r="P257">
        <v>-3</v>
      </c>
      <c r="Q257" t="s">
        <v>613</v>
      </c>
      <c r="S257" t="str" cm="1">
        <f t="array" ref="S257">INDEX(Base_Profissionais[cad_ipasgo],MATCH(BASE_RC[[#This Row],[Id Profissional]]&amp;"IPASGO",Base_Profissionais[id]&amp;Base_Profissionais[com],0))</f>
        <v>48118-0</v>
      </c>
      <c r="T257">
        <f>INDEX(Base_Profissionais[CBO],MATCH(BASE_RC[[#This Row],[Id Profissional]],Base_Profissionais[id],0))</f>
        <v>251510</v>
      </c>
    </row>
    <row r="258" spans="1:20" x14ac:dyDescent="0.3">
      <c r="A258">
        <v>3651</v>
      </c>
      <c r="B258" t="s">
        <v>66</v>
      </c>
      <c r="C258" s="10" t="s">
        <v>157</v>
      </c>
      <c r="D258" t="s">
        <v>569</v>
      </c>
      <c r="E258" t="s">
        <v>612</v>
      </c>
      <c r="F258" t="s">
        <v>30</v>
      </c>
      <c r="G258">
        <v>884</v>
      </c>
      <c r="M258">
        <v>0</v>
      </c>
      <c r="N258">
        <v>1</v>
      </c>
      <c r="O258">
        <v>-1</v>
      </c>
      <c r="P258">
        <v>-3</v>
      </c>
      <c r="Q258" t="s">
        <v>613</v>
      </c>
      <c r="S258" t="str" cm="1">
        <f t="array" ref="S258">INDEX(Base_Profissionais[cad_ipasgo],MATCH(BASE_RC[[#This Row],[Id Profissional]]&amp;"IPASGO",Base_Profissionais[id]&amp;Base_Profissionais[com],0))</f>
        <v>48119-0</v>
      </c>
      <c r="T258">
        <f>INDEX(Base_Profissionais[CBO],MATCH(BASE_RC[[#This Row],[Id Profissional]],Base_Profissionais[id],0))</f>
        <v>223905</v>
      </c>
    </row>
    <row r="259" spans="1:20" x14ac:dyDescent="0.3">
      <c r="A259">
        <v>3531</v>
      </c>
      <c r="B259" t="s">
        <v>716</v>
      </c>
      <c r="C259" s="10" t="s">
        <v>150</v>
      </c>
      <c r="D259" t="s">
        <v>152</v>
      </c>
      <c r="E259" t="s">
        <v>616</v>
      </c>
      <c r="F259" t="s">
        <v>112</v>
      </c>
      <c r="G259">
        <v>1542</v>
      </c>
      <c r="K259">
        <v>2</v>
      </c>
      <c r="L259">
        <v>2</v>
      </c>
      <c r="M259">
        <v>2</v>
      </c>
      <c r="N259">
        <v>0</v>
      </c>
      <c r="O259">
        <v>2</v>
      </c>
      <c r="P259">
        <v>2</v>
      </c>
      <c r="Q259" t="s">
        <v>617</v>
      </c>
      <c r="S259" t="str" cm="1">
        <f t="array" ref="S259">INDEX(Base_Profissionais[cad_ipasgo],MATCH(BASE_RC[[#This Row],[Id Profissional]]&amp;"IPASGO",Base_Profissionais[id]&amp;Base_Profissionais[com],0))</f>
        <v>48123-0</v>
      </c>
      <c r="T259">
        <f>INDEX(Base_Profissionais[CBO],MATCH(BASE_RC[[#This Row],[Id Profissional]],Base_Profissionais[id],0))</f>
        <v>251510</v>
      </c>
    </row>
    <row r="260" spans="1:20" x14ac:dyDescent="0.3">
      <c r="A260">
        <v>3997</v>
      </c>
      <c r="B260" t="s">
        <v>717</v>
      </c>
      <c r="C260" s="10" t="s">
        <v>150</v>
      </c>
      <c r="D260" t="s">
        <v>152</v>
      </c>
      <c r="E260" t="s">
        <v>616</v>
      </c>
      <c r="F260" t="s">
        <v>218</v>
      </c>
      <c r="G260">
        <v>1383</v>
      </c>
      <c r="M260">
        <v>0</v>
      </c>
      <c r="N260">
        <v>0</v>
      </c>
      <c r="O260">
        <v>0</v>
      </c>
      <c r="P260">
        <v>0</v>
      </c>
      <c r="Q260" t="s">
        <v>617</v>
      </c>
      <c r="S260" t="str" cm="1">
        <f t="array" ref="S260">INDEX(Base_Profissionais[cad_ipasgo],MATCH(BASE_RC[[#This Row],[Id Profissional]]&amp;"IPASGO",Base_Profissionais[id]&amp;Base_Profissionais[com],0))</f>
        <v>48108-0</v>
      </c>
      <c r="T260">
        <f>INDEX(Base_Profissionais[CBO],MATCH(BASE_RC[[#This Row],[Id Profissional]],Base_Profissionais[id],0))</f>
        <v>251510</v>
      </c>
    </row>
    <row r="261" spans="1:20" x14ac:dyDescent="0.3">
      <c r="A261">
        <v>3563</v>
      </c>
      <c r="B261" t="s">
        <v>718</v>
      </c>
      <c r="C261" s="10" t="s">
        <v>150</v>
      </c>
      <c r="D261" t="s">
        <v>152</v>
      </c>
      <c r="E261" t="s">
        <v>616</v>
      </c>
      <c r="F261" t="s">
        <v>90</v>
      </c>
      <c r="G261">
        <v>2057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2</v>
      </c>
      <c r="Q261" t="s">
        <v>617</v>
      </c>
      <c r="S261" t="str" cm="1">
        <f t="array" ref="S261">INDEX(Base_Profissionais[cad_ipasgo],MATCH(BASE_RC[[#This Row],[Id Profissional]]&amp;"IPASGO",Base_Profissionais[id]&amp;Base_Profissionais[com],0))</f>
        <v>48117-0</v>
      </c>
      <c r="T261">
        <f>INDEX(Base_Profissionais[CBO],MATCH(BASE_RC[[#This Row],[Id Profissional]],Base_Profissionais[id],0))</f>
        <v>251510</v>
      </c>
    </row>
    <row r="262" spans="1:20" x14ac:dyDescent="0.3">
      <c r="A262">
        <v>3653</v>
      </c>
      <c r="B262" t="s">
        <v>719</v>
      </c>
      <c r="C262" s="10" t="s">
        <v>150</v>
      </c>
      <c r="D262" t="s">
        <v>152</v>
      </c>
      <c r="E262" t="s">
        <v>616</v>
      </c>
      <c r="F262" t="s">
        <v>36</v>
      </c>
      <c r="G262">
        <v>2260</v>
      </c>
      <c r="K262">
        <v>3</v>
      </c>
      <c r="L262">
        <v>3</v>
      </c>
      <c r="M262">
        <v>3</v>
      </c>
      <c r="N262">
        <v>0</v>
      </c>
      <c r="O262">
        <v>3</v>
      </c>
      <c r="P262">
        <v>3</v>
      </c>
      <c r="Q262" t="s">
        <v>617</v>
      </c>
      <c r="S262" t="str" cm="1">
        <f t="array" ref="S262">INDEX(Base_Profissionais[cad_ipasgo],MATCH(BASE_RC[[#This Row],[Id Profissional]]&amp;"IPASGO",Base_Profissionais[id]&amp;Base_Profissionais[com],0))</f>
        <v>48146-0</v>
      </c>
      <c r="T262">
        <f>INDEX(Base_Profissionais[CBO],MATCH(BASE_RC[[#This Row],[Id Profissional]],Base_Profissionais[id],0))</f>
        <v>251510</v>
      </c>
    </row>
    <row r="263" spans="1:20" x14ac:dyDescent="0.3">
      <c r="A263">
        <v>3360</v>
      </c>
      <c r="B263" t="s">
        <v>720</v>
      </c>
      <c r="C263" s="10" t="s">
        <v>150</v>
      </c>
      <c r="D263" t="s">
        <v>152</v>
      </c>
      <c r="E263" t="s">
        <v>616</v>
      </c>
      <c r="F263" t="s">
        <v>90</v>
      </c>
      <c r="G263">
        <v>2057</v>
      </c>
      <c r="K263">
        <v>2</v>
      </c>
      <c r="L263">
        <v>2</v>
      </c>
      <c r="M263">
        <v>2</v>
      </c>
      <c r="N263">
        <v>0</v>
      </c>
      <c r="O263">
        <v>2</v>
      </c>
      <c r="P263">
        <v>4</v>
      </c>
      <c r="Q263" t="s">
        <v>617</v>
      </c>
      <c r="S263" t="str" cm="1">
        <f t="array" ref="S263">INDEX(Base_Profissionais[cad_ipasgo],MATCH(BASE_RC[[#This Row],[Id Profissional]]&amp;"IPASGO",Base_Profissionais[id]&amp;Base_Profissionais[com],0))</f>
        <v>48117-0</v>
      </c>
      <c r="T263">
        <f>INDEX(Base_Profissionais[CBO],MATCH(BASE_RC[[#This Row],[Id Profissional]],Base_Profissionais[id],0))</f>
        <v>251510</v>
      </c>
    </row>
    <row r="264" spans="1:20" x14ac:dyDescent="0.3">
      <c r="A264">
        <v>3360</v>
      </c>
      <c r="B264" t="s">
        <v>720</v>
      </c>
      <c r="C264" s="10" t="s">
        <v>157</v>
      </c>
      <c r="D264" t="s">
        <v>569</v>
      </c>
      <c r="E264" t="s">
        <v>616</v>
      </c>
      <c r="F264" t="s">
        <v>30</v>
      </c>
      <c r="G264">
        <v>884</v>
      </c>
      <c r="K264">
        <v>2</v>
      </c>
      <c r="L264">
        <v>2</v>
      </c>
      <c r="M264">
        <v>2</v>
      </c>
      <c r="N264">
        <v>0</v>
      </c>
      <c r="O264">
        <v>2</v>
      </c>
      <c r="P264">
        <v>4</v>
      </c>
      <c r="Q264" t="s">
        <v>617</v>
      </c>
      <c r="S264" t="str" cm="1">
        <f t="array" ref="S264">INDEX(Base_Profissionais[cad_ipasgo],MATCH(BASE_RC[[#This Row],[Id Profissional]]&amp;"IPASGO",Base_Profissionais[id]&amp;Base_Profissionais[com],0))</f>
        <v>48119-0</v>
      </c>
      <c r="T264">
        <f>INDEX(Base_Profissionais[CBO],MATCH(BASE_RC[[#This Row],[Id Profissional]],Base_Profissionais[id],0))</f>
        <v>223905</v>
      </c>
    </row>
    <row r="265" spans="1:20" x14ac:dyDescent="0.3">
      <c r="A265">
        <v>3656</v>
      </c>
      <c r="B265" t="s">
        <v>721</v>
      </c>
      <c r="C265" s="10" t="s">
        <v>150</v>
      </c>
      <c r="D265" t="s">
        <v>152</v>
      </c>
      <c r="E265" t="s">
        <v>619</v>
      </c>
      <c r="F265" t="s">
        <v>334</v>
      </c>
      <c r="G265">
        <v>1833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10</v>
      </c>
      <c r="Q265" t="s">
        <v>613</v>
      </c>
      <c r="S265" t="str" cm="1">
        <f t="array" ref="S265">INDEX(Base_Profissionais[cad_ipasgo],MATCH(BASE_RC[[#This Row],[Id Profissional]]&amp;"IPASGO",Base_Profissionais[id]&amp;Base_Profissionais[com],0))</f>
        <v>48128-0</v>
      </c>
      <c r="T265">
        <f>INDEX(Base_Profissionais[CBO],MATCH(BASE_RC[[#This Row],[Id Profissional]],Base_Profissionais[id],0))</f>
        <v>251510</v>
      </c>
    </row>
    <row r="266" spans="1:20" x14ac:dyDescent="0.3">
      <c r="A266">
        <v>3771</v>
      </c>
      <c r="B266" t="s">
        <v>722</v>
      </c>
      <c r="C266" s="10" t="s">
        <v>150</v>
      </c>
      <c r="D266" t="s">
        <v>152</v>
      </c>
      <c r="E266" t="s">
        <v>616</v>
      </c>
      <c r="F266" t="s">
        <v>140</v>
      </c>
      <c r="G266">
        <v>577</v>
      </c>
      <c r="M266">
        <v>0</v>
      </c>
      <c r="N266">
        <v>0</v>
      </c>
      <c r="O266">
        <v>0</v>
      </c>
      <c r="P266">
        <v>0</v>
      </c>
      <c r="Q266" t="s">
        <v>617</v>
      </c>
      <c r="S266" t="str" cm="1">
        <f t="array" ref="S266">INDEX(Base_Profissionais[cad_ipasgo],MATCH(BASE_RC[[#This Row],[Id Profissional]]&amp;"IPASGO",Base_Profissionais[id]&amp;Base_Profissionais[com],0))</f>
        <v>48155-0</v>
      </c>
      <c r="T266">
        <f>INDEX(Base_Profissionais[CBO],MATCH(BASE_RC[[#This Row],[Id Profissional]],Base_Profissionais[id],0))</f>
        <v>251510</v>
      </c>
    </row>
    <row r="267" spans="1:20" x14ac:dyDescent="0.3">
      <c r="A267">
        <v>3376</v>
      </c>
      <c r="B267" t="s">
        <v>723</v>
      </c>
      <c r="C267" s="10" t="s">
        <v>153</v>
      </c>
      <c r="D267" t="s">
        <v>155</v>
      </c>
      <c r="E267" t="s">
        <v>612</v>
      </c>
      <c r="F267" t="s">
        <v>51</v>
      </c>
      <c r="G267">
        <v>772</v>
      </c>
      <c r="K267">
        <v>10</v>
      </c>
      <c r="L267">
        <v>10</v>
      </c>
      <c r="M267">
        <v>10</v>
      </c>
      <c r="N267">
        <v>3</v>
      </c>
      <c r="O267">
        <v>7</v>
      </c>
      <c r="P267">
        <v>15</v>
      </c>
      <c r="Q267" t="s">
        <v>613</v>
      </c>
      <c r="S267" t="str" cm="1">
        <f t="array" ref="S267">INDEX(Base_Profissionais[cad_ipasgo],MATCH(BASE_RC[[#This Row],[Id Profissional]]&amp;"IPASGO",Base_Profissionais[id]&amp;Base_Profissionais[com],0))</f>
        <v>48135-0</v>
      </c>
      <c r="T267">
        <f>INDEX(Base_Profissionais[CBO],MATCH(BASE_RC[[#This Row],[Id Profissional]],Base_Profissionais[id],0))</f>
        <v>223810</v>
      </c>
    </row>
    <row r="268" spans="1:20" x14ac:dyDescent="0.3">
      <c r="A268">
        <v>3376</v>
      </c>
      <c r="B268" t="s">
        <v>723</v>
      </c>
      <c r="C268" s="10" t="s">
        <v>150</v>
      </c>
      <c r="D268" t="s">
        <v>152</v>
      </c>
      <c r="E268" t="s">
        <v>612</v>
      </c>
      <c r="F268" t="s">
        <v>36</v>
      </c>
      <c r="G268">
        <v>2260</v>
      </c>
      <c r="K268">
        <v>10</v>
      </c>
      <c r="L268">
        <v>10</v>
      </c>
      <c r="M268">
        <v>10</v>
      </c>
      <c r="N268">
        <v>4</v>
      </c>
      <c r="O268">
        <v>6</v>
      </c>
      <c r="P268">
        <v>15</v>
      </c>
      <c r="Q268" t="s">
        <v>613</v>
      </c>
      <c r="S268" t="str" cm="1">
        <f t="array" ref="S268">INDEX(Base_Profissionais[cad_ipasgo],MATCH(BASE_RC[[#This Row],[Id Profissional]]&amp;"IPASGO",Base_Profissionais[id]&amp;Base_Profissionais[com],0))</f>
        <v>48146-0</v>
      </c>
      <c r="T268">
        <f>INDEX(Base_Profissionais[CBO],MATCH(BASE_RC[[#This Row],[Id Profissional]],Base_Profissionais[id],0))</f>
        <v>251510</v>
      </c>
    </row>
    <row r="269" spans="1:20" x14ac:dyDescent="0.3">
      <c r="A269">
        <v>3376</v>
      </c>
      <c r="B269" t="s">
        <v>723</v>
      </c>
      <c r="C269" s="10" t="s">
        <v>157</v>
      </c>
      <c r="D269" t="s">
        <v>569</v>
      </c>
      <c r="E269" t="s">
        <v>612</v>
      </c>
      <c r="F269" t="s">
        <v>417</v>
      </c>
      <c r="G269">
        <v>441</v>
      </c>
      <c r="K269">
        <v>0</v>
      </c>
      <c r="L269">
        <v>2</v>
      </c>
      <c r="M269">
        <v>2</v>
      </c>
      <c r="N269">
        <v>0</v>
      </c>
      <c r="O269">
        <v>2</v>
      </c>
      <c r="P269">
        <v>15</v>
      </c>
      <c r="Q269" t="s">
        <v>613</v>
      </c>
      <c r="S269" t="str" cm="1">
        <f t="array" ref="S269">INDEX(Base_Profissionais[cad_ipasgo],MATCH(BASE_RC[[#This Row],[Id Profissional]]&amp;"IPASGO",Base_Profissionais[id]&amp;Base_Profissionais[com],0))</f>
        <v>48154-0</v>
      </c>
      <c r="T269">
        <f>INDEX(Base_Profissionais[CBO],MATCH(BASE_RC[[#This Row],[Id Profissional]],Base_Profissionais[id],0))</f>
        <v>223905</v>
      </c>
    </row>
    <row r="270" spans="1:20" x14ac:dyDescent="0.3">
      <c r="A270">
        <v>3956</v>
      </c>
      <c r="B270" t="s">
        <v>724</v>
      </c>
      <c r="C270" s="12">
        <v>50001183</v>
      </c>
      <c r="D270" t="s">
        <v>152</v>
      </c>
      <c r="E270" t="s">
        <v>616</v>
      </c>
      <c r="F270" t="s">
        <v>140</v>
      </c>
      <c r="G270">
        <v>577</v>
      </c>
      <c r="M270">
        <v>0</v>
      </c>
      <c r="N270">
        <v>0</v>
      </c>
      <c r="O270">
        <v>0</v>
      </c>
      <c r="P270">
        <v>0</v>
      </c>
      <c r="Q270" t="s">
        <v>617</v>
      </c>
      <c r="S270" t="str" cm="1">
        <f t="array" ref="S270">INDEX(Base_Profissionais[cad_ipasgo],MATCH(BASE_RC[[#This Row],[Id Profissional]]&amp;"IPASGO",Base_Profissionais[id]&amp;Base_Profissionais[com],0))</f>
        <v>48155-0</v>
      </c>
      <c r="T270">
        <f>INDEX(Base_Profissionais[CBO],MATCH(BASE_RC[[#This Row],[Id Profissional]],Base_Profissionais[id],0))</f>
        <v>251510</v>
      </c>
    </row>
    <row r="271" spans="1:20" x14ac:dyDescent="0.3">
      <c r="A271">
        <v>3658</v>
      </c>
      <c r="B271" t="s">
        <v>478</v>
      </c>
      <c r="C271" s="10" t="s">
        <v>153</v>
      </c>
      <c r="D271" t="s">
        <v>155</v>
      </c>
      <c r="E271" t="s">
        <v>612</v>
      </c>
      <c r="F271" t="s">
        <v>47</v>
      </c>
      <c r="G271">
        <v>1584</v>
      </c>
      <c r="L271">
        <v>2</v>
      </c>
      <c r="M271">
        <v>2</v>
      </c>
      <c r="N271">
        <v>1</v>
      </c>
      <c r="O271">
        <v>1</v>
      </c>
      <c r="P271">
        <v>3</v>
      </c>
      <c r="Q271" t="s">
        <v>613</v>
      </c>
      <c r="S271" t="str" cm="1">
        <f t="array" ref="S271">INDEX(Base_Profissionais[cad_ipasgo],MATCH(BASE_RC[[#This Row],[Id Profissional]]&amp;"IPASGO",Base_Profissionais[id]&amp;Base_Profissionais[com],0))</f>
        <v>48113-0</v>
      </c>
      <c r="T271">
        <f>INDEX(Base_Profissionais[CBO],MATCH(BASE_RC[[#This Row],[Id Profissional]],Base_Profissionais[id],0))</f>
        <v>223810</v>
      </c>
    </row>
    <row r="272" spans="1:20" x14ac:dyDescent="0.3">
      <c r="A272">
        <v>3658</v>
      </c>
      <c r="B272" t="s">
        <v>478</v>
      </c>
      <c r="C272" s="10" t="s">
        <v>150</v>
      </c>
      <c r="D272" t="s">
        <v>152</v>
      </c>
      <c r="E272" t="s">
        <v>612</v>
      </c>
      <c r="F272" t="s">
        <v>90</v>
      </c>
      <c r="G272">
        <v>2057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3</v>
      </c>
      <c r="Q272" t="s">
        <v>613</v>
      </c>
      <c r="S272" t="str" cm="1">
        <f t="array" ref="S272">INDEX(Base_Profissionais[cad_ipasgo],MATCH(BASE_RC[[#This Row],[Id Profissional]]&amp;"IPASGO",Base_Profissionais[id]&amp;Base_Profissionais[com],0))</f>
        <v>48117-0</v>
      </c>
      <c r="T272">
        <f>INDEX(Base_Profissionais[CBO],MATCH(BASE_RC[[#This Row],[Id Profissional]],Base_Profissionais[id],0))</f>
        <v>251510</v>
      </c>
    </row>
    <row r="273" spans="1:20" x14ac:dyDescent="0.3">
      <c r="A273">
        <v>3658</v>
      </c>
      <c r="B273" t="s">
        <v>478</v>
      </c>
      <c r="C273" s="10" t="s">
        <v>157</v>
      </c>
      <c r="D273" t="s">
        <v>569</v>
      </c>
      <c r="E273" t="s">
        <v>612</v>
      </c>
      <c r="F273" t="s">
        <v>417</v>
      </c>
      <c r="G273">
        <v>441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3</v>
      </c>
      <c r="Q273" t="s">
        <v>613</v>
      </c>
      <c r="S273" t="str" cm="1">
        <f t="array" ref="S273">INDEX(Base_Profissionais[cad_ipasgo],MATCH(BASE_RC[[#This Row],[Id Profissional]]&amp;"IPASGO",Base_Profissionais[id]&amp;Base_Profissionais[com],0))</f>
        <v>48154-0</v>
      </c>
      <c r="T273">
        <f>INDEX(Base_Profissionais[CBO],MATCH(BASE_RC[[#This Row],[Id Profissional]],Base_Profissionais[id],0))</f>
        <v>223905</v>
      </c>
    </row>
    <row r="274" spans="1:20" x14ac:dyDescent="0.3">
      <c r="A274">
        <v>3428</v>
      </c>
      <c r="B274" t="s">
        <v>725</v>
      </c>
      <c r="C274" s="10" t="s">
        <v>153</v>
      </c>
      <c r="D274" t="s">
        <v>155</v>
      </c>
      <c r="E274" t="s">
        <v>612</v>
      </c>
      <c r="F274" t="s">
        <v>51</v>
      </c>
      <c r="G274">
        <v>772</v>
      </c>
      <c r="K274">
        <v>3</v>
      </c>
      <c r="L274">
        <v>3</v>
      </c>
      <c r="M274">
        <v>3</v>
      </c>
      <c r="N274">
        <v>0</v>
      </c>
      <c r="O274">
        <v>3</v>
      </c>
      <c r="P274">
        <v>7</v>
      </c>
      <c r="Q274" t="s">
        <v>613</v>
      </c>
      <c r="S274" t="str" cm="1">
        <f t="array" ref="S274">INDEX(Base_Profissionais[cad_ipasgo],MATCH(BASE_RC[[#This Row],[Id Profissional]]&amp;"IPASGO",Base_Profissionais[id]&amp;Base_Profissionais[com],0))</f>
        <v>48135-0</v>
      </c>
      <c r="T274">
        <f>INDEX(Base_Profissionais[CBO],MATCH(BASE_RC[[#This Row],[Id Profissional]],Base_Profissionais[id],0))</f>
        <v>223810</v>
      </c>
    </row>
    <row r="275" spans="1:20" x14ac:dyDescent="0.3">
      <c r="A275">
        <v>3428</v>
      </c>
      <c r="B275" t="s">
        <v>725</v>
      </c>
      <c r="C275" s="10" t="s">
        <v>150</v>
      </c>
      <c r="D275" t="s">
        <v>152</v>
      </c>
      <c r="E275" t="s">
        <v>612</v>
      </c>
      <c r="F275" t="s">
        <v>90</v>
      </c>
      <c r="G275">
        <v>2057</v>
      </c>
      <c r="K275">
        <v>4</v>
      </c>
      <c r="L275">
        <v>4</v>
      </c>
      <c r="M275">
        <v>4</v>
      </c>
      <c r="N275">
        <v>1</v>
      </c>
      <c r="O275">
        <v>3</v>
      </c>
      <c r="P275">
        <v>7</v>
      </c>
      <c r="Q275" t="s">
        <v>613</v>
      </c>
      <c r="S275" t="str" cm="1">
        <f t="array" ref="S275">INDEX(Base_Profissionais[cad_ipasgo],MATCH(BASE_RC[[#This Row],[Id Profissional]]&amp;"IPASGO",Base_Profissionais[id]&amp;Base_Profissionais[com],0))</f>
        <v>48117-0</v>
      </c>
      <c r="T275">
        <f>INDEX(Base_Profissionais[CBO],MATCH(BASE_RC[[#This Row],[Id Profissional]],Base_Profissionais[id],0))</f>
        <v>251510</v>
      </c>
    </row>
    <row r="276" spans="1:20" x14ac:dyDescent="0.3">
      <c r="A276">
        <v>3428</v>
      </c>
      <c r="B276" t="s">
        <v>725</v>
      </c>
      <c r="C276" s="10" t="s">
        <v>157</v>
      </c>
      <c r="D276" t="s">
        <v>569</v>
      </c>
      <c r="E276" t="s">
        <v>612</v>
      </c>
      <c r="F276" t="s">
        <v>417</v>
      </c>
      <c r="G276">
        <v>441</v>
      </c>
      <c r="K276">
        <v>0</v>
      </c>
      <c r="L276">
        <v>2</v>
      </c>
      <c r="M276">
        <v>2</v>
      </c>
      <c r="N276">
        <v>1</v>
      </c>
      <c r="O276">
        <v>1</v>
      </c>
      <c r="P276">
        <v>7</v>
      </c>
      <c r="Q276" t="s">
        <v>613</v>
      </c>
      <c r="S276" t="str" cm="1">
        <f t="array" ref="S276">INDEX(Base_Profissionais[cad_ipasgo],MATCH(BASE_RC[[#This Row],[Id Profissional]]&amp;"IPASGO",Base_Profissionais[id]&amp;Base_Profissionais[com],0))</f>
        <v>48154-0</v>
      </c>
      <c r="T276">
        <f>INDEX(Base_Profissionais[CBO],MATCH(BASE_RC[[#This Row],[Id Profissional]],Base_Profissionais[id],0))</f>
        <v>223905</v>
      </c>
    </row>
    <row r="277" spans="1:20" x14ac:dyDescent="0.3">
      <c r="A277">
        <v>3724</v>
      </c>
      <c r="B277" t="s">
        <v>726</v>
      </c>
      <c r="C277" s="10" t="s">
        <v>150</v>
      </c>
      <c r="D277" t="s">
        <v>152</v>
      </c>
      <c r="E277" t="s">
        <v>612</v>
      </c>
      <c r="F277" t="s">
        <v>44</v>
      </c>
      <c r="G277">
        <v>609</v>
      </c>
      <c r="K277">
        <v>6</v>
      </c>
      <c r="L277">
        <v>6</v>
      </c>
      <c r="M277">
        <v>6</v>
      </c>
      <c r="N277">
        <v>1</v>
      </c>
      <c r="O277">
        <v>5</v>
      </c>
      <c r="P277">
        <v>5</v>
      </c>
      <c r="Q277" t="s">
        <v>613</v>
      </c>
      <c r="S277" t="str" cm="1">
        <f t="array" ref="S277">INDEX(Base_Profissionais[cad_ipasgo],MATCH(BASE_RC[[#This Row],[Id Profissional]]&amp;"IPASGO",Base_Profissionais[id]&amp;Base_Profissionais[com],0))</f>
        <v>48134-0</v>
      </c>
      <c r="T277">
        <f>INDEX(Base_Profissionais[CBO],MATCH(BASE_RC[[#This Row],[Id Profissional]],Base_Profissionais[id],0))</f>
        <v>251510</v>
      </c>
    </row>
    <row r="278" spans="1:20" x14ac:dyDescent="0.3">
      <c r="A278">
        <v>3724</v>
      </c>
      <c r="B278" t="s">
        <v>726</v>
      </c>
      <c r="C278" s="10" t="s">
        <v>157</v>
      </c>
      <c r="D278" t="s">
        <v>569</v>
      </c>
      <c r="E278" t="s">
        <v>612</v>
      </c>
      <c r="F278" t="s">
        <v>417</v>
      </c>
      <c r="G278">
        <v>441</v>
      </c>
      <c r="M278">
        <v>0</v>
      </c>
      <c r="N278">
        <v>0</v>
      </c>
      <c r="O278">
        <v>0</v>
      </c>
      <c r="P278">
        <v>5</v>
      </c>
      <c r="Q278" t="s">
        <v>613</v>
      </c>
      <c r="S278" t="str" cm="1">
        <f t="array" ref="S278">INDEX(Base_Profissionais[cad_ipasgo],MATCH(BASE_RC[[#This Row],[Id Profissional]]&amp;"IPASGO",Base_Profissionais[id]&amp;Base_Profissionais[com],0))</f>
        <v>48154-0</v>
      </c>
      <c r="T278">
        <f>INDEX(Base_Profissionais[CBO],MATCH(BASE_RC[[#This Row],[Id Profissional]],Base_Profissionais[id],0))</f>
        <v>223905</v>
      </c>
    </row>
    <row r="279" spans="1:20" x14ac:dyDescent="0.3">
      <c r="A279">
        <v>3554</v>
      </c>
      <c r="B279" t="s">
        <v>727</v>
      </c>
      <c r="C279" s="10" t="s">
        <v>150</v>
      </c>
      <c r="D279" t="s">
        <v>152</v>
      </c>
      <c r="E279" t="s">
        <v>619</v>
      </c>
      <c r="F279" t="s">
        <v>90</v>
      </c>
      <c r="G279">
        <v>2057</v>
      </c>
      <c r="K279">
        <v>3</v>
      </c>
      <c r="L279">
        <v>2</v>
      </c>
      <c r="M279">
        <v>2</v>
      </c>
      <c r="N279">
        <v>2</v>
      </c>
      <c r="O279">
        <v>0</v>
      </c>
      <c r="P279">
        <v>5</v>
      </c>
      <c r="Q279" t="s">
        <v>613</v>
      </c>
      <c r="S279" t="str" cm="1">
        <f t="array" ref="S279">INDEX(Base_Profissionais[cad_ipasgo],MATCH(BASE_RC[[#This Row],[Id Profissional]]&amp;"IPASGO",Base_Profissionais[id]&amp;Base_Profissionais[com],0))</f>
        <v>48117-0</v>
      </c>
      <c r="T279">
        <f>INDEX(Base_Profissionais[CBO],MATCH(BASE_RC[[#This Row],[Id Profissional]],Base_Profissionais[id],0))</f>
        <v>251510</v>
      </c>
    </row>
    <row r="280" spans="1:20" x14ac:dyDescent="0.3">
      <c r="A280">
        <v>3554</v>
      </c>
      <c r="B280" t="s">
        <v>727</v>
      </c>
      <c r="C280" s="10" t="s">
        <v>157</v>
      </c>
      <c r="D280" t="s">
        <v>569</v>
      </c>
      <c r="E280" t="s">
        <v>619</v>
      </c>
      <c r="F280" t="s">
        <v>417</v>
      </c>
      <c r="G280">
        <v>441</v>
      </c>
      <c r="K280">
        <v>0</v>
      </c>
      <c r="L280">
        <v>5</v>
      </c>
      <c r="M280">
        <v>5</v>
      </c>
      <c r="N280">
        <v>0</v>
      </c>
      <c r="O280">
        <v>5</v>
      </c>
      <c r="P280">
        <v>5</v>
      </c>
      <c r="Q280" t="s">
        <v>613</v>
      </c>
      <c r="S280" t="str" cm="1">
        <f t="array" ref="S280">INDEX(Base_Profissionais[cad_ipasgo],MATCH(BASE_RC[[#This Row],[Id Profissional]]&amp;"IPASGO",Base_Profissionais[id]&amp;Base_Profissionais[com],0))</f>
        <v>48154-0</v>
      </c>
      <c r="T280">
        <f>INDEX(Base_Profissionais[CBO],MATCH(BASE_RC[[#This Row],[Id Profissional]],Base_Profissionais[id],0))</f>
        <v>223905</v>
      </c>
    </row>
    <row r="281" spans="1:20" x14ac:dyDescent="0.3">
      <c r="A281">
        <v>3385</v>
      </c>
      <c r="B281" t="s">
        <v>728</v>
      </c>
      <c r="C281" s="10" t="s">
        <v>153</v>
      </c>
      <c r="D281" t="s">
        <v>155</v>
      </c>
      <c r="E281" t="s">
        <v>619</v>
      </c>
      <c r="F281" t="s">
        <v>51</v>
      </c>
      <c r="G281">
        <v>772</v>
      </c>
      <c r="K281">
        <v>3</v>
      </c>
      <c r="L281">
        <v>3</v>
      </c>
      <c r="M281">
        <v>3</v>
      </c>
      <c r="N281">
        <v>0</v>
      </c>
      <c r="O281">
        <v>3</v>
      </c>
      <c r="P281">
        <v>8</v>
      </c>
      <c r="Q281" t="s">
        <v>613</v>
      </c>
      <c r="S281" t="str" cm="1">
        <f t="array" ref="S281">INDEX(Base_Profissionais[cad_ipasgo],MATCH(BASE_RC[[#This Row],[Id Profissional]]&amp;"IPASGO",Base_Profissionais[id]&amp;Base_Profissionais[com],0))</f>
        <v>48135-0</v>
      </c>
      <c r="T281">
        <f>INDEX(Base_Profissionais[CBO],MATCH(BASE_RC[[#This Row],[Id Profissional]],Base_Profissionais[id],0))</f>
        <v>223810</v>
      </c>
    </row>
    <row r="282" spans="1:20" x14ac:dyDescent="0.3">
      <c r="A282">
        <v>3385</v>
      </c>
      <c r="B282" t="s">
        <v>728</v>
      </c>
      <c r="C282" s="10" t="s">
        <v>150</v>
      </c>
      <c r="D282" t="s">
        <v>152</v>
      </c>
      <c r="E282" t="s">
        <v>619</v>
      </c>
      <c r="F282" t="s">
        <v>112</v>
      </c>
      <c r="G282">
        <v>1542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8</v>
      </c>
      <c r="Q282" t="s">
        <v>613</v>
      </c>
      <c r="S282" t="str" cm="1">
        <f t="array" ref="S282">INDEX(Base_Profissionais[cad_ipasgo],MATCH(BASE_RC[[#This Row],[Id Profissional]]&amp;"IPASGO",Base_Profissionais[id]&amp;Base_Profissionais[com],0))</f>
        <v>48123-0</v>
      </c>
      <c r="T282">
        <f>INDEX(Base_Profissionais[CBO],MATCH(BASE_RC[[#This Row],[Id Profissional]],Base_Profissionais[id],0))</f>
        <v>251510</v>
      </c>
    </row>
    <row r="283" spans="1:20" x14ac:dyDescent="0.3">
      <c r="A283">
        <v>3385</v>
      </c>
      <c r="B283" t="s">
        <v>728</v>
      </c>
      <c r="C283" s="10" t="s">
        <v>157</v>
      </c>
      <c r="D283" t="s">
        <v>569</v>
      </c>
      <c r="E283" t="s">
        <v>619</v>
      </c>
      <c r="F283" t="s">
        <v>417</v>
      </c>
      <c r="G283">
        <v>441</v>
      </c>
      <c r="K283">
        <v>8</v>
      </c>
      <c r="L283">
        <v>4</v>
      </c>
      <c r="M283">
        <v>4</v>
      </c>
      <c r="N283">
        <v>1</v>
      </c>
      <c r="O283">
        <v>3</v>
      </c>
      <c r="P283">
        <v>8</v>
      </c>
      <c r="Q283" t="s">
        <v>613</v>
      </c>
      <c r="S283" t="str" cm="1">
        <f t="array" ref="S283">INDEX(Base_Profissionais[cad_ipasgo],MATCH(BASE_RC[[#This Row],[Id Profissional]]&amp;"IPASGO",Base_Profissionais[id]&amp;Base_Profissionais[com],0))</f>
        <v>48154-0</v>
      </c>
      <c r="T283">
        <f>INDEX(Base_Profissionais[CBO],MATCH(BASE_RC[[#This Row],[Id Profissional]],Base_Profissionais[id],0))</f>
        <v>223905</v>
      </c>
    </row>
    <row r="284" spans="1:20" x14ac:dyDescent="0.3">
      <c r="A284">
        <v>3497</v>
      </c>
      <c r="B284" t="s">
        <v>78</v>
      </c>
      <c r="C284" s="10" t="s">
        <v>153</v>
      </c>
      <c r="D284" t="s">
        <v>155</v>
      </c>
      <c r="E284" t="s">
        <v>612</v>
      </c>
      <c r="F284" t="s">
        <v>47</v>
      </c>
      <c r="G284">
        <v>1584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1</v>
      </c>
      <c r="Q284" t="s">
        <v>613</v>
      </c>
      <c r="S284" t="str" cm="1">
        <f t="array" ref="S284">INDEX(Base_Profissionais[cad_ipasgo],MATCH(BASE_RC[[#This Row],[Id Profissional]]&amp;"IPASGO",Base_Profissionais[id]&amp;Base_Profissionais[com],0))</f>
        <v>48113-0</v>
      </c>
      <c r="T284">
        <f>INDEX(Base_Profissionais[CBO],MATCH(BASE_RC[[#This Row],[Id Profissional]],Base_Profissionais[id],0))</f>
        <v>223810</v>
      </c>
    </row>
    <row r="285" spans="1:20" x14ac:dyDescent="0.3">
      <c r="A285">
        <v>3497</v>
      </c>
      <c r="B285" t="s">
        <v>78</v>
      </c>
      <c r="C285" s="10" t="s">
        <v>150</v>
      </c>
      <c r="D285" t="s">
        <v>152</v>
      </c>
      <c r="E285" t="s">
        <v>612</v>
      </c>
      <c r="F285" t="s">
        <v>83</v>
      </c>
      <c r="G285">
        <v>1180</v>
      </c>
      <c r="M285">
        <v>0</v>
      </c>
      <c r="N285">
        <v>2</v>
      </c>
      <c r="O285">
        <v>-2</v>
      </c>
      <c r="P285">
        <v>1</v>
      </c>
      <c r="Q285" t="s">
        <v>613</v>
      </c>
      <c r="S285" t="str" cm="1">
        <f t="array" ref="S285">INDEX(Base_Profissionais[cad_ipasgo],MATCH(BASE_RC[[#This Row],[Id Profissional]]&amp;"IPASGO",Base_Profissionais[id]&amp;Base_Profissionais[com],0))</f>
        <v>48147-0</v>
      </c>
      <c r="T285">
        <f>INDEX(Base_Profissionais[CBO],MATCH(BASE_RC[[#This Row],[Id Profissional]],Base_Profissionais[id],0))</f>
        <v>251510</v>
      </c>
    </row>
    <row r="286" spans="1:20" x14ac:dyDescent="0.3">
      <c r="A286">
        <v>3497</v>
      </c>
      <c r="B286" t="s">
        <v>78</v>
      </c>
      <c r="C286" s="10" t="s">
        <v>157</v>
      </c>
      <c r="D286" t="s">
        <v>569</v>
      </c>
      <c r="E286" t="s">
        <v>612</v>
      </c>
      <c r="F286" t="s">
        <v>417</v>
      </c>
      <c r="G286">
        <v>441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1</v>
      </c>
      <c r="Q286" t="s">
        <v>613</v>
      </c>
      <c r="S286" t="str" cm="1">
        <f t="array" ref="S286">INDEX(Base_Profissionais[cad_ipasgo],MATCH(BASE_RC[[#This Row],[Id Profissional]]&amp;"IPASGO",Base_Profissionais[id]&amp;Base_Profissionais[com],0))</f>
        <v>48154-0</v>
      </c>
      <c r="T286">
        <f>INDEX(Base_Profissionais[CBO],MATCH(BASE_RC[[#This Row],[Id Profissional]],Base_Profissionais[id],0))</f>
        <v>223905</v>
      </c>
    </row>
    <row r="287" spans="1:20" x14ac:dyDescent="0.3">
      <c r="A287">
        <v>3689</v>
      </c>
      <c r="B287" t="s">
        <v>729</v>
      </c>
      <c r="C287" s="10" t="s">
        <v>150</v>
      </c>
      <c r="D287" t="s">
        <v>152</v>
      </c>
      <c r="E287" t="s">
        <v>619</v>
      </c>
      <c r="F287" t="s">
        <v>90</v>
      </c>
      <c r="G287">
        <v>2057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3</v>
      </c>
      <c r="Q287" t="s">
        <v>613</v>
      </c>
      <c r="S287" t="str" cm="1">
        <f t="array" ref="S287">INDEX(Base_Profissionais[cad_ipasgo],MATCH(BASE_RC[[#This Row],[Id Profissional]]&amp;"IPASGO",Base_Profissionais[id]&amp;Base_Profissionais[com],0))</f>
        <v>48117-0</v>
      </c>
      <c r="T287">
        <f>INDEX(Base_Profissionais[CBO],MATCH(BASE_RC[[#This Row],[Id Profissional]],Base_Profissionais[id],0))</f>
        <v>251510</v>
      </c>
    </row>
    <row r="288" spans="1:20" x14ac:dyDescent="0.3">
      <c r="A288">
        <v>3689</v>
      </c>
      <c r="B288" t="s">
        <v>729</v>
      </c>
      <c r="C288" s="10" t="s">
        <v>157</v>
      </c>
      <c r="D288" t="s">
        <v>569</v>
      </c>
      <c r="E288" t="s">
        <v>619</v>
      </c>
      <c r="F288" t="s">
        <v>30</v>
      </c>
      <c r="G288">
        <v>884</v>
      </c>
      <c r="K288">
        <v>4</v>
      </c>
      <c r="L288">
        <v>3</v>
      </c>
      <c r="M288">
        <v>3</v>
      </c>
      <c r="N288">
        <v>0</v>
      </c>
      <c r="O288">
        <v>3</v>
      </c>
      <c r="P288">
        <v>3</v>
      </c>
      <c r="Q288" t="s">
        <v>613</v>
      </c>
      <c r="S288" t="str" cm="1">
        <f t="array" ref="S288">INDEX(Base_Profissionais[cad_ipasgo],MATCH(BASE_RC[[#This Row],[Id Profissional]]&amp;"IPASGO",Base_Profissionais[id]&amp;Base_Profissionais[com],0))</f>
        <v>48119-0</v>
      </c>
      <c r="T288">
        <f>INDEX(Base_Profissionais[CBO],MATCH(BASE_RC[[#This Row],[Id Profissional]],Base_Profissionais[id],0))</f>
        <v>223905</v>
      </c>
    </row>
    <row r="289" spans="1:20" x14ac:dyDescent="0.3">
      <c r="A289">
        <v>3550</v>
      </c>
      <c r="B289" t="s">
        <v>730</v>
      </c>
      <c r="C289" s="10" t="s">
        <v>153</v>
      </c>
      <c r="D289" t="s">
        <v>155</v>
      </c>
      <c r="E289" t="s">
        <v>616</v>
      </c>
      <c r="F289" t="s">
        <v>56</v>
      </c>
      <c r="G289">
        <v>1830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7</v>
      </c>
      <c r="Q289" t="s">
        <v>617</v>
      </c>
      <c r="S289" t="str" cm="1">
        <f t="array" ref="S289">INDEX(Base_Profissionais[cad_ipasgo],MATCH(BASE_RC[[#This Row],[Id Profissional]]&amp;"IPASGO",Base_Profissionais[id]&amp;Base_Profissionais[com],0))</f>
        <v>48150-0</v>
      </c>
      <c r="T289">
        <f>INDEX(Base_Profissionais[CBO],MATCH(BASE_RC[[#This Row],[Id Profissional]],Base_Profissionais[id],0))</f>
        <v>223810</v>
      </c>
    </row>
    <row r="290" spans="1:20" x14ac:dyDescent="0.3">
      <c r="A290">
        <v>3550</v>
      </c>
      <c r="B290" t="s">
        <v>730</v>
      </c>
      <c r="C290" s="10" t="s">
        <v>150</v>
      </c>
      <c r="D290" t="s">
        <v>152</v>
      </c>
      <c r="E290" t="s">
        <v>616</v>
      </c>
      <c r="F290" t="s">
        <v>334</v>
      </c>
      <c r="G290">
        <v>1833</v>
      </c>
      <c r="K290">
        <v>3</v>
      </c>
      <c r="L290">
        <v>2</v>
      </c>
      <c r="M290">
        <v>2</v>
      </c>
      <c r="N290">
        <v>0</v>
      </c>
      <c r="O290">
        <v>2</v>
      </c>
      <c r="P290">
        <v>7</v>
      </c>
      <c r="Q290" t="s">
        <v>617</v>
      </c>
      <c r="S290" t="str" cm="1">
        <f t="array" ref="S290">INDEX(Base_Profissionais[cad_ipasgo],MATCH(BASE_RC[[#This Row],[Id Profissional]]&amp;"IPASGO",Base_Profissionais[id]&amp;Base_Profissionais[com],0))</f>
        <v>48128-0</v>
      </c>
      <c r="T290">
        <f>INDEX(Base_Profissionais[CBO],MATCH(BASE_RC[[#This Row],[Id Profissional]],Base_Profissionais[id],0))</f>
        <v>251510</v>
      </c>
    </row>
    <row r="291" spans="1:20" x14ac:dyDescent="0.3">
      <c r="A291">
        <v>3550</v>
      </c>
      <c r="B291" t="s">
        <v>730</v>
      </c>
      <c r="C291" s="10" t="s">
        <v>157</v>
      </c>
      <c r="D291" t="s">
        <v>569</v>
      </c>
      <c r="E291" t="s">
        <v>616</v>
      </c>
      <c r="F291" t="s">
        <v>417</v>
      </c>
      <c r="G291">
        <v>441</v>
      </c>
      <c r="K291">
        <v>0</v>
      </c>
      <c r="L291">
        <v>4</v>
      </c>
      <c r="M291">
        <v>4</v>
      </c>
      <c r="N291">
        <v>0</v>
      </c>
      <c r="O291">
        <v>4</v>
      </c>
      <c r="P291">
        <v>7</v>
      </c>
      <c r="Q291" t="s">
        <v>617</v>
      </c>
      <c r="S291" t="str" cm="1">
        <f t="array" ref="S291">INDEX(Base_Profissionais[cad_ipasgo],MATCH(BASE_RC[[#This Row],[Id Profissional]]&amp;"IPASGO",Base_Profissionais[id]&amp;Base_Profissionais[com],0))</f>
        <v>48154-0</v>
      </c>
      <c r="T291">
        <f>INDEX(Base_Profissionais[CBO],MATCH(BASE_RC[[#This Row],[Id Profissional]],Base_Profissionais[id],0))</f>
        <v>223905</v>
      </c>
    </row>
    <row r="292" spans="1:20" x14ac:dyDescent="0.3">
      <c r="A292">
        <v>3952</v>
      </c>
      <c r="B292" t="s">
        <v>731</v>
      </c>
      <c r="C292" s="10" t="s">
        <v>153</v>
      </c>
      <c r="D292" t="s">
        <v>155</v>
      </c>
      <c r="E292" t="s">
        <v>612</v>
      </c>
      <c r="F292" t="s">
        <v>51</v>
      </c>
      <c r="G292">
        <v>772</v>
      </c>
      <c r="M292">
        <v>0</v>
      </c>
      <c r="N292">
        <v>2</v>
      </c>
      <c r="O292">
        <v>-2</v>
      </c>
      <c r="P292">
        <v>-5</v>
      </c>
      <c r="Q292" t="s">
        <v>613</v>
      </c>
      <c r="S292" t="str" cm="1">
        <f t="array" ref="S292">INDEX(Base_Profissionais[cad_ipasgo],MATCH(BASE_RC[[#This Row],[Id Profissional]]&amp;"IPASGO",Base_Profissionais[id]&amp;Base_Profissionais[com],0))</f>
        <v>48135-0</v>
      </c>
      <c r="T292">
        <f>INDEX(Base_Profissionais[CBO],MATCH(BASE_RC[[#This Row],[Id Profissional]],Base_Profissionais[id],0))</f>
        <v>223810</v>
      </c>
    </row>
    <row r="293" spans="1:20" x14ac:dyDescent="0.3">
      <c r="A293">
        <v>3952</v>
      </c>
      <c r="B293" t="s">
        <v>731</v>
      </c>
      <c r="C293" s="10" t="s">
        <v>150</v>
      </c>
      <c r="D293" t="s">
        <v>152</v>
      </c>
      <c r="E293" t="s">
        <v>612</v>
      </c>
      <c r="F293" t="s">
        <v>44</v>
      </c>
      <c r="G293">
        <v>609</v>
      </c>
      <c r="M293">
        <v>0</v>
      </c>
      <c r="N293">
        <v>3</v>
      </c>
      <c r="O293">
        <v>-3</v>
      </c>
      <c r="P293">
        <v>-5</v>
      </c>
      <c r="Q293" t="s">
        <v>613</v>
      </c>
      <c r="S293" t="str" cm="1">
        <f t="array" ref="S293">INDEX(Base_Profissionais[cad_ipasgo],MATCH(BASE_RC[[#This Row],[Id Profissional]]&amp;"IPASGO",Base_Profissionais[id]&amp;Base_Profissionais[com],0))</f>
        <v>48134-0</v>
      </c>
      <c r="T293">
        <f>INDEX(Base_Profissionais[CBO],MATCH(BASE_RC[[#This Row],[Id Profissional]],Base_Profissionais[id],0))</f>
        <v>251510</v>
      </c>
    </row>
    <row r="294" spans="1:20" x14ac:dyDescent="0.3">
      <c r="A294">
        <v>3952</v>
      </c>
      <c r="B294" t="s">
        <v>731</v>
      </c>
      <c r="C294" s="10" t="s">
        <v>157</v>
      </c>
      <c r="D294" t="s">
        <v>569</v>
      </c>
      <c r="E294" t="s">
        <v>612</v>
      </c>
      <c r="F294" t="s">
        <v>30</v>
      </c>
      <c r="G294">
        <v>884</v>
      </c>
      <c r="M294">
        <v>0</v>
      </c>
      <c r="N294">
        <v>0</v>
      </c>
      <c r="O294">
        <v>0</v>
      </c>
      <c r="P294">
        <v>-5</v>
      </c>
      <c r="Q294" t="s">
        <v>613</v>
      </c>
      <c r="S294" t="str" cm="1">
        <f t="array" ref="S294">INDEX(Base_Profissionais[cad_ipasgo],MATCH(BASE_RC[[#This Row],[Id Profissional]]&amp;"IPASGO",Base_Profissionais[id]&amp;Base_Profissionais[com],0))</f>
        <v>48119-0</v>
      </c>
      <c r="T294">
        <f>INDEX(Base_Profissionais[CBO],MATCH(BASE_RC[[#This Row],[Id Profissional]],Base_Profissionais[id],0))</f>
        <v>223905</v>
      </c>
    </row>
    <row r="295" spans="1:20" x14ac:dyDescent="0.3">
      <c r="A295">
        <v>3625</v>
      </c>
      <c r="B295" t="s">
        <v>486</v>
      </c>
      <c r="C295" s="10" t="s">
        <v>153</v>
      </c>
      <c r="D295" t="s">
        <v>155</v>
      </c>
      <c r="E295" t="s">
        <v>612</v>
      </c>
      <c r="F295" t="s">
        <v>47</v>
      </c>
      <c r="G295">
        <v>1584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 t="s">
        <v>613</v>
      </c>
      <c r="S295" t="str" cm="1">
        <f t="array" ref="S295">INDEX(Base_Profissionais[cad_ipasgo],MATCH(BASE_RC[[#This Row],[Id Profissional]]&amp;"IPASGO",Base_Profissionais[id]&amp;Base_Profissionais[com],0))</f>
        <v>48113-0</v>
      </c>
      <c r="T295">
        <f>INDEX(Base_Profissionais[CBO],MATCH(BASE_RC[[#This Row],[Id Profissional]],Base_Profissionais[id],0))</f>
        <v>223810</v>
      </c>
    </row>
    <row r="296" spans="1:20" x14ac:dyDescent="0.3">
      <c r="A296">
        <v>3625</v>
      </c>
      <c r="B296" t="s">
        <v>486</v>
      </c>
      <c r="C296" s="10" t="s">
        <v>150</v>
      </c>
      <c r="D296" t="s">
        <v>152</v>
      </c>
      <c r="E296" t="s">
        <v>612</v>
      </c>
      <c r="F296" t="s">
        <v>44</v>
      </c>
      <c r="G296">
        <v>609</v>
      </c>
      <c r="K296">
        <v>3</v>
      </c>
      <c r="L296">
        <v>3</v>
      </c>
      <c r="M296">
        <v>3</v>
      </c>
      <c r="N296">
        <v>3</v>
      </c>
      <c r="O296">
        <v>0</v>
      </c>
      <c r="P296">
        <v>0</v>
      </c>
      <c r="Q296" t="s">
        <v>613</v>
      </c>
      <c r="S296" t="str" cm="1">
        <f t="array" ref="S296">INDEX(Base_Profissionais[cad_ipasgo],MATCH(BASE_RC[[#This Row],[Id Profissional]]&amp;"IPASGO",Base_Profissionais[id]&amp;Base_Profissionais[com],0))</f>
        <v>48134-0</v>
      </c>
      <c r="T296">
        <f>INDEX(Base_Profissionais[CBO],MATCH(BASE_RC[[#This Row],[Id Profissional]],Base_Profissionais[id],0))</f>
        <v>251510</v>
      </c>
    </row>
    <row r="297" spans="1:20" x14ac:dyDescent="0.3">
      <c r="A297">
        <v>3626</v>
      </c>
      <c r="B297" t="s">
        <v>732</v>
      </c>
      <c r="C297" s="10" t="s">
        <v>150</v>
      </c>
      <c r="D297" t="s">
        <v>152</v>
      </c>
      <c r="E297" t="s">
        <v>619</v>
      </c>
      <c r="F297" t="s">
        <v>122</v>
      </c>
      <c r="G297">
        <v>1191</v>
      </c>
      <c r="K297">
        <v>2</v>
      </c>
      <c r="L297">
        <v>2</v>
      </c>
      <c r="M297">
        <v>2</v>
      </c>
      <c r="N297">
        <v>3</v>
      </c>
      <c r="O297">
        <v>-1</v>
      </c>
      <c r="P297">
        <v>-1</v>
      </c>
      <c r="Q297" t="s">
        <v>613</v>
      </c>
      <c r="S297" t="str" cm="1">
        <f t="array" ref="S297">INDEX(Base_Profissionais[cad_ipasgo],MATCH(BASE_RC[[#This Row],[Id Profissional]]&amp;"IPASGO",Base_Profissionais[id]&amp;Base_Profissionais[com],0))</f>
        <v>48133-0</v>
      </c>
      <c r="T297">
        <f>INDEX(Base_Profissionais[CBO],MATCH(BASE_RC[[#This Row],[Id Profissional]],Base_Profissionais[id],0))</f>
        <v>251510</v>
      </c>
    </row>
    <row r="298" spans="1:20" x14ac:dyDescent="0.3">
      <c r="A298">
        <v>3760</v>
      </c>
      <c r="B298" t="s">
        <v>500</v>
      </c>
      <c r="C298" s="10" t="s">
        <v>150</v>
      </c>
      <c r="D298" t="s">
        <v>152</v>
      </c>
      <c r="E298" t="s">
        <v>619</v>
      </c>
      <c r="F298" t="s">
        <v>112</v>
      </c>
      <c r="G298">
        <v>1542</v>
      </c>
      <c r="M298">
        <v>0</v>
      </c>
      <c r="N298">
        <v>2</v>
      </c>
      <c r="O298">
        <v>-2</v>
      </c>
      <c r="P298">
        <v>-2</v>
      </c>
      <c r="Q298" t="s">
        <v>613</v>
      </c>
      <c r="S298" t="str" cm="1">
        <f t="array" ref="S298">INDEX(Base_Profissionais[cad_ipasgo],MATCH(BASE_RC[[#This Row],[Id Profissional]]&amp;"IPASGO",Base_Profissionais[id]&amp;Base_Profissionais[com],0))</f>
        <v>48123-0</v>
      </c>
      <c r="T298">
        <f>INDEX(Base_Profissionais[CBO],MATCH(BASE_RC[[#This Row],[Id Profissional]],Base_Profissionais[id],0))</f>
        <v>251510</v>
      </c>
    </row>
    <row r="299" spans="1:20" x14ac:dyDescent="0.3">
      <c r="A299">
        <v>3391</v>
      </c>
      <c r="B299" t="s">
        <v>733</v>
      </c>
      <c r="C299" s="10" t="s">
        <v>150</v>
      </c>
      <c r="D299" t="s">
        <v>152</v>
      </c>
      <c r="E299" t="s">
        <v>616</v>
      </c>
      <c r="F299" t="s">
        <v>44</v>
      </c>
      <c r="G299">
        <v>609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2</v>
      </c>
      <c r="Q299" t="s">
        <v>617</v>
      </c>
      <c r="S299" t="str" cm="1">
        <f t="array" ref="S299">INDEX(Base_Profissionais[cad_ipasgo],MATCH(BASE_RC[[#This Row],[Id Profissional]]&amp;"IPASGO",Base_Profissionais[id]&amp;Base_Profissionais[com],0))</f>
        <v>48134-0</v>
      </c>
      <c r="T299">
        <f>INDEX(Base_Profissionais[CBO],MATCH(BASE_RC[[#This Row],[Id Profissional]],Base_Profissionais[id],0))</f>
        <v>251510</v>
      </c>
    </row>
    <row r="300" spans="1:20" x14ac:dyDescent="0.3">
      <c r="A300">
        <v>3028</v>
      </c>
      <c r="B300" t="s">
        <v>577</v>
      </c>
      <c r="C300" s="10" t="s">
        <v>153</v>
      </c>
      <c r="D300" t="s">
        <v>155</v>
      </c>
      <c r="E300" t="s">
        <v>619</v>
      </c>
      <c r="F300" t="s">
        <v>51</v>
      </c>
      <c r="G300">
        <v>772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3</v>
      </c>
      <c r="Q300" t="s">
        <v>613</v>
      </c>
      <c r="S300" t="str" cm="1">
        <f t="array" ref="S300">INDEX(Base_Profissionais[cad_ipasgo],MATCH(BASE_RC[[#This Row],[Id Profissional]]&amp;"IPASGO",Base_Profissionais[id]&amp;Base_Profissionais[com],0))</f>
        <v>48135-0</v>
      </c>
      <c r="T300">
        <f>INDEX(Base_Profissionais[CBO],MATCH(BASE_RC[[#This Row],[Id Profissional]],Base_Profissionais[id],0))</f>
        <v>223810</v>
      </c>
    </row>
    <row r="301" spans="1:20" x14ac:dyDescent="0.3">
      <c r="A301">
        <v>3028</v>
      </c>
      <c r="B301" t="s">
        <v>577</v>
      </c>
      <c r="C301" s="10" t="s">
        <v>150</v>
      </c>
      <c r="D301" t="s">
        <v>152</v>
      </c>
      <c r="E301" t="s">
        <v>619</v>
      </c>
      <c r="F301" t="s">
        <v>140</v>
      </c>
      <c r="G301">
        <v>577</v>
      </c>
      <c r="K301">
        <v>0</v>
      </c>
      <c r="L301">
        <v>5</v>
      </c>
      <c r="M301">
        <v>5</v>
      </c>
      <c r="N301">
        <v>4</v>
      </c>
      <c r="O301">
        <v>1</v>
      </c>
      <c r="P301">
        <v>3</v>
      </c>
      <c r="Q301" t="s">
        <v>613</v>
      </c>
      <c r="S301" t="str" cm="1">
        <f t="array" ref="S301">INDEX(Base_Profissionais[cad_ipasgo],MATCH(BASE_RC[[#This Row],[Id Profissional]]&amp;"IPASGO",Base_Profissionais[id]&amp;Base_Profissionais[com],0))</f>
        <v>48155-0</v>
      </c>
      <c r="T301">
        <f>INDEX(Base_Profissionais[CBO],MATCH(BASE_RC[[#This Row],[Id Profissional]],Base_Profissionais[id],0))</f>
        <v>251510</v>
      </c>
    </row>
    <row r="302" spans="1:20" x14ac:dyDescent="0.3">
      <c r="A302">
        <v>3028</v>
      </c>
      <c r="B302" t="s">
        <v>577</v>
      </c>
      <c r="C302" s="10" t="s">
        <v>157</v>
      </c>
      <c r="D302" t="s">
        <v>569</v>
      </c>
      <c r="E302" t="s">
        <v>619</v>
      </c>
      <c r="F302" t="s">
        <v>30</v>
      </c>
      <c r="G302">
        <v>884</v>
      </c>
      <c r="K302">
        <v>3</v>
      </c>
      <c r="L302">
        <v>3</v>
      </c>
      <c r="M302">
        <v>3</v>
      </c>
      <c r="N302">
        <v>1</v>
      </c>
      <c r="O302">
        <v>2</v>
      </c>
      <c r="P302">
        <v>3</v>
      </c>
      <c r="Q302" t="s">
        <v>613</v>
      </c>
      <c r="S302" t="str" cm="1">
        <f t="array" ref="S302">INDEX(Base_Profissionais[cad_ipasgo],MATCH(BASE_RC[[#This Row],[Id Profissional]]&amp;"IPASGO",Base_Profissionais[id]&amp;Base_Profissionais[com],0))</f>
        <v>48119-0</v>
      </c>
      <c r="T302">
        <f>INDEX(Base_Profissionais[CBO],MATCH(BASE_RC[[#This Row],[Id Profissional]],Base_Profissionais[id],0))</f>
        <v>223905</v>
      </c>
    </row>
    <row r="303" spans="1:20" x14ac:dyDescent="0.3">
      <c r="A303">
        <v>3985</v>
      </c>
      <c r="B303" t="s">
        <v>734</v>
      </c>
      <c r="C303" s="10" t="s">
        <v>150</v>
      </c>
      <c r="D303" t="s">
        <v>152</v>
      </c>
      <c r="E303" t="s">
        <v>619</v>
      </c>
      <c r="F303" t="s">
        <v>42</v>
      </c>
      <c r="G303">
        <v>1839</v>
      </c>
      <c r="M303">
        <v>0</v>
      </c>
      <c r="N303">
        <v>0</v>
      </c>
      <c r="O303">
        <v>0</v>
      </c>
      <c r="P303">
        <v>0</v>
      </c>
      <c r="Q303" t="s">
        <v>613</v>
      </c>
      <c r="S303" t="str" cm="1">
        <f t="array" ref="S303">INDEX(Base_Profissionais[cad_ipasgo],MATCH(BASE_RC[[#This Row],[Id Profissional]]&amp;"IPASGO",Base_Profissionais[id]&amp;Base_Profissionais[com],0))</f>
        <v>48120-0</v>
      </c>
      <c r="T303">
        <f>INDEX(Base_Profissionais[CBO],MATCH(BASE_RC[[#This Row],[Id Profissional]],Base_Profissionais[id],0))</f>
        <v>251510</v>
      </c>
    </row>
    <row r="304" spans="1:20" x14ac:dyDescent="0.3">
      <c r="A304">
        <v>3815</v>
      </c>
      <c r="B304" t="s">
        <v>735</v>
      </c>
      <c r="C304" s="10" t="s">
        <v>150</v>
      </c>
      <c r="D304" t="s">
        <v>152</v>
      </c>
      <c r="E304" t="s">
        <v>619</v>
      </c>
      <c r="F304" t="s">
        <v>42</v>
      </c>
      <c r="G304">
        <v>1839</v>
      </c>
      <c r="M304">
        <v>0</v>
      </c>
      <c r="N304">
        <v>1</v>
      </c>
      <c r="O304">
        <v>-1</v>
      </c>
      <c r="P304">
        <v>-1</v>
      </c>
      <c r="Q304" t="s">
        <v>613</v>
      </c>
      <c r="S304" t="str" cm="1">
        <f t="array" ref="S304">INDEX(Base_Profissionais[cad_ipasgo],MATCH(BASE_RC[[#This Row],[Id Profissional]]&amp;"IPASGO",Base_Profissionais[id]&amp;Base_Profissionais[com],0))</f>
        <v>48120-0</v>
      </c>
      <c r="T304">
        <f>INDEX(Base_Profissionais[CBO],MATCH(BASE_RC[[#This Row],[Id Profissional]],Base_Profissionais[id],0))</f>
        <v>251510</v>
      </c>
    </row>
    <row r="305" spans="1:20" x14ac:dyDescent="0.3">
      <c r="A305">
        <v>3367</v>
      </c>
      <c r="B305" t="s">
        <v>736</v>
      </c>
      <c r="C305" s="10" t="s">
        <v>153</v>
      </c>
      <c r="D305" t="s">
        <v>155</v>
      </c>
      <c r="E305" t="s">
        <v>619</v>
      </c>
      <c r="F305" t="s">
        <v>211</v>
      </c>
      <c r="G305">
        <v>499</v>
      </c>
      <c r="K305">
        <v>0</v>
      </c>
      <c r="L305">
        <v>3</v>
      </c>
      <c r="M305">
        <v>3</v>
      </c>
      <c r="N305">
        <v>1</v>
      </c>
      <c r="O305">
        <v>2</v>
      </c>
      <c r="P305">
        <v>8</v>
      </c>
      <c r="Q305" t="s">
        <v>613</v>
      </c>
      <c r="S305" t="str" cm="1">
        <f t="array" ref="S305">INDEX(Base_Profissionais[cad_ipasgo],MATCH(BASE_RC[[#This Row],[Id Profissional]]&amp;"IPASGO",Base_Profissionais[id]&amp;Base_Profissionais[com],0))</f>
        <v>48106-0</v>
      </c>
      <c r="T305">
        <f>INDEX(Base_Profissionais[CBO],MATCH(BASE_RC[[#This Row],[Id Profissional]],Base_Profissionais[id],0))</f>
        <v>223810</v>
      </c>
    </row>
    <row r="306" spans="1:20" x14ac:dyDescent="0.3">
      <c r="A306">
        <v>3367</v>
      </c>
      <c r="B306" t="s">
        <v>736</v>
      </c>
      <c r="C306" s="10" t="s">
        <v>150</v>
      </c>
      <c r="D306" t="s">
        <v>152</v>
      </c>
      <c r="E306" t="s">
        <v>619</v>
      </c>
      <c r="F306" t="s">
        <v>122</v>
      </c>
      <c r="G306">
        <v>1191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8</v>
      </c>
      <c r="Q306" t="s">
        <v>613</v>
      </c>
      <c r="S306" t="str" cm="1">
        <f t="array" ref="S306">INDEX(Base_Profissionais[cad_ipasgo],MATCH(BASE_RC[[#This Row],[Id Profissional]]&amp;"IPASGO",Base_Profissionais[id]&amp;Base_Profissionais[com],0))</f>
        <v>48133-0</v>
      </c>
      <c r="T306">
        <f>INDEX(Base_Profissionais[CBO],MATCH(BASE_RC[[#This Row],[Id Profissional]],Base_Profissionais[id],0))</f>
        <v>251510</v>
      </c>
    </row>
    <row r="307" spans="1:20" x14ac:dyDescent="0.3">
      <c r="A307">
        <v>3367</v>
      </c>
      <c r="B307" t="s">
        <v>736</v>
      </c>
      <c r="C307" s="10" t="s">
        <v>157</v>
      </c>
      <c r="D307" t="s">
        <v>569</v>
      </c>
      <c r="E307" t="s">
        <v>619</v>
      </c>
      <c r="F307" t="s">
        <v>30</v>
      </c>
      <c r="G307">
        <v>884</v>
      </c>
      <c r="K307">
        <v>5</v>
      </c>
      <c r="L307">
        <v>5</v>
      </c>
      <c r="M307">
        <v>5</v>
      </c>
      <c r="N307">
        <v>1</v>
      </c>
      <c r="O307">
        <v>4</v>
      </c>
      <c r="P307">
        <v>8</v>
      </c>
      <c r="Q307" t="s">
        <v>613</v>
      </c>
      <c r="S307" t="str" cm="1">
        <f t="array" ref="S307">INDEX(Base_Profissionais[cad_ipasgo],MATCH(BASE_RC[[#This Row],[Id Profissional]]&amp;"IPASGO",Base_Profissionais[id]&amp;Base_Profissionais[com],0))</f>
        <v>48119-0</v>
      </c>
      <c r="T307">
        <f>INDEX(Base_Profissionais[CBO],MATCH(BASE_RC[[#This Row],[Id Profissional]],Base_Profissionais[id],0))</f>
        <v>223905</v>
      </c>
    </row>
    <row r="308" spans="1:20" x14ac:dyDescent="0.3">
      <c r="A308">
        <v>3666</v>
      </c>
      <c r="B308" t="s">
        <v>737</v>
      </c>
      <c r="C308" s="10" t="s">
        <v>153</v>
      </c>
      <c r="D308" t="s">
        <v>155</v>
      </c>
      <c r="E308" t="s">
        <v>619</v>
      </c>
      <c r="F308" t="s">
        <v>47</v>
      </c>
      <c r="G308">
        <v>1584</v>
      </c>
      <c r="K308">
        <v>0</v>
      </c>
      <c r="L308">
        <v>6</v>
      </c>
      <c r="M308">
        <v>6</v>
      </c>
      <c r="N308">
        <v>1</v>
      </c>
      <c r="O308">
        <v>5</v>
      </c>
      <c r="P308">
        <v>5</v>
      </c>
      <c r="Q308" t="s">
        <v>613</v>
      </c>
      <c r="S308" t="str" cm="1">
        <f t="array" ref="S308">INDEX(Base_Profissionais[cad_ipasgo],MATCH(BASE_RC[[#This Row],[Id Profissional]]&amp;"IPASGO",Base_Profissionais[id]&amp;Base_Profissionais[com],0))</f>
        <v>48113-0</v>
      </c>
      <c r="T308">
        <f>INDEX(Base_Profissionais[CBO],MATCH(BASE_RC[[#This Row],[Id Profissional]],Base_Profissionais[id],0))</f>
        <v>223810</v>
      </c>
    </row>
    <row r="309" spans="1:20" x14ac:dyDescent="0.3">
      <c r="A309">
        <v>3666</v>
      </c>
      <c r="B309" t="s">
        <v>737</v>
      </c>
      <c r="C309" s="10" t="s">
        <v>150</v>
      </c>
      <c r="D309" t="s">
        <v>152</v>
      </c>
      <c r="E309" t="s">
        <v>619</v>
      </c>
      <c r="F309" t="s">
        <v>281</v>
      </c>
      <c r="G309">
        <v>25</v>
      </c>
      <c r="K309">
        <v>4</v>
      </c>
      <c r="L309">
        <v>2</v>
      </c>
      <c r="M309">
        <v>2</v>
      </c>
      <c r="N309">
        <v>2</v>
      </c>
      <c r="O309">
        <v>0</v>
      </c>
      <c r="P309">
        <v>5</v>
      </c>
      <c r="Q309" t="s">
        <v>613</v>
      </c>
      <c r="S309" t="str" cm="1">
        <f t="array" ref="S309">INDEX(Base_Profissionais[cad_ipasgo],MATCH(BASE_RC[[#This Row],[Id Profissional]]&amp;"IPASGO",Base_Profissionais[id]&amp;Base_Profissionais[com],0))</f>
        <v>48118-0</v>
      </c>
      <c r="T309">
        <f>INDEX(Base_Profissionais[CBO],MATCH(BASE_RC[[#This Row],[Id Profissional]],Base_Profissionais[id],0))</f>
        <v>251510</v>
      </c>
    </row>
    <row r="310" spans="1:20" x14ac:dyDescent="0.3">
      <c r="A310">
        <v>3627</v>
      </c>
      <c r="B310" t="s">
        <v>738</v>
      </c>
      <c r="C310" s="10" t="s">
        <v>150</v>
      </c>
      <c r="D310" t="s">
        <v>152</v>
      </c>
      <c r="E310" t="s">
        <v>616</v>
      </c>
      <c r="F310" t="s">
        <v>83</v>
      </c>
      <c r="G310">
        <v>1180</v>
      </c>
      <c r="K310">
        <v>0</v>
      </c>
      <c r="L310">
        <v>2</v>
      </c>
      <c r="M310">
        <v>2</v>
      </c>
      <c r="N310">
        <v>0</v>
      </c>
      <c r="O310">
        <v>2</v>
      </c>
      <c r="P310">
        <v>2</v>
      </c>
      <c r="Q310" t="s">
        <v>617</v>
      </c>
      <c r="S310" t="str" cm="1">
        <f t="array" ref="S310">INDEX(Base_Profissionais[cad_ipasgo],MATCH(BASE_RC[[#This Row],[Id Profissional]]&amp;"IPASGO",Base_Profissionais[id]&amp;Base_Profissionais[com],0))</f>
        <v>48147-0</v>
      </c>
      <c r="T310">
        <f>INDEX(Base_Profissionais[CBO],MATCH(BASE_RC[[#This Row],[Id Profissional]],Base_Profissionais[id],0))</f>
        <v>251510</v>
      </c>
    </row>
    <row r="311" spans="1:20" x14ac:dyDescent="0.3">
      <c r="A311">
        <v>3647</v>
      </c>
      <c r="B311" t="s">
        <v>739</v>
      </c>
      <c r="C311" s="10" t="s">
        <v>150</v>
      </c>
      <c r="D311" t="s">
        <v>152</v>
      </c>
      <c r="E311" t="s">
        <v>612</v>
      </c>
      <c r="F311" t="s">
        <v>93</v>
      </c>
      <c r="G311">
        <v>572</v>
      </c>
      <c r="K311">
        <v>3</v>
      </c>
      <c r="L311">
        <v>3</v>
      </c>
      <c r="M311">
        <v>3</v>
      </c>
      <c r="N311">
        <v>3</v>
      </c>
      <c r="O311">
        <v>0</v>
      </c>
      <c r="P311">
        <v>0</v>
      </c>
      <c r="Q311" t="s">
        <v>613</v>
      </c>
      <c r="S311" t="str" cm="1">
        <f t="array" ref="S311">INDEX(Base_Profissionais[cad_ipasgo],MATCH(BASE_RC[[#This Row],[Id Profissional]]&amp;"IPASGO",Base_Profissionais[id]&amp;Base_Profissionais[com],0))</f>
        <v>48104-0</v>
      </c>
      <c r="T311">
        <f>INDEX(Base_Profissionais[CBO],MATCH(BASE_RC[[#This Row],[Id Profissional]],Base_Profissionais[id],0))</f>
        <v>251510</v>
      </c>
    </row>
    <row r="312" spans="1:20" x14ac:dyDescent="0.3">
      <c r="A312">
        <v>3848</v>
      </c>
      <c r="B312" t="s">
        <v>740</v>
      </c>
      <c r="C312" s="10" t="s">
        <v>153</v>
      </c>
      <c r="D312" t="s">
        <v>155</v>
      </c>
      <c r="E312" t="s">
        <v>616</v>
      </c>
      <c r="F312" t="s">
        <v>47</v>
      </c>
      <c r="G312">
        <v>1584</v>
      </c>
      <c r="M312">
        <v>0</v>
      </c>
      <c r="N312">
        <v>0</v>
      </c>
      <c r="O312">
        <v>0</v>
      </c>
      <c r="P312">
        <v>0</v>
      </c>
      <c r="Q312" t="s">
        <v>617</v>
      </c>
      <c r="S312" t="str" cm="1">
        <f t="array" ref="S312">INDEX(Base_Profissionais[cad_ipasgo],MATCH(BASE_RC[[#This Row],[Id Profissional]]&amp;"IPASGO",Base_Profissionais[id]&amp;Base_Profissionais[com],0))</f>
        <v>48113-0</v>
      </c>
      <c r="T312">
        <f>INDEX(Base_Profissionais[CBO],MATCH(BASE_RC[[#This Row],[Id Profissional]],Base_Profissionais[id],0))</f>
        <v>223810</v>
      </c>
    </row>
    <row r="313" spans="1:20" x14ac:dyDescent="0.3">
      <c r="A313">
        <v>3848</v>
      </c>
      <c r="B313" t="s">
        <v>740</v>
      </c>
      <c r="C313" s="10" t="s">
        <v>150</v>
      </c>
      <c r="D313" t="s">
        <v>152</v>
      </c>
      <c r="E313" t="s">
        <v>616</v>
      </c>
      <c r="F313" t="s">
        <v>93</v>
      </c>
      <c r="G313">
        <v>572</v>
      </c>
      <c r="M313">
        <v>0</v>
      </c>
      <c r="N313">
        <v>0</v>
      </c>
      <c r="O313">
        <v>0</v>
      </c>
      <c r="P313">
        <v>0</v>
      </c>
      <c r="Q313" t="s">
        <v>617</v>
      </c>
      <c r="S313" t="str" cm="1">
        <f t="array" ref="S313">INDEX(Base_Profissionais[cad_ipasgo],MATCH(BASE_RC[[#This Row],[Id Profissional]]&amp;"IPASGO",Base_Profissionais[id]&amp;Base_Profissionais[com],0))</f>
        <v>48104-0</v>
      </c>
      <c r="T313">
        <f>INDEX(Base_Profissionais[CBO],MATCH(BASE_RC[[#This Row],[Id Profissional]],Base_Profissionais[id],0))</f>
        <v>251510</v>
      </c>
    </row>
    <row r="314" spans="1:20" x14ac:dyDescent="0.3">
      <c r="A314">
        <v>3723</v>
      </c>
      <c r="B314" t="s">
        <v>497</v>
      </c>
      <c r="C314" s="10" t="s">
        <v>153</v>
      </c>
      <c r="D314" t="s">
        <v>155</v>
      </c>
      <c r="E314" t="s">
        <v>619</v>
      </c>
      <c r="F314" t="s">
        <v>56</v>
      </c>
      <c r="G314">
        <v>1830</v>
      </c>
      <c r="M314">
        <v>0</v>
      </c>
      <c r="N314">
        <v>1</v>
      </c>
      <c r="O314">
        <v>-1</v>
      </c>
      <c r="P314">
        <v>1</v>
      </c>
      <c r="Q314" t="s">
        <v>613</v>
      </c>
      <c r="S314" t="str" cm="1">
        <f t="array" ref="S314">INDEX(Base_Profissionais[cad_ipasgo],MATCH(BASE_RC[[#This Row],[Id Profissional]]&amp;"IPASGO",Base_Profissionais[id]&amp;Base_Profissionais[com],0))</f>
        <v>48150-0</v>
      </c>
      <c r="T314">
        <f>INDEX(Base_Profissionais[CBO],MATCH(BASE_RC[[#This Row],[Id Profissional]],Base_Profissionais[id],0))</f>
        <v>223810</v>
      </c>
    </row>
    <row r="315" spans="1:20" x14ac:dyDescent="0.3">
      <c r="A315">
        <v>3723</v>
      </c>
      <c r="B315" t="s">
        <v>497</v>
      </c>
      <c r="C315" s="10" t="s">
        <v>150</v>
      </c>
      <c r="D315" t="s">
        <v>152</v>
      </c>
      <c r="E315" t="s">
        <v>619</v>
      </c>
      <c r="F315" t="s">
        <v>44</v>
      </c>
      <c r="G315">
        <v>609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1</v>
      </c>
      <c r="Q315" t="s">
        <v>613</v>
      </c>
      <c r="S315" t="str" cm="1">
        <f t="array" ref="S315">INDEX(Base_Profissionais[cad_ipasgo],MATCH(BASE_RC[[#This Row],[Id Profissional]]&amp;"IPASGO",Base_Profissionais[id]&amp;Base_Profissionais[com],0))</f>
        <v>48134-0</v>
      </c>
      <c r="T315">
        <f>INDEX(Base_Profissionais[CBO],MATCH(BASE_RC[[#This Row],[Id Profissional]],Base_Profissionais[id],0))</f>
        <v>251510</v>
      </c>
    </row>
    <row r="316" spans="1:20" x14ac:dyDescent="0.3">
      <c r="A316">
        <v>3632</v>
      </c>
      <c r="B316" t="s">
        <v>466</v>
      </c>
      <c r="C316" s="10" t="s">
        <v>153</v>
      </c>
      <c r="D316" t="s">
        <v>155</v>
      </c>
      <c r="E316" t="s">
        <v>612</v>
      </c>
      <c r="F316" t="s">
        <v>51</v>
      </c>
      <c r="G316">
        <v>772</v>
      </c>
      <c r="K316">
        <v>2</v>
      </c>
      <c r="L316">
        <v>4</v>
      </c>
      <c r="M316">
        <v>2</v>
      </c>
      <c r="N316">
        <v>1</v>
      </c>
      <c r="O316">
        <v>1</v>
      </c>
      <c r="P316">
        <v>5</v>
      </c>
      <c r="Q316" t="s">
        <v>613</v>
      </c>
      <c r="S316" t="str" cm="1">
        <f t="array" ref="S316">INDEX(Base_Profissionais[cad_ipasgo],MATCH(BASE_RC[[#This Row],[Id Profissional]]&amp;"IPASGO",Base_Profissionais[id]&amp;Base_Profissionais[com],0))</f>
        <v>48135-0</v>
      </c>
      <c r="T316">
        <f>INDEX(Base_Profissionais[CBO],MATCH(BASE_RC[[#This Row],[Id Profissional]],Base_Profissionais[id],0))</f>
        <v>223810</v>
      </c>
    </row>
    <row r="317" spans="1:20" x14ac:dyDescent="0.3">
      <c r="A317">
        <v>3632</v>
      </c>
      <c r="B317" t="s">
        <v>466</v>
      </c>
      <c r="C317" s="10" t="s">
        <v>150</v>
      </c>
      <c r="D317" t="s">
        <v>152</v>
      </c>
      <c r="E317" t="s">
        <v>612</v>
      </c>
      <c r="F317" t="s">
        <v>93</v>
      </c>
      <c r="G317">
        <v>572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5</v>
      </c>
      <c r="Q317" t="s">
        <v>613</v>
      </c>
      <c r="S317" t="str" cm="1">
        <f t="array" ref="S317">INDEX(Base_Profissionais[cad_ipasgo],MATCH(BASE_RC[[#This Row],[Id Profissional]]&amp;"IPASGO",Base_Profissionais[id]&amp;Base_Profissionais[com],0))</f>
        <v>48104-0</v>
      </c>
      <c r="T317">
        <f>INDEX(Base_Profissionais[CBO],MATCH(BASE_RC[[#This Row],[Id Profissional]],Base_Profissionais[id],0))</f>
        <v>251510</v>
      </c>
    </row>
    <row r="318" spans="1:20" x14ac:dyDescent="0.3">
      <c r="A318">
        <v>3632</v>
      </c>
      <c r="B318" t="s">
        <v>466</v>
      </c>
      <c r="C318" s="10" t="s">
        <v>157</v>
      </c>
      <c r="D318" t="s">
        <v>569</v>
      </c>
      <c r="E318" t="s">
        <v>612</v>
      </c>
      <c r="F318" t="s">
        <v>417</v>
      </c>
      <c r="G318">
        <v>441</v>
      </c>
      <c r="K318">
        <v>2</v>
      </c>
      <c r="L318">
        <v>2</v>
      </c>
      <c r="M318">
        <v>2</v>
      </c>
      <c r="N318">
        <v>0</v>
      </c>
      <c r="O318">
        <v>2</v>
      </c>
      <c r="P318">
        <v>5</v>
      </c>
      <c r="Q318" t="s">
        <v>613</v>
      </c>
      <c r="S318" t="str" cm="1">
        <f t="array" ref="S318">INDEX(Base_Profissionais[cad_ipasgo],MATCH(BASE_RC[[#This Row],[Id Profissional]]&amp;"IPASGO",Base_Profissionais[id]&amp;Base_Profissionais[com],0))</f>
        <v>48154-0</v>
      </c>
      <c r="T318">
        <f>INDEX(Base_Profissionais[CBO],MATCH(BASE_RC[[#This Row],[Id Profissional]],Base_Profissionais[id],0))</f>
        <v>223905</v>
      </c>
    </row>
    <row r="319" spans="1:20" x14ac:dyDescent="0.3">
      <c r="A319">
        <v>3701</v>
      </c>
      <c r="B319" t="s">
        <v>741</v>
      </c>
      <c r="C319" s="10" t="s">
        <v>153</v>
      </c>
      <c r="D319" t="s">
        <v>155</v>
      </c>
      <c r="E319" t="s">
        <v>616</v>
      </c>
      <c r="F319" t="s">
        <v>211</v>
      </c>
      <c r="G319">
        <v>499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3</v>
      </c>
      <c r="Q319" t="s">
        <v>617</v>
      </c>
      <c r="S319" t="str" cm="1">
        <f t="array" ref="S319">INDEX(Base_Profissionais[cad_ipasgo],MATCH(BASE_RC[[#This Row],[Id Profissional]]&amp;"IPASGO",Base_Profissionais[id]&amp;Base_Profissionais[com],0))</f>
        <v>48106-0</v>
      </c>
      <c r="T319">
        <f>INDEX(Base_Profissionais[CBO],MATCH(BASE_RC[[#This Row],[Id Profissional]],Base_Profissionais[id],0))</f>
        <v>223810</v>
      </c>
    </row>
    <row r="320" spans="1:20" x14ac:dyDescent="0.3">
      <c r="A320">
        <v>3701</v>
      </c>
      <c r="B320" t="s">
        <v>741</v>
      </c>
      <c r="C320" s="10" t="s">
        <v>150</v>
      </c>
      <c r="D320" t="s">
        <v>152</v>
      </c>
      <c r="E320" t="s">
        <v>616</v>
      </c>
      <c r="F320" t="s">
        <v>83</v>
      </c>
      <c r="G320">
        <v>1180</v>
      </c>
      <c r="K320">
        <v>2</v>
      </c>
      <c r="L320">
        <v>2</v>
      </c>
      <c r="M320">
        <v>2</v>
      </c>
      <c r="N320">
        <v>0</v>
      </c>
      <c r="O320">
        <v>2</v>
      </c>
      <c r="P320">
        <v>3</v>
      </c>
      <c r="Q320" t="s">
        <v>617</v>
      </c>
      <c r="S320" t="str" cm="1">
        <f t="array" ref="S320">INDEX(Base_Profissionais[cad_ipasgo],MATCH(BASE_RC[[#This Row],[Id Profissional]]&amp;"IPASGO",Base_Profissionais[id]&amp;Base_Profissionais[com],0))</f>
        <v>48147-0</v>
      </c>
      <c r="T320">
        <f>INDEX(Base_Profissionais[CBO],MATCH(BASE_RC[[#This Row],[Id Profissional]],Base_Profissionais[id],0))</f>
        <v>251510</v>
      </c>
    </row>
    <row r="321" spans="1:20" x14ac:dyDescent="0.3">
      <c r="A321">
        <v>3941</v>
      </c>
      <c r="B321" t="s">
        <v>742</v>
      </c>
      <c r="C321" s="10" t="s">
        <v>165</v>
      </c>
      <c r="D321" t="s">
        <v>166</v>
      </c>
      <c r="E321" t="s">
        <v>612</v>
      </c>
      <c r="F321" t="s">
        <v>51</v>
      </c>
      <c r="G321">
        <v>772</v>
      </c>
      <c r="M321">
        <v>0</v>
      </c>
      <c r="N321">
        <v>0</v>
      </c>
      <c r="O321">
        <v>0</v>
      </c>
      <c r="P321">
        <v>0</v>
      </c>
      <c r="Q321" t="s">
        <v>613</v>
      </c>
      <c r="S321" t="str" cm="1">
        <f t="array" ref="S321">INDEX(Base_Profissionais[cad_ipasgo],MATCH(BASE_RC[[#This Row],[Id Profissional]]&amp;"IPASGO",Base_Profissionais[id]&amp;Base_Profissionais[com],0))</f>
        <v>48135-0</v>
      </c>
      <c r="T321">
        <f>INDEX(Base_Profissionais[CBO],MATCH(BASE_RC[[#This Row],[Id Profissional]],Base_Profissionais[id],0))</f>
        <v>223810</v>
      </c>
    </row>
    <row r="322" spans="1:20" x14ac:dyDescent="0.3">
      <c r="A322">
        <v>3941</v>
      </c>
      <c r="B322" t="s">
        <v>742</v>
      </c>
      <c r="C322" s="10" t="s">
        <v>169</v>
      </c>
      <c r="D322" t="s">
        <v>170</v>
      </c>
      <c r="E322" t="s">
        <v>612</v>
      </c>
      <c r="F322" t="s">
        <v>51</v>
      </c>
      <c r="G322">
        <v>772</v>
      </c>
      <c r="M322">
        <v>0</v>
      </c>
      <c r="N322">
        <v>0</v>
      </c>
      <c r="O322">
        <v>0</v>
      </c>
      <c r="P322">
        <v>0</v>
      </c>
      <c r="Q322" t="s">
        <v>613</v>
      </c>
      <c r="S322" t="str" cm="1">
        <f t="array" ref="S322">INDEX(Base_Profissionais[cad_ipasgo],MATCH(BASE_RC[[#This Row],[Id Profissional]]&amp;"IPASGO",Base_Profissionais[id]&amp;Base_Profissionais[com],0))</f>
        <v>48135-0</v>
      </c>
      <c r="T322">
        <f>INDEX(Base_Profissionais[CBO],MATCH(BASE_RC[[#This Row],[Id Profissional]],Base_Profissionais[id],0))</f>
        <v>223810</v>
      </c>
    </row>
    <row r="323" spans="1:20" x14ac:dyDescent="0.3">
      <c r="A323">
        <v>3941</v>
      </c>
      <c r="B323" t="s">
        <v>742</v>
      </c>
      <c r="C323" s="10" t="s">
        <v>679</v>
      </c>
      <c r="D323" t="s">
        <v>155</v>
      </c>
      <c r="E323" t="s">
        <v>612</v>
      </c>
      <c r="F323" t="s">
        <v>51</v>
      </c>
      <c r="G323">
        <v>772</v>
      </c>
      <c r="M323">
        <v>0</v>
      </c>
      <c r="N323">
        <v>0</v>
      </c>
      <c r="O323">
        <v>0</v>
      </c>
      <c r="P323">
        <v>0</v>
      </c>
      <c r="Q323" t="s">
        <v>613</v>
      </c>
      <c r="S323" t="str" cm="1">
        <f t="array" ref="S323">INDEX(Base_Profissionais[cad_ipasgo],MATCH(BASE_RC[[#This Row],[Id Profissional]]&amp;"IPASGO",Base_Profissionais[id]&amp;Base_Profissionais[com],0))</f>
        <v>48135-0</v>
      </c>
      <c r="T323">
        <f>INDEX(Base_Profissionais[CBO],MATCH(BASE_RC[[#This Row],[Id Profissional]],Base_Profissionais[id],0))</f>
        <v>223810</v>
      </c>
    </row>
    <row r="324" spans="1:20" x14ac:dyDescent="0.3">
      <c r="A324">
        <v>3941</v>
      </c>
      <c r="B324" t="s">
        <v>742</v>
      </c>
      <c r="C324" s="12">
        <v>50001183</v>
      </c>
      <c r="D324" t="s">
        <v>152</v>
      </c>
      <c r="E324" t="s">
        <v>612</v>
      </c>
      <c r="F324" t="s">
        <v>90</v>
      </c>
      <c r="G324">
        <v>2057</v>
      </c>
      <c r="M324">
        <v>0</v>
      </c>
      <c r="N324">
        <v>0</v>
      </c>
      <c r="O324">
        <v>0</v>
      </c>
      <c r="P324">
        <v>0</v>
      </c>
      <c r="Q324" t="s">
        <v>613</v>
      </c>
      <c r="S324" t="str" cm="1">
        <f t="array" ref="S324">INDEX(Base_Profissionais[cad_ipasgo],MATCH(BASE_RC[[#This Row],[Id Profissional]]&amp;"IPASGO",Base_Profissionais[id]&amp;Base_Profissionais[com],0))</f>
        <v>48117-0</v>
      </c>
      <c r="T324">
        <f>INDEX(Base_Profissionais[CBO],MATCH(BASE_RC[[#This Row],[Id Profissional]],Base_Profissionais[id],0))</f>
        <v>251510</v>
      </c>
    </row>
    <row r="325" spans="1:20" x14ac:dyDescent="0.3">
      <c r="A325">
        <v>3899</v>
      </c>
      <c r="B325" t="s">
        <v>743</v>
      </c>
      <c r="C325" s="10" t="s">
        <v>169</v>
      </c>
      <c r="D325" t="s">
        <v>1326</v>
      </c>
      <c r="E325" t="s">
        <v>619</v>
      </c>
      <c r="F325" t="s">
        <v>51</v>
      </c>
      <c r="G325">
        <v>772</v>
      </c>
      <c r="M325">
        <v>0</v>
      </c>
      <c r="N325">
        <v>1</v>
      </c>
      <c r="O325">
        <v>-1</v>
      </c>
      <c r="P325">
        <v>-3</v>
      </c>
      <c r="Q325" t="s">
        <v>613</v>
      </c>
      <c r="S325" t="str" cm="1">
        <f t="array" ref="S325">INDEX(Base_Profissionais[cad_ipasgo],MATCH(BASE_RC[[#This Row],[Id Profissional]]&amp;"IPASGO",Base_Profissionais[id]&amp;Base_Profissionais[com],0))</f>
        <v>48135-0</v>
      </c>
      <c r="T325">
        <f>INDEX(Base_Profissionais[CBO],MATCH(BASE_RC[[#This Row],[Id Profissional]],Base_Profissionais[id],0))</f>
        <v>223810</v>
      </c>
    </row>
    <row r="326" spans="1:20" x14ac:dyDescent="0.3">
      <c r="A326">
        <v>3899</v>
      </c>
      <c r="B326" t="s">
        <v>743</v>
      </c>
      <c r="C326" s="10" t="s">
        <v>1343</v>
      </c>
      <c r="D326" t="s">
        <v>162</v>
      </c>
      <c r="E326" t="s">
        <v>619</v>
      </c>
      <c r="F326" t="s">
        <v>63</v>
      </c>
      <c r="G326">
        <v>1644</v>
      </c>
      <c r="M326">
        <v>0</v>
      </c>
      <c r="N326">
        <v>2</v>
      </c>
      <c r="O326">
        <v>-2</v>
      </c>
      <c r="P326">
        <v>-3</v>
      </c>
      <c r="Q326" t="s">
        <v>613</v>
      </c>
      <c r="S326" t="str" cm="1">
        <f t="array" ref="S326">INDEX(Base_Profissionais[cad_ipasgo],MATCH(BASE_RC[[#This Row],[Id Profissional]]&amp;"IPASGO",Base_Profissionais[id]&amp;Base_Profissionais[com],0))</f>
        <v>48125-0</v>
      </c>
      <c r="T326">
        <f>INDEX(Base_Profissionais[CBO],MATCH(BASE_RC[[#This Row],[Id Profissional]],Base_Profissionais[id],0))</f>
        <v>251510</v>
      </c>
    </row>
    <row r="327" spans="1:20" x14ac:dyDescent="0.3">
      <c r="A327">
        <v>4074</v>
      </c>
      <c r="B327" t="s">
        <v>744</v>
      </c>
      <c r="C327" s="10" t="s">
        <v>150</v>
      </c>
      <c r="D327" t="s">
        <v>152</v>
      </c>
      <c r="E327" t="s">
        <v>619</v>
      </c>
      <c r="F327" t="s">
        <v>44</v>
      </c>
      <c r="G327">
        <v>609</v>
      </c>
      <c r="M327">
        <v>0</v>
      </c>
      <c r="N327">
        <v>1</v>
      </c>
      <c r="O327">
        <v>-1</v>
      </c>
      <c r="P327">
        <v>-1</v>
      </c>
      <c r="Q327" t="s">
        <v>613</v>
      </c>
      <c r="S327" t="str" cm="1">
        <f t="array" ref="S327">INDEX(Base_Profissionais[cad_ipasgo],MATCH(BASE_RC[[#This Row],[Id Profissional]]&amp;"IPASGO",Base_Profissionais[id]&amp;Base_Profissionais[com],0))</f>
        <v>48134-0</v>
      </c>
      <c r="T327">
        <f>INDEX(Base_Profissionais[CBO],MATCH(BASE_RC[[#This Row],[Id Profissional]],Base_Profissionais[id],0))</f>
        <v>251510</v>
      </c>
    </row>
    <row r="328" spans="1:20" x14ac:dyDescent="0.3">
      <c r="A328">
        <v>4074</v>
      </c>
      <c r="B328" t="s">
        <v>744</v>
      </c>
      <c r="C328" s="10" t="s">
        <v>157</v>
      </c>
      <c r="D328" t="s">
        <v>569</v>
      </c>
      <c r="E328" t="s">
        <v>619</v>
      </c>
      <c r="F328" t="s">
        <v>417</v>
      </c>
      <c r="G328">
        <v>441</v>
      </c>
      <c r="M328">
        <v>0</v>
      </c>
      <c r="N328">
        <v>0</v>
      </c>
      <c r="O328">
        <v>0</v>
      </c>
      <c r="P328">
        <v>-1</v>
      </c>
      <c r="Q328" t="s">
        <v>613</v>
      </c>
      <c r="S328" t="str" cm="1">
        <f t="array" ref="S328">INDEX(Base_Profissionais[cad_ipasgo],MATCH(BASE_RC[[#This Row],[Id Profissional]]&amp;"IPASGO",Base_Profissionais[id]&amp;Base_Profissionais[com],0))</f>
        <v>48154-0</v>
      </c>
      <c r="T328">
        <f>INDEX(Base_Profissionais[CBO],MATCH(BASE_RC[[#This Row],[Id Profissional]],Base_Profissionais[id],0))</f>
        <v>223905</v>
      </c>
    </row>
    <row r="329" spans="1:20" x14ac:dyDescent="0.3">
      <c r="A329">
        <v>3416</v>
      </c>
      <c r="B329" t="s">
        <v>745</v>
      </c>
      <c r="C329" s="10" t="s">
        <v>153</v>
      </c>
      <c r="D329" t="s">
        <v>155</v>
      </c>
      <c r="E329" t="s">
        <v>616</v>
      </c>
      <c r="F329" t="s">
        <v>51</v>
      </c>
      <c r="G329">
        <v>772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6</v>
      </c>
      <c r="Q329" t="s">
        <v>617</v>
      </c>
      <c r="S329" t="str" cm="1">
        <f t="array" ref="S329">INDEX(Base_Profissionais[cad_ipasgo],MATCH(BASE_RC[[#This Row],[Id Profissional]]&amp;"IPASGO",Base_Profissionais[id]&amp;Base_Profissionais[com],0))</f>
        <v>48135-0</v>
      </c>
      <c r="T329">
        <f>INDEX(Base_Profissionais[CBO],MATCH(BASE_RC[[#This Row],[Id Profissional]],Base_Profissionais[id],0))</f>
        <v>223810</v>
      </c>
    </row>
    <row r="330" spans="1:20" x14ac:dyDescent="0.3">
      <c r="A330">
        <v>3416</v>
      </c>
      <c r="B330" t="s">
        <v>745</v>
      </c>
      <c r="C330" s="10" t="s">
        <v>150</v>
      </c>
      <c r="D330" t="s">
        <v>152</v>
      </c>
      <c r="E330" t="s">
        <v>616</v>
      </c>
      <c r="F330" t="s">
        <v>63</v>
      </c>
      <c r="G330">
        <v>1644</v>
      </c>
      <c r="K330">
        <v>3</v>
      </c>
      <c r="L330">
        <v>3</v>
      </c>
      <c r="M330">
        <v>3</v>
      </c>
      <c r="N330">
        <v>0</v>
      </c>
      <c r="O330">
        <v>3</v>
      </c>
      <c r="P330">
        <v>6</v>
      </c>
      <c r="Q330" t="s">
        <v>617</v>
      </c>
      <c r="S330" t="str" cm="1">
        <f t="array" ref="S330">INDEX(Base_Profissionais[cad_ipasgo],MATCH(BASE_RC[[#This Row],[Id Profissional]]&amp;"IPASGO",Base_Profissionais[id]&amp;Base_Profissionais[com],0))</f>
        <v>48125-0</v>
      </c>
      <c r="T330">
        <f>INDEX(Base_Profissionais[CBO],MATCH(BASE_RC[[#This Row],[Id Profissional]],Base_Profissionais[id],0))</f>
        <v>251510</v>
      </c>
    </row>
    <row r="331" spans="1:20" x14ac:dyDescent="0.3">
      <c r="A331">
        <v>3319</v>
      </c>
      <c r="B331" t="s">
        <v>46</v>
      </c>
      <c r="C331" s="10" t="s">
        <v>153</v>
      </c>
      <c r="D331" t="s">
        <v>155</v>
      </c>
      <c r="E331" t="s">
        <v>612</v>
      </c>
      <c r="F331" t="s">
        <v>51</v>
      </c>
      <c r="G331">
        <v>772</v>
      </c>
      <c r="K331">
        <v>3</v>
      </c>
      <c r="L331">
        <v>3</v>
      </c>
      <c r="M331">
        <v>3</v>
      </c>
      <c r="N331">
        <v>0</v>
      </c>
      <c r="O331">
        <v>3</v>
      </c>
      <c r="P331">
        <v>7</v>
      </c>
      <c r="Q331" t="s">
        <v>613</v>
      </c>
      <c r="S331" t="str" cm="1">
        <f t="array" ref="S331">INDEX(Base_Profissionais[cad_ipasgo],MATCH(BASE_RC[[#This Row],[Id Profissional]]&amp;"IPASGO",Base_Profissionais[id]&amp;Base_Profissionais[com],0))</f>
        <v>48135-0</v>
      </c>
      <c r="T331">
        <f>INDEX(Base_Profissionais[CBO],MATCH(BASE_RC[[#This Row],[Id Profissional]],Base_Profissionais[id],0))</f>
        <v>223810</v>
      </c>
    </row>
    <row r="332" spans="1:20" x14ac:dyDescent="0.3">
      <c r="A332">
        <v>3319</v>
      </c>
      <c r="B332" t="s">
        <v>46</v>
      </c>
      <c r="C332" s="10" t="s">
        <v>150</v>
      </c>
      <c r="D332" t="s">
        <v>152</v>
      </c>
      <c r="E332" t="s">
        <v>612</v>
      </c>
      <c r="F332" t="s">
        <v>36</v>
      </c>
      <c r="G332">
        <v>2260</v>
      </c>
      <c r="K332">
        <v>2</v>
      </c>
      <c r="L332">
        <v>2</v>
      </c>
      <c r="M332">
        <v>2</v>
      </c>
      <c r="N332">
        <v>0</v>
      </c>
      <c r="O332">
        <v>2</v>
      </c>
      <c r="P332">
        <v>7</v>
      </c>
      <c r="Q332" t="s">
        <v>613</v>
      </c>
      <c r="S332" t="str" cm="1">
        <f t="array" ref="S332">INDEX(Base_Profissionais[cad_ipasgo],MATCH(BASE_RC[[#This Row],[Id Profissional]]&amp;"IPASGO",Base_Profissionais[id]&amp;Base_Profissionais[com],0))</f>
        <v>48146-0</v>
      </c>
      <c r="T332">
        <f>INDEX(Base_Profissionais[CBO],MATCH(BASE_RC[[#This Row],[Id Profissional]],Base_Profissionais[id],0))</f>
        <v>251510</v>
      </c>
    </row>
    <row r="333" spans="1:20" x14ac:dyDescent="0.3">
      <c r="A333">
        <v>3319</v>
      </c>
      <c r="B333" t="s">
        <v>46</v>
      </c>
      <c r="C333" s="10" t="s">
        <v>157</v>
      </c>
      <c r="D333" t="s">
        <v>569</v>
      </c>
      <c r="E333" t="s">
        <v>612</v>
      </c>
      <c r="F333" t="s">
        <v>30</v>
      </c>
      <c r="G333">
        <v>884</v>
      </c>
      <c r="K333">
        <v>6</v>
      </c>
      <c r="L333">
        <v>3</v>
      </c>
      <c r="M333">
        <v>3</v>
      </c>
      <c r="N333">
        <v>1</v>
      </c>
      <c r="O333">
        <v>2</v>
      </c>
      <c r="P333">
        <v>7</v>
      </c>
      <c r="Q333" t="s">
        <v>613</v>
      </c>
      <c r="S333" t="str" cm="1">
        <f t="array" ref="S333">INDEX(Base_Profissionais[cad_ipasgo],MATCH(BASE_RC[[#This Row],[Id Profissional]]&amp;"IPASGO",Base_Profissionais[id]&amp;Base_Profissionais[com],0))</f>
        <v>48119-0</v>
      </c>
      <c r="T333">
        <f>INDEX(Base_Profissionais[CBO],MATCH(BASE_RC[[#This Row],[Id Profissional]],Base_Profissionais[id],0))</f>
        <v>223905</v>
      </c>
    </row>
    <row r="334" spans="1:20" x14ac:dyDescent="0.3">
      <c r="A334">
        <v>3442</v>
      </c>
      <c r="B334" t="s">
        <v>746</v>
      </c>
      <c r="C334" s="10" t="s">
        <v>153</v>
      </c>
      <c r="D334" t="s">
        <v>155</v>
      </c>
      <c r="E334" t="s">
        <v>616</v>
      </c>
      <c r="F334" t="s">
        <v>51</v>
      </c>
      <c r="G334">
        <v>772</v>
      </c>
      <c r="K334">
        <v>2</v>
      </c>
      <c r="L334">
        <v>3</v>
      </c>
      <c r="M334">
        <v>2</v>
      </c>
      <c r="N334">
        <v>0</v>
      </c>
      <c r="O334">
        <v>2</v>
      </c>
      <c r="P334">
        <v>7</v>
      </c>
      <c r="Q334" t="s">
        <v>617</v>
      </c>
      <c r="S334" t="str" cm="1">
        <f t="array" ref="S334">INDEX(Base_Profissionais[cad_ipasgo],MATCH(BASE_RC[[#This Row],[Id Profissional]]&amp;"IPASGO",Base_Profissionais[id]&amp;Base_Profissionais[com],0))</f>
        <v>48135-0</v>
      </c>
      <c r="T334">
        <f>INDEX(Base_Profissionais[CBO],MATCH(BASE_RC[[#This Row],[Id Profissional]],Base_Profissionais[id],0))</f>
        <v>223810</v>
      </c>
    </row>
    <row r="335" spans="1:20" x14ac:dyDescent="0.3">
      <c r="A335">
        <v>3442</v>
      </c>
      <c r="B335" t="s">
        <v>746</v>
      </c>
      <c r="C335" s="10" t="s">
        <v>150</v>
      </c>
      <c r="D335" t="s">
        <v>152</v>
      </c>
      <c r="E335" t="s">
        <v>616</v>
      </c>
      <c r="F335" t="s">
        <v>93</v>
      </c>
      <c r="G335">
        <v>572</v>
      </c>
      <c r="K335">
        <v>2</v>
      </c>
      <c r="L335">
        <v>2</v>
      </c>
      <c r="M335">
        <v>2</v>
      </c>
      <c r="N335">
        <v>0</v>
      </c>
      <c r="O335">
        <v>2</v>
      </c>
      <c r="P335">
        <v>7</v>
      </c>
      <c r="Q335" t="s">
        <v>617</v>
      </c>
      <c r="S335" t="str" cm="1">
        <f t="array" ref="S335">INDEX(Base_Profissionais[cad_ipasgo],MATCH(BASE_RC[[#This Row],[Id Profissional]]&amp;"IPASGO",Base_Profissionais[id]&amp;Base_Profissionais[com],0))</f>
        <v>48104-0</v>
      </c>
      <c r="T335">
        <f>INDEX(Base_Profissionais[CBO],MATCH(BASE_RC[[#This Row],[Id Profissional]],Base_Profissionais[id],0))</f>
        <v>251510</v>
      </c>
    </row>
    <row r="336" spans="1:20" x14ac:dyDescent="0.3">
      <c r="A336">
        <v>3442</v>
      </c>
      <c r="B336" t="s">
        <v>746</v>
      </c>
      <c r="C336" s="10" t="s">
        <v>157</v>
      </c>
      <c r="D336" t="s">
        <v>569</v>
      </c>
      <c r="E336" t="s">
        <v>616</v>
      </c>
      <c r="F336" t="s">
        <v>417</v>
      </c>
      <c r="G336">
        <v>441</v>
      </c>
      <c r="K336">
        <v>0</v>
      </c>
      <c r="L336">
        <v>3</v>
      </c>
      <c r="M336">
        <v>3</v>
      </c>
      <c r="N336">
        <v>0</v>
      </c>
      <c r="O336">
        <v>3</v>
      </c>
      <c r="P336">
        <v>7</v>
      </c>
      <c r="Q336" t="s">
        <v>617</v>
      </c>
      <c r="S336" t="str" cm="1">
        <f t="array" ref="S336">INDEX(Base_Profissionais[cad_ipasgo],MATCH(BASE_RC[[#This Row],[Id Profissional]]&amp;"IPASGO",Base_Profissionais[id]&amp;Base_Profissionais[com],0))</f>
        <v>48154-0</v>
      </c>
      <c r="T336">
        <f>INDEX(Base_Profissionais[CBO],MATCH(BASE_RC[[#This Row],[Id Profissional]],Base_Profissionais[id],0))</f>
        <v>223905</v>
      </c>
    </row>
    <row r="337" spans="1:20" x14ac:dyDescent="0.3">
      <c r="A337">
        <v>3717</v>
      </c>
      <c r="B337" t="s">
        <v>747</v>
      </c>
      <c r="C337" s="10" t="s">
        <v>150</v>
      </c>
      <c r="D337" t="s">
        <v>152</v>
      </c>
      <c r="E337" t="s">
        <v>616</v>
      </c>
      <c r="F337" t="s">
        <v>140</v>
      </c>
      <c r="G337">
        <v>577</v>
      </c>
      <c r="K337">
        <v>2</v>
      </c>
      <c r="L337">
        <v>2</v>
      </c>
      <c r="M337">
        <v>2</v>
      </c>
      <c r="N337">
        <v>0</v>
      </c>
      <c r="O337">
        <v>2</v>
      </c>
      <c r="P337">
        <v>2</v>
      </c>
      <c r="Q337" t="s">
        <v>617</v>
      </c>
      <c r="S337" t="str" cm="1">
        <f t="array" ref="S337">INDEX(Base_Profissionais[cad_ipasgo],MATCH(BASE_RC[[#This Row],[Id Profissional]]&amp;"IPASGO",Base_Profissionais[id]&amp;Base_Profissionais[com],0))</f>
        <v>48155-0</v>
      </c>
      <c r="T337">
        <f>INDEX(Base_Profissionais[CBO],MATCH(BASE_RC[[#This Row],[Id Profissional]],Base_Profissionais[id],0))</f>
        <v>251510</v>
      </c>
    </row>
    <row r="338" spans="1:20" x14ac:dyDescent="0.3">
      <c r="A338">
        <v>3662</v>
      </c>
      <c r="B338" t="s">
        <v>748</v>
      </c>
      <c r="C338" s="10" t="s">
        <v>153</v>
      </c>
      <c r="D338" t="s">
        <v>155</v>
      </c>
      <c r="E338" t="s">
        <v>616</v>
      </c>
      <c r="F338" t="s">
        <v>51</v>
      </c>
      <c r="G338">
        <v>772</v>
      </c>
      <c r="K338">
        <v>3</v>
      </c>
      <c r="L338">
        <v>3</v>
      </c>
      <c r="M338">
        <v>3</v>
      </c>
      <c r="N338">
        <v>0</v>
      </c>
      <c r="O338">
        <v>3</v>
      </c>
      <c r="P338">
        <v>14</v>
      </c>
      <c r="Q338" t="s">
        <v>617</v>
      </c>
      <c r="S338" t="str" cm="1">
        <f t="array" ref="S338">INDEX(Base_Profissionais[cad_ipasgo],MATCH(BASE_RC[[#This Row],[Id Profissional]]&amp;"IPASGO",Base_Profissionais[id]&amp;Base_Profissionais[com],0))</f>
        <v>48135-0</v>
      </c>
      <c r="T338">
        <f>INDEX(Base_Profissionais[CBO],MATCH(BASE_RC[[#This Row],[Id Profissional]],Base_Profissionais[id],0))</f>
        <v>223810</v>
      </c>
    </row>
    <row r="339" spans="1:20" x14ac:dyDescent="0.3">
      <c r="A339">
        <v>3662</v>
      </c>
      <c r="B339" t="s">
        <v>748</v>
      </c>
      <c r="C339" s="10" t="s">
        <v>150</v>
      </c>
      <c r="D339" t="s">
        <v>152</v>
      </c>
      <c r="E339" t="s">
        <v>616</v>
      </c>
      <c r="F339" t="s">
        <v>36</v>
      </c>
      <c r="G339">
        <v>2260</v>
      </c>
      <c r="K339">
        <v>10</v>
      </c>
      <c r="L339">
        <v>10</v>
      </c>
      <c r="M339">
        <v>10</v>
      </c>
      <c r="N339">
        <v>0</v>
      </c>
      <c r="O339">
        <v>10</v>
      </c>
      <c r="P339">
        <v>14</v>
      </c>
      <c r="Q339" t="s">
        <v>617</v>
      </c>
      <c r="S339" t="str" cm="1">
        <f t="array" ref="S339">INDEX(Base_Profissionais[cad_ipasgo],MATCH(BASE_RC[[#This Row],[Id Profissional]]&amp;"IPASGO",Base_Profissionais[id]&amp;Base_Profissionais[com],0))</f>
        <v>48146-0</v>
      </c>
      <c r="T339">
        <f>INDEX(Base_Profissionais[CBO],MATCH(BASE_RC[[#This Row],[Id Profissional]],Base_Profissionais[id],0))</f>
        <v>251510</v>
      </c>
    </row>
    <row r="340" spans="1:20" x14ac:dyDescent="0.3">
      <c r="A340">
        <v>3662</v>
      </c>
      <c r="B340" t="s">
        <v>748</v>
      </c>
      <c r="C340" s="10" t="s">
        <v>157</v>
      </c>
      <c r="D340" t="s">
        <v>569</v>
      </c>
      <c r="E340" t="s">
        <v>616</v>
      </c>
      <c r="F340" t="s">
        <v>30</v>
      </c>
      <c r="G340">
        <v>884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14</v>
      </c>
      <c r="Q340" t="s">
        <v>617</v>
      </c>
      <c r="S340" t="str" cm="1">
        <f t="array" ref="S340">INDEX(Base_Profissionais[cad_ipasgo],MATCH(BASE_RC[[#This Row],[Id Profissional]]&amp;"IPASGO",Base_Profissionais[id]&amp;Base_Profissionais[com],0))</f>
        <v>48119-0</v>
      </c>
      <c r="T340">
        <f>INDEX(Base_Profissionais[CBO],MATCH(BASE_RC[[#This Row],[Id Profissional]],Base_Profissionais[id],0))</f>
        <v>223905</v>
      </c>
    </row>
    <row r="341" spans="1:20" x14ac:dyDescent="0.3">
      <c r="A341">
        <v>3738</v>
      </c>
      <c r="B341" t="s">
        <v>749</v>
      </c>
      <c r="C341" s="10" t="s">
        <v>150</v>
      </c>
      <c r="D341" t="s">
        <v>152</v>
      </c>
      <c r="E341" t="s">
        <v>616</v>
      </c>
      <c r="F341" t="s">
        <v>90</v>
      </c>
      <c r="G341">
        <v>2057</v>
      </c>
      <c r="K341">
        <v>2</v>
      </c>
      <c r="L341">
        <v>2</v>
      </c>
      <c r="M341">
        <v>2</v>
      </c>
      <c r="N341">
        <v>0</v>
      </c>
      <c r="O341">
        <v>2</v>
      </c>
      <c r="P341">
        <v>2</v>
      </c>
      <c r="Q341" t="s">
        <v>617</v>
      </c>
      <c r="S341" t="str" cm="1">
        <f t="array" ref="S341">INDEX(Base_Profissionais[cad_ipasgo],MATCH(BASE_RC[[#This Row],[Id Profissional]]&amp;"IPASGO",Base_Profissionais[id]&amp;Base_Profissionais[com],0))</f>
        <v>48117-0</v>
      </c>
      <c r="T341">
        <f>INDEX(Base_Profissionais[CBO],MATCH(BASE_RC[[#This Row],[Id Profissional]],Base_Profissionais[id],0))</f>
        <v>251510</v>
      </c>
    </row>
    <row r="342" spans="1:20" x14ac:dyDescent="0.3">
      <c r="A342">
        <v>3503</v>
      </c>
      <c r="B342" t="s">
        <v>750</v>
      </c>
      <c r="C342" s="10" t="s">
        <v>150</v>
      </c>
      <c r="D342" t="s">
        <v>152</v>
      </c>
      <c r="E342" t="s">
        <v>619</v>
      </c>
      <c r="F342" t="s">
        <v>281</v>
      </c>
      <c r="G342">
        <v>25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 t="s">
        <v>613</v>
      </c>
      <c r="S342" t="str" cm="1">
        <f t="array" ref="S342">INDEX(Base_Profissionais[cad_ipasgo],MATCH(BASE_RC[[#This Row],[Id Profissional]]&amp;"IPASGO",Base_Profissionais[id]&amp;Base_Profissionais[com],0))</f>
        <v>48118-0</v>
      </c>
      <c r="T342">
        <f>INDEX(Base_Profissionais[CBO],MATCH(BASE_RC[[#This Row],[Id Profissional]],Base_Profissionais[id],0))</f>
        <v>251510</v>
      </c>
    </row>
    <row r="343" spans="1:20" x14ac:dyDescent="0.3">
      <c r="A343">
        <v>3496</v>
      </c>
      <c r="B343" t="s">
        <v>137</v>
      </c>
      <c r="C343" s="10" t="s">
        <v>153</v>
      </c>
      <c r="D343" t="s">
        <v>155</v>
      </c>
      <c r="E343" t="s">
        <v>619</v>
      </c>
      <c r="F343" t="s">
        <v>47</v>
      </c>
      <c r="G343">
        <v>1584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  <c r="Q343" t="s">
        <v>613</v>
      </c>
      <c r="S343" t="str" cm="1">
        <f t="array" ref="S343">INDEX(Base_Profissionais[cad_ipasgo],MATCH(BASE_RC[[#This Row],[Id Profissional]]&amp;"IPASGO",Base_Profissionais[id]&amp;Base_Profissionais[com],0))</f>
        <v>48113-0</v>
      </c>
      <c r="T343">
        <f>INDEX(Base_Profissionais[CBO],MATCH(BASE_RC[[#This Row],[Id Profissional]],Base_Profissionais[id],0))</f>
        <v>223810</v>
      </c>
    </row>
    <row r="344" spans="1:20" x14ac:dyDescent="0.3">
      <c r="A344">
        <v>3496</v>
      </c>
      <c r="B344" t="s">
        <v>137</v>
      </c>
      <c r="C344" s="10" t="s">
        <v>150</v>
      </c>
      <c r="D344" t="s">
        <v>152</v>
      </c>
      <c r="E344" t="s">
        <v>619</v>
      </c>
      <c r="F344" t="s">
        <v>44</v>
      </c>
      <c r="G344">
        <v>609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4</v>
      </c>
      <c r="Q344" t="s">
        <v>613</v>
      </c>
      <c r="S344" t="str" cm="1">
        <f t="array" ref="S344">INDEX(Base_Profissionais[cad_ipasgo],MATCH(BASE_RC[[#This Row],[Id Profissional]]&amp;"IPASGO",Base_Profissionais[id]&amp;Base_Profissionais[com],0))</f>
        <v>48134-0</v>
      </c>
      <c r="T344">
        <f>INDEX(Base_Profissionais[CBO],MATCH(BASE_RC[[#This Row],[Id Profissional]],Base_Profissionais[id],0))</f>
        <v>251510</v>
      </c>
    </row>
    <row r="345" spans="1:20" x14ac:dyDescent="0.3">
      <c r="A345">
        <v>3496</v>
      </c>
      <c r="B345" t="s">
        <v>137</v>
      </c>
      <c r="C345" s="10" t="s">
        <v>157</v>
      </c>
      <c r="D345" t="s">
        <v>569</v>
      </c>
      <c r="E345" t="s">
        <v>619</v>
      </c>
      <c r="F345" t="s">
        <v>30</v>
      </c>
      <c r="G345">
        <v>884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 t="s">
        <v>613</v>
      </c>
      <c r="S345" t="str" cm="1">
        <f t="array" ref="S345">INDEX(Base_Profissionais[cad_ipasgo],MATCH(BASE_RC[[#This Row],[Id Profissional]]&amp;"IPASGO",Base_Profissionais[id]&amp;Base_Profissionais[com],0))</f>
        <v>48119-0</v>
      </c>
      <c r="T345">
        <f>INDEX(Base_Profissionais[CBO],MATCH(BASE_RC[[#This Row],[Id Profissional]],Base_Profissionais[id],0))</f>
        <v>223905</v>
      </c>
    </row>
    <row r="346" spans="1:20" x14ac:dyDescent="0.3">
      <c r="A346">
        <v>3708</v>
      </c>
      <c r="B346" t="s">
        <v>125</v>
      </c>
      <c r="C346" s="10" t="s">
        <v>150</v>
      </c>
      <c r="D346" t="s">
        <v>152</v>
      </c>
      <c r="E346" t="s">
        <v>619</v>
      </c>
      <c r="F346" t="s">
        <v>112</v>
      </c>
      <c r="G346">
        <v>1542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 t="s">
        <v>613</v>
      </c>
      <c r="S346" t="str" cm="1">
        <f t="array" ref="S346">INDEX(Base_Profissionais[cad_ipasgo],MATCH(BASE_RC[[#This Row],[Id Profissional]]&amp;"IPASGO",Base_Profissionais[id]&amp;Base_Profissionais[com],0))</f>
        <v>48123-0</v>
      </c>
      <c r="T346">
        <f>INDEX(Base_Profissionais[CBO],MATCH(BASE_RC[[#This Row],[Id Profissional]],Base_Profissionais[id],0))</f>
        <v>251510</v>
      </c>
    </row>
    <row r="347" spans="1:20" x14ac:dyDescent="0.3">
      <c r="A347">
        <v>3547</v>
      </c>
      <c r="B347" t="s">
        <v>751</v>
      </c>
      <c r="C347" s="10" t="s">
        <v>150</v>
      </c>
      <c r="D347" t="s">
        <v>152</v>
      </c>
      <c r="E347" t="s">
        <v>612</v>
      </c>
      <c r="F347" t="s">
        <v>90</v>
      </c>
      <c r="G347">
        <v>2057</v>
      </c>
      <c r="K347">
        <v>10</v>
      </c>
      <c r="L347">
        <v>2</v>
      </c>
      <c r="M347">
        <v>2</v>
      </c>
      <c r="N347">
        <v>1</v>
      </c>
      <c r="O347">
        <v>1</v>
      </c>
      <c r="P347">
        <v>1</v>
      </c>
      <c r="Q347" t="s">
        <v>613</v>
      </c>
      <c r="S347" t="str" cm="1">
        <f t="array" ref="S347">INDEX(Base_Profissionais[cad_ipasgo],MATCH(BASE_RC[[#This Row],[Id Profissional]]&amp;"IPASGO",Base_Profissionais[id]&amp;Base_Profissionais[com],0))</f>
        <v>48117-0</v>
      </c>
      <c r="T347">
        <f>INDEX(Base_Profissionais[CBO],MATCH(BASE_RC[[#This Row],[Id Profissional]],Base_Profissionais[id],0))</f>
        <v>251510</v>
      </c>
    </row>
    <row r="348" spans="1:20" x14ac:dyDescent="0.3">
      <c r="A348">
        <v>3671</v>
      </c>
      <c r="B348" t="s">
        <v>503</v>
      </c>
      <c r="C348" s="10" t="s">
        <v>153</v>
      </c>
      <c r="D348" t="s">
        <v>155</v>
      </c>
      <c r="E348" t="s">
        <v>619</v>
      </c>
      <c r="F348" t="s">
        <v>405</v>
      </c>
      <c r="G348">
        <v>1967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-1</v>
      </c>
      <c r="Q348" t="s">
        <v>613</v>
      </c>
      <c r="S348" t="str" cm="1">
        <f t="array" ref="S348">INDEX(Base_Profissionais[cad_ipasgo],MATCH(BASE_RC[[#This Row],[Id Profissional]]&amp;"IPASGO",Base_Profissionais[id]&amp;Base_Profissionais[com],0))</f>
        <v>48148-0</v>
      </c>
      <c r="T348">
        <f>INDEX(Base_Profissionais[CBO],MATCH(BASE_RC[[#This Row],[Id Profissional]],Base_Profissionais[id],0))</f>
        <v>223810</v>
      </c>
    </row>
    <row r="349" spans="1:20" x14ac:dyDescent="0.3">
      <c r="A349">
        <v>3671</v>
      </c>
      <c r="B349" t="s">
        <v>503</v>
      </c>
      <c r="C349" s="10" t="s">
        <v>150</v>
      </c>
      <c r="D349" t="s">
        <v>152</v>
      </c>
      <c r="E349" t="s">
        <v>619</v>
      </c>
      <c r="F349" t="s">
        <v>334</v>
      </c>
      <c r="G349">
        <v>1833</v>
      </c>
      <c r="K349">
        <v>0</v>
      </c>
      <c r="L349">
        <v>2</v>
      </c>
      <c r="M349">
        <v>2</v>
      </c>
      <c r="N349">
        <v>5</v>
      </c>
      <c r="O349">
        <v>-3</v>
      </c>
      <c r="P349">
        <v>-1</v>
      </c>
      <c r="Q349" t="s">
        <v>613</v>
      </c>
      <c r="S349" t="str" cm="1">
        <f t="array" ref="S349">INDEX(Base_Profissionais[cad_ipasgo],MATCH(BASE_RC[[#This Row],[Id Profissional]]&amp;"IPASGO",Base_Profissionais[id]&amp;Base_Profissionais[com],0))</f>
        <v>48128-0</v>
      </c>
      <c r="T349">
        <f>INDEX(Base_Profissionais[CBO],MATCH(BASE_RC[[#This Row],[Id Profissional]],Base_Profissionais[id],0))</f>
        <v>251510</v>
      </c>
    </row>
    <row r="350" spans="1:20" x14ac:dyDescent="0.3">
      <c r="A350">
        <v>3671</v>
      </c>
      <c r="B350" t="s">
        <v>503</v>
      </c>
      <c r="C350" s="10" t="s">
        <v>157</v>
      </c>
      <c r="D350" t="s">
        <v>569</v>
      </c>
      <c r="E350" t="s">
        <v>619</v>
      </c>
      <c r="F350" t="s">
        <v>30</v>
      </c>
      <c r="G350">
        <v>884</v>
      </c>
      <c r="K350">
        <v>0</v>
      </c>
      <c r="L350">
        <v>2</v>
      </c>
      <c r="M350">
        <v>2</v>
      </c>
      <c r="N350">
        <v>1</v>
      </c>
      <c r="O350">
        <v>1</v>
      </c>
      <c r="P350">
        <v>-1</v>
      </c>
      <c r="Q350" t="s">
        <v>613</v>
      </c>
      <c r="S350" t="str" cm="1">
        <f t="array" ref="S350">INDEX(Base_Profissionais[cad_ipasgo],MATCH(BASE_RC[[#This Row],[Id Profissional]]&amp;"IPASGO",Base_Profissionais[id]&amp;Base_Profissionais[com],0))</f>
        <v>48119-0</v>
      </c>
      <c r="T350">
        <f>INDEX(Base_Profissionais[CBO],MATCH(BASE_RC[[#This Row],[Id Profissional]],Base_Profissionais[id],0))</f>
        <v>223905</v>
      </c>
    </row>
    <row r="351" spans="1:20" x14ac:dyDescent="0.3">
      <c r="A351">
        <v>3836</v>
      </c>
      <c r="B351" t="s">
        <v>752</v>
      </c>
      <c r="C351" s="10" t="s">
        <v>153</v>
      </c>
      <c r="D351" t="s">
        <v>155</v>
      </c>
      <c r="E351" t="s">
        <v>616</v>
      </c>
      <c r="F351" t="s">
        <v>56</v>
      </c>
      <c r="G351">
        <v>1830</v>
      </c>
      <c r="M351">
        <v>0</v>
      </c>
      <c r="N351">
        <v>0</v>
      </c>
      <c r="O351">
        <v>0</v>
      </c>
      <c r="P351">
        <v>0</v>
      </c>
      <c r="Q351" t="s">
        <v>617</v>
      </c>
      <c r="S351" t="str" cm="1">
        <f t="array" ref="S351">INDEX(Base_Profissionais[cad_ipasgo],MATCH(BASE_RC[[#This Row],[Id Profissional]]&amp;"IPASGO",Base_Profissionais[id]&amp;Base_Profissionais[com],0))</f>
        <v>48150-0</v>
      </c>
      <c r="T351">
        <f>INDEX(Base_Profissionais[CBO],MATCH(BASE_RC[[#This Row],[Id Profissional]],Base_Profissionais[id],0))</f>
        <v>223810</v>
      </c>
    </row>
    <row r="352" spans="1:20" x14ac:dyDescent="0.3">
      <c r="A352">
        <v>3836</v>
      </c>
      <c r="B352" t="s">
        <v>752</v>
      </c>
      <c r="C352" s="10" t="s">
        <v>150</v>
      </c>
      <c r="D352" t="s">
        <v>152</v>
      </c>
      <c r="E352" t="s">
        <v>616</v>
      </c>
      <c r="F352" t="s">
        <v>326</v>
      </c>
      <c r="G352">
        <v>881</v>
      </c>
      <c r="M352">
        <v>0</v>
      </c>
      <c r="N352">
        <v>0</v>
      </c>
      <c r="O352">
        <v>0</v>
      </c>
      <c r="P352">
        <v>0</v>
      </c>
      <c r="Q352" t="s">
        <v>617</v>
      </c>
      <c r="S352" t="str" cm="1">
        <f t="array" ref="S352">INDEX(Base_Profissionais[cad_ipasgo],MATCH(BASE_RC[[#This Row],[Id Profissional]]&amp;"IPASGO",Base_Profissionais[id]&amp;Base_Profissionais[com],0))</f>
        <v>48127-0</v>
      </c>
      <c r="T352">
        <f>INDEX(Base_Profissionais[CBO],MATCH(BASE_RC[[#This Row],[Id Profissional]],Base_Profissionais[id],0))</f>
        <v>251510</v>
      </c>
    </row>
    <row r="353" spans="1:20" x14ac:dyDescent="0.3">
      <c r="A353">
        <v>3949</v>
      </c>
      <c r="B353" t="s">
        <v>753</v>
      </c>
      <c r="C353" s="12">
        <v>50001183</v>
      </c>
      <c r="D353" t="s">
        <v>152</v>
      </c>
      <c r="E353" t="s">
        <v>616</v>
      </c>
      <c r="F353" t="s">
        <v>90</v>
      </c>
      <c r="G353">
        <v>2057</v>
      </c>
      <c r="M353">
        <v>0</v>
      </c>
      <c r="N353">
        <v>0</v>
      </c>
      <c r="O353">
        <v>0</v>
      </c>
      <c r="P353">
        <v>0</v>
      </c>
      <c r="Q353" t="s">
        <v>617</v>
      </c>
      <c r="S353" t="str" cm="1">
        <f t="array" ref="S353">INDEX(Base_Profissionais[cad_ipasgo],MATCH(BASE_RC[[#This Row],[Id Profissional]]&amp;"IPASGO",Base_Profissionais[id]&amp;Base_Profissionais[com],0))</f>
        <v>48117-0</v>
      </c>
      <c r="T353">
        <f>INDEX(Base_Profissionais[CBO],MATCH(BASE_RC[[#This Row],[Id Profissional]],Base_Profissionais[id],0))</f>
        <v>251510</v>
      </c>
    </row>
    <row r="354" spans="1:20" x14ac:dyDescent="0.3">
      <c r="A354">
        <v>3369</v>
      </c>
      <c r="B354" t="s">
        <v>754</v>
      </c>
      <c r="C354" s="10" t="s">
        <v>153</v>
      </c>
      <c r="D354" t="s">
        <v>155</v>
      </c>
      <c r="E354" t="s">
        <v>616</v>
      </c>
      <c r="F354" t="s">
        <v>47</v>
      </c>
      <c r="G354">
        <v>1584</v>
      </c>
      <c r="K354">
        <v>0</v>
      </c>
      <c r="L354">
        <v>2</v>
      </c>
      <c r="M354">
        <v>2</v>
      </c>
      <c r="N354">
        <v>0</v>
      </c>
      <c r="O354">
        <v>2</v>
      </c>
      <c r="P354">
        <v>5</v>
      </c>
      <c r="Q354" t="s">
        <v>617</v>
      </c>
      <c r="S354" t="str" cm="1">
        <f t="array" ref="S354">INDEX(Base_Profissionais[cad_ipasgo],MATCH(BASE_RC[[#This Row],[Id Profissional]]&amp;"IPASGO",Base_Profissionais[id]&amp;Base_Profissionais[com],0))</f>
        <v>48113-0</v>
      </c>
      <c r="T354">
        <f>INDEX(Base_Profissionais[CBO],MATCH(BASE_RC[[#This Row],[Id Profissional]],Base_Profissionais[id],0))</f>
        <v>223810</v>
      </c>
    </row>
    <row r="355" spans="1:20" x14ac:dyDescent="0.3">
      <c r="A355">
        <v>3369</v>
      </c>
      <c r="B355" t="s">
        <v>754</v>
      </c>
      <c r="C355" s="10" t="s">
        <v>150</v>
      </c>
      <c r="D355" t="s">
        <v>152</v>
      </c>
      <c r="E355" t="s">
        <v>616</v>
      </c>
      <c r="F355" t="s">
        <v>44</v>
      </c>
      <c r="G355">
        <v>609</v>
      </c>
      <c r="K355">
        <v>0</v>
      </c>
      <c r="L355">
        <v>2</v>
      </c>
      <c r="M355">
        <v>2</v>
      </c>
      <c r="N355">
        <v>0</v>
      </c>
      <c r="O355">
        <v>2</v>
      </c>
      <c r="P355">
        <v>5</v>
      </c>
      <c r="Q355" t="s">
        <v>617</v>
      </c>
      <c r="S355" t="str" cm="1">
        <f t="array" ref="S355">INDEX(Base_Profissionais[cad_ipasgo],MATCH(BASE_RC[[#This Row],[Id Profissional]]&amp;"IPASGO",Base_Profissionais[id]&amp;Base_Profissionais[com],0))</f>
        <v>48134-0</v>
      </c>
      <c r="T355">
        <f>INDEX(Base_Profissionais[CBO],MATCH(BASE_RC[[#This Row],[Id Profissional]],Base_Profissionais[id],0))</f>
        <v>251510</v>
      </c>
    </row>
    <row r="356" spans="1:20" x14ac:dyDescent="0.3">
      <c r="A356">
        <v>3369</v>
      </c>
      <c r="B356" t="s">
        <v>754</v>
      </c>
      <c r="C356" s="10" t="s">
        <v>157</v>
      </c>
      <c r="D356" t="s">
        <v>569</v>
      </c>
      <c r="E356" t="s">
        <v>616</v>
      </c>
      <c r="F356" t="s">
        <v>417</v>
      </c>
      <c r="G356">
        <v>441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5</v>
      </c>
      <c r="Q356" t="s">
        <v>617</v>
      </c>
      <c r="S356" t="str" cm="1">
        <f t="array" ref="S356">INDEX(Base_Profissionais[cad_ipasgo],MATCH(BASE_RC[[#This Row],[Id Profissional]]&amp;"IPASGO",Base_Profissionais[id]&amp;Base_Profissionais[com],0))</f>
        <v>48154-0</v>
      </c>
      <c r="T356">
        <f>INDEX(Base_Profissionais[CBO],MATCH(BASE_RC[[#This Row],[Id Profissional]],Base_Profissionais[id],0))</f>
        <v>223905</v>
      </c>
    </row>
    <row r="357" spans="1:20" x14ac:dyDescent="0.3">
      <c r="A357">
        <v>3413</v>
      </c>
      <c r="B357" t="s">
        <v>755</v>
      </c>
      <c r="C357" s="10" t="s">
        <v>153</v>
      </c>
      <c r="D357" t="s">
        <v>155</v>
      </c>
      <c r="E357" t="s">
        <v>616</v>
      </c>
      <c r="F357" t="s">
        <v>47</v>
      </c>
      <c r="G357">
        <v>1584</v>
      </c>
      <c r="K357">
        <v>10</v>
      </c>
      <c r="L357">
        <v>8</v>
      </c>
      <c r="M357">
        <v>8</v>
      </c>
      <c r="N357">
        <v>0</v>
      </c>
      <c r="O357">
        <v>8</v>
      </c>
      <c r="P357">
        <v>23</v>
      </c>
      <c r="Q357" t="s">
        <v>617</v>
      </c>
      <c r="S357" t="str" cm="1">
        <f t="array" ref="S357">INDEX(Base_Profissionais[cad_ipasgo],MATCH(BASE_RC[[#This Row],[Id Profissional]]&amp;"IPASGO",Base_Profissionais[id]&amp;Base_Profissionais[com],0))</f>
        <v>48113-0</v>
      </c>
      <c r="T357">
        <f>INDEX(Base_Profissionais[CBO],MATCH(BASE_RC[[#This Row],[Id Profissional]],Base_Profissionais[id],0))</f>
        <v>223810</v>
      </c>
    </row>
    <row r="358" spans="1:20" x14ac:dyDescent="0.3">
      <c r="A358">
        <v>3413</v>
      </c>
      <c r="B358" t="s">
        <v>755</v>
      </c>
      <c r="C358" s="10" t="s">
        <v>150</v>
      </c>
      <c r="D358" t="s">
        <v>152</v>
      </c>
      <c r="E358" t="s">
        <v>616</v>
      </c>
      <c r="F358" t="s">
        <v>21</v>
      </c>
      <c r="G358">
        <v>486</v>
      </c>
      <c r="K358">
        <v>10</v>
      </c>
      <c r="L358">
        <v>10</v>
      </c>
      <c r="M358">
        <v>10</v>
      </c>
      <c r="N358">
        <v>0</v>
      </c>
      <c r="O358">
        <v>10</v>
      </c>
      <c r="P358">
        <v>23</v>
      </c>
      <c r="Q358" t="s">
        <v>617</v>
      </c>
      <c r="S358" t="str" cm="1">
        <f t="array" ref="S358">INDEX(Base_Profissionais[cad_ipasgo],MATCH(BASE_RC[[#This Row],[Id Profissional]]&amp;"IPASGO",Base_Profissionais[id]&amp;Base_Profissionais[com],0))</f>
        <v>48111-0</v>
      </c>
      <c r="T358">
        <f>INDEX(Base_Profissionais[CBO],MATCH(BASE_RC[[#This Row],[Id Profissional]],Base_Profissionais[id],0))</f>
        <v>251510</v>
      </c>
    </row>
    <row r="359" spans="1:20" x14ac:dyDescent="0.3">
      <c r="A359">
        <v>3413</v>
      </c>
      <c r="B359" t="s">
        <v>755</v>
      </c>
      <c r="C359" s="10" t="s">
        <v>157</v>
      </c>
      <c r="D359" t="s">
        <v>569</v>
      </c>
      <c r="E359" t="s">
        <v>616</v>
      </c>
      <c r="F359" t="s">
        <v>30</v>
      </c>
      <c r="G359">
        <v>884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23</v>
      </c>
      <c r="Q359" t="s">
        <v>617</v>
      </c>
      <c r="S359" t="str" cm="1">
        <f t="array" ref="S359">INDEX(Base_Profissionais[cad_ipasgo],MATCH(BASE_RC[[#This Row],[Id Profissional]]&amp;"IPASGO",Base_Profissionais[id]&amp;Base_Profissionais[com],0))</f>
        <v>48119-0</v>
      </c>
      <c r="T359">
        <f>INDEX(Base_Profissionais[CBO],MATCH(BASE_RC[[#This Row],[Id Profissional]],Base_Profissionais[id],0))</f>
        <v>223905</v>
      </c>
    </row>
    <row r="360" spans="1:20" x14ac:dyDescent="0.3">
      <c r="A360">
        <v>3430</v>
      </c>
      <c r="B360" t="s">
        <v>756</v>
      </c>
      <c r="C360" s="10" t="s">
        <v>153</v>
      </c>
      <c r="D360" t="s">
        <v>155</v>
      </c>
      <c r="E360" t="s">
        <v>616</v>
      </c>
      <c r="F360" t="s">
        <v>51</v>
      </c>
      <c r="G360">
        <v>772</v>
      </c>
      <c r="K360">
        <v>3</v>
      </c>
      <c r="L360">
        <v>3</v>
      </c>
      <c r="M360">
        <v>3</v>
      </c>
      <c r="N360">
        <v>0</v>
      </c>
      <c r="O360">
        <v>3</v>
      </c>
      <c r="P360">
        <v>6</v>
      </c>
      <c r="Q360" t="s">
        <v>617</v>
      </c>
      <c r="S360" t="str" cm="1">
        <f t="array" ref="S360">INDEX(Base_Profissionais[cad_ipasgo],MATCH(BASE_RC[[#This Row],[Id Profissional]]&amp;"IPASGO",Base_Profissionais[id]&amp;Base_Profissionais[com],0))</f>
        <v>48135-0</v>
      </c>
      <c r="T360">
        <f>INDEX(Base_Profissionais[CBO],MATCH(BASE_RC[[#This Row],[Id Profissional]],Base_Profissionais[id],0))</f>
        <v>223810</v>
      </c>
    </row>
    <row r="361" spans="1:20" x14ac:dyDescent="0.3">
      <c r="A361">
        <v>3430</v>
      </c>
      <c r="B361" t="s">
        <v>756</v>
      </c>
      <c r="C361" s="10" t="s">
        <v>150</v>
      </c>
      <c r="D361" t="s">
        <v>152</v>
      </c>
      <c r="E361" t="s">
        <v>616</v>
      </c>
      <c r="F361" t="s">
        <v>44</v>
      </c>
      <c r="G361">
        <v>609</v>
      </c>
      <c r="K361">
        <v>3</v>
      </c>
      <c r="L361">
        <v>3</v>
      </c>
      <c r="M361">
        <v>3</v>
      </c>
      <c r="N361">
        <v>0</v>
      </c>
      <c r="O361">
        <v>3</v>
      </c>
      <c r="P361">
        <v>6</v>
      </c>
      <c r="Q361" t="s">
        <v>617</v>
      </c>
      <c r="S361" t="str" cm="1">
        <f t="array" ref="S361">INDEX(Base_Profissionais[cad_ipasgo],MATCH(BASE_RC[[#This Row],[Id Profissional]]&amp;"IPASGO",Base_Profissionais[id]&amp;Base_Profissionais[com],0))</f>
        <v>48134-0</v>
      </c>
      <c r="T361">
        <f>INDEX(Base_Profissionais[CBO],MATCH(BASE_RC[[#This Row],[Id Profissional]],Base_Profissionais[id],0))</f>
        <v>251510</v>
      </c>
    </row>
    <row r="362" spans="1:20" x14ac:dyDescent="0.3">
      <c r="A362">
        <v>3670</v>
      </c>
      <c r="B362" t="s">
        <v>757</v>
      </c>
      <c r="C362" s="10" t="s">
        <v>150</v>
      </c>
      <c r="D362" t="s">
        <v>152</v>
      </c>
      <c r="E362" t="s">
        <v>616</v>
      </c>
      <c r="F362" t="s">
        <v>326</v>
      </c>
      <c r="G362">
        <v>881</v>
      </c>
      <c r="K362">
        <v>3</v>
      </c>
      <c r="L362">
        <v>3</v>
      </c>
      <c r="M362">
        <v>3</v>
      </c>
      <c r="N362">
        <v>0</v>
      </c>
      <c r="O362">
        <v>3</v>
      </c>
      <c r="P362">
        <v>5</v>
      </c>
      <c r="Q362" t="s">
        <v>617</v>
      </c>
      <c r="S362" t="str" cm="1">
        <f t="array" ref="S362">INDEX(Base_Profissionais[cad_ipasgo],MATCH(BASE_RC[[#This Row],[Id Profissional]]&amp;"IPASGO",Base_Profissionais[id]&amp;Base_Profissionais[com],0))</f>
        <v>48127-0</v>
      </c>
      <c r="T362">
        <f>INDEX(Base_Profissionais[CBO],MATCH(BASE_RC[[#This Row],[Id Profissional]],Base_Profissionais[id],0))</f>
        <v>251510</v>
      </c>
    </row>
    <row r="363" spans="1:20" x14ac:dyDescent="0.3">
      <c r="A363">
        <v>3670</v>
      </c>
      <c r="B363" t="s">
        <v>757</v>
      </c>
      <c r="C363" s="10" t="s">
        <v>157</v>
      </c>
      <c r="D363" t="s">
        <v>569</v>
      </c>
      <c r="E363" t="s">
        <v>616</v>
      </c>
      <c r="F363" t="s">
        <v>417</v>
      </c>
      <c r="G363">
        <v>441</v>
      </c>
      <c r="K363">
        <v>0</v>
      </c>
      <c r="L363">
        <v>2</v>
      </c>
      <c r="M363">
        <v>2</v>
      </c>
      <c r="N363">
        <v>0</v>
      </c>
      <c r="O363">
        <v>2</v>
      </c>
      <c r="P363">
        <v>5</v>
      </c>
      <c r="Q363" t="s">
        <v>617</v>
      </c>
      <c r="S363" t="str" cm="1">
        <f t="array" ref="S363">INDEX(Base_Profissionais[cad_ipasgo],MATCH(BASE_RC[[#This Row],[Id Profissional]]&amp;"IPASGO",Base_Profissionais[id]&amp;Base_Profissionais[com],0))</f>
        <v>48154-0</v>
      </c>
      <c r="T363">
        <f>INDEX(Base_Profissionais[CBO],MATCH(BASE_RC[[#This Row],[Id Profissional]],Base_Profissionais[id],0))</f>
        <v>223905</v>
      </c>
    </row>
    <row r="364" spans="1:20" x14ac:dyDescent="0.3">
      <c r="A364">
        <v>3368</v>
      </c>
      <c r="B364" t="s">
        <v>758</v>
      </c>
      <c r="C364" s="10" t="s">
        <v>153</v>
      </c>
      <c r="D364" t="s">
        <v>155</v>
      </c>
      <c r="E364" t="s">
        <v>616</v>
      </c>
      <c r="F364" t="s">
        <v>51</v>
      </c>
      <c r="G364">
        <v>772</v>
      </c>
      <c r="K364">
        <v>6</v>
      </c>
      <c r="L364">
        <v>6</v>
      </c>
      <c r="M364">
        <v>6</v>
      </c>
      <c r="N364">
        <v>0</v>
      </c>
      <c r="O364">
        <v>6</v>
      </c>
      <c r="P364">
        <v>8</v>
      </c>
      <c r="Q364" t="s">
        <v>617</v>
      </c>
      <c r="S364" t="str" cm="1">
        <f t="array" ref="S364">INDEX(Base_Profissionais[cad_ipasgo],MATCH(BASE_RC[[#This Row],[Id Profissional]]&amp;"IPASGO",Base_Profissionais[id]&amp;Base_Profissionais[com],0))</f>
        <v>48135-0</v>
      </c>
      <c r="T364">
        <f>INDEX(Base_Profissionais[CBO],MATCH(BASE_RC[[#This Row],[Id Profissional]],Base_Profissionais[id],0))</f>
        <v>223810</v>
      </c>
    </row>
    <row r="365" spans="1:20" x14ac:dyDescent="0.3">
      <c r="A365">
        <v>3368</v>
      </c>
      <c r="B365" t="s">
        <v>758</v>
      </c>
      <c r="C365" s="10" t="s">
        <v>150</v>
      </c>
      <c r="D365" t="s">
        <v>152</v>
      </c>
      <c r="E365" t="s">
        <v>616</v>
      </c>
      <c r="F365" t="s">
        <v>44</v>
      </c>
      <c r="G365">
        <v>609</v>
      </c>
      <c r="M365">
        <v>0</v>
      </c>
      <c r="N365">
        <v>0</v>
      </c>
      <c r="O365">
        <v>0</v>
      </c>
      <c r="P365">
        <v>8</v>
      </c>
      <c r="Q365" t="s">
        <v>617</v>
      </c>
      <c r="S365" t="str" cm="1">
        <f t="array" ref="S365">INDEX(Base_Profissionais[cad_ipasgo],MATCH(BASE_RC[[#This Row],[Id Profissional]]&amp;"IPASGO",Base_Profissionais[id]&amp;Base_Profissionais[com],0))</f>
        <v>48134-0</v>
      </c>
      <c r="T365">
        <f>INDEX(Base_Profissionais[CBO],MATCH(BASE_RC[[#This Row],[Id Profissional]],Base_Profissionais[id],0))</f>
        <v>251510</v>
      </c>
    </row>
    <row r="366" spans="1:20" x14ac:dyDescent="0.3">
      <c r="A366">
        <v>3368</v>
      </c>
      <c r="B366" t="s">
        <v>758</v>
      </c>
      <c r="C366" s="10" t="s">
        <v>157</v>
      </c>
      <c r="D366" t="s">
        <v>569</v>
      </c>
      <c r="E366" t="s">
        <v>616</v>
      </c>
      <c r="F366" t="s">
        <v>417</v>
      </c>
      <c r="G366">
        <v>441</v>
      </c>
      <c r="K366">
        <v>2</v>
      </c>
      <c r="L366">
        <v>2</v>
      </c>
      <c r="M366">
        <v>2</v>
      </c>
      <c r="N366">
        <v>0</v>
      </c>
      <c r="O366">
        <v>2</v>
      </c>
      <c r="P366">
        <v>8</v>
      </c>
      <c r="Q366" t="s">
        <v>617</v>
      </c>
      <c r="S366" t="str" cm="1">
        <f t="array" ref="S366">INDEX(Base_Profissionais[cad_ipasgo],MATCH(BASE_RC[[#This Row],[Id Profissional]]&amp;"IPASGO",Base_Profissionais[id]&amp;Base_Profissionais[com],0))</f>
        <v>48154-0</v>
      </c>
      <c r="T366">
        <f>INDEX(Base_Profissionais[CBO],MATCH(BASE_RC[[#This Row],[Id Profissional]],Base_Profissionais[id],0))</f>
        <v>223905</v>
      </c>
    </row>
    <row r="367" spans="1:20" x14ac:dyDescent="0.3">
      <c r="A367">
        <v>3555</v>
      </c>
      <c r="B367" t="s">
        <v>120</v>
      </c>
      <c r="C367" s="10" t="s">
        <v>153</v>
      </c>
      <c r="D367" t="s">
        <v>155</v>
      </c>
      <c r="E367" t="s">
        <v>619</v>
      </c>
      <c r="F367" t="s">
        <v>56</v>
      </c>
      <c r="G367">
        <v>1830</v>
      </c>
      <c r="M367">
        <v>0</v>
      </c>
      <c r="N367">
        <v>2</v>
      </c>
      <c r="O367">
        <v>-2</v>
      </c>
      <c r="P367">
        <v>0</v>
      </c>
      <c r="Q367" t="s">
        <v>613</v>
      </c>
      <c r="S367" t="str" cm="1">
        <f t="array" ref="S367">INDEX(Base_Profissionais[cad_ipasgo],MATCH(BASE_RC[[#This Row],[Id Profissional]]&amp;"IPASGO",Base_Profissionais[id]&amp;Base_Profissionais[com],0))</f>
        <v>48150-0</v>
      </c>
      <c r="T367">
        <f>INDEX(Base_Profissionais[CBO],MATCH(BASE_RC[[#This Row],[Id Profissional]],Base_Profissionais[id],0))</f>
        <v>223810</v>
      </c>
    </row>
    <row r="368" spans="1:20" x14ac:dyDescent="0.3">
      <c r="A368">
        <v>3555</v>
      </c>
      <c r="B368" t="s">
        <v>120</v>
      </c>
      <c r="C368" s="10" t="s">
        <v>150</v>
      </c>
      <c r="D368" t="s">
        <v>152</v>
      </c>
      <c r="E368" t="s">
        <v>619</v>
      </c>
      <c r="F368" t="s">
        <v>44</v>
      </c>
      <c r="G368">
        <v>609</v>
      </c>
      <c r="K368">
        <v>3</v>
      </c>
      <c r="L368">
        <v>3</v>
      </c>
      <c r="M368">
        <v>3</v>
      </c>
      <c r="N368">
        <v>1</v>
      </c>
      <c r="O368">
        <v>2</v>
      </c>
      <c r="P368">
        <v>0</v>
      </c>
      <c r="Q368" t="s">
        <v>613</v>
      </c>
      <c r="S368" t="str" cm="1">
        <f t="array" ref="S368">INDEX(Base_Profissionais[cad_ipasgo],MATCH(BASE_RC[[#This Row],[Id Profissional]]&amp;"IPASGO",Base_Profissionais[id]&amp;Base_Profissionais[com],0))</f>
        <v>48134-0</v>
      </c>
      <c r="T368">
        <f>INDEX(Base_Profissionais[CBO],MATCH(BASE_RC[[#This Row],[Id Profissional]],Base_Profissionais[id],0))</f>
        <v>251510</v>
      </c>
    </row>
    <row r="369" spans="1:20" x14ac:dyDescent="0.3">
      <c r="A369">
        <v>3829</v>
      </c>
      <c r="B369" t="s">
        <v>759</v>
      </c>
      <c r="C369" s="10" t="s">
        <v>150</v>
      </c>
      <c r="D369" t="s">
        <v>152</v>
      </c>
      <c r="E369" t="s">
        <v>619</v>
      </c>
      <c r="F369" t="s">
        <v>36</v>
      </c>
      <c r="G369">
        <v>2260</v>
      </c>
      <c r="M369">
        <v>0</v>
      </c>
      <c r="N369">
        <v>1</v>
      </c>
      <c r="O369">
        <v>-1</v>
      </c>
      <c r="P369">
        <v>-1</v>
      </c>
      <c r="Q369" t="s">
        <v>613</v>
      </c>
      <c r="S369" t="str" cm="1">
        <f t="array" ref="S369">INDEX(Base_Profissionais[cad_ipasgo],MATCH(BASE_RC[[#This Row],[Id Profissional]]&amp;"IPASGO",Base_Profissionais[id]&amp;Base_Profissionais[com],0))</f>
        <v>48146-0</v>
      </c>
      <c r="T369">
        <f>INDEX(Base_Profissionais[CBO],MATCH(BASE_RC[[#This Row],[Id Profissional]],Base_Profissionais[id],0))</f>
        <v>251510</v>
      </c>
    </row>
    <row r="370" spans="1:20" x14ac:dyDescent="0.3">
      <c r="A370">
        <v>3361</v>
      </c>
      <c r="B370" t="s">
        <v>760</v>
      </c>
      <c r="C370" s="10" t="s">
        <v>153</v>
      </c>
      <c r="D370" t="s">
        <v>155</v>
      </c>
      <c r="E370" t="s">
        <v>616</v>
      </c>
      <c r="F370" t="s">
        <v>51</v>
      </c>
      <c r="G370">
        <v>772</v>
      </c>
      <c r="K370">
        <v>6</v>
      </c>
      <c r="L370">
        <v>6</v>
      </c>
      <c r="M370">
        <v>6</v>
      </c>
      <c r="N370">
        <v>0</v>
      </c>
      <c r="O370">
        <v>6</v>
      </c>
      <c r="P370">
        <v>12</v>
      </c>
      <c r="Q370" t="s">
        <v>617</v>
      </c>
      <c r="S370" t="str" cm="1">
        <f t="array" ref="S370">INDEX(Base_Profissionais[cad_ipasgo],MATCH(BASE_RC[[#This Row],[Id Profissional]]&amp;"IPASGO",Base_Profissionais[id]&amp;Base_Profissionais[com],0))</f>
        <v>48135-0</v>
      </c>
      <c r="T370">
        <f>INDEX(Base_Profissionais[CBO],MATCH(BASE_RC[[#This Row],[Id Profissional]],Base_Profissionais[id],0))</f>
        <v>223810</v>
      </c>
    </row>
    <row r="371" spans="1:20" x14ac:dyDescent="0.3">
      <c r="A371">
        <v>3361</v>
      </c>
      <c r="B371" t="s">
        <v>760</v>
      </c>
      <c r="C371" s="10" t="s">
        <v>150</v>
      </c>
      <c r="D371" t="s">
        <v>152</v>
      </c>
      <c r="E371" t="s">
        <v>616</v>
      </c>
      <c r="F371" t="s">
        <v>44</v>
      </c>
      <c r="G371">
        <v>609</v>
      </c>
      <c r="K371">
        <v>3</v>
      </c>
      <c r="L371">
        <v>3</v>
      </c>
      <c r="M371">
        <v>3</v>
      </c>
      <c r="N371">
        <v>0</v>
      </c>
      <c r="O371">
        <v>3</v>
      </c>
      <c r="P371">
        <v>12</v>
      </c>
      <c r="Q371" t="s">
        <v>617</v>
      </c>
      <c r="S371" t="str" cm="1">
        <f t="array" ref="S371">INDEX(Base_Profissionais[cad_ipasgo],MATCH(BASE_RC[[#This Row],[Id Profissional]]&amp;"IPASGO",Base_Profissionais[id]&amp;Base_Profissionais[com],0))</f>
        <v>48134-0</v>
      </c>
      <c r="T371">
        <f>INDEX(Base_Profissionais[CBO],MATCH(BASE_RC[[#This Row],[Id Profissional]],Base_Profissionais[id],0))</f>
        <v>251510</v>
      </c>
    </row>
    <row r="372" spans="1:20" x14ac:dyDescent="0.3">
      <c r="A372">
        <v>3361</v>
      </c>
      <c r="B372" t="s">
        <v>760</v>
      </c>
      <c r="C372" s="10" t="s">
        <v>157</v>
      </c>
      <c r="D372" t="s">
        <v>569</v>
      </c>
      <c r="E372" t="s">
        <v>616</v>
      </c>
      <c r="F372" t="s">
        <v>30</v>
      </c>
      <c r="G372">
        <v>884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12</v>
      </c>
      <c r="Q372" t="s">
        <v>617</v>
      </c>
      <c r="S372" t="str" cm="1">
        <f t="array" ref="S372">INDEX(Base_Profissionais[cad_ipasgo],MATCH(BASE_RC[[#This Row],[Id Profissional]]&amp;"IPASGO",Base_Profissionais[id]&amp;Base_Profissionais[com],0))</f>
        <v>48119-0</v>
      </c>
      <c r="T372">
        <f>INDEX(Base_Profissionais[CBO],MATCH(BASE_RC[[#This Row],[Id Profissional]],Base_Profissionais[id],0))</f>
        <v>223905</v>
      </c>
    </row>
    <row r="373" spans="1:20" x14ac:dyDescent="0.3">
      <c r="A373">
        <v>3421</v>
      </c>
      <c r="B373" t="s">
        <v>761</v>
      </c>
      <c r="C373" s="10" t="s">
        <v>153</v>
      </c>
      <c r="D373" t="s">
        <v>155</v>
      </c>
      <c r="E373" t="s">
        <v>619</v>
      </c>
      <c r="F373" t="s">
        <v>51</v>
      </c>
      <c r="G373">
        <v>772</v>
      </c>
      <c r="K373">
        <v>5</v>
      </c>
      <c r="L373">
        <v>5</v>
      </c>
      <c r="M373">
        <v>5</v>
      </c>
      <c r="N373">
        <v>0</v>
      </c>
      <c r="O373">
        <v>5</v>
      </c>
      <c r="P373">
        <v>7</v>
      </c>
      <c r="Q373" t="s">
        <v>613</v>
      </c>
      <c r="S373" t="str" cm="1">
        <f t="array" ref="S373">INDEX(Base_Profissionais[cad_ipasgo],MATCH(BASE_RC[[#This Row],[Id Profissional]]&amp;"IPASGO",Base_Profissionais[id]&amp;Base_Profissionais[com],0))</f>
        <v>48135-0</v>
      </c>
      <c r="T373">
        <f>INDEX(Base_Profissionais[CBO],MATCH(BASE_RC[[#This Row],[Id Profissional]],Base_Profissionais[id],0))</f>
        <v>223810</v>
      </c>
    </row>
    <row r="374" spans="1:20" x14ac:dyDescent="0.3">
      <c r="A374">
        <v>3421</v>
      </c>
      <c r="B374" t="s">
        <v>761</v>
      </c>
      <c r="C374" s="10" t="s">
        <v>1343</v>
      </c>
      <c r="D374" t="s">
        <v>152</v>
      </c>
      <c r="E374" t="s">
        <v>619</v>
      </c>
      <c r="F374" t="s">
        <v>44</v>
      </c>
      <c r="G374">
        <v>609</v>
      </c>
      <c r="K374">
        <v>7</v>
      </c>
      <c r="L374">
        <v>3</v>
      </c>
      <c r="M374">
        <v>3</v>
      </c>
      <c r="N374">
        <v>2</v>
      </c>
      <c r="O374">
        <v>1</v>
      </c>
      <c r="P374">
        <v>7</v>
      </c>
      <c r="Q374" t="s">
        <v>613</v>
      </c>
      <c r="S374" t="str" cm="1">
        <f t="array" ref="S374">INDEX(Base_Profissionais[cad_ipasgo],MATCH(BASE_RC[[#This Row],[Id Profissional]]&amp;"IPASGO",Base_Profissionais[id]&amp;Base_Profissionais[com],0))</f>
        <v>48134-0</v>
      </c>
      <c r="T374">
        <f>INDEX(Base_Profissionais[CBO],MATCH(BASE_RC[[#This Row],[Id Profissional]],Base_Profissionais[id],0))</f>
        <v>251510</v>
      </c>
    </row>
    <row r="375" spans="1:20" x14ac:dyDescent="0.3">
      <c r="A375">
        <v>3421</v>
      </c>
      <c r="B375" t="s">
        <v>761</v>
      </c>
      <c r="C375" s="10" t="s">
        <v>1403</v>
      </c>
      <c r="D375" t="s">
        <v>1404</v>
      </c>
      <c r="E375" t="s">
        <v>619</v>
      </c>
      <c r="F375" t="s">
        <v>30</v>
      </c>
      <c r="G375">
        <v>884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7</v>
      </c>
      <c r="Q375" t="s">
        <v>613</v>
      </c>
      <c r="S375" t="str" cm="1">
        <f t="array" ref="S375">INDEX(Base_Profissionais[cad_ipasgo],MATCH(BASE_RC[[#This Row],[Id Profissional]]&amp;"IPASGO",Base_Profissionais[id]&amp;Base_Profissionais[com],0))</f>
        <v>48119-0</v>
      </c>
      <c r="T375">
        <f>INDEX(Base_Profissionais[CBO],MATCH(BASE_RC[[#This Row],[Id Profissional]],Base_Profissionais[id],0))</f>
        <v>223905</v>
      </c>
    </row>
    <row r="376" spans="1:20" x14ac:dyDescent="0.3">
      <c r="A376">
        <v>3659</v>
      </c>
      <c r="B376" t="s">
        <v>762</v>
      </c>
      <c r="C376" s="10" t="s">
        <v>150</v>
      </c>
      <c r="D376" t="s">
        <v>152</v>
      </c>
      <c r="E376" t="s">
        <v>616</v>
      </c>
      <c r="F376" t="s">
        <v>36</v>
      </c>
      <c r="G376">
        <v>2260</v>
      </c>
      <c r="K376">
        <v>0</v>
      </c>
      <c r="L376">
        <v>2</v>
      </c>
      <c r="M376">
        <v>2</v>
      </c>
      <c r="N376">
        <v>0</v>
      </c>
      <c r="O376">
        <v>2</v>
      </c>
      <c r="P376">
        <v>2</v>
      </c>
      <c r="Q376" t="s">
        <v>617</v>
      </c>
      <c r="S376" t="str" cm="1">
        <f t="array" ref="S376">INDEX(Base_Profissionais[cad_ipasgo],MATCH(BASE_RC[[#This Row],[Id Profissional]]&amp;"IPASGO",Base_Profissionais[id]&amp;Base_Profissionais[com],0))</f>
        <v>48146-0</v>
      </c>
      <c r="T376">
        <f>INDEX(Base_Profissionais[CBO],MATCH(BASE_RC[[#This Row],[Id Profissional]],Base_Profissionais[id],0))</f>
        <v>251510</v>
      </c>
    </row>
    <row r="377" spans="1:20" x14ac:dyDescent="0.3">
      <c r="A377">
        <v>4113</v>
      </c>
      <c r="B377" t="s">
        <v>511</v>
      </c>
      <c r="C377" s="10" t="s">
        <v>150</v>
      </c>
      <c r="D377" t="s">
        <v>152</v>
      </c>
      <c r="E377" t="s">
        <v>616</v>
      </c>
      <c r="F377" t="s">
        <v>226</v>
      </c>
      <c r="G377">
        <v>606</v>
      </c>
      <c r="M377">
        <v>0</v>
      </c>
      <c r="N377">
        <v>0</v>
      </c>
      <c r="O377">
        <v>0</v>
      </c>
      <c r="P377">
        <v>0</v>
      </c>
      <c r="Q377" t="s">
        <v>617</v>
      </c>
      <c r="S377" t="str" cm="1">
        <f t="array" ref="S377">INDEX(Base_Profissionais[cad_ipasgo],MATCH(BASE_RC[[#This Row],[Id Profissional]]&amp;"IPASGO",Base_Profissionais[id]&amp;Base_Profissionais[com],0))</f>
        <v>48109-0</v>
      </c>
      <c r="T377">
        <f>INDEX(Base_Profissionais[CBO],MATCH(BASE_RC[[#This Row],[Id Profissional]],Base_Profissionais[id],0))</f>
        <v>251510</v>
      </c>
    </row>
    <row r="378" spans="1:20" x14ac:dyDescent="0.3">
      <c r="A378">
        <v>4088</v>
      </c>
      <c r="B378" t="s">
        <v>809</v>
      </c>
      <c r="C378" t="s">
        <v>169</v>
      </c>
      <c r="D378" t="s">
        <v>1351</v>
      </c>
      <c r="F378" s="14" t="s">
        <v>47</v>
      </c>
      <c r="G378">
        <f>INDEX(Base_Profissionais[id],MATCH(BASE_RC[[#This Row],[Profissional]],Base_Profissionais[Nome Completo],0))</f>
        <v>1584</v>
      </c>
      <c r="S378" t="str" cm="1">
        <f t="array" ref="S378">INDEX(Base_Profissionais[cad_ipasgo],MATCH(BASE_RC[[#This Row],[Id Profissional]]&amp;"IPASGO",Base_Profissionais[id]&amp;Base_Profissionais[com],0))</f>
        <v>48113-0</v>
      </c>
      <c r="T378">
        <f>INDEX(Base_Profissionais[CBO],MATCH(BASE_RC[[#This Row],[Id Profissional]],Base_Profissionais[id],0))</f>
        <v>223810</v>
      </c>
    </row>
    <row r="379" spans="1:20" x14ac:dyDescent="0.3">
      <c r="A379">
        <v>4088</v>
      </c>
      <c r="B379" t="s">
        <v>809</v>
      </c>
      <c r="C379" t="s">
        <v>172</v>
      </c>
      <c r="D379" t="s">
        <v>1351</v>
      </c>
      <c r="F379" s="14" t="s">
        <v>47</v>
      </c>
      <c r="G379">
        <f>INDEX(Base_Profissionais[id],MATCH(BASE_RC[[#This Row],[Profissional]],Base_Profissionais[Nome Completo],0))</f>
        <v>1584</v>
      </c>
      <c r="S379" t="str" cm="1">
        <f t="array" ref="S379">INDEX(Base_Profissionais[cad_ipasgo],MATCH(BASE_RC[[#This Row],[Id Profissional]]&amp;"IPASGO",Base_Profissionais[id]&amp;Base_Profissionais[com],0))</f>
        <v>48113-0</v>
      </c>
      <c r="T379">
        <f>INDEX(Base_Profissionais[CBO],MATCH(BASE_RC[[#This Row],[Id Profissional]],Base_Profissionais[id],0))</f>
        <v>223810</v>
      </c>
    </row>
    <row r="380" spans="1:20" x14ac:dyDescent="0.3">
      <c r="A380">
        <v>4088</v>
      </c>
      <c r="B380" t="s">
        <v>809</v>
      </c>
      <c r="C380" t="s">
        <v>165</v>
      </c>
      <c r="D380" t="s">
        <v>1351</v>
      </c>
      <c r="F380" s="14" t="s">
        <v>47</v>
      </c>
      <c r="G380">
        <f>INDEX(Base_Profissionais[id],MATCH(BASE_RC[[#This Row],[Profissional]],Base_Profissionais[Nome Completo],0))</f>
        <v>1584</v>
      </c>
      <c r="S380" t="str" cm="1">
        <f t="array" ref="S380">INDEX(Base_Profissionais[cad_ipasgo],MATCH(BASE_RC[[#This Row],[Id Profissional]]&amp;"IPASGO",Base_Profissionais[id]&amp;Base_Profissionais[com],0))</f>
        <v>48113-0</v>
      </c>
      <c r="T380">
        <f>INDEX(Base_Profissionais[CBO],MATCH(BASE_RC[[#This Row],[Id Profissional]],Base_Profissionais[id],0))</f>
        <v>223810</v>
      </c>
    </row>
    <row r="381" spans="1:20" x14ac:dyDescent="0.3">
      <c r="A381">
        <v>4113</v>
      </c>
      <c r="B381" t="s">
        <v>511</v>
      </c>
      <c r="C381" s="10" t="s">
        <v>153</v>
      </c>
      <c r="D381" t="s">
        <v>154</v>
      </c>
      <c r="F381" s="13" t="s">
        <v>51</v>
      </c>
      <c r="G381">
        <f>INDEX(Base_Profissionais[id],MATCH(BASE_RC[[#This Row],[Profissional]],Base_Profissionais[Nome Completo],0))</f>
        <v>772</v>
      </c>
      <c r="S381" t="str" cm="1">
        <f t="array" ref="S381">INDEX(Base_Profissionais[cad_ipasgo],MATCH(BASE_RC[[#This Row],[Id Profissional]]&amp;"IPASGO",Base_Profissionais[id]&amp;Base_Profissionais[com],0))</f>
        <v>48135-0</v>
      </c>
      <c r="T381">
        <f>INDEX(Base_Profissionais[CBO],MATCH(BASE_RC[[#This Row],[Id Profissional]],Base_Profissionais[id],0))</f>
        <v>223810</v>
      </c>
    </row>
    <row r="382" spans="1:20" x14ac:dyDescent="0.3">
      <c r="A382">
        <v>4121</v>
      </c>
      <c r="B382" t="s">
        <v>1338</v>
      </c>
      <c r="C382" s="10" t="s">
        <v>150</v>
      </c>
      <c r="D382" t="s">
        <v>151</v>
      </c>
      <c r="F382" s="15" t="s">
        <v>36</v>
      </c>
      <c r="G382">
        <f>INDEX(Base_Profissionais[id],MATCH(BASE_RC[[#This Row],[Profissional]],Base_Profissionais[Nome Completo],0))</f>
        <v>2260</v>
      </c>
      <c r="S382" t="str" cm="1">
        <f t="array" ref="S382">INDEX(Base_Profissionais[cad_ipasgo],MATCH(BASE_RC[[#This Row],[Id Profissional]]&amp;"IPASGO",Base_Profissionais[id]&amp;Base_Profissionais[com],0))</f>
        <v>48146-0</v>
      </c>
      <c r="T382">
        <f>INDEX(Base_Profissionais[CBO],MATCH(BASE_RC[[#This Row],[Id Profissional]],Base_Profissionais[id],0))</f>
        <v>251510</v>
      </c>
    </row>
    <row r="383" spans="1:20" x14ac:dyDescent="0.3">
      <c r="A383">
        <v>4106</v>
      </c>
      <c r="B383" t="s">
        <v>1303</v>
      </c>
      <c r="C383" s="10" t="s">
        <v>1343</v>
      </c>
      <c r="D383" t="s">
        <v>162</v>
      </c>
      <c r="F383" s="13" t="s">
        <v>112</v>
      </c>
      <c r="G383">
        <f>INDEX(Base_Profissionais[id],MATCH(BASE_RC[[#This Row],[Profissional]],Base_Profissionais[Nome Completo],0))</f>
        <v>1542</v>
      </c>
      <c r="S383" t="str" cm="1">
        <f t="array" ref="S383">INDEX(Base_Profissionais[cad_ipasgo],MATCH(BASE_RC[[#This Row],[Id Profissional]]&amp;"IPASGO",Base_Profissionais[id]&amp;Base_Profissionais[com],0))</f>
        <v>48123-0</v>
      </c>
      <c r="T383">
        <f>INDEX(Base_Profissionais[CBO],MATCH(BASE_RC[[#This Row],[Id Profissional]],Base_Profissionais[id],0))</f>
        <v>251510</v>
      </c>
    </row>
    <row r="384" spans="1:20" x14ac:dyDescent="0.3">
      <c r="A384">
        <v>4128</v>
      </c>
      <c r="B384" t="s">
        <v>1340</v>
      </c>
      <c r="C384" s="10" t="s">
        <v>1343</v>
      </c>
      <c r="D384" t="s">
        <v>162</v>
      </c>
      <c r="F384" s="13" t="s">
        <v>226</v>
      </c>
      <c r="G384">
        <f>INDEX(Base_Profissionais[id],MATCH(BASE_RC[[#This Row],[Profissional]],Base_Profissionais[Nome Completo],0))</f>
        <v>606</v>
      </c>
      <c r="S384" t="str" cm="1">
        <f t="array" ref="S384">INDEX(Base_Profissionais[cad_ipasgo],MATCH(BASE_RC[[#This Row],[Id Profissional]]&amp;"IPASGO",Base_Profissionais[id]&amp;Base_Profissionais[com],0))</f>
        <v>48109-0</v>
      </c>
      <c r="T384">
        <f>INDEX(Base_Profissionais[CBO],MATCH(BASE_RC[[#This Row],[Id Profissional]],Base_Profissionais[id],0))</f>
        <v>251510</v>
      </c>
    </row>
    <row r="385" spans="1:20" x14ac:dyDescent="0.3">
      <c r="A385">
        <v>4123</v>
      </c>
      <c r="B385" t="s">
        <v>1312</v>
      </c>
      <c r="C385" s="10" t="s">
        <v>1343</v>
      </c>
      <c r="D385" t="s">
        <v>162</v>
      </c>
      <c r="F385" s="14" t="s">
        <v>36</v>
      </c>
      <c r="G385">
        <f>INDEX(Base_Profissionais[id],MATCH(BASE_RC[[#This Row],[Profissional]],Base_Profissionais[Nome Completo],0))</f>
        <v>2260</v>
      </c>
      <c r="S385" t="str" cm="1">
        <f t="array" ref="S385">INDEX(Base_Profissionais[cad_ipasgo],MATCH(BASE_RC[[#This Row],[Id Profissional]]&amp;"IPASGO",Base_Profissionais[id]&amp;Base_Profissionais[com],0))</f>
        <v>48146-0</v>
      </c>
      <c r="T385">
        <f>INDEX(Base_Profissionais[CBO],MATCH(BASE_RC[[#This Row],[Id Profissional]],Base_Profissionais[id],0))</f>
        <v>251510</v>
      </c>
    </row>
    <row r="386" spans="1:20" x14ac:dyDescent="0.3">
      <c r="A386">
        <v>4116</v>
      </c>
      <c r="B386" t="s">
        <v>1341</v>
      </c>
      <c r="C386" s="10" t="s">
        <v>1343</v>
      </c>
      <c r="D386" t="s">
        <v>162</v>
      </c>
      <c r="F386" s="14" t="s">
        <v>21</v>
      </c>
      <c r="G386">
        <f>INDEX(Base_Profissionais[id],MATCH(BASE_RC[[#This Row],[Profissional]],Base_Profissionais[Nome Completo],0))</f>
        <v>486</v>
      </c>
      <c r="S386" t="str" cm="1">
        <f t="array" ref="S386">INDEX(Base_Profissionais[cad_ipasgo],MATCH(BASE_RC[[#This Row],[Id Profissional]]&amp;"IPASGO",Base_Profissionais[id]&amp;Base_Profissionais[com],0))</f>
        <v>48111-0</v>
      </c>
      <c r="T386">
        <f>INDEX(Base_Profissionais[CBO],MATCH(BASE_RC[[#This Row],[Id Profissional]],Base_Profissionais[id],0))</f>
        <v>251510</v>
      </c>
    </row>
    <row r="387" spans="1:20" x14ac:dyDescent="0.3">
      <c r="A387">
        <v>3626</v>
      </c>
      <c r="B387" t="s">
        <v>732</v>
      </c>
      <c r="C387" s="10" t="s">
        <v>153</v>
      </c>
      <c r="D387" t="s">
        <v>154</v>
      </c>
      <c r="F387" s="13" t="s">
        <v>405</v>
      </c>
      <c r="G387">
        <f>INDEX(Base_Profissionais[id],MATCH(BASE_RC[[#This Row],[Profissional]],Base_Profissionais[Nome Completo],0))</f>
        <v>1967</v>
      </c>
      <c r="S387" t="str" cm="1">
        <f t="array" ref="S387">INDEX(Base_Profissionais[cad_ipasgo],MATCH(BASE_RC[[#This Row],[Id Profissional]]&amp;"IPASGO",Base_Profissionais[id]&amp;Base_Profissionais[com],0))</f>
        <v>48148-0</v>
      </c>
      <c r="T387">
        <f>INDEX(Base_Profissionais[CBO],MATCH(BASE_RC[[#This Row],[Id Profissional]],Base_Profissionais[id],0))</f>
        <v>223810</v>
      </c>
    </row>
    <row r="388" spans="1:20" x14ac:dyDescent="0.3">
      <c r="A388">
        <v>3941</v>
      </c>
      <c r="B388" t="s">
        <v>742</v>
      </c>
      <c r="C388" s="10" t="s">
        <v>172</v>
      </c>
      <c r="D388" t="s">
        <v>1326</v>
      </c>
      <c r="F388" s="13" t="s">
        <v>47</v>
      </c>
      <c r="G388">
        <f>INDEX(Base_Profissionais[id],MATCH(BASE_RC[[#This Row],[Profissional]],Base_Profissionais[Nome Completo],0))</f>
        <v>1584</v>
      </c>
      <c r="S388" t="str" cm="1">
        <f t="array" ref="S388">INDEX(Base_Profissionais[cad_ipasgo],MATCH(BASE_RC[[#This Row],[Id Profissional]]&amp;"IPASGO",Base_Profissionais[id]&amp;Base_Profissionais[com],0))</f>
        <v>48113-0</v>
      </c>
      <c r="T388">
        <f>INDEX(Base_Profissionais[CBO],MATCH(BASE_RC[[#This Row],[Id Profissional]],Base_Profissionais[id],0))</f>
        <v>223810</v>
      </c>
    </row>
    <row r="389" spans="1:20" x14ac:dyDescent="0.3">
      <c r="A389">
        <v>4115</v>
      </c>
      <c r="B389" t="s">
        <v>1319</v>
      </c>
      <c r="C389" s="10" t="s">
        <v>1343</v>
      </c>
      <c r="D389" t="s">
        <v>162</v>
      </c>
      <c r="F389" s="13" t="s">
        <v>226</v>
      </c>
      <c r="G389">
        <f>INDEX(Base_Profissionais[id],MATCH(BASE_RC[[#This Row],[Profissional]],Base_Profissionais[Nome Completo],0))</f>
        <v>606</v>
      </c>
      <c r="S389" t="str" cm="1">
        <f t="array" ref="S389">INDEX(Base_Profissionais[cad_ipasgo],MATCH(BASE_RC[[#This Row],[Id Profissional]]&amp;"IPASGO",Base_Profissionais[id]&amp;Base_Profissionais[com],0))</f>
        <v>48109-0</v>
      </c>
      <c r="T389">
        <f>INDEX(Base_Profissionais[CBO],MATCH(BASE_RC[[#This Row],[Id Profissional]],Base_Profissionais[id],0))</f>
        <v>251510</v>
      </c>
    </row>
    <row r="390" spans="1:20" x14ac:dyDescent="0.3">
      <c r="A390">
        <v>4153</v>
      </c>
      <c r="B390" s="16" t="s">
        <v>1361</v>
      </c>
      <c r="C390" s="10" t="s">
        <v>150</v>
      </c>
      <c r="D390" t="s">
        <v>151</v>
      </c>
      <c r="F390" t="s">
        <v>21</v>
      </c>
      <c r="G390">
        <f>INDEX(Base_Profissionais[id],MATCH(BASE_RC[[#This Row],[Profissional]],Base_Profissionais[Nome Completo],0))</f>
        <v>486</v>
      </c>
      <c r="S390" t="str" cm="1">
        <f t="array" ref="S390">INDEX(Base_Profissionais[cad_ipasgo],MATCH(BASE_RC[[#This Row],[Id Profissional]]&amp;"IPASGO",Base_Profissionais[id]&amp;Base_Profissionais[com],0))</f>
        <v>48111-0</v>
      </c>
      <c r="T390">
        <f>INDEX(Base_Profissionais[CBO],MATCH(BASE_RC[[#This Row],[Id Profissional]],Base_Profissionais[id],0))</f>
        <v>251510</v>
      </c>
    </row>
    <row r="391" spans="1:20" x14ac:dyDescent="0.3">
      <c r="A391">
        <v>4157</v>
      </c>
      <c r="B391" s="16" t="s">
        <v>1367</v>
      </c>
      <c r="C391" s="10" t="s">
        <v>1343</v>
      </c>
      <c r="D391" t="s">
        <v>162</v>
      </c>
      <c r="F391" t="s">
        <v>63</v>
      </c>
      <c r="G391">
        <f>INDEX(Base_Profissionais[id],MATCH(BASE_RC[[#This Row],[Profissional]],Base_Profissionais[Nome Completo],0))</f>
        <v>1644</v>
      </c>
      <c r="S391" t="str" cm="1">
        <f t="array" ref="S391">INDEX(Base_Profissionais[cad_ipasgo],MATCH(BASE_RC[[#This Row],[Id Profissional]]&amp;"IPASGO",Base_Profissionais[id]&amp;Base_Profissionais[com],0))</f>
        <v>48125-0</v>
      </c>
      <c r="T391">
        <f>INDEX(Base_Profissionais[CBO],MATCH(BASE_RC[[#This Row],[Id Profissional]],Base_Profissionais[id],0))</f>
        <v>251510</v>
      </c>
    </row>
    <row r="392" spans="1:20" x14ac:dyDescent="0.3">
      <c r="A392">
        <v>4154</v>
      </c>
      <c r="B392" s="16" t="s">
        <v>1357</v>
      </c>
      <c r="C392" s="10" t="s">
        <v>150</v>
      </c>
      <c r="D392" t="s">
        <v>151</v>
      </c>
      <c r="F392" t="s">
        <v>44</v>
      </c>
      <c r="G392">
        <f>INDEX(Base_Profissionais[id],MATCH(BASE_RC[[#This Row],[Profissional]],Base_Profissionais[Nome Completo],0))</f>
        <v>609</v>
      </c>
      <c r="S392" t="str" cm="1">
        <f t="array" ref="S392">INDEX(Base_Profissionais[cad_ipasgo],MATCH(BASE_RC[[#This Row],[Id Profissional]]&amp;"IPASGO",Base_Profissionais[id]&amp;Base_Profissionais[com],0))</f>
        <v>48134-0</v>
      </c>
      <c r="T392">
        <f>INDEX(Base_Profissionais[CBO],MATCH(BASE_RC[[#This Row],[Id Profissional]],Base_Profissionais[id],0))</f>
        <v>251510</v>
      </c>
    </row>
    <row r="393" spans="1:20" x14ac:dyDescent="0.3">
      <c r="A393">
        <v>4155</v>
      </c>
      <c r="B393" s="16" t="s">
        <v>1365</v>
      </c>
      <c r="C393" s="10" t="s">
        <v>1343</v>
      </c>
      <c r="D393" t="s">
        <v>162</v>
      </c>
      <c r="F393" t="s">
        <v>32</v>
      </c>
      <c r="G393">
        <f>INDEX(Base_Profissionais[id],MATCH(BASE_RC[[#This Row],[Profissional]],Base_Profissionais[Nome Completo],0))</f>
        <v>2763</v>
      </c>
      <c r="S393" t="str" cm="1">
        <f t="array" ref="S393">INDEX(Base_Profissionais[cad_ipasgo],MATCH(BASE_RC[[#This Row],[Id Profissional]]&amp;"IPASGO",Base_Profissionais[id]&amp;Base_Profissionais[com],0))</f>
        <v>48046-0</v>
      </c>
      <c r="T393">
        <f>INDEX(Base_Profissionais[CBO],MATCH(BASE_RC[[#This Row],[Id Profissional]],Base_Profissionais[id],0))</f>
        <v>251510</v>
      </c>
    </row>
    <row r="394" spans="1:20" x14ac:dyDescent="0.3">
      <c r="A394">
        <v>4158</v>
      </c>
      <c r="B394" s="16" t="s">
        <v>1356</v>
      </c>
      <c r="C394" s="10" t="s">
        <v>150</v>
      </c>
      <c r="D394" t="s">
        <v>151</v>
      </c>
      <c r="F394" t="s">
        <v>63</v>
      </c>
      <c r="G394">
        <f>INDEX(Base_Profissionais[id],MATCH(BASE_RC[[#This Row],[Profissional]],Base_Profissionais[Nome Completo],0))</f>
        <v>1644</v>
      </c>
      <c r="S394" t="str" cm="1">
        <f t="array" ref="S394">INDEX(Base_Profissionais[cad_ipasgo],MATCH(BASE_RC[[#This Row],[Id Profissional]]&amp;"IPASGO",Base_Profissionais[id]&amp;Base_Profissionais[com],0))</f>
        <v>48125-0</v>
      </c>
      <c r="T394">
        <f>INDEX(Base_Profissionais[CBO],MATCH(BASE_RC[[#This Row],[Id Profissional]],Base_Profissionais[id],0))</f>
        <v>251510</v>
      </c>
    </row>
    <row r="395" spans="1:20" x14ac:dyDescent="0.3">
      <c r="A395">
        <v>4163</v>
      </c>
      <c r="B395" s="16" t="s">
        <v>1359</v>
      </c>
      <c r="C395" s="10" t="s">
        <v>150</v>
      </c>
      <c r="D395" t="s">
        <v>151</v>
      </c>
      <c r="F395" t="s">
        <v>63</v>
      </c>
      <c r="G395">
        <f>INDEX(Base_Profissionais[id],MATCH(BASE_RC[[#This Row],[Profissional]],Base_Profissionais[Nome Completo],0))</f>
        <v>1644</v>
      </c>
      <c r="S395" t="str" cm="1">
        <f t="array" ref="S395">INDEX(Base_Profissionais[cad_ipasgo],MATCH(BASE_RC[[#This Row],[Id Profissional]]&amp;"IPASGO",Base_Profissionais[id]&amp;Base_Profissionais[com],0))</f>
        <v>48125-0</v>
      </c>
      <c r="T395">
        <f>INDEX(Base_Profissionais[CBO],MATCH(BASE_RC[[#This Row],[Id Profissional]],Base_Profissionais[id],0))</f>
        <v>251510</v>
      </c>
    </row>
    <row r="396" spans="1:20" x14ac:dyDescent="0.3">
      <c r="A396">
        <v>4161</v>
      </c>
      <c r="B396" s="16" t="s">
        <v>1363</v>
      </c>
      <c r="C396" s="10" t="s">
        <v>1343</v>
      </c>
      <c r="D396" t="s">
        <v>162</v>
      </c>
      <c r="F396" t="s">
        <v>21</v>
      </c>
      <c r="G396">
        <f>INDEX(Base_Profissionais[id],MATCH(BASE_RC[[#This Row],[Profissional]],Base_Profissionais[Nome Completo],0))</f>
        <v>486</v>
      </c>
      <c r="S396" t="str" cm="1">
        <f t="array" ref="S396">INDEX(Base_Profissionais[cad_ipasgo],MATCH(BASE_RC[[#This Row],[Id Profissional]]&amp;"IPASGO",Base_Profissionais[id]&amp;Base_Profissionais[com],0))</f>
        <v>48111-0</v>
      </c>
      <c r="T396">
        <f>INDEX(Base_Profissionais[CBO],MATCH(BASE_RC[[#This Row],[Id Profissional]],Base_Profissionais[id],0))</f>
        <v>251510</v>
      </c>
    </row>
    <row r="397" spans="1:20" x14ac:dyDescent="0.3">
      <c r="A397">
        <v>4164</v>
      </c>
      <c r="B397" s="16" t="s">
        <v>1354</v>
      </c>
      <c r="C397" s="10" t="s">
        <v>1343</v>
      </c>
      <c r="D397" t="s">
        <v>162</v>
      </c>
      <c r="F397" t="s">
        <v>384</v>
      </c>
      <c r="G397">
        <f>INDEX(Base_Profissionais[id],MATCH(BASE_RC[[#This Row],[Profissional]],Base_Profissionais[Nome Completo],0))</f>
        <v>599</v>
      </c>
      <c r="S397" t="str" cm="1">
        <f t="array" ref="S397">INDEX(Base_Profissionais[cad_ipasgo],MATCH(BASE_RC[[#This Row],[Id Profissional]]&amp;"IPASGO",Base_Profissionais[id]&amp;Base_Profissionais[com],0))</f>
        <v>48136-0</v>
      </c>
      <c r="T397">
        <f>INDEX(Base_Profissionais[CBO],MATCH(BASE_RC[[#This Row],[Id Profissional]],Base_Profissionais[id],0))</f>
        <v>251510</v>
      </c>
    </row>
    <row r="398" spans="1:20" x14ac:dyDescent="0.3">
      <c r="A398">
        <v>3919</v>
      </c>
      <c r="B398" s="17" t="s">
        <v>1379</v>
      </c>
      <c r="C398" s="10" t="s">
        <v>1343</v>
      </c>
      <c r="D398" t="s">
        <v>162</v>
      </c>
      <c r="F398" t="s">
        <v>21</v>
      </c>
      <c r="G398">
        <f>INDEX(Base_Profissionais[id],MATCH(BASE_RC[[#This Row],[Profissional]],Base_Profissionais[Nome Completo],0))</f>
        <v>486</v>
      </c>
      <c r="S398" t="str" cm="1">
        <f t="array" ref="S398">INDEX(Base_Profissionais[cad_ipasgo],MATCH(BASE_RC[[#This Row],[Id Profissional]]&amp;"IPASGO",Base_Profissionais[id]&amp;Base_Profissionais[com],0))</f>
        <v>48111-0</v>
      </c>
      <c r="T398">
        <f>INDEX(Base_Profissionais[CBO],MATCH(BASE_RC[[#This Row],[Id Profissional]],Base_Profissionais[id],0))</f>
        <v>251510</v>
      </c>
    </row>
    <row r="399" spans="1:20" x14ac:dyDescent="0.3">
      <c r="A399">
        <v>4173</v>
      </c>
      <c r="B399" s="17" t="s">
        <v>1382</v>
      </c>
      <c r="C399" s="10" t="s">
        <v>1343</v>
      </c>
      <c r="D399" t="s">
        <v>162</v>
      </c>
      <c r="F399" t="s">
        <v>226</v>
      </c>
      <c r="G399">
        <f>INDEX(Base_Profissionais[id],MATCH(BASE_RC[[#This Row],[Profissional]],Base_Profissionais[Nome Completo],0))</f>
        <v>606</v>
      </c>
      <c r="S399" t="str" cm="1">
        <f t="array" ref="S399">INDEX(Base_Profissionais[cad_ipasgo],MATCH(BASE_RC[[#This Row],[Id Profissional]]&amp;"IPASGO",Base_Profissionais[id]&amp;Base_Profissionais[com],0))</f>
        <v>48109-0</v>
      </c>
      <c r="T399">
        <f>INDEX(Base_Profissionais[CBO],MATCH(BASE_RC[[#This Row],[Id Profissional]],Base_Profissionais[id],0))</f>
        <v>251510</v>
      </c>
    </row>
    <row r="400" spans="1:20" x14ac:dyDescent="0.3">
      <c r="A400">
        <v>3899</v>
      </c>
      <c r="B400" t="s">
        <v>743</v>
      </c>
      <c r="C400" s="10" t="s">
        <v>172</v>
      </c>
      <c r="D400" t="s">
        <v>1326</v>
      </c>
      <c r="F400" t="s">
        <v>51</v>
      </c>
      <c r="G400">
        <f>INDEX(Base_Profissionais[id],MATCH(BASE_RC[[#This Row],[Profissional]],Base_Profissionais[Nome Completo],0))</f>
        <v>772</v>
      </c>
      <c r="S400" t="str" cm="1">
        <f t="array" ref="S400">INDEX(Base_Profissionais[cad_ipasgo],MATCH(BASE_RC[[#This Row],[Id Profissional]]&amp;"IPASGO",Base_Profissionais[id]&amp;Base_Profissionais[com],0))</f>
        <v>48135-0</v>
      </c>
      <c r="T400">
        <f>INDEX(Base_Profissionais[CBO],MATCH(BASE_RC[[#This Row],[Id Profissional]],Base_Profissionais[id],0))</f>
        <v>223810</v>
      </c>
    </row>
    <row r="401" spans="1:20" x14ac:dyDescent="0.3">
      <c r="A401">
        <v>3899</v>
      </c>
      <c r="B401" t="s">
        <v>743</v>
      </c>
      <c r="C401" s="10" t="s">
        <v>165</v>
      </c>
      <c r="D401" t="s">
        <v>1326</v>
      </c>
      <c r="F401" t="s">
        <v>51</v>
      </c>
      <c r="G401">
        <f>INDEX(Base_Profissionais[id],MATCH(BASE_RC[[#This Row],[Profissional]],Base_Profissionais[Nome Completo],0))</f>
        <v>772</v>
      </c>
      <c r="S401" t="str" cm="1">
        <f t="array" ref="S401">INDEX(Base_Profissionais[cad_ipasgo],MATCH(BASE_RC[[#This Row],[Id Profissional]]&amp;"IPASGO",Base_Profissionais[id]&amp;Base_Profissionais[com],0))</f>
        <v>48135-0</v>
      </c>
      <c r="T401">
        <f>INDEX(Base_Profissionais[CBO],MATCH(BASE_RC[[#This Row],[Id Profissional]],Base_Profissionais[id],0))</f>
        <v>223810</v>
      </c>
    </row>
    <row r="402" spans="1:20" x14ac:dyDescent="0.3">
      <c r="A402">
        <v>4176</v>
      </c>
      <c r="B402" s="17" t="s">
        <v>1395</v>
      </c>
      <c r="C402" s="10" t="s">
        <v>1343</v>
      </c>
      <c r="D402" t="s">
        <v>162</v>
      </c>
      <c r="F402" t="s">
        <v>63</v>
      </c>
      <c r="G402">
        <f>INDEX(Base_Profissionais[id],MATCH(BASE_RC[[#This Row],[Profissional]],Base_Profissionais[Nome Completo],0))</f>
        <v>1644</v>
      </c>
      <c r="S402" t="str" cm="1">
        <f t="array" ref="S402">INDEX(Base_Profissionais[cad_ipasgo],MATCH(BASE_RC[[#This Row],[Id Profissional]]&amp;"IPASGO",Base_Profissionais[id]&amp;Base_Profissionais[com],0))</f>
        <v>48125-0</v>
      </c>
      <c r="T402">
        <f>INDEX(Base_Profissionais[CBO],MATCH(BASE_RC[[#This Row],[Id Profissional]],Base_Profissionais[id],0))</f>
        <v>251510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FE2-8EC7-4D04-B8A0-0588D4636474}">
  <sheetPr codeName="Planilha7"/>
  <dimension ref="A1:AG21"/>
  <sheetViews>
    <sheetView workbookViewId="0">
      <selection activeCell="E33" sqref="E33"/>
    </sheetView>
  </sheetViews>
  <sheetFormatPr defaultRowHeight="14.4" x14ac:dyDescent="0.3"/>
  <cols>
    <col min="2" max="2" width="10.88671875" customWidth="1"/>
    <col min="3" max="3" width="9.88671875" customWidth="1"/>
    <col min="6" max="6" width="17.6640625" customWidth="1"/>
    <col min="7" max="7" width="26.44140625" customWidth="1"/>
    <col min="9" max="9" width="15.33203125" customWidth="1"/>
    <col min="10" max="10" width="13.5546875" customWidth="1"/>
    <col min="11" max="11" width="12.88671875" customWidth="1"/>
    <col min="13" max="13" width="11.109375" customWidth="1"/>
    <col min="14" max="14" width="11" customWidth="1"/>
    <col min="15" max="15" width="13.44140625" customWidth="1"/>
    <col min="18" max="18" width="14.88671875" customWidth="1"/>
    <col min="19" max="22" width="10.6640625" bestFit="1" customWidth="1"/>
    <col min="32" max="32" width="14.6640625" customWidth="1"/>
    <col min="33" max="33" width="10.33203125" customWidth="1"/>
  </cols>
  <sheetData>
    <row r="1" spans="1:33" x14ac:dyDescent="0.3">
      <c r="A1" t="s">
        <v>177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142</v>
      </c>
      <c r="I1" t="s">
        <v>143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13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186</v>
      </c>
    </row>
    <row r="2" spans="1:33" x14ac:dyDescent="0.3">
      <c r="A2">
        <v>3188</v>
      </c>
      <c r="B2" t="s">
        <v>118</v>
      </c>
      <c r="C2" t="s">
        <v>447</v>
      </c>
      <c r="D2" t="s">
        <v>544</v>
      </c>
      <c r="E2" t="s">
        <v>545</v>
      </c>
      <c r="F2" s="3">
        <v>45491</v>
      </c>
      <c r="G2">
        <v>0</v>
      </c>
      <c r="H2" t="s">
        <v>150</v>
      </c>
      <c r="I2" t="s">
        <v>152</v>
      </c>
      <c r="J2" t="s">
        <v>140</v>
      </c>
      <c r="K2">
        <v>4</v>
      </c>
      <c r="L2">
        <v>4</v>
      </c>
      <c r="M2" t="s">
        <v>546</v>
      </c>
      <c r="N2" t="s">
        <v>546</v>
      </c>
      <c r="O2" t="s">
        <v>546</v>
      </c>
      <c r="P2" t="s">
        <v>547</v>
      </c>
      <c r="Q2" t="s">
        <v>548</v>
      </c>
      <c r="R2" t="s">
        <v>548</v>
      </c>
      <c r="S2" s="3">
        <v>45492</v>
      </c>
      <c r="T2" s="3">
        <v>45492</v>
      </c>
      <c r="U2" s="3">
        <v>45492</v>
      </c>
      <c r="V2" s="3">
        <v>45506</v>
      </c>
      <c r="AC2">
        <v>4</v>
      </c>
      <c r="AD2">
        <v>51</v>
      </c>
      <c r="AE2">
        <v>0</v>
      </c>
      <c r="AF2" t="s">
        <v>447</v>
      </c>
      <c r="AG2">
        <v>1</v>
      </c>
    </row>
    <row r="3" spans="1:33" x14ac:dyDescent="0.3">
      <c r="A3">
        <v>3188</v>
      </c>
      <c r="B3" t="s">
        <v>118</v>
      </c>
      <c r="C3" t="s">
        <v>447</v>
      </c>
      <c r="D3" t="s">
        <v>549</v>
      </c>
      <c r="E3" t="s">
        <v>550</v>
      </c>
      <c r="F3" s="3">
        <v>45498</v>
      </c>
      <c r="G3">
        <v>0</v>
      </c>
      <c r="H3" t="s">
        <v>150</v>
      </c>
      <c r="I3" t="s">
        <v>152</v>
      </c>
      <c r="J3" t="s">
        <v>140</v>
      </c>
      <c r="K3">
        <v>2</v>
      </c>
      <c r="L3">
        <v>2</v>
      </c>
      <c r="M3" t="s">
        <v>551</v>
      </c>
      <c r="N3" t="s">
        <v>546</v>
      </c>
      <c r="O3" t="s">
        <v>546</v>
      </c>
      <c r="P3" t="s">
        <v>547</v>
      </c>
      <c r="Q3" t="s">
        <v>548</v>
      </c>
      <c r="R3" t="s">
        <v>548</v>
      </c>
      <c r="S3" s="3">
        <v>45506</v>
      </c>
      <c r="T3" s="3">
        <v>45506</v>
      </c>
      <c r="U3" s="3"/>
      <c r="V3" s="3"/>
      <c r="AC3">
        <v>2</v>
      </c>
      <c r="AD3">
        <v>51</v>
      </c>
      <c r="AE3">
        <v>0</v>
      </c>
      <c r="AF3" t="s">
        <v>447</v>
      </c>
      <c r="AG3">
        <v>1</v>
      </c>
    </row>
    <row r="4" spans="1:33" x14ac:dyDescent="0.3">
      <c r="A4">
        <v>3674</v>
      </c>
      <c r="B4" t="s">
        <v>473</v>
      </c>
      <c r="C4" t="s">
        <v>552</v>
      </c>
      <c r="D4" t="s">
        <v>553</v>
      </c>
      <c r="E4" t="s">
        <v>554</v>
      </c>
      <c r="F4" s="3">
        <v>45491</v>
      </c>
      <c r="G4">
        <v>0</v>
      </c>
      <c r="H4" t="s">
        <v>150</v>
      </c>
      <c r="I4" t="s">
        <v>152</v>
      </c>
      <c r="J4" t="s">
        <v>44</v>
      </c>
      <c r="K4">
        <v>2</v>
      </c>
      <c r="L4">
        <v>2</v>
      </c>
      <c r="M4" t="s">
        <v>551</v>
      </c>
      <c r="N4" t="s">
        <v>546</v>
      </c>
      <c r="O4" t="s">
        <v>546</v>
      </c>
      <c r="P4" t="s">
        <v>547</v>
      </c>
      <c r="Q4" t="s">
        <v>548</v>
      </c>
      <c r="R4" t="s">
        <v>548</v>
      </c>
      <c r="S4" s="3">
        <v>45505</v>
      </c>
      <c r="T4" s="3">
        <v>45505</v>
      </c>
      <c r="U4" s="3"/>
      <c r="V4" s="3"/>
      <c r="AC4">
        <v>2</v>
      </c>
      <c r="AD4">
        <v>7</v>
      </c>
      <c r="AE4">
        <v>0</v>
      </c>
      <c r="AF4" t="s">
        <v>552</v>
      </c>
      <c r="AG4">
        <v>1</v>
      </c>
    </row>
    <row r="5" spans="1:33" x14ac:dyDescent="0.3">
      <c r="A5">
        <v>3859</v>
      </c>
      <c r="B5" t="s">
        <v>453</v>
      </c>
      <c r="C5" t="s">
        <v>555</v>
      </c>
      <c r="D5" t="s">
        <v>556</v>
      </c>
      <c r="E5" t="s">
        <v>557</v>
      </c>
      <c r="F5" s="3">
        <v>45497</v>
      </c>
      <c r="G5">
        <v>0</v>
      </c>
      <c r="H5" t="s">
        <v>150</v>
      </c>
      <c r="I5" t="s">
        <v>152</v>
      </c>
      <c r="J5" t="s">
        <v>44</v>
      </c>
      <c r="K5">
        <v>2</v>
      </c>
      <c r="L5">
        <v>2</v>
      </c>
      <c r="M5" t="s">
        <v>551</v>
      </c>
      <c r="N5" t="s">
        <v>546</v>
      </c>
      <c r="O5" t="s">
        <v>546</v>
      </c>
      <c r="P5" t="s">
        <v>547</v>
      </c>
      <c r="Q5" t="s">
        <v>548</v>
      </c>
      <c r="R5" t="s">
        <v>548</v>
      </c>
      <c r="S5" s="3">
        <v>45505</v>
      </c>
      <c r="T5" s="3">
        <v>45505</v>
      </c>
      <c r="U5" s="3"/>
      <c r="V5" s="3"/>
      <c r="AC5">
        <v>2</v>
      </c>
      <c r="AD5">
        <v>13</v>
      </c>
      <c r="AE5">
        <v>0</v>
      </c>
      <c r="AF5" t="s">
        <v>555</v>
      </c>
      <c r="AG5">
        <v>1</v>
      </c>
    </row>
    <row r="6" spans="1:33" x14ac:dyDescent="0.3">
      <c r="A6">
        <v>3592</v>
      </c>
      <c r="B6" t="s">
        <v>482</v>
      </c>
      <c r="C6" t="s">
        <v>558</v>
      </c>
      <c r="D6" t="s">
        <v>559</v>
      </c>
      <c r="E6" t="s">
        <v>560</v>
      </c>
      <c r="F6" s="3">
        <v>45497</v>
      </c>
      <c r="G6">
        <v>0</v>
      </c>
      <c r="H6" t="s">
        <v>150</v>
      </c>
      <c r="I6" t="s">
        <v>152</v>
      </c>
      <c r="J6" t="s">
        <v>44</v>
      </c>
      <c r="K6">
        <v>2</v>
      </c>
      <c r="L6">
        <v>2</v>
      </c>
      <c r="M6" t="s">
        <v>546</v>
      </c>
      <c r="N6" t="s">
        <v>546</v>
      </c>
      <c r="O6" t="s">
        <v>546</v>
      </c>
      <c r="P6" t="s">
        <v>547</v>
      </c>
      <c r="Q6" t="s">
        <v>548</v>
      </c>
      <c r="R6" t="s">
        <v>548</v>
      </c>
      <c r="S6" s="3">
        <v>45498</v>
      </c>
      <c r="T6" s="3">
        <v>45505</v>
      </c>
      <c r="U6" s="3"/>
      <c r="V6" s="3"/>
      <c r="AC6">
        <v>2</v>
      </c>
      <c r="AD6">
        <v>8</v>
      </c>
      <c r="AE6">
        <v>0</v>
      </c>
      <c r="AF6" t="s">
        <v>558</v>
      </c>
      <c r="AG6">
        <v>1</v>
      </c>
    </row>
    <row r="7" spans="1:33" x14ac:dyDescent="0.3">
      <c r="A7">
        <v>3601</v>
      </c>
      <c r="B7" t="s">
        <v>507</v>
      </c>
      <c r="C7" t="s">
        <v>561</v>
      </c>
      <c r="D7" t="s">
        <v>562</v>
      </c>
      <c r="E7" t="s">
        <v>563</v>
      </c>
      <c r="F7" s="3">
        <v>45490</v>
      </c>
      <c r="G7">
        <v>0</v>
      </c>
      <c r="H7" t="s">
        <v>150</v>
      </c>
      <c r="I7" t="s">
        <v>152</v>
      </c>
      <c r="J7" t="s">
        <v>44</v>
      </c>
      <c r="K7">
        <v>4</v>
      </c>
      <c r="L7">
        <v>4</v>
      </c>
      <c r="M7" t="s">
        <v>546</v>
      </c>
      <c r="N7" t="s">
        <v>546</v>
      </c>
      <c r="O7" t="s">
        <v>546</v>
      </c>
      <c r="P7" t="s">
        <v>547</v>
      </c>
      <c r="Q7" t="s">
        <v>548</v>
      </c>
      <c r="R7" t="s">
        <v>548</v>
      </c>
      <c r="S7" s="3">
        <v>45496</v>
      </c>
      <c r="T7" s="3">
        <v>45503</v>
      </c>
      <c r="U7" s="3">
        <v>45503</v>
      </c>
      <c r="V7" s="3">
        <v>45505</v>
      </c>
      <c r="AC7">
        <v>4</v>
      </c>
      <c r="AD7">
        <v>35</v>
      </c>
      <c r="AE7">
        <v>0</v>
      </c>
      <c r="AF7" t="s">
        <v>561</v>
      </c>
      <c r="AG7">
        <v>1</v>
      </c>
    </row>
    <row r="8" spans="1:33" x14ac:dyDescent="0.3">
      <c r="A8">
        <v>3737</v>
      </c>
      <c r="B8" t="s">
        <v>139</v>
      </c>
      <c r="C8" t="s">
        <v>448</v>
      </c>
      <c r="D8" t="s">
        <v>564</v>
      </c>
      <c r="E8" t="s">
        <v>565</v>
      </c>
      <c r="F8" s="3">
        <v>45476.458564814813</v>
      </c>
      <c r="H8" t="s">
        <v>150</v>
      </c>
      <c r="I8" t="s">
        <v>152</v>
      </c>
      <c r="J8" t="s">
        <v>36</v>
      </c>
      <c r="K8">
        <v>2</v>
      </c>
      <c r="L8">
        <v>2</v>
      </c>
      <c r="M8" t="s">
        <v>546</v>
      </c>
      <c r="N8" t="s">
        <v>546</v>
      </c>
      <c r="O8" t="s">
        <v>546</v>
      </c>
      <c r="P8" t="s">
        <v>547</v>
      </c>
      <c r="Q8" t="s">
        <v>548</v>
      </c>
      <c r="R8" t="s">
        <v>548</v>
      </c>
      <c r="S8" s="3">
        <v>45498</v>
      </c>
      <c r="T8" s="3">
        <v>45505</v>
      </c>
      <c r="U8" s="3"/>
      <c r="V8" s="3"/>
      <c r="AC8">
        <v>2</v>
      </c>
      <c r="AD8">
        <v>7</v>
      </c>
      <c r="AE8">
        <v>0</v>
      </c>
      <c r="AF8" t="s">
        <v>448</v>
      </c>
      <c r="AG8">
        <v>1</v>
      </c>
    </row>
    <row r="9" spans="1:33" x14ac:dyDescent="0.3">
      <c r="A9">
        <v>3441</v>
      </c>
      <c r="B9" t="s">
        <v>493</v>
      </c>
      <c r="C9" t="s">
        <v>566</v>
      </c>
      <c r="D9" t="s">
        <v>567</v>
      </c>
      <c r="E9" t="s">
        <v>568</v>
      </c>
      <c r="F9" s="3">
        <v>45412.305949074071</v>
      </c>
      <c r="G9">
        <v>0</v>
      </c>
      <c r="H9" t="s">
        <v>157</v>
      </c>
      <c r="I9" t="s">
        <v>569</v>
      </c>
      <c r="J9" t="s">
        <v>417</v>
      </c>
      <c r="K9">
        <v>2</v>
      </c>
      <c r="L9">
        <v>2</v>
      </c>
      <c r="M9" t="s">
        <v>551</v>
      </c>
      <c r="N9" t="s">
        <v>546</v>
      </c>
      <c r="O9" t="s">
        <v>546</v>
      </c>
      <c r="P9" t="s">
        <v>547</v>
      </c>
      <c r="Q9" t="s">
        <v>548</v>
      </c>
      <c r="R9" t="s">
        <v>548</v>
      </c>
      <c r="S9" s="3">
        <v>45505</v>
      </c>
      <c r="T9" s="3">
        <v>45505</v>
      </c>
      <c r="U9" s="3"/>
      <c r="V9" s="3"/>
      <c r="AC9">
        <v>2</v>
      </c>
      <c r="AD9">
        <v>31</v>
      </c>
      <c r="AE9">
        <v>0</v>
      </c>
      <c r="AF9" t="s">
        <v>566</v>
      </c>
      <c r="AG9">
        <v>1</v>
      </c>
    </row>
    <row r="10" spans="1:33" x14ac:dyDescent="0.3">
      <c r="A10">
        <v>3443</v>
      </c>
      <c r="B10" t="s">
        <v>54</v>
      </c>
      <c r="C10" t="s">
        <v>449</v>
      </c>
      <c r="D10" t="s">
        <v>570</v>
      </c>
      <c r="E10" t="s">
        <v>571</v>
      </c>
      <c r="F10" s="3">
        <v>45411.464074074072</v>
      </c>
      <c r="G10">
        <v>0</v>
      </c>
      <c r="H10" t="s">
        <v>157</v>
      </c>
      <c r="I10" t="s">
        <v>569</v>
      </c>
      <c r="J10" t="s">
        <v>417</v>
      </c>
      <c r="K10">
        <v>2</v>
      </c>
      <c r="L10">
        <v>2</v>
      </c>
      <c r="M10" t="s">
        <v>546</v>
      </c>
      <c r="N10" t="s">
        <v>546</v>
      </c>
      <c r="O10" t="s">
        <v>546</v>
      </c>
      <c r="P10" t="s">
        <v>547</v>
      </c>
      <c r="Q10" t="s">
        <v>548</v>
      </c>
      <c r="R10" t="s">
        <v>548</v>
      </c>
      <c r="S10" s="3">
        <v>45450</v>
      </c>
      <c r="T10" s="3">
        <v>45506</v>
      </c>
      <c r="U10" s="3"/>
      <c r="V10" s="3"/>
      <c r="AC10">
        <v>2</v>
      </c>
      <c r="AD10">
        <v>29</v>
      </c>
      <c r="AE10">
        <v>0</v>
      </c>
      <c r="AF10" t="s">
        <v>449</v>
      </c>
      <c r="AG10">
        <v>1</v>
      </c>
    </row>
    <row r="11" spans="1:33" x14ac:dyDescent="0.3">
      <c r="A11">
        <v>3931</v>
      </c>
      <c r="B11" t="s">
        <v>133</v>
      </c>
      <c r="C11" t="s">
        <v>450</v>
      </c>
      <c r="D11" t="s">
        <v>572</v>
      </c>
      <c r="E11" t="s">
        <v>573</v>
      </c>
      <c r="F11" s="3">
        <v>45491</v>
      </c>
      <c r="G11">
        <v>0</v>
      </c>
      <c r="H11" t="s">
        <v>150</v>
      </c>
      <c r="I11" t="s">
        <v>152</v>
      </c>
      <c r="J11" t="s">
        <v>86</v>
      </c>
      <c r="K11">
        <v>2</v>
      </c>
      <c r="L11">
        <v>2</v>
      </c>
      <c r="M11" t="s">
        <v>546</v>
      </c>
      <c r="N11" t="s">
        <v>546</v>
      </c>
      <c r="O11" t="s">
        <v>546</v>
      </c>
      <c r="P11" t="s">
        <v>547</v>
      </c>
      <c r="Q11" t="s">
        <v>548</v>
      </c>
      <c r="R11" t="s">
        <v>548</v>
      </c>
      <c r="S11" s="3">
        <v>45504</v>
      </c>
      <c r="T11" s="3">
        <v>45506</v>
      </c>
      <c r="U11" s="3"/>
      <c r="V11" s="3"/>
      <c r="AC11">
        <v>2</v>
      </c>
      <c r="AD11">
        <v>8</v>
      </c>
      <c r="AE11">
        <v>0</v>
      </c>
      <c r="AF11" t="s">
        <v>450</v>
      </c>
      <c r="AG11">
        <v>1</v>
      </c>
    </row>
    <row r="12" spans="1:33" x14ac:dyDescent="0.3">
      <c r="A12">
        <v>3553</v>
      </c>
      <c r="B12" t="s">
        <v>495</v>
      </c>
      <c r="C12" t="s">
        <v>574</v>
      </c>
      <c r="D12" t="s">
        <v>575</v>
      </c>
      <c r="E12" t="s">
        <v>576</v>
      </c>
      <c r="F12" s="3">
        <v>45497</v>
      </c>
      <c r="G12">
        <v>0</v>
      </c>
      <c r="H12" t="s">
        <v>150</v>
      </c>
      <c r="I12" t="s">
        <v>152</v>
      </c>
      <c r="J12" t="s">
        <v>90</v>
      </c>
      <c r="K12">
        <v>2</v>
      </c>
      <c r="L12">
        <v>2</v>
      </c>
      <c r="M12" t="s">
        <v>551</v>
      </c>
      <c r="N12" t="s">
        <v>546</v>
      </c>
      <c r="O12" t="s">
        <v>546</v>
      </c>
      <c r="P12" t="s">
        <v>547</v>
      </c>
      <c r="Q12" t="s">
        <v>548</v>
      </c>
      <c r="R12" t="s">
        <v>548</v>
      </c>
      <c r="S12" s="3">
        <v>45505</v>
      </c>
      <c r="T12" s="3">
        <v>45505</v>
      </c>
      <c r="U12" s="3"/>
      <c r="V12" s="3"/>
      <c r="AC12">
        <v>2</v>
      </c>
      <c r="AD12">
        <v>27</v>
      </c>
      <c r="AE12">
        <v>0</v>
      </c>
      <c r="AF12" t="s">
        <v>574</v>
      </c>
      <c r="AG12">
        <v>1</v>
      </c>
    </row>
    <row r="13" spans="1:33" x14ac:dyDescent="0.3">
      <c r="A13">
        <v>3028</v>
      </c>
      <c r="B13" t="s">
        <v>577</v>
      </c>
      <c r="C13" t="s">
        <v>443</v>
      </c>
      <c r="D13" t="s">
        <v>578</v>
      </c>
      <c r="E13" t="s">
        <v>579</v>
      </c>
      <c r="F13" s="3">
        <v>45491</v>
      </c>
      <c r="G13">
        <v>0</v>
      </c>
      <c r="H13" t="s">
        <v>150</v>
      </c>
      <c r="I13" t="s">
        <v>152</v>
      </c>
      <c r="J13" t="s">
        <v>140</v>
      </c>
      <c r="K13">
        <v>4</v>
      </c>
      <c r="L13">
        <v>4</v>
      </c>
      <c r="M13" t="s">
        <v>546</v>
      </c>
      <c r="N13" t="s">
        <v>546</v>
      </c>
      <c r="O13" t="s">
        <v>546</v>
      </c>
      <c r="P13" t="s">
        <v>547</v>
      </c>
      <c r="Q13" t="s">
        <v>548</v>
      </c>
      <c r="R13" t="s">
        <v>548</v>
      </c>
      <c r="S13" s="3">
        <v>45491</v>
      </c>
      <c r="T13" s="3">
        <v>45491</v>
      </c>
      <c r="U13" s="3">
        <v>45491</v>
      </c>
      <c r="V13" s="3">
        <v>45505</v>
      </c>
      <c r="AC13">
        <v>4</v>
      </c>
      <c r="AD13">
        <v>191</v>
      </c>
      <c r="AE13">
        <v>0</v>
      </c>
      <c r="AF13" t="s">
        <v>443</v>
      </c>
      <c r="AG13">
        <v>1</v>
      </c>
    </row>
    <row r="14" spans="1:33" x14ac:dyDescent="0.3">
      <c r="A14">
        <v>3028</v>
      </c>
      <c r="B14" t="s">
        <v>577</v>
      </c>
      <c r="C14" t="s">
        <v>443</v>
      </c>
      <c r="D14" t="s">
        <v>580</v>
      </c>
      <c r="E14" t="s">
        <v>581</v>
      </c>
      <c r="F14" s="3">
        <v>45497</v>
      </c>
      <c r="G14">
        <v>0</v>
      </c>
      <c r="H14" t="s">
        <v>150</v>
      </c>
      <c r="I14" t="s">
        <v>152</v>
      </c>
      <c r="J14" t="s">
        <v>140</v>
      </c>
      <c r="K14">
        <v>3</v>
      </c>
      <c r="L14">
        <v>3</v>
      </c>
      <c r="M14" t="s">
        <v>551</v>
      </c>
      <c r="N14" t="s">
        <v>546</v>
      </c>
      <c r="O14" t="s">
        <v>546</v>
      </c>
      <c r="P14" t="s">
        <v>547</v>
      </c>
      <c r="Q14" t="s">
        <v>548</v>
      </c>
      <c r="R14" t="s">
        <v>548</v>
      </c>
      <c r="S14" s="3">
        <v>45498</v>
      </c>
      <c r="T14" s="3">
        <v>45505</v>
      </c>
      <c r="U14" s="3">
        <v>45505</v>
      </c>
      <c r="V14" s="3"/>
      <c r="AC14">
        <v>3</v>
      </c>
      <c r="AD14">
        <v>191</v>
      </c>
      <c r="AE14">
        <v>0</v>
      </c>
      <c r="AF14" t="s">
        <v>443</v>
      </c>
      <c r="AG14">
        <v>2</v>
      </c>
    </row>
    <row r="15" spans="1:33" x14ac:dyDescent="0.3">
      <c r="A15">
        <v>3028</v>
      </c>
      <c r="B15" t="s">
        <v>577</v>
      </c>
      <c r="C15" t="s">
        <v>443</v>
      </c>
      <c r="D15" t="s">
        <v>582</v>
      </c>
      <c r="E15" t="s">
        <v>583</v>
      </c>
      <c r="F15" s="3">
        <v>45497</v>
      </c>
      <c r="G15">
        <v>0</v>
      </c>
      <c r="H15" t="s">
        <v>150</v>
      </c>
      <c r="I15" t="s">
        <v>152</v>
      </c>
      <c r="J15" t="s">
        <v>140</v>
      </c>
      <c r="K15">
        <v>4</v>
      </c>
      <c r="L15">
        <v>3</v>
      </c>
      <c r="M15" t="s">
        <v>551</v>
      </c>
      <c r="N15" t="s">
        <v>548</v>
      </c>
      <c r="O15" t="s">
        <v>584</v>
      </c>
      <c r="P15" t="s">
        <v>548</v>
      </c>
      <c r="Q15" t="s">
        <v>548</v>
      </c>
      <c r="R15" t="s">
        <v>548</v>
      </c>
      <c r="S15" s="3">
        <v>45498</v>
      </c>
      <c r="T15" s="3">
        <v>45505</v>
      </c>
      <c r="U15" s="3">
        <v>45506</v>
      </c>
      <c r="V15" s="3"/>
      <c r="AC15">
        <v>3</v>
      </c>
      <c r="AD15">
        <v>191</v>
      </c>
      <c r="AE15">
        <v>1</v>
      </c>
      <c r="AF15" t="s">
        <v>443</v>
      </c>
      <c r="AG15">
        <v>2</v>
      </c>
    </row>
    <row r="16" spans="1:33" x14ac:dyDescent="0.3">
      <c r="A16">
        <v>3319</v>
      </c>
      <c r="B16" t="s">
        <v>46</v>
      </c>
      <c r="C16" t="s">
        <v>444</v>
      </c>
      <c r="D16" t="s">
        <v>585</v>
      </c>
      <c r="E16" t="s">
        <v>586</v>
      </c>
      <c r="F16" s="3"/>
      <c r="G16">
        <v>0</v>
      </c>
      <c r="H16" t="s">
        <v>153</v>
      </c>
      <c r="I16" t="s">
        <v>155</v>
      </c>
      <c r="J16" t="s">
        <v>51</v>
      </c>
      <c r="K16">
        <v>2</v>
      </c>
      <c r="L16">
        <v>2</v>
      </c>
      <c r="M16" t="s">
        <v>551</v>
      </c>
      <c r="N16" t="s">
        <v>546</v>
      </c>
      <c r="O16" t="s">
        <v>546</v>
      </c>
      <c r="P16" t="s">
        <v>547</v>
      </c>
      <c r="Q16" t="s">
        <v>548</v>
      </c>
      <c r="R16" t="s">
        <v>548</v>
      </c>
      <c r="S16" s="3">
        <v>45506</v>
      </c>
      <c r="T16" s="3">
        <v>45507</v>
      </c>
      <c r="U16" s="3"/>
      <c r="V16" s="3"/>
      <c r="AC16">
        <v>2</v>
      </c>
      <c r="AD16">
        <v>15</v>
      </c>
      <c r="AE16">
        <v>0</v>
      </c>
      <c r="AF16" t="s">
        <v>444</v>
      </c>
      <c r="AG16">
        <v>1</v>
      </c>
    </row>
    <row r="17" spans="1:33" x14ac:dyDescent="0.3">
      <c r="A17">
        <v>3496</v>
      </c>
      <c r="B17" t="s">
        <v>137</v>
      </c>
      <c r="C17" t="s">
        <v>445</v>
      </c>
      <c r="D17" t="s">
        <v>587</v>
      </c>
      <c r="E17" t="s">
        <v>588</v>
      </c>
      <c r="F17" s="3">
        <v>45490</v>
      </c>
      <c r="G17">
        <v>0</v>
      </c>
      <c r="H17" t="s">
        <v>150</v>
      </c>
      <c r="I17" t="s">
        <v>152</v>
      </c>
      <c r="J17" t="s">
        <v>44</v>
      </c>
      <c r="K17">
        <v>2</v>
      </c>
      <c r="L17">
        <v>2</v>
      </c>
      <c r="M17" t="s">
        <v>551</v>
      </c>
      <c r="N17" t="s">
        <v>546</v>
      </c>
      <c r="O17" t="s">
        <v>546</v>
      </c>
      <c r="P17" t="s">
        <v>547</v>
      </c>
      <c r="Q17" t="s">
        <v>548</v>
      </c>
      <c r="R17" t="s">
        <v>548</v>
      </c>
      <c r="S17" s="3">
        <v>45506</v>
      </c>
      <c r="T17" s="3">
        <v>45506</v>
      </c>
      <c r="U17" s="3"/>
      <c r="V17" s="3"/>
      <c r="AC17">
        <v>2</v>
      </c>
      <c r="AD17">
        <v>19</v>
      </c>
      <c r="AE17">
        <v>0</v>
      </c>
      <c r="AF17" t="s">
        <v>445</v>
      </c>
      <c r="AG17">
        <v>1</v>
      </c>
    </row>
    <row r="18" spans="1:33" x14ac:dyDescent="0.3">
      <c r="A18">
        <v>3708</v>
      </c>
      <c r="B18" t="s">
        <v>125</v>
      </c>
      <c r="C18" t="s">
        <v>446</v>
      </c>
      <c r="D18" t="s">
        <v>589</v>
      </c>
      <c r="E18" t="s">
        <v>590</v>
      </c>
      <c r="F18" s="3">
        <v>45498</v>
      </c>
      <c r="G18">
        <v>0</v>
      </c>
      <c r="H18" t="s">
        <v>150</v>
      </c>
      <c r="I18" t="s">
        <v>152</v>
      </c>
      <c r="J18" t="s">
        <v>112</v>
      </c>
      <c r="K18">
        <v>2</v>
      </c>
      <c r="L18">
        <v>2</v>
      </c>
      <c r="M18" t="s">
        <v>551</v>
      </c>
      <c r="N18" t="s">
        <v>546</v>
      </c>
      <c r="O18" t="s">
        <v>546</v>
      </c>
      <c r="P18" t="s">
        <v>547</v>
      </c>
      <c r="Q18" t="s">
        <v>548</v>
      </c>
      <c r="R18" t="s">
        <v>548</v>
      </c>
      <c r="S18" s="3">
        <v>45506</v>
      </c>
      <c r="T18" s="3">
        <v>45506</v>
      </c>
      <c r="U18" s="3"/>
      <c r="V18" s="3"/>
      <c r="AC18">
        <v>2</v>
      </c>
      <c r="AD18">
        <v>18</v>
      </c>
      <c r="AE18">
        <v>0</v>
      </c>
      <c r="AF18" t="s">
        <v>446</v>
      </c>
      <c r="AG18">
        <v>1</v>
      </c>
    </row>
    <row r="19" spans="1:33" x14ac:dyDescent="0.3">
      <c r="A19">
        <v>3671</v>
      </c>
      <c r="B19" t="s">
        <v>503</v>
      </c>
      <c r="C19" t="s">
        <v>591</v>
      </c>
      <c r="D19" t="s">
        <v>592</v>
      </c>
      <c r="E19" t="s">
        <v>593</v>
      </c>
      <c r="F19" s="3">
        <v>45497</v>
      </c>
      <c r="G19">
        <v>0</v>
      </c>
      <c r="H19" t="s">
        <v>150</v>
      </c>
      <c r="I19" t="s">
        <v>152</v>
      </c>
      <c r="J19" t="s">
        <v>334</v>
      </c>
      <c r="K19">
        <v>4</v>
      </c>
      <c r="L19">
        <v>3</v>
      </c>
      <c r="M19" t="s">
        <v>546</v>
      </c>
      <c r="N19" t="s">
        <v>548</v>
      </c>
      <c r="O19" t="s">
        <v>584</v>
      </c>
      <c r="P19" t="s">
        <v>548</v>
      </c>
      <c r="Q19" t="s">
        <v>548</v>
      </c>
      <c r="R19" t="s">
        <v>548</v>
      </c>
      <c r="S19" s="3">
        <v>45504</v>
      </c>
      <c r="T19" s="3">
        <v>45505</v>
      </c>
      <c r="U19" s="3">
        <v>45505</v>
      </c>
      <c r="V19" s="3"/>
      <c r="AC19">
        <v>3</v>
      </c>
      <c r="AD19">
        <v>78</v>
      </c>
      <c r="AE19">
        <v>1</v>
      </c>
      <c r="AF19" t="s">
        <v>591</v>
      </c>
      <c r="AG19">
        <v>2</v>
      </c>
    </row>
    <row r="20" spans="1:33" x14ac:dyDescent="0.3">
      <c r="A20">
        <v>3487</v>
      </c>
      <c r="B20" t="s">
        <v>456</v>
      </c>
      <c r="C20" t="s">
        <v>594</v>
      </c>
      <c r="D20" t="s">
        <v>595</v>
      </c>
      <c r="E20" t="s">
        <v>596</v>
      </c>
      <c r="F20" s="3">
        <v>45504</v>
      </c>
      <c r="G20">
        <v>0</v>
      </c>
      <c r="H20" t="s">
        <v>150</v>
      </c>
      <c r="I20" t="s">
        <v>152</v>
      </c>
      <c r="J20" t="s">
        <v>93</v>
      </c>
      <c r="K20">
        <v>1</v>
      </c>
      <c r="L20">
        <v>2</v>
      </c>
      <c r="M20" t="s">
        <v>551</v>
      </c>
      <c r="N20" t="s">
        <v>548</v>
      </c>
      <c r="O20" t="s">
        <v>584</v>
      </c>
      <c r="P20" t="s">
        <v>547</v>
      </c>
      <c r="Q20" t="s">
        <v>548</v>
      </c>
      <c r="R20" t="s">
        <v>548</v>
      </c>
      <c r="S20" s="3">
        <v>45505</v>
      </c>
      <c r="T20" s="3">
        <v>45506</v>
      </c>
      <c r="U20" s="3"/>
      <c r="V20" s="3"/>
      <c r="AC20">
        <v>2</v>
      </c>
      <c r="AD20">
        <v>42</v>
      </c>
      <c r="AE20">
        <v>-1</v>
      </c>
      <c r="AF20" t="s">
        <v>594</v>
      </c>
      <c r="AG20">
        <v>1</v>
      </c>
    </row>
    <row r="21" spans="1:33" x14ac:dyDescent="0.3">
      <c r="A21">
        <v>3518</v>
      </c>
      <c r="B21" t="s">
        <v>461</v>
      </c>
      <c r="C21" t="s">
        <v>597</v>
      </c>
      <c r="D21" t="s">
        <v>598</v>
      </c>
      <c r="E21" t="s">
        <v>599</v>
      </c>
      <c r="F21" s="3">
        <v>45504</v>
      </c>
      <c r="G21">
        <v>0</v>
      </c>
      <c r="H21" t="s">
        <v>150</v>
      </c>
      <c r="I21" t="s">
        <v>152</v>
      </c>
      <c r="J21" t="s">
        <v>90</v>
      </c>
      <c r="K21">
        <v>4</v>
      </c>
      <c r="L21">
        <v>4</v>
      </c>
      <c r="M21" t="s">
        <v>546</v>
      </c>
      <c r="N21" t="s">
        <v>546</v>
      </c>
      <c r="O21" t="s">
        <v>546</v>
      </c>
      <c r="P21" t="s">
        <v>547</v>
      </c>
      <c r="Q21" t="s">
        <v>548</v>
      </c>
      <c r="R21" t="s">
        <v>548</v>
      </c>
      <c r="S21" s="3">
        <v>45504</v>
      </c>
      <c r="T21" s="3">
        <v>45504</v>
      </c>
      <c r="U21" s="3">
        <v>45504</v>
      </c>
      <c r="V21" s="3">
        <v>45505</v>
      </c>
      <c r="AC21">
        <v>4</v>
      </c>
      <c r="AD21">
        <v>218</v>
      </c>
      <c r="AE21">
        <v>0</v>
      </c>
      <c r="AF21" t="s">
        <v>597</v>
      </c>
      <c r="AG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CFBC3-4F8D-4FF6-9886-A1A8D9E7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Códigos_IPASGO</vt:lpstr>
      <vt:lpstr>Base_Profissionais</vt:lpstr>
      <vt:lpstr>atendimentos</vt:lpstr>
      <vt:lpstr>AUTORIZACOES</vt:lpstr>
      <vt:lpstr>CARTEIRAS</vt:lpstr>
      <vt:lpstr>BASE_RC</vt:lpstr>
      <vt:lpstr>SALDO_GUIAS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Matos de França</cp:lastModifiedBy>
  <dcterms:created xsi:type="dcterms:W3CDTF">2024-08-02T15:15:00Z</dcterms:created>
  <dcterms:modified xsi:type="dcterms:W3CDTF">2024-10-03T20:10:00Z</dcterms:modified>
</cp:coreProperties>
</file>