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tor\Documents\"/>
    </mc:Choice>
  </mc:AlternateContent>
  <xr:revisionPtr revIDLastSave="0" documentId="13_ncr:1_{105FE348-602A-4618-81E8-522045A7650E}" xr6:coauthVersionLast="47" xr6:coauthVersionMax="47" xr10:uidLastSave="{00000000-0000-0000-0000-000000000000}"/>
  <bookViews>
    <workbookView xWindow="-120" yWindow="-120" windowWidth="20730" windowHeight="11160" xr2:uid="{4EA586CB-A7F2-4C27-8D10-2A426F8FBA4B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3" i="1"/>
  <c r="F34" i="1"/>
  <c r="F35" i="1"/>
  <c r="F36" i="1"/>
  <c r="F31" i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3" i="2"/>
  <c r="A21" i="2"/>
  <c r="A22" i="2"/>
  <c r="F28" i="1"/>
  <c r="F10" i="1"/>
  <c r="F21" i="1"/>
  <c r="F22" i="1"/>
  <c r="F23" i="1"/>
  <c r="F24" i="1"/>
  <c r="F20" i="1"/>
  <c r="F16" i="1"/>
  <c r="F17" i="1" s="1"/>
  <c r="G35" i="1" l="1"/>
  <c r="G33" i="1"/>
  <c r="G36" i="1"/>
  <c r="G34" i="1"/>
  <c r="G32" i="1"/>
  <c r="G31" i="1"/>
</calcChain>
</file>

<file path=xl/sharedStrings.xml><?xml version="1.0" encoding="utf-8"?>
<sst xmlns="http://schemas.openxmlformats.org/spreadsheetml/2006/main" count="67" uniqueCount="33">
  <si>
    <t>INVESTIMENTO MENSAL</t>
  </si>
  <si>
    <t>Quanto Investir Por Mês?</t>
  </si>
  <si>
    <t>Por Quantos Anos?</t>
  </si>
  <si>
    <t>Taxa de Rendimento Mensal</t>
  </si>
  <si>
    <t>Patrimônio Acumulado:</t>
  </si>
  <si>
    <t>Dividendos Por Mês:</t>
  </si>
  <si>
    <t>CENÁRIOS</t>
  </si>
  <si>
    <t>Valor Em 2 Anos?</t>
  </si>
  <si>
    <t>Valor Em 5 Anos?</t>
  </si>
  <si>
    <t>Valor Em 10 Anos?</t>
  </si>
  <si>
    <t>Valor Em 20 Anos?</t>
  </si>
  <si>
    <t>Valor Em 30 Anos?</t>
  </si>
  <si>
    <t>PERFIL</t>
  </si>
  <si>
    <t>Agressivo</t>
  </si>
  <si>
    <t>CONFIGURAÇÃO</t>
  </si>
  <si>
    <t>Salário</t>
  </si>
  <si>
    <t>Sugestão de Investimento</t>
  </si>
  <si>
    <t>Valor Mensal A Investir</t>
  </si>
  <si>
    <t>TIPO DE FII</t>
  </si>
  <si>
    <t>PERCENTUAL</t>
  </si>
  <si>
    <t>VALOR</t>
  </si>
  <si>
    <t>Papel</t>
  </si>
  <si>
    <t>Híbridos</t>
  </si>
  <si>
    <t>FOFs</t>
  </si>
  <si>
    <t>Hotelarias</t>
  </si>
  <si>
    <t>Tijolo</t>
  </si>
  <si>
    <t>Conservador</t>
  </si>
  <si>
    <t>Chave</t>
  </si>
  <si>
    <t>Perfil</t>
  </si>
  <si>
    <t>Tipo</t>
  </si>
  <si>
    <t>Porcentagem</t>
  </si>
  <si>
    <t>Desenvolvimento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</si>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</sst>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.00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rgb="FF6ABBF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ck">
        <color theme="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31">
    <xf numFmtId="0" fontId="0" fillId="0" borderId="0" xfId="0"/>
    <xf numFmtId="0" fontId="0" fillId="2" borderId="0" xfId="0" applyFill="1" applyBorder="1"/>
    <xf numFmtId="0" fontId="2" fillId="0" borderId="1" xfId="3"/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Protection="1"/>
    <xf numFmtId="0" fontId="2" fillId="0" borderId="1" xfId="3" applyAlignment="1">
      <alignment horizontal="center"/>
    </xf>
    <xf numFmtId="0" fontId="2" fillId="0" borderId="1" xfId="3" applyAlignment="1">
      <alignment horizontal="center"/>
    </xf>
    <xf numFmtId="0" fontId="0" fillId="0" borderId="0" xfId="0"/>
    <xf numFmtId="9" fontId="0" fillId="0" borderId="0" xfId="2" applyFont="1"/>
    <xf numFmtId="0" fontId="0" fillId="0" borderId="3" xfId="0" applyBorder="1"/>
    <xf numFmtId="9" fontId="0" fillId="0" borderId="3" xfId="2" applyFont="1" applyBorder="1"/>
    <xf numFmtId="0" fontId="4" fillId="0" borderId="0" xfId="0" applyFont="1"/>
    <xf numFmtId="8" fontId="4" fillId="0" borderId="0" xfId="0" applyNumberFormat="1" applyFont="1"/>
    <xf numFmtId="0" fontId="4" fillId="0" borderId="0" xfId="0" applyFont="1" applyFill="1" applyBorder="1"/>
    <xf numFmtId="0" fontId="5" fillId="0" borderId="2" xfId="0" applyFont="1" applyBorder="1" applyAlignment="1">
      <alignment horizontal="left"/>
    </xf>
    <xf numFmtId="16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9" fontId="4" fillId="0" borderId="0" xfId="2" applyFont="1"/>
    <xf numFmtId="164" fontId="4" fillId="0" borderId="0" xfId="2" applyNumberFormat="1" applyFont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164" fontId="4" fillId="0" borderId="2" xfId="1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64" fontId="4" fillId="0" borderId="0" xfId="1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0" fontId="5" fillId="3" borderId="0" xfId="0" applyFont="1" applyFill="1" applyBorder="1"/>
    <xf numFmtId="8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/>
  </cellXfs>
  <cellStyles count="4">
    <cellStyle name="Moeda" xfId="1" builtinId="4"/>
    <cellStyle name="Normal" xfId="0" builtinId="0"/>
    <cellStyle name="Porcentagem" xfId="2" builtinId="5"/>
    <cellStyle name="Título 1" xfId="3" builtinId="16"/>
  </cellStyles>
  <dxfs count="0"/>
  <tableStyles count="0" defaultTableStyle="TableStyleMedium2" defaultPivotStyle="PivotStyleLight16"/>
  <colors>
    <mruColors>
      <color rgb="FF6ABBFE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85724</xdr:rowOff>
    </xdr:from>
    <xdr:to>
      <xdr:col>9</xdr:col>
      <xdr:colOff>0</xdr:colOff>
      <xdr:row>5</xdr:row>
      <xdr:rowOff>9525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37728542-5307-4D8A-AD11-32264F8AB8B7}"/>
            </a:ext>
          </a:extLst>
        </xdr:cNvPr>
        <xdr:cNvSpPr txBox="1"/>
      </xdr:nvSpPr>
      <xdr:spPr>
        <a:xfrm>
          <a:off x="600075" y="276224"/>
          <a:ext cx="5495925" cy="6858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800">
              <a:solidFill>
                <a:schemeClr val="accent1">
                  <a:lumMod val="40000"/>
                  <a:lumOff val="60000"/>
                </a:schemeClr>
              </a:solidFill>
              <a:latin typeface="Bahnschrift" panose="020B0502040204020203" pitchFamily="34" charset="0"/>
            </a:rPr>
            <a:t>SIMULADOR</a:t>
          </a:r>
          <a:r>
            <a:rPr lang="pt-BR" sz="2800" baseline="0">
              <a:solidFill>
                <a:schemeClr val="accent1">
                  <a:lumMod val="40000"/>
                  <a:lumOff val="60000"/>
                </a:schemeClr>
              </a:solidFill>
              <a:latin typeface="Bahnschrift" panose="020B0502040204020203" pitchFamily="34" charset="0"/>
            </a:rPr>
            <a:t> DE INVESTIMENTO</a:t>
          </a:r>
          <a:endParaRPr lang="pt-BR" sz="1100">
            <a:solidFill>
              <a:schemeClr val="accent1">
                <a:lumMod val="40000"/>
                <a:lumOff val="60000"/>
              </a:schemeClr>
            </a:solidFill>
            <a:latin typeface="Bahnschrift" panose="020B0502040204020203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B12A4-7C6B-47BC-A6A4-B5B566806E80}">
  <dimension ref="A2:L36"/>
  <sheetViews>
    <sheetView showGridLines="0" tabSelected="1" workbookViewId="0"/>
  </sheetViews>
  <sheetFormatPr defaultColWidth="0" defaultRowHeight="15" x14ac:dyDescent="0.25"/>
  <cols>
    <col min="1" max="1" width="9.140625" customWidth="1"/>
    <col min="2" max="2" width="3.7109375" customWidth="1"/>
    <col min="3" max="4" width="9.140625" customWidth="1"/>
    <col min="5" max="5" width="16.85546875" customWidth="1"/>
    <col min="6" max="6" width="18.42578125" customWidth="1"/>
    <col min="7" max="7" width="10.28515625" customWidth="1"/>
    <col min="8" max="8" width="6.7109375" customWidth="1"/>
    <col min="9" max="10" width="9.140625" customWidth="1"/>
    <col min="11" max="11" width="0" hidden="1" customWidth="1"/>
    <col min="13" max="16384" width="9.140625" hidden="1"/>
  </cols>
  <sheetData>
    <row r="2" spans="1:11" s="6" customFormat="1" x14ac:dyDescent="0.25">
      <c r="A2"/>
      <c r="B2" s="1"/>
      <c r="C2" s="1"/>
      <c r="D2" s="1"/>
      <c r="E2" s="1"/>
      <c r="F2" s="1"/>
      <c r="G2" s="1"/>
      <c r="H2" s="1"/>
      <c r="I2" s="1"/>
      <c r="J2"/>
      <c r="K2"/>
    </row>
    <row r="3" spans="1:11" x14ac:dyDescent="0.25">
      <c r="B3" s="1"/>
      <c r="C3" s="1"/>
      <c r="D3" s="1"/>
      <c r="E3" s="1"/>
      <c r="F3" s="1"/>
      <c r="G3" s="1"/>
      <c r="H3" s="1"/>
      <c r="I3" s="1"/>
    </row>
    <row r="4" spans="1:11" x14ac:dyDescent="0.25">
      <c r="B4" s="1"/>
      <c r="C4" s="1"/>
      <c r="D4" s="1"/>
      <c r="E4" s="1"/>
      <c r="F4" s="1"/>
      <c r="G4" s="1"/>
      <c r="H4" s="1"/>
      <c r="I4" s="1"/>
    </row>
    <row r="5" spans="1:11" x14ac:dyDescent="0.25">
      <c r="B5" s="1"/>
      <c r="C5" s="1"/>
      <c r="D5" s="1"/>
      <c r="E5" s="1"/>
      <c r="F5" s="1"/>
      <c r="G5" s="1"/>
      <c r="H5" s="1"/>
      <c r="I5" s="1"/>
    </row>
    <row r="7" spans="1:11" s="5" customFormat="1" x14ac:dyDescent="0.25"/>
    <row r="8" spans="1:11" s="5" customFormat="1" ht="20.25" thickBot="1" x14ac:dyDescent="0.35">
      <c r="D8" s="2" t="s">
        <v>14</v>
      </c>
      <c r="E8" s="2"/>
      <c r="F8" s="2"/>
      <c r="G8" s="2"/>
    </row>
    <row r="9" spans="1:11" s="5" customFormat="1" ht="16.5" thickTop="1" x14ac:dyDescent="0.25">
      <c r="D9" s="22" t="s">
        <v>15</v>
      </c>
      <c r="E9" s="22"/>
      <c r="F9" s="23">
        <v>1000</v>
      </c>
      <c r="G9" s="23"/>
    </row>
    <row r="10" spans="1:11" s="5" customFormat="1" ht="15.75" x14ac:dyDescent="0.25">
      <c r="D10" s="24" t="s">
        <v>16</v>
      </c>
      <c r="E10" s="24"/>
      <c r="F10" s="25">
        <f>$F$9*0.3</f>
        <v>300</v>
      </c>
      <c r="G10" s="25"/>
    </row>
    <row r="11" spans="1:11" ht="15.75" x14ac:dyDescent="0.25">
      <c r="I11" s="30"/>
    </row>
    <row r="12" spans="1:11" ht="20.25" thickBot="1" x14ac:dyDescent="0.35">
      <c r="D12" s="2" t="s">
        <v>0</v>
      </c>
      <c r="E12" s="2"/>
      <c r="F12" s="2"/>
      <c r="G12" s="2"/>
    </row>
    <row r="13" spans="1:11" ht="16.5" thickTop="1" x14ac:dyDescent="0.25">
      <c r="D13" s="13" t="s">
        <v>1</v>
      </c>
      <c r="E13" s="13"/>
      <c r="F13" s="25">
        <v>300</v>
      </c>
      <c r="G13" s="25"/>
    </row>
    <row r="14" spans="1:11" ht="15.75" x14ac:dyDescent="0.25">
      <c r="D14" s="13" t="s">
        <v>2</v>
      </c>
      <c r="E14" s="13"/>
      <c r="F14" s="21">
        <v>10</v>
      </c>
      <c r="G14" s="21"/>
    </row>
    <row r="15" spans="1:11" ht="15.75" x14ac:dyDescent="0.25">
      <c r="D15" s="13" t="s">
        <v>3</v>
      </c>
      <c r="E15" s="13"/>
      <c r="F15" s="26">
        <v>1.0789999999999999E-2</v>
      </c>
      <c r="G15" s="26"/>
    </row>
    <row r="16" spans="1:11" ht="15.75" x14ac:dyDescent="0.25">
      <c r="D16" s="27" t="s">
        <v>4</v>
      </c>
      <c r="E16" s="27"/>
      <c r="F16" s="28">
        <f>FV(F15,F14*12,F13*-1)</f>
        <v>72985.263759051653</v>
      </c>
      <c r="G16" s="29"/>
    </row>
    <row r="17" spans="2:7" ht="15.75" x14ac:dyDescent="0.25">
      <c r="D17" s="27" t="s">
        <v>5</v>
      </c>
      <c r="E17" s="27"/>
      <c r="F17" s="28">
        <f>F16*F15</f>
        <v>787.51099596016729</v>
      </c>
      <c r="G17" s="28"/>
    </row>
    <row r="18" spans="2:7" x14ac:dyDescent="0.25">
      <c r="D18" s="9"/>
      <c r="E18" s="9"/>
      <c r="F18" s="9"/>
      <c r="G18" s="9"/>
    </row>
    <row r="19" spans="2:7" ht="20.25" thickBot="1" x14ac:dyDescent="0.35">
      <c r="D19" s="2" t="s">
        <v>6</v>
      </c>
      <c r="E19" s="2"/>
      <c r="F19" s="2"/>
      <c r="G19" s="2"/>
    </row>
    <row r="20" spans="2:7" ht="16.5" thickTop="1" x14ac:dyDescent="0.25">
      <c r="B20" s="4">
        <v>2</v>
      </c>
      <c r="C20" s="4"/>
      <c r="D20" s="13" t="s">
        <v>7</v>
      </c>
      <c r="E20" s="13"/>
      <c r="F20" s="14">
        <f>FV($F$15,$B20*12,$F$13*-1)</f>
        <v>8168.2881892935648</v>
      </c>
      <c r="G20" s="13"/>
    </row>
    <row r="21" spans="2:7" ht="15.75" x14ac:dyDescent="0.25">
      <c r="B21" s="4">
        <v>5</v>
      </c>
      <c r="C21" s="4"/>
      <c r="D21" s="13" t="s">
        <v>8</v>
      </c>
      <c r="E21" s="13"/>
      <c r="F21" s="14">
        <f>FV($F$15,$B21*12,$F$13*-1)</f>
        <v>25133.074199546292</v>
      </c>
      <c r="G21" s="13"/>
    </row>
    <row r="22" spans="2:7" ht="15.75" x14ac:dyDescent="0.25">
      <c r="B22" s="4">
        <v>10</v>
      </c>
      <c r="C22" s="4"/>
      <c r="D22" s="15" t="s">
        <v>9</v>
      </c>
      <c r="E22" s="15"/>
      <c r="F22" s="14">
        <f>FV($F$15,$B22*12,$F$13*-1)</f>
        <v>72985.263759051653</v>
      </c>
      <c r="G22" s="13"/>
    </row>
    <row r="23" spans="2:7" ht="15.75" x14ac:dyDescent="0.25">
      <c r="B23" s="4">
        <v>20</v>
      </c>
      <c r="C23" s="4"/>
      <c r="D23" s="15" t="s">
        <v>10</v>
      </c>
      <c r="E23" s="15"/>
      <c r="F23" s="14">
        <f>FV($F$15,$B23*12,$F$13*-1)</f>
        <v>337559.52002912416</v>
      </c>
      <c r="G23" s="13"/>
    </row>
    <row r="24" spans="2:7" ht="15.75" x14ac:dyDescent="0.25">
      <c r="B24" s="4">
        <v>30</v>
      </c>
      <c r="D24" s="15" t="s">
        <v>11</v>
      </c>
      <c r="E24" s="15"/>
      <c r="F24" s="14">
        <f>FV($F$15,$B24*12,$F$13*-1)</f>
        <v>1296650.8965014142</v>
      </c>
      <c r="G24" s="13"/>
    </row>
    <row r="25" spans="2:7" x14ac:dyDescent="0.25">
      <c r="B25" s="4"/>
      <c r="C25" s="4"/>
    </row>
    <row r="26" spans="2:7" s="3" customFormat="1" x14ac:dyDescent="0.25">
      <c r="B26" s="4"/>
      <c r="C26" s="4"/>
    </row>
    <row r="27" spans="2:7" ht="20.25" thickBot="1" x14ac:dyDescent="0.35">
      <c r="B27" s="4"/>
      <c r="C27" s="4"/>
      <c r="D27" s="2" t="s">
        <v>12</v>
      </c>
      <c r="E27" s="2"/>
      <c r="F27" s="8" t="s">
        <v>26</v>
      </c>
      <c r="G27" s="8"/>
    </row>
    <row r="28" spans="2:7" ht="16.5" thickTop="1" x14ac:dyDescent="0.25">
      <c r="B28" s="4"/>
      <c r="C28" s="4"/>
      <c r="D28" s="16" t="s">
        <v>17</v>
      </c>
      <c r="E28" s="16"/>
      <c r="F28" s="17">
        <f>$F$13</f>
        <v>300</v>
      </c>
      <c r="G28" s="18"/>
    </row>
    <row r="29" spans="2:7" s="3" customFormat="1" x14ac:dyDescent="0.25">
      <c r="B29" s="4"/>
      <c r="C29" s="4"/>
    </row>
    <row r="30" spans="2:7" s="3" customFormat="1" ht="20.25" thickBot="1" x14ac:dyDescent="0.35">
      <c r="B30" s="4"/>
      <c r="C30" s="4"/>
      <c r="D30" s="8" t="s">
        <v>18</v>
      </c>
      <c r="E30" s="8"/>
      <c r="F30" s="7" t="s">
        <v>19</v>
      </c>
      <c r="G30" s="7" t="s">
        <v>20</v>
      </c>
    </row>
    <row r="31" spans="2:7" ht="16.5" thickTop="1" x14ac:dyDescent="0.25">
      <c r="B31" s="4"/>
      <c r="C31" s="4"/>
      <c r="D31" s="18" t="s">
        <v>21</v>
      </c>
      <c r="E31" s="18"/>
      <c r="F31" s="19">
        <f>VLOOKUP(D31&amp;"-"&amp;$F$27,Planilha2!$A:$D,4,FALSE)</f>
        <v>0.3</v>
      </c>
      <c r="G31" s="20">
        <f>$F$28*F31</f>
        <v>90</v>
      </c>
    </row>
    <row r="32" spans="2:7" s="3" customFormat="1" ht="15.75" x14ac:dyDescent="0.25">
      <c r="B32" s="4"/>
      <c r="C32" s="4"/>
      <c r="D32" s="21" t="s">
        <v>25</v>
      </c>
      <c r="E32" s="21"/>
      <c r="F32" s="19">
        <f>VLOOKUP(D32&amp;"-"&amp;$F$27,Planilha2!$A:$D,4,FALSE)</f>
        <v>0.5</v>
      </c>
      <c r="G32" s="20">
        <f t="shared" ref="G32:G36" si="0">$F$28*F32</f>
        <v>150</v>
      </c>
    </row>
    <row r="33" spans="2:7" s="5" customFormat="1" ht="15.75" x14ac:dyDescent="0.25">
      <c r="B33" s="4"/>
      <c r="C33" s="4"/>
      <c r="D33" s="21" t="s">
        <v>22</v>
      </c>
      <c r="E33" s="21"/>
      <c r="F33" s="19">
        <f>VLOOKUP(D33&amp;"-"&amp;$F$27,Planilha2!$A:$D,4,FALSE)</f>
        <v>0.1</v>
      </c>
      <c r="G33" s="20">
        <f t="shared" si="0"/>
        <v>30</v>
      </c>
    </row>
    <row r="34" spans="2:7" s="5" customFormat="1" ht="15.75" x14ac:dyDescent="0.25">
      <c r="B34" s="4"/>
      <c r="C34" s="4"/>
      <c r="D34" s="21" t="s">
        <v>23</v>
      </c>
      <c r="E34" s="21"/>
      <c r="F34" s="19">
        <f>VLOOKUP(D34&amp;"-"&amp;$F$27,Planilha2!$A:$D,4,FALSE)</f>
        <v>0.1</v>
      </c>
      <c r="G34" s="20">
        <f t="shared" si="0"/>
        <v>30</v>
      </c>
    </row>
    <row r="35" spans="2:7" ht="15.75" x14ac:dyDescent="0.25">
      <c r="B35" s="4"/>
      <c r="C35" s="4"/>
      <c r="D35" s="21" t="s">
        <v>24</v>
      </c>
      <c r="E35" s="21"/>
      <c r="F35" s="19">
        <f>VLOOKUP(D35&amp;"-"&amp;$F$27,Planilha2!$A:$D,4,FALSE)</f>
        <v>0</v>
      </c>
      <c r="G35" s="20">
        <f t="shared" si="0"/>
        <v>0</v>
      </c>
    </row>
    <row r="36" spans="2:7" s="3" customFormat="1" ht="15.75" x14ac:dyDescent="0.25">
      <c r="B36" s="4"/>
      <c r="C36" s="4"/>
      <c r="D36" s="21" t="s">
        <v>31</v>
      </c>
      <c r="E36" s="21"/>
      <c r="F36" s="19">
        <f>VLOOKUP(D36&amp;"-"&amp;$F$27,Planilha2!$A:$D,4,FALSE)</f>
        <v>0</v>
      </c>
      <c r="G36" s="20">
        <f t="shared" si="0"/>
        <v>0</v>
      </c>
    </row>
  </sheetData>
  <mergeCells count="36">
    <mergeCell ref="D33:E33"/>
    <mergeCell ref="D34:E34"/>
    <mergeCell ref="D35:E35"/>
    <mergeCell ref="D36:E36"/>
    <mergeCell ref="D28:E28"/>
    <mergeCell ref="F28:G28"/>
    <mergeCell ref="D30:E30"/>
    <mergeCell ref="D31:E31"/>
    <mergeCell ref="D32:E32"/>
    <mergeCell ref="D9:E9"/>
    <mergeCell ref="D10:E10"/>
    <mergeCell ref="F9:G9"/>
    <mergeCell ref="F10:G10"/>
    <mergeCell ref="F22:G22"/>
    <mergeCell ref="F23:G23"/>
    <mergeCell ref="F24:G24"/>
    <mergeCell ref="D20:E20"/>
    <mergeCell ref="D21:E21"/>
    <mergeCell ref="D22:E22"/>
    <mergeCell ref="D23:E23"/>
    <mergeCell ref="F27:G27"/>
    <mergeCell ref="F18:G18"/>
    <mergeCell ref="D13:E13"/>
    <mergeCell ref="D14:E14"/>
    <mergeCell ref="D15:E15"/>
    <mergeCell ref="D16:E16"/>
    <mergeCell ref="D17:E17"/>
    <mergeCell ref="D18:E18"/>
    <mergeCell ref="F14:G14"/>
    <mergeCell ref="F13:G13"/>
    <mergeCell ref="F15:G15"/>
    <mergeCell ref="F16:G16"/>
    <mergeCell ref="F17:G17"/>
    <mergeCell ref="D24:E24"/>
    <mergeCell ref="F20:G20"/>
    <mergeCell ref="F21:G21"/>
  </mergeCells>
  <dataValidations disablePrompts="1" count="1">
    <dataValidation type="list" allowBlank="1" showInputMessage="1" showErrorMessage="1" prompt="Defina Seu Perfil" sqref="F27:G27" xr:uid="{96649E60-5215-4C06-A43B-318E1050FB46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130B8-C3CA-467C-B16A-EC5DB1EAD783}">
  <dimension ref="A2:D22"/>
  <sheetViews>
    <sheetView workbookViewId="0">
      <selection activeCell="H4" sqref="H4"/>
    </sheetView>
  </sheetViews>
  <sheetFormatPr defaultRowHeight="15" x14ac:dyDescent="0.25"/>
  <cols>
    <col min="1" max="1" width="29.140625" bestFit="1" customWidth="1"/>
    <col min="2" max="2" width="12.140625" bestFit="1" customWidth="1"/>
    <col min="3" max="3" width="16.85546875" bestFit="1" customWidth="1"/>
    <col min="4" max="4" width="12.7109375" bestFit="1" customWidth="1"/>
  </cols>
  <sheetData>
    <row r="2" spans="1:4" x14ac:dyDescent="0.25">
      <c r="A2" t="s">
        <v>27</v>
      </c>
      <c r="B2" t="s">
        <v>28</v>
      </c>
      <c r="C2" t="s">
        <v>29</v>
      </c>
      <c r="D2" t="s">
        <v>30</v>
      </c>
    </row>
    <row r="3" spans="1:4" x14ac:dyDescent="0.25">
      <c r="A3" t="str">
        <f>C3&amp;"-"&amp;B3</f>
        <v>Papel-Conservador</v>
      </c>
      <c r="B3" t="s">
        <v>26</v>
      </c>
      <c r="C3" t="s">
        <v>21</v>
      </c>
      <c r="D3" s="10">
        <v>0.3</v>
      </c>
    </row>
    <row r="4" spans="1:4" x14ac:dyDescent="0.25">
      <c r="A4" s="5" t="str">
        <f t="shared" ref="A4:A20" si="0">C4&amp;"-"&amp;B4</f>
        <v>Tijolo-Conservador</v>
      </c>
      <c r="B4" s="5" t="s">
        <v>26</v>
      </c>
      <c r="C4" t="s">
        <v>25</v>
      </c>
      <c r="D4" s="10">
        <v>0.5</v>
      </c>
    </row>
    <row r="5" spans="1:4" x14ac:dyDescent="0.25">
      <c r="A5" s="5" t="str">
        <f t="shared" si="0"/>
        <v>Híbridos-Conservador</v>
      </c>
      <c r="B5" s="5" t="s">
        <v>26</v>
      </c>
      <c r="C5" t="s">
        <v>22</v>
      </c>
      <c r="D5" s="10">
        <v>0.1</v>
      </c>
    </row>
    <row r="6" spans="1:4" x14ac:dyDescent="0.25">
      <c r="A6" s="5" t="str">
        <f t="shared" si="0"/>
        <v>FOFs-Conservador</v>
      </c>
      <c r="B6" s="5" t="s">
        <v>26</v>
      </c>
      <c r="C6" t="s">
        <v>23</v>
      </c>
      <c r="D6" s="10">
        <v>0.1</v>
      </c>
    </row>
    <row r="7" spans="1:4" x14ac:dyDescent="0.25">
      <c r="A7" s="5" t="str">
        <f t="shared" si="0"/>
        <v>Hotelarias-Conservador</v>
      </c>
      <c r="B7" s="5" t="s">
        <v>26</v>
      </c>
      <c r="C7" t="s">
        <v>24</v>
      </c>
      <c r="D7" s="10">
        <v>0</v>
      </c>
    </row>
    <row r="8" spans="1:4" x14ac:dyDescent="0.25">
      <c r="A8" s="11" t="str">
        <f t="shared" si="0"/>
        <v>Desenvolvimento-Conservador</v>
      </c>
      <c r="B8" s="11" t="s">
        <v>26</v>
      </c>
      <c r="C8" s="11" t="s">
        <v>31</v>
      </c>
      <c r="D8" s="12">
        <v>0</v>
      </c>
    </row>
    <row r="9" spans="1:4" x14ac:dyDescent="0.25">
      <c r="A9" s="5" t="str">
        <f t="shared" si="0"/>
        <v>Papel-Agressivo</v>
      </c>
      <c r="B9" t="s">
        <v>13</v>
      </c>
      <c r="C9" t="s">
        <v>21</v>
      </c>
      <c r="D9" s="10">
        <v>0.5</v>
      </c>
    </row>
    <row r="10" spans="1:4" x14ac:dyDescent="0.25">
      <c r="A10" s="5" t="str">
        <f t="shared" si="0"/>
        <v>Tijolo-Agressivo</v>
      </c>
      <c r="B10" t="s">
        <v>13</v>
      </c>
      <c r="C10" t="s">
        <v>25</v>
      </c>
      <c r="D10" s="10">
        <v>0.1</v>
      </c>
    </row>
    <row r="11" spans="1:4" x14ac:dyDescent="0.25">
      <c r="A11" s="5" t="str">
        <f t="shared" si="0"/>
        <v>Híbridos-Agressivo</v>
      </c>
      <c r="B11" t="s">
        <v>13</v>
      </c>
      <c r="C11" t="s">
        <v>22</v>
      </c>
      <c r="D11" s="10">
        <v>0.05</v>
      </c>
    </row>
    <row r="12" spans="1:4" x14ac:dyDescent="0.25">
      <c r="A12" s="5" t="str">
        <f t="shared" si="0"/>
        <v>FOFs-Agressivo</v>
      </c>
      <c r="B12" t="s">
        <v>13</v>
      </c>
      <c r="C12" t="s">
        <v>23</v>
      </c>
      <c r="D12" s="10">
        <v>0.05</v>
      </c>
    </row>
    <row r="13" spans="1:4" x14ac:dyDescent="0.25">
      <c r="A13" s="5" t="str">
        <f t="shared" si="0"/>
        <v>Hotelarias-Agressivo</v>
      </c>
      <c r="B13" t="s">
        <v>13</v>
      </c>
      <c r="C13" t="s">
        <v>24</v>
      </c>
      <c r="D13" s="10">
        <v>0.2</v>
      </c>
    </row>
    <row r="14" spans="1:4" x14ac:dyDescent="0.25">
      <c r="A14" s="11" t="str">
        <f t="shared" si="0"/>
        <v>Desenvolvimento-Agressivo</v>
      </c>
      <c r="B14" s="11" t="s">
        <v>13</v>
      </c>
      <c r="C14" s="11" t="s">
        <v>31</v>
      </c>
      <c r="D14" s="12">
        <v>0.1</v>
      </c>
    </row>
    <row r="15" spans="1:4" x14ac:dyDescent="0.25">
      <c r="A15" s="5" t="str">
        <f t="shared" si="0"/>
        <v>Papel-Moderado</v>
      </c>
      <c r="B15" t="s">
        <v>32</v>
      </c>
      <c r="C15" t="s">
        <v>21</v>
      </c>
      <c r="D15" s="10">
        <v>0.32</v>
      </c>
    </row>
    <row r="16" spans="1:4" x14ac:dyDescent="0.25">
      <c r="A16" s="5" t="str">
        <f t="shared" si="0"/>
        <v>Tijolo-Moderado</v>
      </c>
      <c r="B16" t="s">
        <v>32</v>
      </c>
      <c r="C16" t="s">
        <v>25</v>
      </c>
      <c r="D16" s="10">
        <v>0.35</v>
      </c>
    </row>
    <row r="17" spans="1:4" x14ac:dyDescent="0.25">
      <c r="A17" s="5" t="str">
        <f t="shared" si="0"/>
        <v>Híbridos-Moderado</v>
      </c>
      <c r="B17" t="s">
        <v>32</v>
      </c>
      <c r="C17" t="s">
        <v>22</v>
      </c>
      <c r="D17" s="10">
        <v>0.08</v>
      </c>
    </row>
    <row r="18" spans="1:4" x14ac:dyDescent="0.25">
      <c r="A18" s="5" t="str">
        <f t="shared" si="0"/>
        <v>FOFs-Moderado</v>
      </c>
      <c r="B18" t="s">
        <v>32</v>
      </c>
      <c r="C18" t="s">
        <v>23</v>
      </c>
      <c r="D18" s="10">
        <v>0.05</v>
      </c>
    </row>
    <row r="19" spans="1:4" x14ac:dyDescent="0.25">
      <c r="A19" s="5" t="str">
        <f t="shared" si="0"/>
        <v>Hotelarias-Moderado</v>
      </c>
      <c r="B19" t="s">
        <v>32</v>
      </c>
      <c r="C19" t="s">
        <v>24</v>
      </c>
      <c r="D19" s="10">
        <v>0.1</v>
      </c>
    </row>
    <row r="20" spans="1:4" x14ac:dyDescent="0.25">
      <c r="A20" s="5" t="str">
        <f t="shared" si="0"/>
        <v>Desenvolvimento-Moderado</v>
      </c>
      <c r="B20" t="s">
        <v>32</v>
      </c>
      <c r="C20" t="s">
        <v>31</v>
      </c>
      <c r="D20" s="10">
        <v>0.1</v>
      </c>
    </row>
    <row r="21" spans="1:4" x14ac:dyDescent="0.25">
      <c r="A21" s="5" t="str">
        <f t="shared" ref="A4:A22" si="1">B21&amp;"-"&amp;C21</f>
        <v>-</v>
      </c>
    </row>
    <row r="22" spans="1:4" x14ac:dyDescent="0.25">
      <c r="A22" s="5" t="str">
        <f t="shared" si="1"/>
        <v>-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Vitor</cp:lastModifiedBy>
  <dcterms:created xsi:type="dcterms:W3CDTF">2025-06-02T15:15:52Z</dcterms:created>
  <dcterms:modified xsi:type="dcterms:W3CDTF">2025-06-04T16:06:39Z</dcterms:modified>
</cp:coreProperties>
</file>