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f82a23c81a397aac/Escritorio/EXCEL/EJERCICIOS YOUTUBE/DASHBOARDS/"/>
    </mc:Choice>
  </mc:AlternateContent>
  <xr:revisionPtr revIDLastSave="0" documentId="8_{53816772-ADC7-4997-B6A4-A32EFA67D556}" xr6:coauthVersionLast="47" xr6:coauthVersionMax="47" xr10:uidLastSave="{00000000-0000-0000-0000-000000000000}"/>
  <bookViews>
    <workbookView xWindow="-108" yWindow="-108" windowWidth="23256" windowHeight="12456" activeTab="2" xr2:uid="{AA3C1E50-38F1-6644-B051-514CE6CAA6A2}"/>
  </bookViews>
  <sheets>
    <sheet name="Data" sheetId="1" r:id="rId1"/>
    <sheet name="Analyze" sheetId="5" r:id="rId2"/>
    <sheet name="Dashboard" sheetId="6" r:id="rId3"/>
  </sheets>
  <definedNames>
    <definedName name="_xlcn.WorksheetConnection_DashboardStart1.xlsxTable11" hidden="1">Table1[]</definedName>
    <definedName name="Slicer_City">#N/A</definedName>
    <definedName name="Slicer_Date_Hierarchy">#N/A</definedName>
    <definedName name="Slicer_Region">#N/A</definedName>
    <definedName name="Slicer_State">#N/A</definedName>
  </definedNames>
  <calcPr calcId="191029"/>
  <pivotCaches>
    <pivotCache cacheId="449" r:id="rId4"/>
    <pivotCache cacheId="450" r:id="rId5"/>
    <pivotCache cacheId="451" r:id="rId6"/>
    <pivotCache cacheId="460" r:id="rId7"/>
    <pivotCache cacheId="473" r:id="rId8"/>
    <pivotCache cacheId="521" r:id="rId9"/>
    <pivotCache cacheId="530" r:id="rId10"/>
    <pivotCache cacheId="536" r:id="rId11"/>
  </pivotCaches>
  <extLst>
    <ext xmlns:x14="http://schemas.microsoft.com/office/spreadsheetml/2009/9/main" uri="{876F7934-8845-4945-9796-88D515C7AA90}">
      <x14:pivotCaches>
        <pivotCache cacheId="474"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shboard Start (1).xlsx!Table1"/>
          <x15:modelTable id="Calendar" name="Calendar" connection="Connection"/>
        </x15:modelTables>
        <x15:modelRelationships>
          <x15:modelRelationship fromTable="Table1" fromColumn="Invoice Date" toTable="Calendar" toColumn="Date"/>
        </x15:modelRelationships>
        <x15:extLst>
          <ext xmlns:x16="http://schemas.microsoft.com/office/spreadsheetml/2014/11/main" uri="{9835A34E-60A6-4A7C-AAB8-D5F71C897F49}">
            <x16:modelTimeGroupings>
              <x16:modelTimeGrouping tableName="Table1"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5" l="1"/>
  <c r="F5" i="5"/>
  <c r="C23" i="6"/>
  <c r="F41" i="5"/>
  <c r="G41" i="5"/>
  <c r="H41" i="5"/>
  <c r="I41" i="5"/>
  <c r="F42" i="5"/>
  <c r="G42" i="5"/>
  <c r="H42" i="5"/>
  <c r="I42" i="5"/>
  <c r="F43" i="5"/>
  <c r="G43" i="5"/>
  <c r="H43" i="5"/>
  <c r="I43" i="5"/>
  <c r="F44" i="5"/>
  <c r="G44" i="5"/>
  <c r="H44" i="5"/>
  <c r="I44" i="5"/>
  <c r="F45" i="5"/>
  <c r="G45" i="5"/>
  <c r="H45" i="5"/>
  <c r="I45" i="5"/>
  <c r="G46" i="5"/>
  <c r="H46" i="5"/>
  <c r="I46" i="5"/>
  <c r="G40" i="5"/>
  <c r="H40" i="5"/>
  <c r="I40" i="5"/>
  <c r="F40" i="5"/>
  <c r="H17" i="6"/>
  <c r="I17" i="6"/>
  <c r="J17" i="6"/>
  <c r="K17" i="6"/>
  <c r="H18" i="6"/>
  <c r="I18" i="6"/>
  <c r="J18" i="6"/>
  <c r="K18" i="6"/>
  <c r="H19" i="6"/>
  <c r="I19" i="6"/>
  <c r="J19" i="6"/>
  <c r="K19" i="6"/>
  <c r="H20" i="6"/>
  <c r="I20" i="6"/>
  <c r="J20" i="6"/>
  <c r="K20" i="6"/>
  <c r="H21" i="6"/>
  <c r="I21" i="6"/>
  <c r="J21" i="6"/>
  <c r="K21" i="6"/>
  <c r="H22" i="6"/>
  <c r="I22" i="6"/>
  <c r="J22" i="6"/>
  <c r="K22" i="6"/>
  <c r="I23" i="6"/>
  <c r="J23" i="6"/>
  <c r="K23" i="6"/>
  <c r="B17" i="6"/>
  <c r="C17" i="6"/>
  <c r="D17" i="6"/>
  <c r="E17" i="6"/>
  <c r="B18" i="6"/>
  <c r="C18" i="6"/>
  <c r="D18" i="6"/>
  <c r="E18" i="6"/>
  <c r="B19" i="6"/>
  <c r="C19" i="6"/>
  <c r="D19" i="6"/>
  <c r="E19" i="6"/>
  <c r="B20" i="6"/>
  <c r="C20" i="6"/>
  <c r="D20" i="6"/>
  <c r="E20" i="6"/>
  <c r="B21" i="6"/>
  <c r="C21" i="6"/>
  <c r="D21" i="6"/>
  <c r="E21" i="6"/>
  <c r="B22" i="6"/>
  <c r="C22" i="6"/>
  <c r="D22" i="6"/>
  <c r="E22" i="6"/>
  <c r="D23" i="6"/>
  <c r="E2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9823AE-0C5B-4072-A6F2-B0656759BB07}" name="Connection" type="104" refreshedVersion="0" background="1">
    <extLst>
      <ext xmlns:x15="http://schemas.microsoft.com/office/spreadsheetml/2010/11/main" uri="{DE250136-89BD-433C-8126-D09CA5730AF9}">
        <x15:connection id="Calendar"/>
      </ext>
    </extLst>
  </connection>
  <connection id="2" xr16:uid="{E65D3157-D7AE-4500-936B-23A70328B4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14F6172-1CF2-4063-985C-A5D40FA2E73E}" name="WorksheetConnection_Dashboard Start (1).xlsx!Table1" type="102" refreshedVersion="8" minRefreshableVersion="5">
    <extLst>
      <ext xmlns:x15="http://schemas.microsoft.com/office/spreadsheetml/2010/11/main" uri="{DE250136-89BD-433C-8126-D09CA5730AF9}">
        <x15:connection id="Table1" autoDelete="1">
          <x15:rangePr sourceName="_xlcn.WorksheetConnection_DashboardStart1.xlsxTable1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3">
    <s v="ThisWorkbookDataModel"/>
    <s v="{[Table1].[City].[All]}"/>
    <s v="{[Table1].[Stat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<sst xmlns="http://schemas.openxmlformats.org/spreadsheetml/2006/main" count="48324" uniqueCount="155">
  <si>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</si>
  <si>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</si>
  <si>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</si>
  <si>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</si>
  <si>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</si>
  <si>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</si>
  <si>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</si>
  <si>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</si>
  <si>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</si>
  <si>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</si>
  <si>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</si>
  <si>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</si>
  <si>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</si>
  <si>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</si>
  <si>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</si>
  <si>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</si>
  <si>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</si>
  <si>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</si>
  <si>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</si>
  <si>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</si>
  <si>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</si>
  <si>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</si>
  <si>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</si>
  <si>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</si>
  <si>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</si>
  <si>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</si>
  <si>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</si>
  <si>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</si>
  <si>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</si>
  <si>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</si>
  <si>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</si>
  <si>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</si>
  <si>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</si>
  <si>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</si>
  <si>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</si>
  <si>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</si>
  <si>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</si>
  <si>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</si>
  <si>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</si>
  <si>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</si>
  <si>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</si>
  <si>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</si>
  <si>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</si>
  <si>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</si>
  <si>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</si>
  <si>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</si>
  <si>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</si>
  <si>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</si>
  <si>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</si>
  <si>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</si>
  <si>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</si>
  <si>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</si>
  <si>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</si>
  <si>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</si>
  <si>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</si>
  <si>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</si>
  <si>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</si>
  <si>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</si>
  <si>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</si>
  <si>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</si>
  <si>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</si>
  <si>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</si>
  <si>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</si>
  <si>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</si>
  <si>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</si>
  <si>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</si>
  <si>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</si>
  <si>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</si>
  <si>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</si>
  <si>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</si>
  <si>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</si>
  <si>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</si>
  <si>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</si>
  <si>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</si>
  <si>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</si>
  <si>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</si>
  <si>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</si>
  <si>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</si>
  <si>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</si>
  <si>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</si>
  <si>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</si>
  <si>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</si>
  <si>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</si>
  <si>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</si>
  <si>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</si>
  <si>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</si>
  <si>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</si>
  <si>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</si>
  <si>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</si>
  <si>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</si>
  <si>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</si>
  <si>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</si>
  <si>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</si>
  <si>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</si>
  <si>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</si>
  <si>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</si>
  <si>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</si>
  <si>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</si>
  <si>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</si>
  <si>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</si>
  <si>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</si>
  <si>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</si>
  <si>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</si>
  <si>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</si>
  <si>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</si>
  <si>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</si>
  <si>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</si>
  <si>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</si>
  <si>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</si>
  <si>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</si>
  <si>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</si>
  <si>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</si>
  <si>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</si>
  <si>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</si>
  <si>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</si>
  <si>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</si>
  <si>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</si>
  <si>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</si>
  <si>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</si>
  <si>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</si>
  <si>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</si>
  <si>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</si>
  <si>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</si>
  <si>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</si>
  <si>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</si>
  <si>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</si>
  <si>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</si>
  <si>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</si>
  <si>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</si>
  <si>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</si>
  <si>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</si>
  <si>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Row Labels</t>
  </si>
  <si>
    <t>Grand Total</t>
  </si>
  <si>
    <t>Sum of Total Sales</t>
  </si>
  <si>
    <t>Column Labels</t>
  </si>
  <si>
    <t>sales_variation</t>
  </si>
  <si>
    <t>Q1</t>
  </si>
  <si>
    <t>Q2</t>
  </si>
  <si>
    <t>Q3</t>
  </si>
  <si>
    <t>Q4</t>
  </si>
  <si>
    <t>Year</t>
  </si>
  <si>
    <t>Quarter</t>
  </si>
  <si>
    <t>Sum of Operating Profit</t>
  </si>
  <si>
    <t>Brand</t>
  </si>
  <si>
    <t>Total</t>
  </si>
  <si>
    <t>Sales by Beverage Brand</t>
  </si>
  <si>
    <t>Sales 2022</t>
  </si>
  <si>
    <t>Sales 2023</t>
  </si>
  <si>
    <t>Sales Variation</t>
  </si>
  <si>
    <t>Average Operating Margin</t>
  </si>
  <si>
    <t>Min Price per Unit</t>
  </si>
  <si>
    <t>Max Price per Unit</t>
  </si>
  <si>
    <t>Total sales</t>
  </si>
  <si>
    <t>Average of Price per Unit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</si>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</sst>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0_ ;_ &quot;$&quot;* \-#,##0_ ;_ &quot;$&quot;* &quot;-&quot;_ ;_ @_ "/>
    <numFmt numFmtId="44" formatCode="_ &quot;$&quot;* #,##0.00_ ;_ &quot;$&quot;* \-#,##0.00_ ;_ &quot;$&quot;* &quot;-&quot;??_ ;_ @_ "/>
    <numFmt numFmtId="164" formatCode="&quot;$&quot;#,##0_);[Red]\(&quot;$&quot;#,##0\)"/>
    <numFmt numFmtId="165" formatCode="&quot;$&quot;#,##0.00_);[Red]\(&quot;$&quot;#,##0.00\)"/>
    <numFmt numFmtId="166" formatCode="0.00\ %;\-0.00\ %;0.00\ %"/>
    <numFmt numFmtId="167" formatCode="&quot;$&quot;#,##0"/>
    <numFmt numFmtId="168" formatCode="&quot;$&quot;#,##0.00"/>
  </numFmts>
  <fonts count="7" x14ac:knownFonts="1">
    <font>
      <sz val="12"/>
      <color theme="1"/>
      <name val="Century Gothic"/>
      <family val="2"/>
      <scheme val="minor"/>
    </font>
    <font>
      <b/>
      <sz val="20"/>
      <color theme="1"/>
      <name val="Century Gothic"/>
      <family val="2"/>
      <scheme val="minor"/>
    </font>
    <font>
      <b/>
      <sz val="12"/>
      <color theme="0"/>
      <name val="Century Gothic"/>
      <family val="2"/>
      <scheme val="minor"/>
    </font>
    <font>
      <b/>
      <sz val="26"/>
      <color rgb="FF073673"/>
      <name val="Century Gothic"/>
      <family val="2"/>
      <scheme val="minor"/>
    </font>
    <font>
      <sz val="12"/>
      <color theme="1"/>
      <name val="Century Gothic"/>
      <family val="2"/>
      <scheme val="minor"/>
    </font>
    <font>
      <u/>
      <sz val="12"/>
      <color theme="10"/>
      <name val="Century Gothic"/>
      <family val="2"/>
      <scheme val="minor"/>
    </font>
    <font>
      <b/>
      <sz val="12"/>
      <color theme="1"/>
      <name val="Century Gothic"/>
      <family val="2"/>
      <scheme val="minor"/>
    </font>
  </fonts>
  <fills count="6">
    <fill>
      <patternFill patternType="none"/>
    </fill>
    <fill>
      <patternFill patternType="gray125"/>
    </fill>
    <fill>
      <patternFill patternType="solid">
        <fgColor rgb="FF2A3E68"/>
        <bgColor indexed="64"/>
      </patternFill>
    </fill>
    <fill>
      <patternFill patternType="solid">
        <fgColor rgb="FFFFFFCC"/>
      </patternFill>
    </fill>
    <fill>
      <patternFill patternType="solid">
        <fgColor rgb="FF073673"/>
        <bgColor indexed="64"/>
      </patternFill>
    </fill>
    <fill>
      <patternFill patternType="solid">
        <fgColor theme="4" tint="0.59999389629810485"/>
        <bgColor indexed="64"/>
      </patternFill>
    </fill>
  </fills>
  <borders count="4">
    <border>
      <left/>
      <right/>
      <top/>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theme="1" tint="0.499984740745262"/>
      </top>
      <bottom style="thin">
        <color theme="1"/>
      </bottom>
      <diagonal/>
    </border>
  </borders>
  <cellStyleXfs count="4">
    <xf numFmtId="0" fontId="0" fillId="0" borderId="0"/>
    <xf numFmtId="0" fontId="5" fillId="0" borderId="0" applyNumberFormat="0" applyFill="0" applyBorder="0" applyAlignment="0" applyProtection="0"/>
    <xf numFmtId="9" fontId="4" fillId="0" borderId="0" applyFont="0" applyFill="0" applyBorder="0" applyAlignment="0" applyProtection="0"/>
    <xf numFmtId="0" fontId="4" fillId="3" borderId="2" applyNumberFormat="0" applyFont="0" applyAlignment="0" applyProtection="0"/>
  </cellStyleXfs>
  <cellXfs count="28">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42" fontId="0" fillId="0" borderId="0" xfId="0" applyNumberFormat="1"/>
    <xf numFmtId="10" fontId="0" fillId="0" borderId="0" xfId="0" applyNumberFormat="1"/>
    <xf numFmtId="44" fontId="0" fillId="0" borderId="0" xfId="0" applyNumberFormat="1"/>
    <xf numFmtId="168" fontId="0" fillId="0" borderId="0" xfId="0" applyNumberFormat="1"/>
    <xf numFmtId="3" fontId="0" fillId="0" borderId="0" xfId="0" applyNumberFormat="1"/>
    <xf numFmtId="9" fontId="0" fillId="0" borderId="0" xfId="2" applyFont="1"/>
    <xf numFmtId="0" fontId="2" fillId="4" borderId="0" xfId="0" applyFont="1" applyFill="1" applyAlignment="1">
      <alignment horizontal="center" vertical="center"/>
    </xf>
    <xf numFmtId="0" fontId="2" fillId="5" borderId="0" xfId="0" applyFont="1" applyFill="1" applyAlignment="1">
      <alignment horizontal="left"/>
    </xf>
    <xf numFmtId="0" fontId="2" fillId="5" borderId="0" xfId="0" applyFont="1" applyFill="1" applyAlignment="1">
      <alignment horizontal="right"/>
    </xf>
    <xf numFmtId="9" fontId="0" fillId="0" borderId="0" xfId="0" applyNumberFormat="1"/>
    <xf numFmtId="0" fontId="6" fillId="3" borderId="3" xfId="3" applyFont="1" applyBorder="1"/>
    <xf numFmtId="167" fontId="6" fillId="3" borderId="3" xfId="3" applyNumberFormat="1" applyFont="1" applyBorder="1" applyAlignment="1">
      <alignment horizontal="right"/>
    </xf>
    <xf numFmtId="9" fontId="6" fillId="3" borderId="3" xfId="3" applyNumberFormat="1" applyFont="1" applyBorder="1" applyAlignment="1">
      <alignment horizontal="right"/>
    </xf>
    <xf numFmtId="0" fontId="0" fillId="4" borderId="0" xfId="0" applyFill="1"/>
  </cellXfs>
  <cellStyles count="4">
    <cellStyle name="Hyperlink 2" xfId="1" xr:uid="{229837FD-7C70-47AC-B854-CBC5538B0B97}"/>
    <cellStyle name="Normal" xfId="0" builtinId="0"/>
    <cellStyle name="Note" xfId="3" builtinId="10"/>
    <cellStyle name="Percent" xfId="2" builtinId="5"/>
  </cellStyles>
  <dxfs count="17">
    <dxf>
      <fill>
        <patternFill patternType="solid">
          <bgColor rgb="FF073673"/>
        </patternFill>
      </fill>
    </dxf>
    <dxf>
      <fill>
        <patternFill patternType="solid">
          <bgColor rgb="FF073673"/>
        </patternFill>
      </fill>
    </dxf>
    <dxf>
      <font>
        <b val="0"/>
        <i val="0"/>
        <strike val="0"/>
        <condense val="0"/>
        <extend val="0"/>
        <outline val="0"/>
        <shadow val="0"/>
        <u val="none"/>
        <vertAlign val="baseline"/>
        <sz val="12"/>
        <color theme="1"/>
        <name val="Century Gothic"/>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entury Gothic"/>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5.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^N3.xlsx]Analyze!PivotTable3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40000"/>
                <a:lumOff val="60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Analyze!$C$28</c:f>
              <c:strCache>
                <c:ptCount val="1"/>
                <c:pt idx="0">
                  <c:v>Total Sales</c:v>
                </c:pt>
              </c:strCache>
            </c:strRef>
          </c:tx>
          <c:spPr>
            <a:solidFill>
              <a:srgbClr val="002060"/>
            </a:solidFill>
            <a:ln>
              <a:noFill/>
            </a:ln>
            <a:effectLst>
              <a:outerShdw blurRad="50800" dist="38100" dir="2700000" algn="tl" rotWithShape="0">
                <a:prstClr val="black">
                  <a:alpha val="40000"/>
                </a:prstClr>
              </a:outerShdw>
            </a:effectLst>
          </c:spPr>
          <c:invertIfNegative val="0"/>
          <c:cat>
            <c:multiLvlStrRef>
              <c:f>Analyze!$A$29:$B$37</c:f>
              <c:multiLvlStrCache>
                <c:ptCount val="8"/>
                <c:lvl>
                  <c:pt idx="0">
                    <c:v>Q1</c:v>
                  </c:pt>
                  <c:pt idx="1">
                    <c:v>Q2</c:v>
                  </c:pt>
                  <c:pt idx="2">
                    <c:v>Q3</c:v>
                  </c:pt>
                  <c:pt idx="3">
                    <c:v>Q4</c:v>
                  </c:pt>
                  <c:pt idx="4">
                    <c:v>Q1</c:v>
                  </c:pt>
                  <c:pt idx="5">
                    <c:v>Q2</c:v>
                  </c:pt>
                  <c:pt idx="6">
                    <c:v>Q3</c:v>
                  </c:pt>
                  <c:pt idx="7">
                    <c:v>Q4</c:v>
                  </c:pt>
                </c:lvl>
                <c:lvl>
                  <c:pt idx="0">
                    <c:v>2022</c:v>
                  </c:pt>
                  <c:pt idx="4">
                    <c:v>2023</c:v>
                  </c:pt>
                </c:lvl>
              </c:multiLvlStrCache>
            </c:multiLvlStrRef>
          </c:cat>
          <c:val>
            <c:numRef>
              <c:f>Analyze!$C$29:$C$37</c:f>
              <c:numCache>
                <c:formatCode>_("$"* #,##0_);_("$"* \(#,##0\);_("$"* "-"_);_(@_)</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D364-49FA-B226-A680AAB7191D}"/>
            </c:ext>
          </c:extLst>
        </c:ser>
        <c:dLbls>
          <c:showLegendKey val="0"/>
          <c:showVal val="0"/>
          <c:showCatName val="0"/>
          <c:showSerName val="0"/>
          <c:showPercent val="0"/>
          <c:showBubbleSize val="0"/>
        </c:dLbls>
        <c:gapWidth val="150"/>
        <c:overlap val="-27"/>
        <c:axId val="1804177296"/>
        <c:axId val="1804180176"/>
      </c:barChart>
      <c:lineChart>
        <c:grouping val="standard"/>
        <c:varyColors val="0"/>
        <c:ser>
          <c:idx val="1"/>
          <c:order val="1"/>
          <c:tx>
            <c:strRef>
              <c:f>Analyze!$D$28</c:f>
              <c:strCache>
                <c:ptCount val="1"/>
                <c:pt idx="0">
                  <c:v>Average Operating Margin</c:v>
                </c:pt>
              </c:strCache>
            </c:strRef>
          </c:tx>
          <c:spPr>
            <a:ln w="28575" cap="rnd">
              <a:solidFill>
                <a:schemeClr val="accent1">
                  <a:lumMod val="40000"/>
                  <a:lumOff val="60000"/>
                </a:schemeClr>
              </a:solidFill>
              <a:round/>
            </a:ln>
            <a:effectLst/>
          </c:spPr>
          <c:marker>
            <c:symbol val="circle"/>
            <c:size val="5"/>
            <c:spPr>
              <a:solidFill>
                <a:schemeClr val="bg1"/>
              </a:solidFill>
              <a:ln w="9525">
                <a:solidFill>
                  <a:schemeClr val="tx1"/>
                </a:solidFill>
              </a:ln>
              <a:effectLst/>
            </c:spPr>
          </c:marker>
          <c:cat>
            <c:multiLvlStrRef>
              <c:f>Analyze!$A$29:$B$37</c:f>
              <c:multiLvlStrCache>
                <c:ptCount val="8"/>
                <c:lvl>
                  <c:pt idx="0">
                    <c:v>Q1</c:v>
                  </c:pt>
                  <c:pt idx="1">
                    <c:v>Q2</c:v>
                  </c:pt>
                  <c:pt idx="2">
                    <c:v>Q3</c:v>
                  </c:pt>
                  <c:pt idx="3">
                    <c:v>Q4</c:v>
                  </c:pt>
                  <c:pt idx="4">
                    <c:v>Q1</c:v>
                  </c:pt>
                  <c:pt idx="5">
                    <c:v>Q2</c:v>
                  </c:pt>
                  <c:pt idx="6">
                    <c:v>Q3</c:v>
                  </c:pt>
                  <c:pt idx="7">
                    <c:v>Q4</c:v>
                  </c:pt>
                </c:lvl>
                <c:lvl>
                  <c:pt idx="0">
                    <c:v>2022</c:v>
                  </c:pt>
                  <c:pt idx="4">
                    <c:v>2023</c:v>
                  </c:pt>
                </c:lvl>
              </c:multiLvlStrCache>
            </c:multiLvlStrRef>
          </c:cat>
          <c:val>
            <c:numRef>
              <c:f>Analyze!$D$29:$D$37</c:f>
              <c:numCache>
                <c:formatCode>0.00%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D364-49FA-B226-A680AAB7191D}"/>
            </c:ext>
          </c:extLst>
        </c:ser>
        <c:dLbls>
          <c:showLegendKey val="0"/>
          <c:showVal val="0"/>
          <c:showCatName val="0"/>
          <c:showSerName val="0"/>
          <c:showPercent val="0"/>
          <c:showBubbleSize val="0"/>
        </c:dLbls>
        <c:marker val="1"/>
        <c:smooth val="0"/>
        <c:axId val="1804177776"/>
        <c:axId val="1804176816"/>
      </c:lineChart>
      <c:catAx>
        <c:axId val="180417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04180176"/>
        <c:crosses val="autoZero"/>
        <c:auto val="1"/>
        <c:lblAlgn val="ctr"/>
        <c:lblOffset val="100"/>
        <c:noMultiLvlLbl val="0"/>
      </c:catAx>
      <c:valAx>
        <c:axId val="180418017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04177296"/>
        <c:crosses val="autoZero"/>
        <c:crossBetween val="between"/>
      </c:valAx>
      <c:valAx>
        <c:axId val="18041768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04177776"/>
        <c:crosses val="max"/>
        <c:crossBetween val="between"/>
      </c:valAx>
      <c:catAx>
        <c:axId val="1804177776"/>
        <c:scaling>
          <c:orientation val="minMax"/>
        </c:scaling>
        <c:delete val="1"/>
        <c:axPos val="b"/>
        <c:numFmt formatCode="General" sourceLinked="1"/>
        <c:majorTickMark val="out"/>
        <c:minorTickMark val="none"/>
        <c:tickLblPos val="nextTo"/>
        <c:crossAx val="18041768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^N3.xlsx]Analyze!PivotTable4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00B0F0">
                <a:alpha val="99000"/>
              </a:srgbClr>
            </a:solidFill>
            <a:round/>
          </a:ln>
          <a:effectLst/>
        </c:spPr>
        <c:marker>
          <c:symbol val="square"/>
          <c:size val="5"/>
          <c:spPr>
            <a:solidFill>
              <a:schemeClr val="bg1"/>
            </a:solidFill>
            <a:ln w="9525">
              <a:solidFill>
                <a:schemeClr val="tx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40000"/>
                <a:lumOff val="60000"/>
              </a:schemeClr>
            </a:solidFill>
            <a:round/>
          </a:ln>
          <a:effectLst/>
        </c:spPr>
        <c:marker>
          <c:symbol val="triang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Analyze!$B$40</c:f>
              <c:strCache>
                <c:ptCount val="1"/>
                <c:pt idx="0">
                  <c:v>Units Sold</c:v>
                </c:pt>
              </c:strCache>
            </c:strRef>
          </c:tx>
          <c:spPr>
            <a:solidFill>
              <a:srgbClr val="002060"/>
            </a:solidFill>
            <a:ln>
              <a:noFill/>
            </a:ln>
            <a:effectLst>
              <a:outerShdw blurRad="50800" dist="38100" dir="2700000" algn="tl" rotWithShape="0">
                <a:prstClr val="black">
                  <a:alpha val="40000"/>
                </a:prstClr>
              </a:outerShdw>
            </a:effectLst>
          </c:spPr>
          <c:invertIfNegative val="0"/>
          <c:cat>
            <c:strRef>
              <c:f>Analyze!$A$41:$A$47</c:f>
              <c:strCache>
                <c:ptCount val="6"/>
                <c:pt idx="0">
                  <c:v>Coca-Cola</c:v>
                </c:pt>
                <c:pt idx="1">
                  <c:v>Dasani Water</c:v>
                </c:pt>
                <c:pt idx="2">
                  <c:v>Diet Coke</c:v>
                </c:pt>
                <c:pt idx="3">
                  <c:v>Fanta</c:v>
                </c:pt>
                <c:pt idx="4">
                  <c:v>Powerade</c:v>
                </c:pt>
                <c:pt idx="5">
                  <c:v>Sprite</c:v>
                </c:pt>
              </c:strCache>
            </c:strRef>
          </c:cat>
          <c:val>
            <c:numRef>
              <c:f>Analyze!$B$41:$B$47</c:f>
              <c:numCache>
                <c:formatCode>#,##0</c:formatCode>
                <c:ptCount val="6"/>
                <c:pt idx="0">
                  <c:v>5933200</c:v>
                </c:pt>
                <c:pt idx="1">
                  <c:v>4338270</c:v>
                </c:pt>
                <c:pt idx="2">
                  <c:v>4355260</c:v>
                </c:pt>
                <c:pt idx="3">
                  <c:v>3172360</c:v>
                </c:pt>
                <c:pt idx="4">
                  <c:v>3066830</c:v>
                </c:pt>
                <c:pt idx="5">
                  <c:v>3922690</c:v>
                </c:pt>
              </c:numCache>
            </c:numRef>
          </c:val>
          <c:extLst>
            <c:ext xmlns:c16="http://schemas.microsoft.com/office/drawing/2014/chart" uri="{C3380CC4-5D6E-409C-BE32-E72D297353CC}">
              <c16:uniqueId val="{00000000-3FA2-41D4-A218-F9200BC9FD97}"/>
            </c:ext>
          </c:extLst>
        </c:ser>
        <c:dLbls>
          <c:showLegendKey val="0"/>
          <c:showVal val="0"/>
          <c:showCatName val="0"/>
          <c:showSerName val="0"/>
          <c:showPercent val="0"/>
          <c:showBubbleSize val="0"/>
        </c:dLbls>
        <c:gapWidth val="150"/>
        <c:overlap val="-27"/>
        <c:axId val="551715088"/>
        <c:axId val="551716048"/>
      </c:barChart>
      <c:lineChart>
        <c:grouping val="standard"/>
        <c:varyColors val="0"/>
        <c:ser>
          <c:idx val="1"/>
          <c:order val="1"/>
          <c:tx>
            <c:strRef>
              <c:f>Analyze!$C$40</c:f>
              <c:strCache>
                <c:ptCount val="1"/>
                <c:pt idx="0">
                  <c:v>Min Price per Unit</c:v>
                </c:pt>
              </c:strCache>
            </c:strRef>
          </c:tx>
          <c:spPr>
            <a:ln w="28575" cap="rnd">
              <a:solidFill>
                <a:srgbClr val="00B0F0">
                  <a:alpha val="99000"/>
                </a:srgbClr>
              </a:solidFill>
              <a:round/>
            </a:ln>
            <a:effectLst/>
          </c:spPr>
          <c:marker>
            <c:symbol val="square"/>
            <c:size val="5"/>
            <c:spPr>
              <a:solidFill>
                <a:schemeClr val="bg1"/>
              </a:solidFill>
              <a:ln w="9525">
                <a:solidFill>
                  <a:schemeClr val="tx1"/>
                </a:solidFill>
              </a:ln>
              <a:effectLst/>
            </c:spPr>
          </c:marker>
          <c:cat>
            <c:strRef>
              <c:f>Analyze!$A$41:$A$47</c:f>
              <c:strCache>
                <c:ptCount val="6"/>
                <c:pt idx="0">
                  <c:v>Coca-Cola</c:v>
                </c:pt>
                <c:pt idx="1">
                  <c:v>Dasani Water</c:v>
                </c:pt>
                <c:pt idx="2">
                  <c:v>Diet Coke</c:v>
                </c:pt>
                <c:pt idx="3">
                  <c:v>Fanta</c:v>
                </c:pt>
                <c:pt idx="4">
                  <c:v>Powerade</c:v>
                </c:pt>
                <c:pt idx="5">
                  <c:v>Sprite</c:v>
                </c:pt>
              </c:strCache>
            </c:strRef>
          </c:cat>
          <c:val>
            <c:numRef>
              <c:f>Analyze!$C$41:$C$47</c:f>
              <c:numCache>
                <c:formatCode>"$"#,##0.00</c:formatCode>
                <c:ptCount val="6"/>
                <c:pt idx="0">
                  <c:v>7.0000000000000007E-2</c:v>
                </c:pt>
                <c:pt idx="1">
                  <c:v>0.14000000000000001</c:v>
                </c:pt>
                <c:pt idx="2">
                  <c:v>0.11</c:v>
                </c:pt>
                <c:pt idx="3">
                  <c:v>7.0000000000000007E-2</c:v>
                </c:pt>
                <c:pt idx="4">
                  <c:v>0.16</c:v>
                </c:pt>
                <c:pt idx="5">
                  <c:v>7.0000000000000007E-2</c:v>
                </c:pt>
              </c:numCache>
            </c:numRef>
          </c:val>
          <c:smooth val="0"/>
          <c:extLst>
            <c:ext xmlns:c16="http://schemas.microsoft.com/office/drawing/2014/chart" uri="{C3380CC4-5D6E-409C-BE32-E72D297353CC}">
              <c16:uniqueId val="{00000001-3FA2-41D4-A218-F9200BC9FD97}"/>
            </c:ext>
          </c:extLst>
        </c:ser>
        <c:ser>
          <c:idx val="2"/>
          <c:order val="2"/>
          <c:tx>
            <c:strRef>
              <c:f>Analyze!$D$40</c:f>
              <c:strCache>
                <c:ptCount val="1"/>
                <c:pt idx="0">
                  <c:v>Max Price per Unit</c:v>
                </c:pt>
              </c:strCache>
            </c:strRef>
          </c:tx>
          <c:spPr>
            <a:ln w="28575" cap="rnd">
              <a:solidFill>
                <a:schemeClr val="accent1">
                  <a:lumMod val="40000"/>
                  <a:lumOff val="60000"/>
                </a:schemeClr>
              </a:solidFill>
              <a:round/>
            </a:ln>
            <a:effectLst/>
          </c:spPr>
          <c:marker>
            <c:symbol val="triangle"/>
            <c:size val="5"/>
            <c:spPr>
              <a:solidFill>
                <a:schemeClr val="bg1"/>
              </a:solidFill>
              <a:ln w="9525">
                <a:solidFill>
                  <a:schemeClr val="tx1"/>
                </a:solidFill>
              </a:ln>
              <a:effectLst/>
            </c:spPr>
          </c:marker>
          <c:cat>
            <c:strRef>
              <c:f>Analyze!$A$41:$A$47</c:f>
              <c:strCache>
                <c:ptCount val="6"/>
                <c:pt idx="0">
                  <c:v>Coca-Cola</c:v>
                </c:pt>
                <c:pt idx="1">
                  <c:v>Dasani Water</c:v>
                </c:pt>
                <c:pt idx="2">
                  <c:v>Diet Coke</c:v>
                </c:pt>
                <c:pt idx="3">
                  <c:v>Fanta</c:v>
                </c:pt>
                <c:pt idx="4">
                  <c:v>Powerade</c:v>
                </c:pt>
                <c:pt idx="5">
                  <c:v>Sprite</c:v>
                </c:pt>
              </c:strCache>
            </c:strRef>
          </c:cat>
          <c:val>
            <c:numRef>
              <c:f>Analyze!$D$41:$D$47</c:f>
              <c:numCache>
                <c:formatCode>_("$"* #,##0.00_);_("$"* \(#,##0.00\);_("$"* "-"??_);_(@_)</c:formatCode>
                <c:ptCount val="6"/>
                <c:pt idx="0">
                  <c:v>0.95</c:v>
                </c:pt>
                <c:pt idx="1">
                  <c:v>1.1000000000000001</c:v>
                </c:pt>
                <c:pt idx="2">
                  <c:v>0.95</c:v>
                </c:pt>
                <c:pt idx="3">
                  <c:v>0.9</c:v>
                </c:pt>
                <c:pt idx="4">
                  <c:v>0.95</c:v>
                </c:pt>
                <c:pt idx="5">
                  <c:v>0.95</c:v>
                </c:pt>
              </c:numCache>
            </c:numRef>
          </c:val>
          <c:smooth val="0"/>
          <c:extLst>
            <c:ext xmlns:c16="http://schemas.microsoft.com/office/drawing/2014/chart" uri="{C3380CC4-5D6E-409C-BE32-E72D297353CC}">
              <c16:uniqueId val="{00000002-3FA2-41D4-A218-F9200BC9FD97}"/>
            </c:ext>
          </c:extLst>
        </c:ser>
        <c:dLbls>
          <c:showLegendKey val="0"/>
          <c:showVal val="0"/>
          <c:showCatName val="0"/>
          <c:showSerName val="0"/>
          <c:showPercent val="0"/>
          <c:showBubbleSize val="0"/>
        </c:dLbls>
        <c:marker val="1"/>
        <c:smooth val="0"/>
        <c:axId val="551707888"/>
        <c:axId val="551707408"/>
      </c:lineChart>
      <c:catAx>
        <c:axId val="55171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1716048"/>
        <c:crosses val="autoZero"/>
        <c:auto val="1"/>
        <c:lblAlgn val="ctr"/>
        <c:lblOffset val="100"/>
        <c:noMultiLvlLbl val="0"/>
      </c:catAx>
      <c:valAx>
        <c:axId val="551716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1715088"/>
        <c:crosses val="autoZero"/>
        <c:crossBetween val="between"/>
      </c:valAx>
      <c:valAx>
        <c:axId val="551707408"/>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1707888"/>
        <c:crosses val="max"/>
        <c:crossBetween val="between"/>
      </c:valAx>
      <c:catAx>
        <c:axId val="551707888"/>
        <c:scaling>
          <c:orientation val="minMax"/>
        </c:scaling>
        <c:delete val="1"/>
        <c:axPos val="b"/>
        <c:numFmt formatCode="General" sourceLinked="1"/>
        <c:majorTickMark val="out"/>
        <c:minorTickMark val="none"/>
        <c:tickLblPos val="nextTo"/>
        <c:crossAx val="5517074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0</xdr:rowOff>
    </xdr:from>
    <xdr:to>
      <xdr:col>0</xdr:col>
      <xdr:colOff>228600</xdr:colOff>
      <xdr:row>40</xdr:row>
      <xdr:rowOff>114300</xdr:rowOff>
    </xdr:to>
    <xdr:sp macro="" textlink="">
      <xdr:nvSpPr>
        <xdr:cNvPr id="2" name="Rectangle 1">
          <a:extLst>
            <a:ext uri="{FF2B5EF4-FFF2-40B4-BE49-F238E27FC236}">
              <a16:creationId xmlns:a16="http://schemas.microsoft.com/office/drawing/2014/main" id="{8567D4CC-2454-D3B8-AFE2-31711FD7C766}"/>
            </a:ext>
          </a:extLst>
        </xdr:cNvPr>
        <xdr:cNvSpPr/>
      </xdr:nvSpPr>
      <xdr:spPr>
        <a:xfrm>
          <a:off x="38100" y="0"/>
          <a:ext cx="190500" cy="7734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241300</xdr:colOff>
      <xdr:row>0</xdr:row>
      <xdr:rowOff>3446</xdr:rowOff>
    </xdr:from>
    <xdr:to>
      <xdr:col>17</xdr:col>
      <xdr:colOff>0</xdr:colOff>
      <xdr:row>6</xdr:row>
      <xdr:rowOff>108086</xdr:rowOff>
    </xdr:to>
    <xdr:sp macro="" textlink="">
      <xdr:nvSpPr>
        <xdr:cNvPr id="3" name="Rectangle 2">
          <a:extLst>
            <a:ext uri="{FF2B5EF4-FFF2-40B4-BE49-F238E27FC236}">
              <a16:creationId xmlns:a16="http://schemas.microsoft.com/office/drawing/2014/main" id="{97EC0B86-7D91-4924-A328-13C85C78FEB4}"/>
            </a:ext>
          </a:extLst>
        </xdr:cNvPr>
        <xdr:cNvSpPr/>
      </xdr:nvSpPr>
      <xdr:spPr>
        <a:xfrm>
          <a:off x="241300" y="3446"/>
          <a:ext cx="16078200" cy="1247640"/>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1">
              <a:solidFill>
                <a:schemeClr val="bg1"/>
              </a:solidFill>
            </a:rPr>
            <a:t>Coca-Cola</a:t>
          </a:r>
          <a:r>
            <a:rPr lang="en-US" sz="3600" b="1" baseline="0">
              <a:solidFill>
                <a:schemeClr val="bg1"/>
              </a:solidFill>
            </a:rPr>
            <a:t> USA Dashboard</a:t>
          </a:r>
        </a:p>
        <a:p>
          <a:pPr algn="l"/>
          <a:r>
            <a:rPr lang="en-US" sz="1000" b="1" i="1">
              <a:solidFill>
                <a:schemeClr val="tx1">
                  <a:lumMod val="50000"/>
                  <a:lumOff val="50000"/>
                </a:schemeClr>
              </a:solidFill>
            </a:rPr>
            <a:t>Figures in USD</a:t>
          </a:r>
        </a:p>
      </xdr:txBody>
    </xdr:sp>
    <xdr:clientData/>
  </xdr:twoCellAnchor>
  <xdr:twoCellAnchor>
    <xdr:from>
      <xdr:col>0</xdr:col>
      <xdr:colOff>342900</xdr:colOff>
      <xdr:row>8</xdr:row>
      <xdr:rowOff>7620</xdr:rowOff>
    </xdr:from>
    <xdr:to>
      <xdr:col>2</xdr:col>
      <xdr:colOff>442080</xdr:colOff>
      <xdr:row>12</xdr:row>
      <xdr:rowOff>115140</xdr:rowOff>
    </xdr:to>
    <xdr:sp macro="" textlink="">
      <xdr:nvSpPr>
        <xdr:cNvPr id="4" name="Rectangle 3">
          <a:extLst>
            <a:ext uri="{FF2B5EF4-FFF2-40B4-BE49-F238E27FC236}">
              <a16:creationId xmlns:a16="http://schemas.microsoft.com/office/drawing/2014/main" id="{B020BF50-44A7-441F-91D6-BDACEF89810C}"/>
            </a:ext>
          </a:extLst>
        </xdr:cNvPr>
        <xdr:cNvSpPr/>
      </xdr:nvSpPr>
      <xdr:spPr>
        <a:xfrm>
          <a:off x="2217420" y="1531620"/>
          <a:ext cx="2088000" cy="869520"/>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rPr>
            <a:t>Total Sales</a:t>
          </a:r>
        </a:p>
      </xdr:txBody>
    </xdr:sp>
    <xdr:clientData/>
  </xdr:twoCellAnchor>
  <xdr:twoCellAnchor>
    <xdr:from>
      <xdr:col>0</xdr:col>
      <xdr:colOff>342900</xdr:colOff>
      <xdr:row>26</xdr:row>
      <xdr:rowOff>22860</xdr:rowOff>
    </xdr:from>
    <xdr:to>
      <xdr:col>5</xdr:col>
      <xdr:colOff>853400</xdr:colOff>
      <xdr:row>40</xdr:row>
      <xdr:rowOff>99060</xdr:rowOff>
    </xdr:to>
    <xdr:graphicFrame macro="">
      <xdr:nvGraphicFramePr>
        <xdr:cNvPr id="14" name="Chart 13">
          <a:extLst>
            <a:ext uri="{FF2B5EF4-FFF2-40B4-BE49-F238E27FC236}">
              <a16:creationId xmlns:a16="http://schemas.microsoft.com/office/drawing/2014/main" id="{6FBA5A63-96E4-472D-9ABB-2933D92AC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24</xdr:row>
      <xdr:rowOff>53340</xdr:rowOff>
    </xdr:from>
    <xdr:to>
      <xdr:col>5</xdr:col>
      <xdr:colOff>853400</xdr:colOff>
      <xdr:row>26</xdr:row>
      <xdr:rowOff>77040</xdr:rowOff>
    </xdr:to>
    <xdr:sp macro="" textlink="">
      <xdr:nvSpPr>
        <xdr:cNvPr id="15" name="Rectangle 14">
          <a:extLst>
            <a:ext uri="{FF2B5EF4-FFF2-40B4-BE49-F238E27FC236}">
              <a16:creationId xmlns:a16="http://schemas.microsoft.com/office/drawing/2014/main" id="{A3D7C8D2-643D-4556-8BBF-130D45433887}"/>
            </a:ext>
          </a:extLst>
        </xdr:cNvPr>
        <xdr:cNvSpPr/>
      </xdr:nvSpPr>
      <xdr:spPr>
        <a:xfrm>
          <a:off x="2222500" y="4625340"/>
          <a:ext cx="5400000" cy="404700"/>
        </a:xfrm>
        <a:prstGeom prst="rect">
          <a:avLst/>
        </a:prstGeom>
        <a:ln>
          <a:solidFill>
            <a:schemeClr val="accent1">
              <a:shade val="15000"/>
              <a:hueMod val="94000"/>
              <a:alpha val="98000"/>
            </a:schemeClr>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Sales and Operating Profit Margin</a:t>
          </a:r>
          <a:r>
            <a:rPr lang="en-US" sz="1100" b="1" baseline="0">
              <a:solidFill>
                <a:schemeClr val="bg1"/>
              </a:solidFill>
            </a:rPr>
            <a:t> by Quarters</a:t>
          </a:r>
          <a:endParaRPr lang="en-US" sz="1100" b="1">
            <a:solidFill>
              <a:schemeClr val="bg1"/>
            </a:solidFill>
          </a:endParaRPr>
        </a:p>
      </xdr:txBody>
    </xdr:sp>
    <xdr:clientData/>
  </xdr:twoCellAnchor>
  <xdr:twoCellAnchor>
    <xdr:from>
      <xdr:col>6</xdr:col>
      <xdr:colOff>240190</xdr:colOff>
      <xdr:row>26</xdr:row>
      <xdr:rowOff>22860</xdr:rowOff>
    </xdr:from>
    <xdr:to>
      <xdr:col>11</xdr:col>
      <xdr:colOff>788790</xdr:colOff>
      <xdr:row>40</xdr:row>
      <xdr:rowOff>99060</xdr:rowOff>
    </xdr:to>
    <xdr:graphicFrame macro="">
      <xdr:nvGraphicFramePr>
        <xdr:cNvPr id="16" name="Chart 15">
          <a:extLst>
            <a:ext uri="{FF2B5EF4-FFF2-40B4-BE49-F238E27FC236}">
              <a16:creationId xmlns:a16="http://schemas.microsoft.com/office/drawing/2014/main" id="{31A625C4-AF76-4437-A3DF-40F8A6F21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240190</xdr:colOff>
      <xdr:row>24</xdr:row>
      <xdr:rowOff>53340</xdr:rowOff>
    </xdr:from>
    <xdr:to>
      <xdr:col>11</xdr:col>
      <xdr:colOff>788790</xdr:colOff>
      <xdr:row>26</xdr:row>
      <xdr:rowOff>77040</xdr:rowOff>
    </xdr:to>
    <xdr:sp macro="" textlink="">
      <xdr:nvSpPr>
        <xdr:cNvPr id="17" name="Rectangle 16">
          <a:extLst>
            <a:ext uri="{FF2B5EF4-FFF2-40B4-BE49-F238E27FC236}">
              <a16:creationId xmlns:a16="http://schemas.microsoft.com/office/drawing/2014/main" id="{B55C916E-3B0B-49DE-B989-3DB9D521E055}"/>
            </a:ext>
          </a:extLst>
        </xdr:cNvPr>
        <xdr:cNvSpPr/>
      </xdr:nvSpPr>
      <xdr:spPr>
        <a:xfrm>
          <a:off x="7949090" y="4625340"/>
          <a:ext cx="5400000" cy="404700"/>
        </a:xfrm>
        <a:prstGeom prst="rect">
          <a:avLst/>
        </a:prstGeom>
        <a:ln>
          <a:solidFill>
            <a:schemeClr val="accent1">
              <a:shade val="15000"/>
              <a:hueMod val="94000"/>
              <a:alpha val="98000"/>
            </a:schemeClr>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Sales and Operating Profit Margin</a:t>
          </a:r>
          <a:r>
            <a:rPr lang="en-US" sz="1100" b="1" baseline="0">
              <a:solidFill>
                <a:schemeClr val="bg1"/>
              </a:solidFill>
            </a:rPr>
            <a:t> by Quarters</a:t>
          </a:r>
          <a:endParaRPr lang="en-US" sz="1100" b="1">
            <a:solidFill>
              <a:schemeClr val="bg1"/>
            </a:solidFill>
          </a:endParaRPr>
        </a:p>
      </xdr:txBody>
    </xdr:sp>
    <xdr:clientData/>
  </xdr:twoCellAnchor>
  <xdr:twoCellAnchor>
    <xdr:from>
      <xdr:col>0</xdr:col>
      <xdr:colOff>342900</xdr:colOff>
      <xdr:row>9</xdr:row>
      <xdr:rowOff>71880</xdr:rowOff>
    </xdr:from>
    <xdr:to>
      <xdr:col>2</xdr:col>
      <xdr:colOff>442080</xdr:colOff>
      <xdr:row>11</xdr:row>
      <xdr:rowOff>50880</xdr:rowOff>
    </xdr:to>
    <xdr:sp macro="" textlink="Analyze!F5">
      <xdr:nvSpPr>
        <xdr:cNvPr id="18" name="TextBox 17">
          <a:extLst>
            <a:ext uri="{FF2B5EF4-FFF2-40B4-BE49-F238E27FC236}">
              <a16:creationId xmlns:a16="http://schemas.microsoft.com/office/drawing/2014/main" id="{0413B45C-91D9-5A41-F5FB-89D3B5C6F883}"/>
            </a:ext>
          </a:extLst>
        </xdr:cNvPr>
        <xdr:cNvSpPr txBox="1"/>
      </xdr:nvSpPr>
      <xdr:spPr>
        <a:xfrm>
          <a:off x="2217420" y="1786380"/>
          <a:ext cx="2088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B1FFA-E837-4CDE-88BB-F9ED77EBEE96}" type="TxLink">
            <a:rPr lang="en-US" sz="2400" b="1" i="0" u="none" strike="noStrike">
              <a:solidFill>
                <a:schemeClr val="bg1"/>
              </a:solidFill>
              <a:latin typeface="Century Gothic"/>
            </a:rPr>
            <a:pPr algn="ctr"/>
            <a:t>$12.016.665</a:t>
          </a:fld>
          <a:endParaRPr lang="en-US" sz="2000" b="1">
            <a:solidFill>
              <a:schemeClr val="bg1"/>
            </a:solidFill>
          </a:endParaRPr>
        </a:p>
      </xdr:txBody>
    </xdr:sp>
    <xdr:clientData/>
  </xdr:twoCellAnchor>
  <xdr:twoCellAnchor>
    <xdr:from>
      <xdr:col>3</xdr:col>
      <xdr:colOff>496570</xdr:colOff>
      <xdr:row>8</xdr:row>
      <xdr:rowOff>7620</xdr:rowOff>
    </xdr:from>
    <xdr:to>
      <xdr:col>5</xdr:col>
      <xdr:colOff>588130</xdr:colOff>
      <xdr:row>12</xdr:row>
      <xdr:rowOff>115140</xdr:rowOff>
    </xdr:to>
    <xdr:grpSp>
      <xdr:nvGrpSpPr>
        <xdr:cNvPr id="29" name="Group 28">
          <a:extLst>
            <a:ext uri="{FF2B5EF4-FFF2-40B4-BE49-F238E27FC236}">
              <a16:creationId xmlns:a16="http://schemas.microsoft.com/office/drawing/2014/main" id="{E95F5ACF-1349-F6C2-7FD9-F8E19FD151B7}"/>
            </a:ext>
          </a:extLst>
        </xdr:cNvPr>
        <xdr:cNvGrpSpPr/>
      </xdr:nvGrpSpPr>
      <xdr:grpSpPr>
        <a:xfrm>
          <a:off x="3354070" y="1531620"/>
          <a:ext cx="2123560" cy="869520"/>
          <a:chOff x="5273040" y="1600200"/>
          <a:chExt cx="2088000" cy="869520"/>
        </a:xfrm>
        <a:effectLst>
          <a:outerShdw blurRad="50800" dist="38100" dir="2700000" algn="tl" rotWithShape="0">
            <a:prstClr val="black">
              <a:alpha val="40000"/>
            </a:prstClr>
          </a:outerShdw>
        </a:effectLst>
      </xdr:grpSpPr>
      <xdr:sp macro="" textlink="">
        <xdr:nvSpPr>
          <xdr:cNvPr id="19" name="Rectangle 18">
            <a:extLst>
              <a:ext uri="{FF2B5EF4-FFF2-40B4-BE49-F238E27FC236}">
                <a16:creationId xmlns:a16="http://schemas.microsoft.com/office/drawing/2014/main" id="{43825C2A-1A6A-4E5A-8C1D-ABEEEE14A3AF}"/>
              </a:ext>
            </a:extLst>
          </xdr:cNvPr>
          <xdr:cNvSpPr/>
        </xdr:nvSpPr>
        <xdr:spPr>
          <a:xfrm>
            <a:off x="5273040" y="1600200"/>
            <a:ext cx="2088000" cy="8695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rPr>
              <a:t>Units</a:t>
            </a:r>
            <a:r>
              <a:rPr lang="en-US" sz="1200" b="1" baseline="0">
                <a:solidFill>
                  <a:schemeClr val="bg1"/>
                </a:solidFill>
              </a:rPr>
              <a:t> Sold</a:t>
            </a:r>
            <a:endParaRPr lang="en-US" sz="1200" b="1">
              <a:solidFill>
                <a:schemeClr val="bg1"/>
              </a:solidFill>
            </a:endParaRPr>
          </a:p>
        </xdr:txBody>
      </xdr:sp>
      <xdr:sp macro="" textlink="Analyze!G5">
        <xdr:nvSpPr>
          <xdr:cNvPr id="20" name="TextBox 19">
            <a:extLst>
              <a:ext uri="{FF2B5EF4-FFF2-40B4-BE49-F238E27FC236}">
                <a16:creationId xmlns:a16="http://schemas.microsoft.com/office/drawing/2014/main" id="{201A4880-0BA4-4F88-BF1B-AF62FAE9AB33}"/>
              </a:ext>
            </a:extLst>
          </xdr:cNvPr>
          <xdr:cNvSpPr txBox="1"/>
        </xdr:nvSpPr>
        <xdr:spPr>
          <a:xfrm>
            <a:off x="5273040" y="1854960"/>
            <a:ext cx="2088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C4C119-D731-4CD9-B4EA-037421B7E113}" type="TxLink">
              <a:rPr lang="en-US" sz="2400" b="1" i="0" u="none" strike="noStrike">
                <a:solidFill>
                  <a:schemeClr val="bg1"/>
                </a:solidFill>
                <a:latin typeface="Century Gothic"/>
              </a:rPr>
              <a:t>24.788.610</a:t>
            </a:fld>
            <a:endParaRPr lang="en-US" sz="4000" b="1">
              <a:solidFill>
                <a:schemeClr val="bg1"/>
              </a:solidFill>
            </a:endParaRPr>
          </a:p>
        </xdr:txBody>
      </xdr:sp>
    </xdr:grpSp>
    <xdr:clientData/>
  </xdr:twoCellAnchor>
  <xdr:twoCellAnchor>
    <xdr:from>
      <xdr:col>6</xdr:col>
      <xdr:colOff>535940</xdr:colOff>
      <xdr:row>8</xdr:row>
      <xdr:rowOff>7620</xdr:rowOff>
    </xdr:from>
    <xdr:to>
      <xdr:col>8</xdr:col>
      <xdr:colOff>749420</xdr:colOff>
      <xdr:row>12</xdr:row>
      <xdr:rowOff>115140</xdr:rowOff>
    </xdr:to>
    <xdr:grpSp>
      <xdr:nvGrpSpPr>
        <xdr:cNvPr id="28" name="Group 27">
          <a:extLst>
            <a:ext uri="{FF2B5EF4-FFF2-40B4-BE49-F238E27FC236}">
              <a16:creationId xmlns:a16="http://schemas.microsoft.com/office/drawing/2014/main" id="{D0674563-28E5-C1ED-E6A0-880B1DC7BEC2}"/>
            </a:ext>
          </a:extLst>
        </xdr:cNvPr>
        <xdr:cNvGrpSpPr/>
      </xdr:nvGrpSpPr>
      <xdr:grpSpPr>
        <a:xfrm>
          <a:off x="6365240" y="1531620"/>
          <a:ext cx="2093080" cy="869520"/>
          <a:chOff x="8313420" y="1645920"/>
          <a:chExt cx="2088000" cy="869520"/>
        </a:xfrm>
        <a:effectLst>
          <a:outerShdw blurRad="50800" dist="38100" dir="2700000" algn="tl" rotWithShape="0">
            <a:prstClr val="black">
              <a:alpha val="40000"/>
            </a:prstClr>
          </a:outerShdw>
        </a:effectLst>
      </xdr:grpSpPr>
      <xdr:sp macro="" textlink="">
        <xdr:nvSpPr>
          <xdr:cNvPr id="23" name="Rectangle 22">
            <a:extLst>
              <a:ext uri="{FF2B5EF4-FFF2-40B4-BE49-F238E27FC236}">
                <a16:creationId xmlns:a16="http://schemas.microsoft.com/office/drawing/2014/main" id="{DE6CA9EC-7E5E-4030-99A8-AC717063895A}"/>
              </a:ext>
            </a:extLst>
          </xdr:cNvPr>
          <xdr:cNvSpPr/>
        </xdr:nvSpPr>
        <xdr:spPr>
          <a:xfrm>
            <a:off x="8313420" y="1645920"/>
            <a:ext cx="2088000" cy="8695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rPr>
              <a:t>Average Unit Price</a:t>
            </a:r>
          </a:p>
        </xdr:txBody>
      </xdr:sp>
      <xdr:sp macro="" textlink="Analyze!H5">
        <xdr:nvSpPr>
          <xdr:cNvPr id="24" name="TextBox 23">
            <a:extLst>
              <a:ext uri="{FF2B5EF4-FFF2-40B4-BE49-F238E27FC236}">
                <a16:creationId xmlns:a16="http://schemas.microsoft.com/office/drawing/2014/main" id="{A1836099-907F-432E-A76D-0235099AF065}"/>
              </a:ext>
            </a:extLst>
          </xdr:cNvPr>
          <xdr:cNvSpPr txBox="1"/>
        </xdr:nvSpPr>
        <xdr:spPr>
          <a:xfrm>
            <a:off x="8313420" y="1900680"/>
            <a:ext cx="2088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608EEE-4CE7-4E89-B2BB-9F872AC2085C}" type="TxLink">
              <a:rPr lang="en-US" sz="2400" b="1" i="0" u="none" strike="noStrike">
                <a:solidFill>
                  <a:schemeClr val="bg1"/>
                </a:solidFill>
                <a:latin typeface="Century Gothic"/>
              </a:rPr>
              <a:t> $0,45 </a:t>
            </a:fld>
            <a:endParaRPr lang="en-US" sz="1800" b="1">
              <a:solidFill>
                <a:schemeClr val="bg1"/>
              </a:solidFill>
            </a:endParaRPr>
          </a:p>
        </xdr:txBody>
      </xdr:sp>
    </xdr:grpSp>
    <xdr:clientData/>
  </xdr:twoCellAnchor>
  <xdr:twoCellAnchor>
    <xdr:from>
      <xdr:col>9</xdr:col>
      <xdr:colOff>697230</xdr:colOff>
      <xdr:row>8</xdr:row>
      <xdr:rowOff>7620</xdr:rowOff>
    </xdr:from>
    <xdr:to>
      <xdr:col>11</xdr:col>
      <xdr:colOff>788790</xdr:colOff>
      <xdr:row>12</xdr:row>
      <xdr:rowOff>115140</xdr:rowOff>
    </xdr:to>
    <xdr:sp macro="" textlink="">
      <xdr:nvSpPr>
        <xdr:cNvPr id="25" name="Rectangle 24">
          <a:extLst>
            <a:ext uri="{FF2B5EF4-FFF2-40B4-BE49-F238E27FC236}">
              <a16:creationId xmlns:a16="http://schemas.microsoft.com/office/drawing/2014/main" id="{9CDA3502-8F75-48BB-9D37-D37A0DC5754E}"/>
            </a:ext>
          </a:extLst>
        </xdr:cNvPr>
        <xdr:cNvSpPr/>
      </xdr:nvSpPr>
      <xdr:spPr>
        <a:xfrm>
          <a:off x="11225530" y="1531620"/>
          <a:ext cx="2123560" cy="869520"/>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rPr>
            <a:t>Total Operating</a:t>
          </a:r>
          <a:r>
            <a:rPr lang="en-US" sz="1200" b="1" baseline="0">
              <a:solidFill>
                <a:schemeClr val="bg1"/>
              </a:solidFill>
            </a:rPr>
            <a:t> Profit</a:t>
          </a:r>
          <a:endParaRPr lang="en-US" sz="1200" b="1">
            <a:solidFill>
              <a:schemeClr val="bg1"/>
            </a:solidFill>
          </a:endParaRPr>
        </a:p>
      </xdr:txBody>
    </xdr:sp>
    <xdr:clientData/>
  </xdr:twoCellAnchor>
  <xdr:twoCellAnchor>
    <xdr:from>
      <xdr:col>9</xdr:col>
      <xdr:colOff>697230</xdr:colOff>
      <xdr:row>9</xdr:row>
      <xdr:rowOff>71880</xdr:rowOff>
    </xdr:from>
    <xdr:to>
      <xdr:col>11</xdr:col>
      <xdr:colOff>788790</xdr:colOff>
      <xdr:row>11</xdr:row>
      <xdr:rowOff>50880</xdr:rowOff>
    </xdr:to>
    <xdr:sp macro="" textlink="Analyze!J5">
      <xdr:nvSpPr>
        <xdr:cNvPr id="26" name="TextBox 25">
          <a:extLst>
            <a:ext uri="{FF2B5EF4-FFF2-40B4-BE49-F238E27FC236}">
              <a16:creationId xmlns:a16="http://schemas.microsoft.com/office/drawing/2014/main" id="{D8F025F3-92F5-476D-873E-07D65AF4702B}"/>
            </a:ext>
          </a:extLst>
        </xdr:cNvPr>
        <xdr:cNvSpPr txBox="1"/>
      </xdr:nvSpPr>
      <xdr:spPr>
        <a:xfrm>
          <a:off x="11225530" y="1786380"/>
          <a:ext cx="212356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B86A0-CB7C-4E93-8ABA-72F9F8460077}" type="TxLink">
            <a:rPr lang="en-US" sz="2400" b="1" i="0" u="none" strike="noStrike">
              <a:solidFill>
                <a:schemeClr val="bg1"/>
              </a:solidFill>
              <a:latin typeface="Century Gothic"/>
            </a:rPr>
            <a:t>$4.722.497</a:t>
          </a:fld>
          <a:endParaRPr lang="en-US" sz="2000" b="1">
            <a:solidFill>
              <a:schemeClr val="bg1"/>
            </a:solidFill>
          </a:endParaRPr>
        </a:p>
      </xdr:txBody>
    </xdr:sp>
    <xdr:clientData/>
  </xdr:twoCellAnchor>
  <xdr:twoCellAnchor editAs="oneCell">
    <xdr:from>
      <xdr:col>12</xdr:col>
      <xdr:colOff>596900</xdr:colOff>
      <xdr:row>8</xdr:row>
      <xdr:rowOff>12700</xdr:rowOff>
    </xdr:from>
    <xdr:to>
      <xdr:col>17</xdr:col>
      <xdr:colOff>0</xdr:colOff>
      <xdr:row>11</xdr:row>
      <xdr:rowOff>177800</xdr:rowOff>
    </xdr:to>
    <mc:AlternateContent xmlns:mc="http://schemas.openxmlformats.org/markup-compatibility/2006">
      <mc:Choice xmlns:a14="http://schemas.microsoft.com/office/drawing/2010/main" Requires="a14">
        <xdr:graphicFrame macro="">
          <xdr:nvGraphicFramePr>
            <xdr:cNvPr id="30" name="Year">
              <a:extLst>
                <a:ext uri="{FF2B5EF4-FFF2-40B4-BE49-F238E27FC236}">
                  <a16:creationId xmlns:a16="http://schemas.microsoft.com/office/drawing/2014/main" id="{5C5F1503-7DBA-483D-811B-84F5459BE02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217400" y="1536700"/>
              <a:ext cx="4102100" cy="73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596900</xdr:colOff>
      <xdr:row>13</xdr:row>
      <xdr:rowOff>12700</xdr:rowOff>
    </xdr:from>
    <xdr:to>
      <xdr:col>14</xdr:col>
      <xdr:colOff>689162</xdr:colOff>
      <xdr:row>22</xdr:row>
      <xdr:rowOff>165100</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59B3724B-4722-4876-8568-F05FB1D260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17400" y="2489200"/>
              <a:ext cx="1971862"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787400</xdr:colOff>
      <xdr:row>13</xdr:row>
      <xdr:rowOff>1</xdr:rowOff>
    </xdr:from>
    <xdr:to>
      <xdr:col>16</xdr:col>
      <xdr:colOff>806824</xdr:colOff>
      <xdr:row>22</xdr:row>
      <xdr:rowOff>139700</xdr:rowOff>
    </xdr:to>
    <mc:AlternateContent xmlns:mc="http://schemas.openxmlformats.org/markup-compatibility/2006">
      <mc:Choice xmlns:a14="http://schemas.microsoft.com/office/drawing/2010/main" Requires="a14">
        <xdr:graphicFrame macro="">
          <xdr:nvGraphicFramePr>
            <xdr:cNvPr id="32" name="City">
              <a:extLst>
                <a:ext uri="{FF2B5EF4-FFF2-40B4-BE49-F238E27FC236}">
                  <a16:creationId xmlns:a16="http://schemas.microsoft.com/office/drawing/2014/main" id="{8C1296C9-87F9-4199-9CEC-3871EABFC54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4287500" y="2476501"/>
              <a:ext cx="1899024" cy="1854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596900</xdr:colOff>
      <xdr:row>24</xdr:row>
      <xdr:rowOff>0</xdr:rowOff>
    </xdr:from>
    <xdr:to>
      <xdr:col>16</xdr:col>
      <xdr:colOff>801222</xdr:colOff>
      <xdr:row>32</xdr:row>
      <xdr:rowOff>12700</xdr:rowOff>
    </xdr:to>
    <mc:AlternateContent xmlns:mc="http://schemas.openxmlformats.org/markup-compatibility/2006">
      <mc:Choice xmlns:a14="http://schemas.microsoft.com/office/drawing/2010/main" Requires="a14">
        <xdr:graphicFrame macro="">
          <xdr:nvGraphicFramePr>
            <xdr:cNvPr id="33" name="State">
              <a:extLst>
                <a:ext uri="{FF2B5EF4-FFF2-40B4-BE49-F238E27FC236}">
                  <a16:creationId xmlns:a16="http://schemas.microsoft.com/office/drawing/2014/main" id="{E95656CA-E69A-4BA6-943A-A930B034052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217400" y="4572000"/>
              <a:ext cx="3963522" cy="153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35</xdr:row>
      <xdr:rowOff>0</xdr:rowOff>
    </xdr:from>
    <xdr:to>
      <xdr:col>16</xdr:col>
      <xdr:colOff>304800</xdr:colOff>
      <xdr:row>36</xdr:row>
      <xdr:rowOff>114300</xdr:rowOff>
    </xdr:to>
    <xdr:sp macro="" textlink="">
      <xdr:nvSpPr>
        <xdr:cNvPr id="4097" name="AutoShape 1" descr="Resultado de imagen de Coca-Cola Logo Imagen PNG">
          <a:extLst>
            <a:ext uri="{FF2B5EF4-FFF2-40B4-BE49-F238E27FC236}">
              <a16:creationId xmlns:a16="http://schemas.microsoft.com/office/drawing/2014/main" id="{2F1624F6-EDEA-ED36-7DCD-3A2E76B77145}"/>
            </a:ext>
          </a:extLst>
        </xdr:cNvPr>
        <xdr:cNvSpPr>
          <a:spLocks noChangeAspect="1" noChangeArrowheads="1"/>
        </xdr:cNvSpPr>
      </xdr:nvSpPr>
      <xdr:spPr bwMode="auto">
        <a:xfrm>
          <a:off x="134874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596900</xdr:colOff>
      <xdr:row>32</xdr:row>
      <xdr:rowOff>50800</xdr:rowOff>
    </xdr:from>
    <xdr:to>
      <xdr:col>16</xdr:col>
      <xdr:colOff>801300</xdr:colOff>
      <xdr:row>40</xdr:row>
      <xdr:rowOff>77774</xdr:rowOff>
    </xdr:to>
    <xdr:pic>
      <xdr:nvPicPr>
        <xdr:cNvPr id="35" name="Picture 34">
          <a:extLst>
            <a:ext uri="{FF2B5EF4-FFF2-40B4-BE49-F238E27FC236}">
              <a16:creationId xmlns:a16="http://schemas.microsoft.com/office/drawing/2014/main" id="{3027EA82-2662-0801-3823-9F1D8F352E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217400" y="6146800"/>
          <a:ext cx="3963600" cy="1550974"/>
        </a:xfrm>
        <a:prstGeom prst="rect">
          <a:avLst/>
        </a:prstGeom>
      </xdr:spPr>
    </xdr:pic>
    <xdr:clientData/>
  </xdr:twoCellAnchor>
  <xdr:twoCellAnchor editAs="oneCell">
    <xdr:from>
      <xdr:col>15</xdr:col>
      <xdr:colOff>304801</xdr:colOff>
      <xdr:row>0</xdr:row>
      <xdr:rowOff>162923</xdr:rowOff>
    </xdr:from>
    <xdr:to>
      <xdr:col>16</xdr:col>
      <xdr:colOff>762000</xdr:colOff>
      <xdr:row>5</xdr:row>
      <xdr:rowOff>139109</xdr:rowOff>
    </xdr:to>
    <xdr:pic>
      <xdr:nvPicPr>
        <xdr:cNvPr id="37" name="Picture 36">
          <a:extLst>
            <a:ext uri="{FF2B5EF4-FFF2-40B4-BE49-F238E27FC236}">
              <a16:creationId xmlns:a16="http://schemas.microsoft.com/office/drawing/2014/main" id="{043C127D-9554-F987-613F-58EDDC9E51E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744701" y="162923"/>
          <a:ext cx="1396999" cy="92868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91342384259" backgroundQuery="1" createdVersion="8" refreshedVersion="8" minRefreshableVersion="3" recordCount="0" supportSubquery="1" supportAdvancedDrill="1" xr:uid="{E4D85F3F-DF03-4C40-950E-A0E3E082CD09}">
  <cacheSource type="external" connectionId="2"/>
  <cacheFields count="4">
    <cacheField name="[Table1].[Beverage Brand].[Beverage Brand]" caption="Beverage Brand" numFmtId="0" hierarchy="16" level="1">
      <sharedItems count="6">
        <s v="Coca-Cola"/>
        <s v="Dasani Water"/>
        <s v="Diet Coke"/>
        <s v="Fanta"/>
        <s v="Powerade"/>
        <s v="Sprite"/>
      </sharedItems>
    </cacheField>
    <cacheField name="[Measures].[Sum of Units Sold]" caption="Sum of Units Sold" numFmtId="0" hierarchy="31" level="32767"/>
    <cacheField name="[Measures].[Max of Price per Unit]" caption="Max of Price per Unit" numFmtId="0" hierarchy="37" level="32767"/>
    <cacheField name="[Measures].[Min of Price per Unit]" caption="Min of Price per Unit" numFmtId="0" hierarchy="38" level="32767"/>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Add Column2]" caption="Add Column2" attribute="1" time="1" defaultMemberUniqueName="[Calendar].[Add Column2].[All]" allUniqueName="[Calendar].[Add Column2].[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fieldsUsage count="2">
        <fieldUsage x="-1"/>
        <fieldUsage x="0"/>
      </fieldsUsage>
    </cacheHierarchy>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sales_variation]" caption="sales_variation"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ax of Price per Unit]" caption="Max of Price per Unit"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Min of Price per Unit]" caption="Min of Price per Unit" measure="1" displayFolder="" measureGroup="Table1"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910883217592" backgroundQuery="1" createdVersion="8" refreshedVersion="8" minRefreshableVersion="3" recordCount="0" supportSubquery="1" supportAdvancedDrill="1" xr:uid="{68BA60D0-AF88-4386-B885-4ABCCE456ED8}">
  <cacheSource type="external" connectionId="2"/>
  <cacheFields count="4">
    <cacheField name="[Measures].[Sum of Total Sales]" caption="Sum of Total Sales" numFmtId="0" hierarchy="30" level="32767"/>
    <cacheField name="[Calendar].[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alendar].[Year].&amp;[2022]"/>
            <x15:cachedUniqueName index="1" name="[Calendar].[Year].&amp;[2023]"/>
          </x15:cachedUniqueNames>
        </ext>
      </extLst>
    </cacheField>
    <cacheField name="[Calendar].[Quarter].[Quarter]" caption="Quarter" numFmtId="0" hierarchy="9" level="1">
      <sharedItems count="4">
        <s v="Q1"/>
        <s v="Q2"/>
        <s v="Q3"/>
        <s v="Q4"/>
      </sharedItems>
    </cacheField>
    <cacheField name="[Measures].[Average of Operating Margin]" caption="Average of Operating Margin" numFmtId="0" hierarchy="34" level="32767"/>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Add Column2]" caption="Add Column2" attribute="1" time="1" defaultMemberUniqueName="[Calendar].[Add Column2].[All]" allUniqueName="[Calendar].[Add Column2].[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2"/>
      </fieldsUsage>
    </cacheHierarchy>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sales_variation]" caption="sales_variation"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Average of Operating Margin]" caption="Average of Operating Margin" measure="1" displayFolder="" measureGroup="Table1" count="0" oneField="1" hidden="1">
      <fieldsUsage count="1">
        <fieldUsage x="3"/>
      </fieldsUsage>
      <extLst>
        <ext xmlns:x15="http://schemas.microsoft.com/office/spreadsheetml/2010/11/main" uri="{B97F6D7D-B522-45F9-BDA1-12C45D357490}">
          <x15:cacheHierarchy aggregatedColumn="2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ax of Price per Unit]" caption="Max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in of Price per Unit]" caption="Min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93895787037" backgroundQuery="1" createdVersion="8" refreshedVersion="8" minRefreshableVersion="3" recordCount="0" supportSubquery="1" supportAdvancedDrill="1" xr:uid="{B07DC1F7-F30B-4DAE-BBC1-D6E731617CC4}">
  <cacheSource type="external" connectionId="2"/>
  <cacheFields count="4">
    <cacheField name="[Measures].[Sum of Total Sales]" caption="Sum of Total Sales" numFmtId="0" hierarchy="30" level="32767"/>
    <cacheField name="[Calendar].[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alendar].[Year].&amp;[2022]"/>
            <x15:cachedUniqueName index="1" name="[Calendar].[Year].&amp;[2023]"/>
          </x15:cachedUniqueNames>
        </ext>
      </extLst>
    </cacheField>
    <cacheField name="[Table1].[Retailer].[Retailer]" caption="Retailer" numFmtId="0" hierarchy="10" level="1">
      <sharedItems count="6">
        <s v="Amazon"/>
        <s v="BevCo"/>
        <s v="FizzyCo"/>
        <s v="Target"/>
        <s v="Walmart"/>
        <s v="West Soda"/>
      </sharedItems>
    </cacheField>
    <cacheField name="[Measures].[sales_variation]" caption="sales_variation" numFmtId="0" hierarchy="26" level="32767"/>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Add Column2]" caption="Add Column2" attribute="1" time="1" defaultMemberUniqueName="[Calendar].[Add Column2].[All]" allUniqueName="[Calendar].[Add Column2].[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Table1].[Retailer]" caption="Retailer" attribute="1" defaultMemberUniqueName="[Table1].[Retailer].[All]" allUniqueName="[Table1].[Retailer].[All]" dimensionUniqueName="[Table1]" displayFolder="" count="2" memberValueDatatype="130" unbalanced="0">
      <fieldsUsage count="2">
        <fieldUsage x="-1"/>
        <fieldUsage x="2"/>
      </fieldsUsage>
    </cacheHierarchy>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sales_variation]" caption="sales_variation" measure="1" displayFolder="" measureGroup="Table1" count="0" oneField="1">
      <fieldsUsage count="1">
        <fieldUsage x="3"/>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ax of Price per Unit]" caption="Max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in of Price per Unit]" caption="Min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960587499998" createdVersion="5" refreshedVersion="8" minRefreshableVersion="3" recordCount="0" supportSubquery="1" supportAdvancedDrill="1" xr:uid="{C775CAF8-EFAB-460F-BB65-FA5890AE6E19}">
  <cacheSource type="external" connectionId="2"/>
  <cacheFields count="1">
    <cacheField name="[Measures].[Average of Price per Unit]" caption="Average of Price per Unit" numFmtId="0" hierarchy="40" level="32767"/>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Add Column2]" caption="Add Column2" attribute="1" time="1" defaultMemberUniqueName="[Calendar].[Add Column2].[All]" allUniqueName="[Calendar].[Add Column2].[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sales_variation]" caption="sales_variation"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ax of Price per Unit]" caption="Max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in of Price per Unit]" caption="Min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Average of Price per Unit]" caption="Average of Price per Unit"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962205902775" createdVersion="5" refreshedVersion="8" minRefreshableVersion="3" recordCount="0" supportSubquery="1" supportAdvancedDrill="1" xr:uid="{D378826B-92C6-4FC3-ACCF-22C844828518}">
  <cacheSource type="external" connectionId="2"/>
  <cacheFields count="1">
    <cacheField name="[Measures].[Sum of Operating Profit]" caption="Sum of Operating Profit" numFmtId="0" hierarchy="33" level="32767"/>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Add Column2]" caption="Add Column2" attribute="1" time="1" defaultMemberUniqueName="[Calendar].[Add Column2].[All]" allUniqueName="[Calendar].[Add Column2].[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sales_variation]" caption="sales_variation"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Sum of Operating Profit]" caption="Sum of Operating Profit"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ax of Price per Unit]" caption="Max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in of Price per Unit]" caption="Min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972344907408" createdVersion="5" refreshedVersion="8" minRefreshableVersion="3" recordCount="0" supportSubquery="1" supportAdvancedDrill="1" xr:uid="{442900B2-57B1-478E-A125-09B252C38D02}">
  <cacheSource type="external" connectionId="2"/>
  <cacheFields count="1">
    <cacheField name="[Table1].[City].[City]" caption="City" numFmtId="0" hierarchy="15"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Add Column2]" caption="Add Column2" attribute="1" time="1" defaultMemberUniqueName="[Calendar].[Add Column2].[All]" allUniqueName="[Calendar].[Add Column2].[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sales_variation]" caption="sales_variation"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ax of Price per Unit]" caption="Max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in of Price per Unit]" caption="Min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975154629632" createdVersion="5" refreshedVersion="8" minRefreshableVersion="3" recordCount="0" supportSubquery="1" supportAdvancedDrill="1" xr:uid="{6BB43A76-35F8-4657-9A90-240C90CD9D3A}">
  <cacheSource type="external" connectionId="2"/>
  <cacheFields count="1">
    <cacheField name="[Table1].[State].[State]" caption="State"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Add Column2]" caption="Add Column2" attribute="1" time="1" defaultMemberUniqueName="[Calendar].[Add Column2].[All]" allUniqueName="[Calendar].[Add Column2].[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sales_variation]" caption="sales_variation"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ax of Price per Unit]" caption="Max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in of Price per Unit]" caption="Min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975290972223" backgroundQuery="1" createdVersion="8" refreshedVersion="8" minRefreshableVersion="3" recordCount="0" supportSubquery="1" supportAdvancedDrill="1" xr:uid="{7BCB0612-C0EB-4B73-9BA3-8EA06A01270D}">
  <cacheSource type="external" connectionId="2"/>
  <cacheFields count="5">
    <cacheField name="[Table1].[Beverage Brand].[Beverage Brand]" caption="Beverage Brand" numFmtId="0" hierarchy="16" level="1">
      <sharedItems count="6">
        <s v="Coca-Cola"/>
        <s v="Dasani Water"/>
        <s v="Diet Coke"/>
        <s v="Fanta"/>
        <s v="Powerade"/>
        <s v="Sprite"/>
      </sharedItems>
    </cacheField>
    <cacheField name="[Measures].[Sum of Total Sales]" caption="Sum of Total Sales" numFmtId="0" hierarchy="30" level="32767"/>
    <cacheField name="[Measures].[sales_variation]" caption="sales_variation" numFmtId="0" hierarchy="26" level="32767"/>
    <cacheField name="[Calendar].[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alendar].[Year].&amp;[2022]"/>
            <x15:cachedUniqueName index="1" name="[Calendar].[Year].&amp;[2023]"/>
          </x15:cachedUniqueNames>
        </ext>
      </extLst>
    </cacheField>
    <cacheField name="[Table1].[State].[State]" caption="State" numFmtId="0" hierarchy="14" level="1">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Add Column2]" caption="Add Column2" attribute="1" time="1" defaultMemberUniqueName="[Calendar].[Add Column2].[All]" allUniqueName="[Calendar].[Add Column2].[All]" dimensionUniqueName="[Calendar]" displayFolder="" count="2" memberValueDatatype="20" unbalanced="0"/>
    <cacheHierarchy uniqueName="[Calendar].[Quarter]" caption="Quarter" attribute="1" time="1" defaultMemberUniqueName="[Calendar].[Quarter].[All]" allUniqueName="[Calendar].[Quarter].[All]" dimensionUniqueName="[Calendar]" displayFolder="" count="2" memberValueDatatype="130" unbalanced="0"/>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2"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2"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fieldsUsage count="2">
        <fieldUsage x="-1"/>
        <fieldUsage x="0"/>
      </fieldsUsage>
    </cacheHierarchy>
    <cacheHierarchy uniqueName="[Table1].[Price per Unit]" caption="Price per Unit" attribute="1" defaultMemberUniqueName="[Table1].[Price per Unit].[All]" allUniqueName="[Table1].[Price per Unit].[All]" dimensionUniqueName="[Table1]" displayFolder="" count="2" memberValueDatatype="5" unbalanced="0"/>
    <cacheHierarchy uniqueName="[Table1].[Units Sold]" caption="Units Sold" attribute="1" defaultMemberUniqueName="[Table1].[Units Sold].[All]" allUniqueName="[Table1].[Unit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2" memberValueDatatype="5" unbalanced="0"/>
    <cacheHierarchy uniqueName="[Table1].[Operating Margin]" caption="Operating Margin" attribute="1" defaultMemberUniqueName="[Table1].[Operating Margin].[All]" allUniqueName="[Table1].[Operating Margin].[All]" dimensionUniqueName="[Table1]" displayFolder="" count="2"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cacheHierarchy uniqueName="[Table1].[Invoice Date (Quarter)]" caption="Invoice Date (Quarter)" attribute="1" defaultMemberUniqueName="[Table1].[Invoice Date (Quarter)].[All]" allUniqueName="[Table1].[Invoice Date (Quarter)].[All]" dimensionUniqueName="[Table1]" displayFolder="" count="2"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sales_variation]" caption="sales_variation"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ax of Price per Unit]" caption="Max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in of Price per Unit]" caption="Min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quín Muñoz" refreshedDate="46221.963662731483" backgroundQuery="1" createdVersion="3" refreshedVersion="8" minRefreshableVersion="3" recordCount="0" supportSubquery="1" supportAdvancedDrill="1" xr:uid="{A1227CC0-8865-4819-BBDF-20EB3BE714A2}">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Add Column2]" caption="Add Column2" attribute="1" time="1" defaultMemberUniqueName="[Calendar].[Add Column2].[All]" allUniqueName="[Calendar].[Add Column2].[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sales_variation]" caption="sales_variation"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1"/>
        </ext>
      </extLst>
    </cacheHierarchy>
    <cacheHierarchy uniqueName="[Measures].[Average of Operating Profit]" caption="Average of Operating Profit" measure="1" displayFolder="" measureGroup="Table1" count="0" hidden="1">
      <extLst>
        <ext xmlns:x15="http://schemas.microsoft.com/office/spreadsheetml/2010/11/main" uri="{B97F6D7D-B522-45F9-BDA1-12C45D357490}">
          <x15:cacheHierarchy aggregatedColumn="20"/>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ax of Price per Unit]" caption="Max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Min of Price per Unit]" caption="Min of Price per Unit"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4538496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44B254-3FE6-455A-8344-EC8EE5CD5298}" name="PivotTable9" cacheId="473" applyNumberFormats="0" applyBorderFormats="0" applyFontFormats="0" applyPatternFormats="0" applyAlignmentFormats="0" applyWidthHeightFormats="1" dataCaption="Values" tag="8cdbde6c-2098-4d2c-83bb-9d8304467344" updatedVersion="8" minRefreshableVersion="3" useAutoFormatting="1" itemPrintTitles="1" createdVersion="5" indent="0" outline="1" outlineData="1" multipleFieldFilters="0">
  <location ref="J4:J5" firstHeaderRow="1" firstDataRow="1" firstDataCol="0"/>
  <pivotFields count="1">
    <pivotField dataField="1" subtotalTop="0" showAll="0" defaultSubtotal="0"/>
  </pivotFields>
  <rowItems count="1">
    <i/>
  </rowItems>
  <colItems count="1">
    <i/>
  </colItems>
  <dataFields count="1">
    <dataField name="Sum of Operating Profit" fld="0" baseField="0" baseItem="0" numFmtId="167"/>
  </dataFields>
  <pivotHierarchies count="4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per Uni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CD8ACB-540D-43AB-B110-CB3C4C4FA5FF}" name="PivotTable8" cacheId="460" applyNumberFormats="0" applyBorderFormats="0" applyFontFormats="0" applyPatternFormats="0" applyAlignmentFormats="0" applyWidthHeightFormats="1" dataCaption="Values" tag="1562fc3a-9e33-43c1-af6f-9960b7a3248b" updatedVersion="8" minRefreshableVersion="3" useAutoFormatting="1" itemPrintTitles="1" createdVersion="5" indent="0" outline="1" outlineData="1" multipleFieldFilters="0">
  <location ref="H4:H5" firstHeaderRow="1" firstDataRow="1" firstDataCol="0"/>
  <pivotFields count="1">
    <pivotField dataField="1" subtotalTop="0" showAll="0" defaultSubtotal="0"/>
  </pivotFields>
  <rowItems count="1">
    <i/>
  </rowItems>
  <colItems count="1">
    <i/>
  </colItems>
  <dataFields count="1">
    <dataField name="Average of Price per Unit" fld="0" subtotal="average" baseField="0" baseItem="0" numFmtId="44"/>
  </dataFields>
  <pivotHierarchies count="4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per Uni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C917F7-846B-4CA6-B8A7-DAE4607B69BD}" name="PivotTable4" cacheId="449" applyNumberFormats="0" applyBorderFormats="0" applyFontFormats="0" applyPatternFormats="0" applyAlignmentFormats="0" applyWidthHeightFormats="1" dataCaption="Values" tag="209af1d9-cea6-470e-a805-f83e38650192" updatedVersion="8" minRefreshableVersion="3" useAutoFormatting="1" subtotalHiddenItems="1" colGrandTotals="0" itemPrintTitles="1" createdVersion="8" indent="0" compact="0" compactData="0" multipleFieldFilters="0" chartFormat="9">
  <location ref="A40:D47" firstHeaderRow="0" firstDataRow="1" firstDataCol="1"/>
  <pivotFields count="4">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Units Sold" fld="1" baseField="0" baseItem="3" numFmtId="3"/>
    <dataField name="Min Price per Unit" fld="3" subtotal="min" baseField="0" baseItem="0" numFmtId="168"/>
    <dataField name="Max Price per Unit" fld="2" subtotal="max" baseField="0" baseItem="0" numFmtId="44"/>
  </dataFields>
  <chartFormats count="3">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Hierarchies count="4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Units Sold"/>
    <pivotHierarchy dragToData="1"/>
    <pivotHierarchy dragToData="1"/>
    <pivotHierarchy dragToData="1" caption="Average of Operating Margin"/>
    <pivotHierarchy dragToData="1" caption="Average of Operating Profit"/>
    <pivotHierarchy dragToData="1"/>
    <pivotHierarchy dragToData="1" caption="Max Price per Unit"/>
    <pivotHierarchy dragToData="1" caption="Min Price per Unit"/>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1F6F1A-15F4-4896-A9D3-7BC24DD04E98}" name="PivotTable3" cacheId="450" applyNumberFormats="0" applyBorderFormats="0" applyFontFormats="0" applyPatternFormats="0" applyAlignmentFormats="0" applyWidthHeightFormats="1" dataCaption="Values" tag="db4d6ca0-de85-4a41-b84a-fae88bc9fcac" updatedVersion="8" minRefreshableVersion="3" useAutoFormatting="1" subtotalHiddenItems="1" colGrandTotals="0" itemPrintTitles="1" createdVersion="8" indent="0" compact="0" compactData="0" multipleFieldFilters="0" chartFormat="7">
  <location ref="A28:D37" firstHeaderRow="0" firstDataRow="1" firstDataCol="2"/>
  <pivotFields count="4">
    <pivotField dataField="1" compact="0" outline="0" showAll="0" defaultSubtotal="0"/>
    <pivotField axis="axisRow" compact="0" allDrilled="1" outline="0" showAll="0" dataSourceSort="1" defaultSubtotal="0" defaultAttributeDrillState="1">
      <items count="2">
        <item x="0"/>
        <item x="1"/>
      </items>
    </pivotField>
    <pivotField axis="axisRow" compact="0" allDrilled="1" outline="0" showAll="0" dataSourceSort="1" defaultSubtotal="0" defaultAttributeDrillState="1">
      <items count="4">
        <item x="0"/>
        <item x="1"/>
        <item x="2"/>
        <item x="3"/>
      </items>
    </pivotField>
    <pivotField dataField="1" compact="0" outline="0" subtotalTop="0" showAll="0" defaultSubtotal="0"/>
  </pivotFields>
  <rowFields count="2">
    <field x="1"/>
    <field x="2"/>
  </rowFields>
  <rowItems count="9">
    <i>
      <x/>
      <x/>
    </i>
    <i r="1">
      <x v="1"/>
    </i>
    <i r="1">
      <x v="2"/>
    </i>
    <i r="1">
      <x v="3"/>
    </i>
    <i>
      <x v="1"/>
      <x/>
    </i>
    <i r="1">
      <x v="1"/>
    </i>
    <i r="1">
      <x v="2"/>
    </i>
    <i r="1">
      <x v="3"/>
    </i>
    <i t="grand">
      <x/>
    </i>
  </rowItems>
  <colFields count="1">
    <field x="-2"/>
  </colFields>
  <colItems count="2">
    <i>
      <x/>
    </i>
    <i i="1">
      <x v="1"/>
    </i>
  </colItems>
  <dataFields count="2">
    <dataField name="Total Sales" fld="0" baseField="0" baseItem="0" numFmtId="42"/>
    <dataField name="Average Operating Margin" fld="3" subtotal="average" baseField="2" baseItem="0" numFmtId="1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caption="Average Operating Margin"/>
    <pivotHierarchy dragToData="1" caption="Average of Operating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476238-4148-48AE-86BF-177441E3829C}" name="PivotTable2" cacheId="451" dataPosition="0" applyNumberFormats="0" applyBorderFormats="0" applyFontFormats="0" applyPatternFormats="0" applyAlignmentFormats="0" applyWidthHeightFormats="1" dataCaption="Values" tag="3a1c59dd-808b-47b1-97cc-f7714bbfcc6f" updatedVersion="8" minRefreshableVersion="3" useAutoFormatting="1" subtotalHiddenItems="1" colGrandTotals="0" itemPrintTitles="1" createdVersion="8" indent="0" outline="1" outlineData="1" multipleFieldFilters="0">
  <location ref="A16:D25" firstHeaderRow="1" firstDataRow="3"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2"/>
  </rowFields>
  <rowItems count="7">
    <i>
      <x/>
    </i>
    <i>
      <x v="1"/>
    </i>
    <i>
      <x v="2"/>
    </i>
    <i>
      <x v="3"/>
    </i>
    <i>
      <x v="4"/>
    </i>
    <i>
      <x v="5"/>
    </i>
    <i t="grand">
      <x/>
    </i>
  </rowItems>
  <colFields count="2">
    <field x="-2"/>
    <field x="1"/>
  </colFields>
  <colItems count="3">
    <i>
      <x/>
      <x/>
    </i>
    <i r="1">
      <x v="1"/>
    </i>
    <i i="1">
      <x v="1"/>
      <x v="1"/>
    </i>
  </colItems>
  <dataFields count="2">
    <dataField name="Sum of Total Sales" fld="0" baseField="2" baseItem="1" numFmtId="42"/>
    <dataField fld="3" subtotal="count" baseField="0" baseItem="0"/>
  </dataFields>
  <pivotHierarchies count="4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2">
    <colHierarchyUsage hierarchyUsage="-2"/>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760F50-35B6-48A7-B1EA-67B4190CB862}" name="PivotTable1" cacheId="536" applyNumberFormats="0" applyBorderFormats="0" applyFontFormats="0" applyPatternFormats="0" applyAlignmentFormats="0" applyWidthHeightFormats="1" dataCaption="Values" tag="ce02c40e-2b0b-47e8-8184-afc698bdb084" updatedVersion="8" minRefreshableVersion="3" useAutoFormatting="1" subtotalHiddenItems="1" colGrandTotals="0" itemPrintTitles="1" createdVersion="8" indent="0" outline="1" outlineData="1" multipleFieldFilters="0">
  <location ref="A4:D13" firstHeaderRow="1" firstDataRow="3"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7">
    <i>
      <x/>
    </i>
    <i>
      <x v="1"/>
    </i>
    <i>
      <x v="2"/>
    </i>
    <i>
      <x v="3"/>
    </i>
    <i>
      <x v="4"/>
    </i>
    <i>
      <x v="5"/>
    </i>
    <i t="grand">
      <x/>
    </i>
  </rowItems>
  <colFields count="2">
    <field x="-2"/>
    <field x="3"/>
  </colFields>
  <colItems count="3">
    <i>
      <x/>
      <x/>
    </i>
    <i r="1">
      <x v="1"/>
    </i>
    <i i="1">
      <x v="1"/>
      <x v="1"/>
    </i>
  </colItems>
  <dataFields count="2">
    <dataField name="Total Sales" fld="1" baseField="0" baseItem="0" numFmtId="167"/>
    <dataField fld="2" subtotal="count" baseField="0" baseItem="0"/>
  </dataFields>
  <pivotHierarchies count="4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2">
    <colHierarchyUsage hierarchyUsage="-2"/>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D6A6AB-E052-4CF2-93E1-8F11B3B9E901}" name="PivotTable14" cacheId="530" applyNumberFormats="0" applyBorderFormats="0" applyFontFormats="0" applyPatternFormats="0" applyAlignmentFormats="0" applyWidthHeightFormats="1" dataCaption="Values" tag="099f64ad-5bba-4070-9492-0565dd50d384" updatedVersion="8" minRefreshableVersion="3" useAutoFormatting="1" itemPrintTitles="1" createdVersion="5" indent="0" outline="1" outlineData="1" multipleFieldFilters="0">
  <location ref="P27" firstHeaderRow="0" firstDataRow="0" firstDataCol="0" rowPageCount="1" colPageCount="1"/>
  <pivotFields count="1">
    <pivotField axis="axisPage" allDrilled="1" subtotalTop="0" showAll="0" dataSourceSort="1" defaultSubtotal="0" defaultAttributeDrillState="1"/>
  </pivotFields>
  <pageFields count="1">
    <pageField fld="0" hier="14" name="[Table1].[State].[All]" cap="All"/>
  </pageFields>
  <formats count="1">
    <format dxfId="1">
      <pivotArea dataOnly="0" labelOnly="1" outline="0" fieldPosition="0">
        <references count="1">
          <reference field="0" count="0"/>
        </references>
      </pivotArea>
    </format>
  </formats>
  <pivotHierarchies count="4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E62C0D-B500-4B66-A6F2-314D0C38543E}" name="PivotTable12" cacheId="521" applyNumberFormats="0" applyBorderFormats="0" applyFontFormats="0" applyPatternFormats="0" applyAlignmentFormats="0" applyWidthHeightFormats="1" dataCaption="Values" tag="21b3bc12-562e-4313-a766-1d6eb8e1ea6c" updatedVersion="8" minRefreshableVersion="3" useAutoFormatting="1" itemPrintTitles="1" createdVersion="5" indent="0" outline="1" outlineData="1" multipleFieldFilters="0">
  <location ref="P16" firstHeaderRow="0" firstDataRow="0" firstDataCol="0" rowPageCount="1" colPageCount="1"/>
  <pivotFields count="1">
    <pivotField axis="axisPage" allDrilled="1" subtotalTop="0" showAll="0" dataSourceSort="1" defaultSubtotal="0" defaultAttributeDrillState="1"/>
  </pivotFields>
  <pageFields count="1">
    <pageField fld="0" hier="15" name="[Table1].[City].[All]" cap="All"/>
  </pageFields>
  <formats count="1">
    <format dxfId="0">
      <pivotArea dataOnly="0" labelOnly="1" outline="0" fieldPosition="0">
        <references count="1">
          <reference field="0" count="0"/>
        </references>
      </pivotArea>
    </format>
  </formats>
  <pivotHierarchies count="4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E2D381EC-EB73-4898-898D-201CDAA2E3F0}" sourceName="[Calendar].[Date Hierarchy]">
  <pivotTables>
    <pivotTable tabId="5" name="PivotTable1"/>
  </pivotTables>
  <data>
    <olap pivotCacheId="1453849635">
      <levels count="4">
        <level uniqueName="[Calendar].[Date Hierarchy].[(All)]" sourceCaption="(All)" count="0"/>
        <level uniqueName="[Calendar].[Date Hierarchy].[Year]" sourceCaption="Year" count="2">
          <ranges>
            <range startItem="0">
              <i n="[Calendar].[Date Hierarchy].[Year].&amp;[2022]" c="2022"/>
              <i n="[Calendar].[Date Hierarchy].[Year].&amp;[2023]" c="2023"/>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75BE58-BDF1-49E6-9595-07D9CE90A485}" sourceName="[Table1].[Region]">
  <pivotTables>
    <pivotTable tabId="5" name="PivotTable1"/>
  </pivotTables>
  <data>
    <olap pivotCacheId="1453849635">
      <levels count="2">
        <level uniqueName="[Table1].[Region].[(All)]" sourceCaption="(All)" count="0"/>
        <level uniqueName="[Table1].[Region].[Region]" sourceCaption="Region" count="5">
          <ranges>
            <range startItem="0">
              <i n="[Table1].[Region].&amp;[Midwest]" c="Midwest"/>
              <i n="[Table1].[Region].&amp;[Northeast]" c="Northeast"/>
              <i n="[Table1].[Region].&amp;[South]" c="South"/>
              <i n="[Table1].[Region].&amp;[Southeast]" c="Southeast"/>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D69EE17-CE65-4F53-8B44-48FDB49FB52B}" sourceName="[Table1].[City]">
  <pivotTables>
    <pivotTable tabId="5" name="PivotTable1"/>
  </pivotTables>
  <data>
    <olap pivotCacheId="1453849635">
      <levels count="2">
        <level uniqueName="[Table1].[City].[(All)]" sourceCaption="(All)" count="0"/>
        <level uniqueName="[Table1].[City].[City]" sourceCaption="City" count="52">
          <ranges>
            <range startItem="0">
              <i n="[Table1].[City].&amp;[Albany]" c="Albany"/>
              <i n="[Table1].[City].&amp;[Albuquerque]" c="Albuquerque"/>
              <i n="[Table1].[City].&amp;[Anchorage]" c="Anchorage"/>
              <i n="[Table1].[City].&amp;[Atlanta]" c="Atlanta"/>
              <i n="[Table1].[City].&amp;[Baltimore]" c="Baltimore"/>
              <i n="[Table1].[City].&amp;[Billings]" c="Billings"/>
              <i n="[Table1].[City].&amp;[Birmingham]" c="Birmingham"/>
              <i n="[Table1].[City].&amp;[Boise]" c="Boise"/>
              <i n="[Table1].[City].&amp;[Boston]" c="Boston"/>
              <i n="[Table1].[City].&amp;[Burlington]" c="Burlington"/>
              <i n="[Table1].[City].&amp;[Charleston]" c="Charleston"/>
              <i n="[Table1].[City].&amp;[Charlotte]" c="Charlotte"/>
              <i n="[Table1].[City].&amp;[Cheyenne]" c="Cheyenne"/>
              <i n="[Table1].[City].&amp;[Chicago]" c="Chicago"/>
              <i n="[Table1].[City].&amp;[Columbus]" c="Columbus"/>
              <i n="[Table1].[City].&amp;[Dallas]" c="Dallas"/>
              <i n="[Table1].[City].&amp;[Denver]" c="Denver"/>
              <i n="[Table1].[City].&amp;[Des Moines]" c="Des Moines"/>
              <i n="[Table1].[City].&amp;[Detroit]" c="Detroit"/>
              <i n="[Table1].[City].&amp;[Fargo]" c="Fargo"/>
              <i n="[Table1].[City].&amp;[Hartford]" c="Hartford"/>
              <i n="[Table1].[City].&amp;[Honolulu]" c="Honolulu"/>
              <i n="[Table1].[City].&amp;[Houston]" c="Houston"/>
              <i n="[Table1].[City].&amp;[Indianapolis]" c="Indianapolis"/>
              <i n="[Table1].[City].&amp;[Jackson]" c="Jackson"/>
              <i n="[Table1].[City].&amp;[Knoxville]" c="Knoxville"/>
              <i n="[Table1].[City].&amp;[Las Vegas]" c="Las Vegas"/>
              <i n="[Table1].[City].&amp;[Little Rock]" c="Little Rock"/>
              <i n="[Table1].[City].&amp;[Los Angeles]" c="Los Angeles"/>
              <i n="[Table1].[City].&amp;[Louisville]" c="Louisville"/>
              <i n="[Table1].[City].&amp;[Manchester]" c="Manchester"/>
              <i n="[Table1].[City].&amp;[Miami]" c="Miami"/>
              <i n="[Table1].[City].&amp;[Milwaukee]" c="Milwaukee"/>
              <i n="[Table1].[City].&amp;[Minneapolis]" c="Minneapolis"/>
              <i n="[Table1].[City].&amp;[New Orleans]" c="New Orleans"/>
              <i n="[Table1].[City].&amp;[New York]" c="New York"/>
              <i n="[Table1].[City].&amp;[Newark]" c="Newark"/>
              <i n="[Table1].[City].&amp;[Oklahoma City]" c="Oklahoma City"/>
              <i n="[Table1].[City].&amp;[Omaha]" c="Omaha"/>
              <i n="[Table1].[City].&amp;[Orlando]" c="Orlando"/>
              <i n="[Table1].[City].&amp;[Philadelphia]" c="Philadelphia"/>
              <i n="[Table1].[City].&amp;[Phoenix]" c="Phoenix"/>
              <i n="[Table1].[City].&amp;[Portland]" c="Portland"/>
              <i n="[Table1].[City].&amp;[Providence]" c="Providence"/>
              <i n="[Table1].[City].&amp;[Richmond]" c="Richmond"/>
              <i n="[Table1].[City].&amp;[Salt Lake City]" c="Salt Lake City"/>
              <i n="[Table1].[City].&amp;[San Francisco]" c="San Francisco"/>
              <i n="[Table1].[City].&amp;[Seattle]" c="Seattle"/>
              <i n="[Table1].[City].&amp;[Sioux Falls]" c="Sioux Falls"/>
              <i n="[Table1].[City].&amp;[St. Louis]" c="St. Louis"/>
              <i n="[Table1].[City].&amp;[Wichita]" c="Wichita"/>
              <i n="[Table1].[City].&amp;[Wilmington]" c="Wilmington"/>
            </range>
          </ranges>
        </level>
      </levels>
      <selections count="1">
        <selection n="[Table1].[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2E3D0F5-8B36-4DBD-BA93-0194154AF243}" sourceName="[Table1].[State]">
  <pivotTables>
    <pivotTable tabId="5" name="PivotTable1"/>
  </pivotTables>
  <data>
    <olap pivotCacheId="1453849635">
      <levels count="2">
        <level uniqueName="[Table1].[State].[(All)]" sourceCaption="(All)" count="0"/>
        <level uniqueName="[Table1].[State].[State]" sourceCaption="State" count="50">
          <ranges>
            <range startItem="0">
              <i n="[Table1].[State].&amp;[Alabama]" c="Alabama"/>
              <i n="[Table1].[State].&amp;[Alaska]" c="Alaska"/>
              <i n="[Table1].[State].&amp;[Arizona]" c="Arizona"/>
              <i n="[Table1].[State].&amp;[Arkansas]" c="Arkansas"/>
              <i n="[Table1].[State].&amp;[California]" c="California"/>
              <i n="[Table1].[State].&amp;[Colorado]" c="Colorado"/>
              <i n="[Table1].[State].&amp;[Connecticut]" c="Connecticut"/>
              <i n="[Table1].[State].&amp;[Delaware]" c="Delaware"/>
              <i n="[Table1].[State].&amp;[Florida]" c="Florida"/>
              <i n="[Table1].[State].&amp;[Georgia]" c="Georgia"/>
              <i n="[Table1].[State].&amp;[Hawaii]" c="Hawaii"/>
              <i n="[Table1].[State].&amp;[Idaho]" c="Idaho"/>
              <i n="[Table1].[State].&amp;[Illinois]" c="Illinois"/>
              <i n="[Table1].[State].&amp;[Indiana]" c="Indiana"/>
              <i n="[Table1].[State].&amp;[Iowa]" c="Iowa"/>
              <i n="[Table1].[State].&amp;[Kansas]" c="Kansas"/>
              <i n="[Table1].[State].&amp;[Kentucky]" c="Kentucky"/>
              <i n="[Table1].[State].&amp;[Louisiana]" c="Louisiana"/>
              <i n="[Table1].[State].&amp;[Maine]" c="Maine"/>
              <i n="[Table1].[State].&amp;[Maryland]" c="Maryland"/>
              <i n="[Table1].[State].&amp;[Massachusetts]" c="Massachusetts"/>
              <i n="[Table1].[State].&amp;[Michigan]" c="Michigan"/>
              <i n="[Table1].[State].&amp;[Minnesota]" c="Minnesota"/>
              <i n="[Table1].[State].&amp;[Mississippi]" c="Mississippi"/>
              <i n="[Table1].[State].&amp;[Missouri]" c="Missouri"/>
              <i n="[Table1].[State].&amp;[Montana]" c="Montana"/>
              <i n="[Table1].[State].&amp;[Nebraska]" c="Nebraska"/>
              <i n="[Table1].[State].&amp;[Nevada]" c="Nevada"/>
              <i n="[Table1].[State].&amp;[New Hampshire]" c="New Hampshire"/>
              <i n="[Table1].[State].&amp;[New Jersey]" c="New Jersey"/>
              <i n="[Table1].[State].&amp;[New Mexico]" c="New Mexico"/>
              <i n="[Table1].[State].&amp;[New York]" c="New York"/>
              <i n="[Table1].[State].&amp;[North Carolina]" c="North Carolina"/>
              <i n="[Table1].[State].&amp;[North Dakota]" c="North Dakota"/>
              <i n="[Table1].[State].&amp;[Ohio]" c="Ohio"/>
              <i n="[Table1].[State].&amp;[Oklahoma]" c="Oklahoma"/>
              <i n="[Table1].[State].&amp;[Oregon]" c="Oregon"/>
              <i n="[Table1].[State].&amp;[Pennsylvania]" c="Pennsylvania"/>
              <i n="[Table1].[State].&amp;[Rhode Island]" c="Rhode Island"/>
              <i n="[Table1].[State].&amp;[South Carolina]" c="South Carolina"/>
              <i n="[Table1].[State].&amp;[South Dakota]" c="South Dakota"/>
              <i n="[Table1].[State].&amp;[Tennessee]" c="Tennessee"/>
              <i n="[Table1].[State].&amp;[Texas]" c="Texas"/>
              <i n="[Table1].[State].&amp;[Utah]" c="Utah"/>
              <i n="[Table1].[State].&amp;[Vermont]" c="Vermont"/>
              <i n="[Table1].[State].&amp;[Virginia]" c="Virginia"/>
              <i n="[Table1].[State].&amp;[Washington]" c="Washington"/>
              <i n="[Table1].[State].&amp;[West Virginia]" c="West Virginia"/>
              <i n="[Table1].[State].&amp;[Wisconsin]" c="Wisconsin"/>
              <i n="[Table1].[State].&amp;[Wyoming]" c="Wyoming"/>
            </range>
          </ranges>
        </level>
      </levels>
      <selections count="1">
        <selection n="[Table1].[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0E6B272-177A-4533-B081-1B8F0915836E}" cache="Slicer_Date_Hierarchy" caption="Year" columnCount="2" level="1" style="SlicerStyleDark1" rowHeight="260350"/>
  <slicer name="Region" xr10:uid="{6293A0FD-1BC0-475D-9BE7-BBBB6739BB86}" cache="Slicer_Region" caption="Region" level="1" style="SlicerStyleDark1" rowHeight="260350"/>
  <slicer name="City" xr10:uid="{8467739C-39F8-4AE8-B81A-840CF3516E3F}" cache="Slicer_City" caption="City" level="1" style="SlicerStyleDark1" rowHeight="260350"/>
  <slicer name="State" xr10:uid="{8F49D324-9C5D-42FB-BC04-E2EEB4AEBBEA}" cache="Slicer_State" caption="State" columnCount="2" level="1" style="SlicerStyleDark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6" dataDxfId="15" tableBorderDxfId="14">
  <autoFilter ref="B4:M9652" xr:uid="{241C6583-A395-494F-B34A-BA98EEB4132C}"/>
  <tableColumns count="12">
    <tableColumn id="1" xr3:uid="{72C602C4-76C4-4A75-933A-FDC9591C1526}" name="Retailer" dataDxfId="13"/>
    <tableColumn id="2" xr3:uid="{725FD838-82AA-427A-9CE2-6C04110A316D}" name="Retailer ID" dataDxfId="12"/>
    <tableColumn id="3" xr3:uid="{9C123582-20EA-467F-A5ED-8224D6001C00}" name="Invoice Date" dataDxfId="11"/>
    <tableColumn id="4" xr3:uid="{134DBAE7-3279-40E6-98D9-CBECFFFB85D5}" name="Region" dataDxfId="10"/>
    <tableColumn id="5" xr3:uid="{C2E2A540-5264-40E1-8C95-F5F8159FEF6D}" name="State" dataDxfId="9"/>
    <tableColumn id="6" xr3:uid="{6DD89386-635C-40C8-9606-F930BAB18D98}" name="City" dataDxfId="8"/>
    <tableColumn id="7" xr3:uid="{79044A14-8C29-4B84-AA06-8282B70BA02E}" name="Beverage Brand" dataDxfId="7"/>
    <tableColumn id="8" xr3:uid="{A75130C6-6732-4DA3-A42A-8ECCD7E66F61}" name="Price per Unit" dataDxfId="6"/>
    <tableColumn id="9" xr3:uid="{3E7FDD09-C8F4-41A0-8B3E-09F0A7E4D8AD}" name="Units Sold" dataDxfId="5"/>
    <tableColumn id="10" xr3:uid="{521D1DF4-DD00-4778-9BB1-91E31DADFF87}" name="Total Sales" dataDxfId="4"/>
    <tableColumn id="11" xr3:uid="{94400550-7002-4F21-A27B-497430EA373F}" name="Operating Profit" dataDxfId="3"/>
    <tableColumn id="12" xr3:uid="{2526BB74-C8C1-4549-9ED9-43B205AA3AC6}" name="Operating Margin" dataDxfId="2"/>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Normal="100" workbookViewId="0">
      <selection activeCell="N7" sqref="N7"/>
    </sheetView>
  </sheetViews>
  <sheetFormatPr defaultColWidth="11.1796875" defaultRowHeight="15.6" x14ac:dyDescent="0.25"/>
  <cols>
    <col min="1" max="1" width="7.90625" bestFit="1" customWidth="1"/>
    <col min="3" max="3" width="11.26953125" customWidth="1"/>
    <col min="4" max="4" width="12.90625" customWidth="1"/>
    <col min="8" max="8" width="15.6328125" customWidth="1"/>
    <col min="9" max="9" width="14.1796875" customWidth="1"/>
    <col min="11" max="11" width="11.6328125" customWidth="1"/>
    <col min="12" max="12" width="16.1796875" customWidth="1"/>
    <col min="13" max="13" width="17.26953125" customWidth="1"/>
  </cols>
  <sheetData>
    <row r="2" spans="2:13" ht="31.2" x14ac:dyDescent="0.45">
      <c r="B2" s="9" t="s">
        <v>125</v>
      </c>
      <c r="C2" s="1"/>
      <c r="D2" s="1"/>
      <c r="E2" s="1"/>
      <c r="F2" s="1"/>
      <c r="G2" s="1"/>
      <c r="H2" s="1"/>
      <c r="I2" s="1"/>
      <c r="J2" s="1"/>
      <c r="K2" s="1"/>
      <c r="L2" s="1"/>
      <c r="M2" s="1"/>
    </row>
    <row r="4" spans="2:13" ht="15" x14ac:dyDescent="0.25">
      <c r="B4" s="8" t="s">
        <v>0</v>
      </c>
      <c r="C4" s="8" t="s">
        <v>1</v>
      </c>
      <c r="D4" s="8" t="s">
        <v>2</v>
      </c>
      <c r="E4" s="8" t="s">
        <v>3</v>
      </c>
      <c r="F4" s="8" t="s">
        <v>4</v>
      </c>
      <c r="G4" s="8" t="s">
        <v>5</v>
      </c>
      <c r="H4" s="8" t="s">
        <v>6</v>
      </c>
      <c r="I4" s="8" t="s">
        <v>7</v>
      </c>
      <c r="J4" s="8" t="s">
        <v>8</v>
      </c>
      <c r="K4" s="8" t="s">
        <v>9</v>
      </c>
      <c r="L4" s="8" t="s">
        <v>10</v>
      </c>
      <c r="M4" s="8" t="s">
        <v>11</v>
      </c>
    </row>
    <row r="5" spans="2:13" ht="15" x14ac:dyDescent="0.25">
      <c r="B5" s="2" t="s">
        <v>20</v>
      </c>
      <c r="C5" s="2">
        <v>1185732</v>
      </c>
      <c r="D5" s="3">
        <v>44562</v>
      </c>
      <c r="E5" s="2" t="s">
        <v>12</v>
      </c>
      <c r="F5" s="2" t="s">
        <v>13</v>
      </c>
      <c r="G5" s="2" t="s">
        <v>13</v>
      </c>
      <c r="H5" s="2" t="s">
        <v>14</v>
      </c>
      <c r="I5" s="4">
        <v>0.5</v>
      </c>
      <c r="J5" s="5">
        <v>12000</v>
      </c>
      <c r="K5" s="6">
        <v>6000</v>
      </c>
      <c r="L5" s="6">
        <v>3000</v>
      </c>
      <c r="M5" s="7">
        <v>0.5</v>
      </c>
    </row>
    <row r="6" spans="2:13" ht="15" x14ac:dyDescent="0.25">
      <c r="B6" s="2" t="s">
        <v>20</v>
      </c>
      <c r="C6" s="2">
        <v>1185732</v>
      </c>
      <c r="D6" s="3">
        <v>44563</v>
      </c>
      <c r="E6" s="2" t="s">
        <v>12</v>
      </c>
      <c r="F6" s="2" t="s">
        <v>13</v>
      </c>
      <c r="G6" s="2" t="s">
        <v>13</v>
      </c>
      <c r="H6" s="2" t="s">
        <v>15</v>
      </c>
      <c r="I6" s="4">
        <v>0.5</v>
      </c>
      <c r="J6" s="5">
        <v>10000</v>
      </c>
      <c r="K6" s="6">
        <v>5000</v>
      </c>
      <c r="L6" s="6">
        <v>1500</v>
      </c>
      <c r="M6" s="7">
        <v>0.3</v>
      </c>
    </row>
    <row r="7" spans="2:13" ht="15" x14ac:dyDescent="0.25">
      <c r="B7" s="2" t="s">
        <v>20</v>
      </c>
      <c r="C7" s="2">
        <v>1185732</v>
      </c>
      <c r="D7" s="3">
        <v>44564</v>
      </c>
      <c r="E7" s="2" t="s">
        <v>12</v>
      </c>
      <c r="F7" s="2" t="s">
        <v>13</v>
      </c>
      <c r="G7" s="2" t="s">
        <v>13</v>
      </c>
      <c r="H7" s="2" t="s">
        <v>16</v>
      </c>
      <c r="I7" s="4">
        <v>0.4</v>
      </c>
      <c r="J7" s="5">
        <v>10000</v>
      </c>
      <c r="K7" s="6">
        <v>4000</v>
      </c>
      <c r="L7" s="6">
        <v>1400</v>
      </c>
      <c r="M7" s="7">
        <v>0.35</v>
      </c>
    </row>
    <row r="8" spans="2:13" ht="15" x14ac:dyDescent="0.25">
      <c r="B8" s="2" t="s">
        <v>20</v>
      </c>
      <c r="C8" s="2">
        <v>1185732</v>
      </c>
      <c r="D8" s="3">
        <v>44565</v>
      </c>
      <c r="E8" s="2" t="s">
        <v>12</v>
      </c>
      <c r="F8" s="2" t="s">
        <v>13</v>
      </c>
      <c r="G8" s="2" t="s">
        <v>13</v>
      </c>
      <c r="H8" s="2" t="s">
        <v>17</v>
      </c>
      <c r="I8" s="4">
        <v>0.45</v>
      </c>
      <c r="J8" s="5">
        <v>8500</v>
      </c>
      <c r="K8" s="6">
        <v>3825</v>
      </c>
      <c r="L8" s="6">
        <v>1338.75</v>
      </c>
      <c r="M8" s="7">
        <v>0.35</v>
      </c>
    </row>
    <row r="9" spans="2:13" ht="15" x14ac:dyDescent="0.25">
      <c r="B9" s="2" t="s">
        <v>20</v>
      </c>
      <c r="C9" s="2">
        <v>1185732</v>
      </c>
      <c r="D9" s="3">
        <v>44566</v>
      </c>
      <c r="E9" s="2" t="s">
        <v>12</v>
      </c>
      <c r="F9" s="2" t="s">
        <v>13</v>
      </c>
      <c r="G9" s="2" t="s">
        <v>13</v>
      </c>
      <c r="H9" s="2" t="s">
        <v>18</v>
      </c>
      <c r="I9" s="4">
        <v>0.6</v>
      </c>
      <c r="J9" s="5">
        <v>9000</v>
      </c>
      <c r="K9" s="6">
        <v>5400</v>
      </c>
      <c r="L9" s="6">
        <v>1620</v>
      </c>
      <c r="M9" s="7">
        <v>0.3</v>
      </c>
    </row>
    <row r="10" spans="2:13" ht="15" x14ac:dyDescent="0.25">
      <c r="B10" s="2" t="s">
        <v>20</v>
      </c>
      <c r="C10" s="2">
        <v>1185732</v>
      </c>
      <c r="D10" s="3">
        <v>44567</v>
      </c>
      <c r="E10" s="2" t="s">
        <v>12</v>
      </c>
      <c r="F10" s="2" t="s">
        <v>13</v>
      </c>
      <c r="G10" s="2" t="s">
        <v>13</v>
      </c>
      <c r="H10" s="2" t="s">
        <v>19</v>
      </c>
      <c r="I10" s="4">
        <v>0.5</v>
      </c>
      <c r="J10" s="5">
        <v>10000</v>
      </c>
      <c r="K10" s="6">
        <v>5000</v>
      </c>
      <c r="L10" s="6">
        <v>1250</v>
      </c>
      <c r="M10" s="7">
        <v>0.25</v>
      </c>
    </row>
    <row r="11" spans="2:13" ht="15" x14ac:dyDescent="0.25">
      <c r="B11" s="2" t="s">
        <v>20</v>
      </c>
      <c r="C11" s="2">
        <v>1185732</v>
      </c>
      <c r="D11" s="3">
        <v>44568</v>
      </c>
      <c r="E11" s="2" t="s">
        <v>12</v>
      </c>
      <c r="F11" s="2" t="s">
        <v>13</v>
      </c>
      <c r="G11" s="2" t="s">
        <v>13</v>
      </c>
      <c r="H11" s="2" t="s">
        <v>14</v>
      </c>
      <c r="I11" s="4">
        <v>0.5</v>
      </c>
      <c r="J11" s="5">
        <v>12500</v>
      </c>
      <c r="K11" s="6">
        <v>6250</v>
      </c>
      <c r="L11" s="6">
        <v>3125</v>
      </c>
      <c r="M11" s="7">
        <v>0.5</v>
      </c>
    </row>
    <row r="12" spans="2:13" ht="15" x14ac:dyDescent="0.25">
      <c r="B12" s="2" t="s">
        <v>20</v>
      </c>
      <c r="C12" s="2">
        <v>1185732</v>
      </c>
      <c r="D12" s="3">
        <v>44569</v>
      </c>
      <c r="E12" s="2" t="s">
        <v>12</v>
      </c>
      <c r="F12" s="2" t="s">
        <v>13</v>
      </c>
      <c r="G12" s="2" t="s">
        <v>13</v>
      </c>
      <c r="H12" s="2" t="s">
        <v>15</v>
      </c>
      <c r="I12" s="4">
        <v>0.5</v>
      </c>
      <c r="J12" s="5">
        <v>9000</v>
      </c>
      <c r="K12" s="6">
        <v>4500</v>
      </c>
      <c r="L12" s="6">
        <v>1350</v>
      </c>
      <c r="M12" s="7">
        <v>0.3</v>
      </c>
    </row>
    <row r="13" spans="2:13" ht="15" x14ac:dyDescent="0.25">
      <c r="B13" s="2" t="s">
        <v>20</v>
      </c>
      <c r="C13" s="2">
        <v>1185732</v>
      </c>
      <c r="D13" s="3">
        <v>44582</v>
      </c>
      <c r="E13" s="2" t="s">
        <v>12</v>
      </c>
      <c r="F13" s="2" t="s">
        <v>13</v>
      </c>
      <c r="G13" s="2" t="s">
        <v>13</v>
      </c>
      <c r="H13" s="2" t="s">
        <v>16</v>
      </c>
      <c r="I13" s="4">
        <v>0.4</v>
      </c>
      <c r="J13" s="5">
        <v>9500</v>
      </c>
      <c r="K13" s="6">
        <v>3800</v>
      </c>
      <c r="L13" s="6">
        <v>1330</v>
      </c>
      <c r="M13" s="7">
        <v>0.35</v>
      </c>
    </row>
    <row r="14" spans="2:13" ht="15" x14ac:dyDescent="0.25">
      <c r="B14" s="2" t="s">
        <v>20</v>
      </c>
      <c r="C14" s="2">
        <v>1185732</v>
      </c>
      <c r="D14" s="3">
        <v>44583</v>
      </c>
      <c r="E14" s="2" t="s">
        <v>12</v>
      </c>
      <c r="F14" s="2" t="s">
        <v>13</v>
      </c>
      <c r="G14" s="2" t="s">
        <v>13</v>
      </c>
      <c r="H14" s="2" t="s">
        <v>17</v>
      </c>
      <c r="I14" s="4">
        <v>0.45</v>
      </c>
      <c r="J14" s="5">
        <v>8250</v>
      </c>
      <c r="K14" s="6">
        <v>3712.5</v>
      </c>
      <c r="L14" s="6">
        <v>1299.375</v>
      </c>
      <c r="M14" s="7">
        <v>0.35</v>
      </c>
    </row>
    <row r="15" spans="2:13" ht="15" x14ac:dyDescent="0.25">
      <c r="B15" s="2" t="s">
        <v>20</v>
      </c>
      <c r="C15" s="2">
        <v>1185732</v>
      </c>
      <c r="D15" s="3">
        <v>44584</v>
      </c>
      <c r="E15" s="2" t="s">
        <v>12</v>
      </c>
      <c r="F15" s="2" t="s">
        <v>13</v>
      </c>
      <c r="G15" s="2" t="s">
        <v>13</v>
      </c>
      <c r="H15" s="2" t="s">
        <v>18</v>
      </c>
      <c r="I15" s="4">
        <v>0.6</v>
      </c>
      <c r="J15" s="5">
        <v>9000</v>
      </c>
      <c r="K15" s="6">
        <v>5400</v>
      </c>
      <c r="L15" s="6">
        <v>1620</v>
      </c>
      <c r="M15" s="7">
        <v>0.3</v>
      </c>
    </row>
    <row r="16" spans="2:13" ht="15" x14ac:dyDescent="0.25">
      <c r="B16" s="2" t="s">
        <v>20</v>
      </c>
      <c r="C16" s="2">
        <v>1185732</v>
      </c>
      <c r="D16" s="3">
        <v>44585</v>
      </c>
      <c r="E16" s="2" t="s">
        <v>12</v>
      </c>
      <c r="F16" s="2" t="s">
        <v>13</v>
      </c>
      <c r="G16" s="2" t="s">
        <v>13</v>
      </c>
      <c r="H16" s="2" t="s">
        <v>19</v>
      </c>
      <c r="I16" s="4">
        <v>0.5</v>
      </c>
      <c r="J16" s="5">
        <v>10000</v>
      </c>
      <c r="K16" s="6">
        <v>5000</v>
      </c>
      <c r="L16" s="6">
        <v>1250</v>
      </c>
      <c r="M16" s="7">
        <v>0.25</v>
      </c>
    </row>
    <row r="17" spans="2:13" ht="15" x14ac:dyDescent="0.25">
      <c r="B17" s="2" t="s">
        <v>20</v>
      </c>
      <c r="C17" s="2">
        <v>1185732</v>
      </c>
      <c r="D17" s="3">
        <v>44586</v>
      </c>
      <c r="E17" s="2" t="s">
        <v>12</v>
      </c>
      <c r="F17" s="2" t="s">
        <v>13</v>
      </c>
      <c r="G17" s="2" t="s">
        <v>13</v>
      </c>
      <c r="H17" s="2" t="s">
        <v>14</v>
      </c>
      <c r="I17" s="4">
        <v>0.5</v>
      </c>
      <c r="J17" s="5">
        <v>12200</v>
      </c>
      <c r="K17" s="6">
        <v>6100</v>
      </c>
      <c r="L17" s="6">
        <v>3050</v>
      </c>
      <c r="M17" s="7">
        <v>0.5</v>
      </c>
    </row>
    <row r="18" spans="2:13" ht="15" x14ac:dyDescent="0.25">
      <c r="B18" s="2" t="s">
        <v>20</v>
      </c>
      <c r="C18" s="2">
        <v>1185732</v>
      </c>
      <c r="D18" s="3">
        <v>44587</v>
      </c>
      <c r="E18" s="2" t="s">
        <v>12</v>
      </c>
      <c r="F18" s="2" t="s">
        <v>13</v>
      </c>
      <c r="G18" s="2" t="s">
        <v>13</v>
      </c>
      <c r="H18" s="2" t="s">
        <v>15</v>
      </c>
      <c r="I18" s="4">
        <v>0.5</v>
      </c>
      <c r="J18" s="5">
        <v>9250</v>
      </c>
      <c r="K18" s="6">
        <v>4625</v>
      </c>
      <c r="L18" s="6">
        <v>1387.5</v>
      </c>
      <c r="M18" s="7">
        <v>0.3</v>
      </c>
    </row>
    <row r="19" spans="2:13" ht="15" x14ac:dyDescent="0.25">
      <c r="B19" s="2" t="s">
        <v>20</v>
      </c>
      <c r="C19" s="2">
        <v>1185732</v>
      </c>
      <c r="D19" s="3">
        <v>44588</v>
      </c>
      <c r="E19" s="2" t="s">
        <v>12</v>
      </c>
      <c r="F19" s="2" t="s">
        <v>13</v>
      </c>
      <c r="G19" s="2" t="s">
        <v>13</v>
      </c>
      <c r="H19" s="2" t="s">
        <v>16</v>
      </c>
      <c r="I19" s="4">
        <v>0.4</v>
      </c>
      <c r="J19" s="5">
        <v>9500</v>
      </c>
      <c r="K19" s="6">
        <v>3800</v>
      </c>
      <c r="L19" s="6">
        <v>1330</v>
      </c>
      <c r="M19" s="7">
        <v>0.35</v>
      </c>
    </row>
    <row r="20" spans="2:13" ht="15" x14ac:dyDescent="0.25">
      <c r="B20" s="2" t="s">
        <v>20</v>
      </c>
      <c r="C20" s="2">
        <v>1185732</v>
      </c>
      <c r="D20" s="3">
        <v>44589</v>
      </c>
      <c r="E20" s="2" t="s">
        <v>12</v>
      </c>
      <c r="F20" s="2" t="s">
        <v>13</v>
      </c>
      <c r="G20" s="2" t="s">
        <v>13</v>
      </c>
      <c r="H20" s="2" t="s">
        <v>17</v>
      </c>
      <c r="I20" s="4">
        <v>0.45</v>
      </c>
      <c r="J20" s="5">
        <v>8000</v>
      </c>
      <c r="K20" s="6">
        <v>3600</v>
      </c>
      <c r="L20" s="6">
        <v>1260</v>
      </c>
      <c r="M20" s="7">
        <v>0.35</v>
      </c>
    </row>
    <row r="21" spans="2:13" ht="15" x14ac:dyDescent="0.25">
      <c r="B21" s="2" t="s">
        <v>20</v>
      </c>
      <c r="C21" s="2">
        <v>1185732</v>
      </c>
      <c r="D21" s="3">
        <v>44590</v>
      </c>
      <c r="E21" s="2" t="s">
        <v>12</v>
      </c>
      <c r="F21" s="2" t="s">
        <v>13</v>
      </c>
      <c r="G21" s="2" t="s">
        <v>13</v>
      </c>
      <c r="H21" s="2" t="s">
        <v>18</v>
      </c>
      <c r="I21" s="4">
        <v>0.6</v>
      </c>
      <c r="J21" s="5">
        <v>8500</v>
      </c>
      <c r="K21" s="6">
        <v>5100</v>
      </c>
      <c r="L21" s="6">
        <v>1530</v>
      </c>
      <c r="M21" s="7">
        <v>0.3</v>
      </c>
    </row>
    <row r="22" spans="2:13" ht="15" x14ac:dyDescent="0.25">
      <c r="B22" s="2" t="s">
        <v>20</v>
      </c>
      <c r="C22" s="2">
        <v>1185732</v>
      </c>
      <c r="D22" s="3">
        <v>44591</v>
      </c>
      <c r="E22" s="2" t="s">
        <v>12</v>
      </c>
      <c r="F22" s="2" t="s">
        <v>13</v>
      </c>
      <c r="G22" s="2" t="s">
        <v>13</v>
      </c>
      <c r="H22" s="2" t="s">
        <v>19</v>
      </c>
      <c r="I22" s="4">
        <v>0.5</v>
      </c>
      <c r="J22" s="5">
        <v>9500</v>
      </c>
      <c r="K22" s="6">
        <v>4750</v>
      </c>
      <c r="L22" s="6">
        <v>1187.5</v>
      </c>
      <c r="M22" s="7">
        <v>0.25</v>
      </c>
    </row>
    <row r="23" spans="2:13" ht="15" x14ac:dyDescent="0.25">
      <c r="B23" s="2" t="s">
        <v>20</v>
      </c>
      <c r="C23" s="2">
        <v>1185732</v>
      </c>
      <c r="D23" s="3">
        <v>44592</v>
      </c>
      <c r="E23" s="2" t="s">
        <v>12</v>
      </c>
      <c r="F23" s="2" t="s">
        <v>13</v>
      </c>
      <c r="G23" s="2" t="s">
        <v>13</v>
      </c>
      <c r="H23" s="2" t="s">
        <v>14</v>
      </c>
      <c r="I23" s="4">
        <v>0.5</v>
      </c>
      <c r="J23" s="5">
        <v>12000</v>
      </c>
      <c r="K23" s="6">
        <v>6000</v>
      </c>
      <c r="L23" s="6">
        <v>3000</v>
      </c>
      <c r="M23" s="7">
        <v>0.5</v>
      </c>
    </row>
    <row r="24" spans="2:13" ht="15" x14ac:dyDescent="0.25">
      <c r="B24" s="2" t="s">
        <v>20</v>
      </c>
      <c r="C24" s="2">
        <v>1185732</v>
      </c>
      <c r="D24" s="3">
        <v>44593</v>
      </c>
      <c r="E24" s="2" t="s">
        <v>12</v>
      </c>
      <c r="F24" s="2" t="s">
        <v>13</v>
      </c>
      <c r="G24" s="2" t="s">
        <v>13</v>
      </c>
      <c r="H24" s="2" t="s">
        <v>15</v>
      </c>
      <c r="I24" s="4">
        <v>0.5</v>
      </c>
      <c r="J24" s="5">
        <v>9000</v>
      </c>
      <c r="K24" s="6">
        <v>4500</v>
      </c>
      <c r="L24" s="6">
        <v>1350</v>
      </c>
      <c r="M24" s="7">
        <v>0.3</v>
      </c>
    </row>
    <row r="25" spans="2:13" ht="15" x14ac:dyDescent="0.25">
      <c r="B25" s="2" t="s">
        <v>20</v>
      </c>
      <c r="C25" s="2">
        <v>1185732</v>
      </c>
      <c r="D25" s="3">
        <v>44594</v>
      </c>
      <c r="E25" s="2" t="s">
        <v>12</v>
      </c>
      <c r="F25" s="2" t="s">
        <v>13</v>
      </c>
      <c r="G25" s="2" t="s">
        <v>13</v>
      </c>
      <c r="H25" s="2" t="s">
        <v>16</v>
      </c>
      <c r="I25" s="4">
        <v>0.4</v>
      </c>
      <c r="J25" s="5">
        <v>9000</v>
      </c>
      <c r="K25" s="6">
        <v>3600</v>
      </c>
      <c r="L25" s="6">
        <v>1260</v>
      </c>
      <c r="M25" s="7">
        <v>0.35</v>
      </c>
    </row>
    <row r="26" spans="2:13" ht="15" x14ac:dyDescent="0.25">
      <c r="B26" s="2" t="s">
        <v>20</v>
      </c>
      <c r="C26" s="2">
        <v>1185732</v>
      </c>
      <c r="D26" s="3">
        <v>44595</v>
      </c>
      <c r="E26" s="2" t="s">
        <v>12</v>
      </c>
      <c r="F26" s="2" t="s">
        <v>13</v>
      </c>
      <c r="G26" s="2" t="s">
        <v>13</v>
      </c>
      <c r="H26" s="2" t="s">
        <v>17</v>
      </c>
      <c r="I26" s="4">
        <v>0.45</v>
      </c>
      <c r="J26" s="5">
        <v>8250</v>
      </c>
      <c r="K26" s="6">
        <v>3712.5</v>
      </c>
      <c r="L26" s="6">
        <v>1299.375</v>
      </c>
      <c r="M26" s="7">
        <v>0.35</v>
      </c>
    </row>
    <row r="27" spans="2:13" ht="15" x14ac:dyDescent="0.25">
      <c r="B27" s="2" t="s">
        <v>20</v>
      </c>
      <c r="C27" s="2">
        <v>1185732</v>
      </c>
      <c r="D27" s="3">
        <v>44596</v>
      </c>
      <c r="E27" s="2" t="s">
        <v>12</v>
      </c>
      <c r="F27" s="2" t="s">
        <v>13</v>
      </c>
      <c r="G27" s="2" t="s">
        <v>13</v>
      </c>
      <c r="H27" s="2" t="s">
        <v>18</v>
      </c>
      <c r="I27" s="4">
        <v>0.6</v>
      </c>
      <c r="J27" s="5">
        <v>8250</v>
      </c>
      <c r="K27" s="6">
        <v>4950</v>
      </c>
      <c r="L27" s="6">
        <v>1485</v>
      </c>
      <c r="M27" s="7">
        <v>0.3</v>
      </c>
    </row>
    <row r="28" spans="2:13" ht="15" x14ac:dyDescent="0.25">
      <c r="B28" s="2" t="s">
        <v>20</v>
      </c>
      <c r="C28" s="2">
        <v>1185732</v>
      </c>
      <c r="D28" s="3">
        <v>44597</v>
      </c>
      <c r="E28" s="2" t="s">
        <v>12</v>
      </c>
      <c r="F28" s="2" t="s">
        <v>13</v>
      </c>
      <c r="G28" s="2" t="s">
        <v>13</v>
      </c>
      <c r="H28" s="2" t="s">
        <v>19</v>
      </c>
      <c r="I28" s="4">
        <v>0.5</v>
      </c>
      <c r="J28" s="5">
        <v>9500</v>
      </c>
      <c r="K28" s="6">
        <v>4750</v>
      </c>
      <c r="L28" s="6">
        <v>1187.5</v>
      </c>
      <c r="M28" s="7">
        <v>0.25</v>
      </c>
    </row>
    <row r="29" spans="2:13" ht="15" x14ac:dyDescent="0.25">
      <c r="B29" s="2" t="s">
        <v>20</v>
      </c>
      <c r="C29" s="2">
        <v>1185732</v>
      </c>
      <c r="D29" s="3">
        <v>44598</v>
      </c>
      <c r="E29" s="2" t="s">
        <v>12</v>
      </c>
      <c r="F29" s="2" t="s">
        <v>13</v>
      </c>
      <c r="G29" s="2" t="s">
        <v>13</v>
      </c>
      <c r="H29" s="2" t="s">
        <v>14</v>
      </c>
      <c r="I29" s="4">
        <v>0.6</v>
      </c>
      <c r="J29" s="5">
        <v>12200</v>
      </c>
      <c r="K29" s="6">
        <v>7320</v>
      </c>
      <c r="L29" s="6">
        <v>3660</v>
      </c>
      <c r="M29" s="7">
        <v>0.5</v>
      </c>
    </row>
    <row r="30" spans="2:13" ht="15"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ht="15" x14ac:dyDescent="0.25">
      <c r="B31" s="2" t="s">
        <v>20</v>
      </c>
      <c r="C31" s="2">
        <v>1185732</v>
      </c>
      <c r="D31" s="3">
        <v>44600</v>
      </c>
      <c r="E31" s="2" t="s">
        <v>12</v>
      </c>
      <c r="F31" s="2" t="s">
        <v>13</v>
      </c>
      <c r="G31" s="2" t="s">
        <v>13</v>
      </c>
      <c r="H31" s="2" t="s">
        <v>16</v>
      </c>
      <c r="I31" s="4">
        <v>0.5</v>
      </c>
      <c r="J31" s="5">
        <v>9000</v>
      </c>
      <c r="K31" s="6">
        <v>4500</v>
      </c>
      <c r="L31" s="6">
        <v>1575</v>
      </c>
      <c r="M31" s="7">
        <v>0.35</v>
      </c>
    </row>
    <row r="32" spans="2:13" ht="15" x14ac:dyDescent="0.25">
      <c r="B32" s="2" t="s">
        <v>130</v>
      </c>
      <c r="C32" s="2">
        <v>1185732</v>
      </c>
      <c r="D32" s="3">
        <v>44601</v>
      </c>
      <c r="E32" s="2" t="s">
        <v>12</v>
      </c>
      <c r="F32" s="2" t="s">
        <v>13</v>
      </c>
      <c r="G32" s="2" t="s">
        <v>13</v>
      </c>
      <c r="H32" s="2" t="s">
        <v>17</v>
      </c>
      <c r="I32" s="4">
        <v>0.5</v>
      </c>
      <c r="J32" s="5">
        <v>8500</v>
      </c>
      <c r="K32" s="6">
        <v>4250</v>
      </c>
      <c r="L32" s="6">
        <v>1487.5</v>
      </c>
      <c r="M32" s="7">
        <v>0.35</v>
      </c>
    </row>
    <row r="33" spans="2:13" ht="15" x14ac:dyDescent="0.25">
      <c r="B33" s="2" t="s">
        <v>130</v>
      </c>
      <c r="C33" s="2">
        <v>1185732</v>
      </c>
      <c r="D33" s="3">
        <v>44602</v>
      </c>
      <c r="E33" s="2" t="s">
        <v>12</v>
      </c>
      <c r="F33" s="2" t="s">
        <v>13</v>
      </c>
      <c r="G33" s="2" t="s">
        <v>13</v>
      </c>
      <c r="H33" s="2" t="s">
        <v>18</v>
      </c>
      <c r="I33" s="4">
        <v>0.6</v>
      </c>
      <c r="J33" s="5">
        <v>8750</v>
      </c>
      <c r="K33" s="6">
        <v>5250</v>
      </c>
      <c r="L33" s="6">
        <v>1575</v>
      </c>
      <c r="M33" s="7">
        <v>0.3</v>
      </c>
    </row>
    <row r="34" spans="2:13" ht="15" x14ac:dyDescent="0.25">
      <c r="B34" s="2" t="s">
        <v>130</v>
      </c>
      <c r="C34" s="2">
        <v>1185732</v>
      </c>
      <c r="D34" s="3">
        <v>44623</v>
      </c>
      <c r="E34" s="2" t="s">
        <v>12</v>
      </c>
      <c r="F34" s="2" t="s">
        <v>13</v>
      </c>
      <c r="G34" s="2" t="s">
        <v>13</v>
      </c>
      <c r="H34" s="2" t="s">
        <v>19</v>
      </c>
      <c r="I34" s="4">
        <v>0.65</v>
      </c>
      <c r="J34" s="5">
        <v>10000</v>
      </c>
      <c r="K34" s="6">
        <v>6500</v>
      </c>
      <c r="L34" s="6">
        <v>1625</v>
      </c>
      <c r="M34" s="7">
        <v>0.25</v>
      </c>
    </row>
    <row r="35" spans="2:13" ht="15" x14ac:dyDescent="0.25">
      <c r="B35" s="2" t="s">
        <v>130</v>
      </c>
      <c r="C35" s="2">
        <v>1185732</v>
      </c>
      <c r="D35" s="3">
        <v>44624</v>
      </c>
      <c r="E35" s="2" t="s">
        <v>12</v>
      </c>
      <c r="F35" s="2" t="s">
        <v>13</v>
      </c>
      <c r="G35" s="2" t="s">
        <v>13</v>
      </c>
      <c r="H35" s="2" t="s">
        <v>14</v>
      </c>
      <c r="I35" s="4">
        <v>0.6</v>
      </c>
      <c r="J35" s="5">
        <v>12500</v>
      </c>
      <c r="K35" s="6">
        <v>7500</v>
      </c>
      <c r="L35" s="6">
        <v>3750</v>
      </c>
      <c r="M35" s="7">
        <v>0.5</v>
      </c>
    </row>
    <row r="36" spans="2:13" ht="15"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ht="15" x14ac:dyDescent="0.25">
      <c r="B37" s="2" t="s">
        <v>130</v>
      </c>
      <c r="C37" s="2">
        <v>1185732</v>
      </c>
      <c r="D37" s="3">
        <v>44626</v>
      </c>
      <c r="E37" s="2" t="s">
        <v>12</v>
      </c>
      <c r="F37" s="2" t="s">
        <v>13</v>
      </c>
      <c r="G37" s="2" t="s">
        <v>13</v>
      </c>
      <c r="H37" s="2" t="s">
        <v>16</v>
      </c>
      <c r="I37" s="4">
        <v>0.5</v>
      </c>
      <c r="J37" s="5">
        <v>9250</v>
      </c>
      <c r="K37" s="6">
        <v>4625</v>
      </c>
      <c r="L37" s="6">
        <v>1618.75</v>
      </c>
      <c r="M37" s="7">
        <v>0.35</v>
      </c>
    </row>
    <row r="38" spans="2:13" ht="15" x14ac:dyDescent="0.25">
      <c r="B38" s="2" t="s">
        <v>130</v>
      </c>
      <c r="C38" s="2">
        <v>1185732</v>
      </c>
      <c r="D38" s="3">
        <v>44627</v>
      </c>
      <c r="E38" s="2" t="s">
        <v>12</v>
      </c>
      <c r="F38" s="2" t="s">
        <v>13</v>
      </c>
      <c r="G38" s="2" t="s">
        <v>13</v>
      </c>
      <c r="H38" s="2" t="s">
        <v>17</v>
      </c>
      <c r="I38" s="4">
        <v>0.5</v>
      </c>
      <c r="J38" s="5">
        <v>9000</v>
      </c>
      <c r="K38" s="6">
        <v>4500</v>
      </c>
      <c r="L38" s="6">
        <v>1575</v>
      </c>
      <c r="M38" s="7">
        <v>0.35</v>
      </c>
    </row>
    <row r="39" spans="2:13" ht="15" x14ac:dyDescent="0.25">
      <c r="B39" s="2" t="s">
        <v>130</v>
      </c>
      <c r="C39" s="2">
        <v>1185732</v>
      </c>
      <c r="D39" s="3">
        <v>44628</v>
      </c>
      <c r="E39" s="2" t="s">
        <v>12</v>
      </c>
      <c r="F39" s="2" t="s">
        <v>13</v>
      </c>
      <c r="G39" s="2" t="s">
        <v>13</v>
      </c>
      <c r="H39" s="2" t="s">
        <v>18</v>
      </c>
      <c r="I39" s="4">
        <v>0.6</v>
      </c>
      <c r="J39" s="5">
        <v>9000</v>
      </c>
      <c r="K39" s="6">
        <v>5400</v>
      </c>
      <c r="L39" s="6">
        <v>1620</v>
      </c>
      <c r="M39" s="7">
        <v>0.3</v>
      </c>
    </row>
    <row r="40" spans="2:13" ht="15" x14ac:dyDescent="0.25">
      <c r="B40" s="2" t="s">
        <v>130</v>
      </c>
      <c r="C40" s="2">
        <v>1185732</v>
      </c>
      <c r="D40" s="3">
        <v>44629</v>
      </c>
      <c r="E40" s="2" t="s">
        <v>12</v>
      </c>
      <c r="F40" s="2" t="s">
        <v>13</v>
      </c>
      <c r="G40" s="2" t="s">
        <v>13</v>
      </c>
      <c r="H40" s="2" t="s">
        <v>19</v>
      </c>
      <c r="I40" s="4">
        <v>0.65</v>
      </c>
      <c r="J40" s="5">
        <v>10500</v>
      </c>
      <c r="K40" s="6">
        <v>6825</v>
      </c>
      <c r="L40" s="6">
        <v>1706.25</v>
      </c>
      <c r="M40" s="7">
        <v>0.25</v>
      </c>
    </row>
    <row r="41" spans="2:13" ht="15" x14ac:dyDescent="0.25">
      <c r="B41" s="2" t="s">
        <v>130</v>
      </c>
      <c r="C41" s="2">
        <v>1185732</v>
      </c>
      <c r="D41" s="3">
        <v>44630</v>
      </c>
      <c r="E41" s="2" t="s">
        <v>12</v>
      </c>
      <c r="F41" s="2" t="s">
        <v>13</v>
      </c>
      <c r="G41" s="2" t="s">
        <v>13</v>
      </c>
      <c r="H41" s="2" t="s">
        <v>14</v>
      </c>
      <c r="I41" s="4">
        <v>0.6</v>
      </c>
      <c r="J41" s="5">
        <v>12750</v>
      </c>
      <c r="K41" s="6">
        <v>7650</v>
      </c>
      <c r="L41" s="6">
        <v>3825</v>
      </c>
      <c r="M41" s="7">
        <v>0.5</v>
      </c>
    </row>
    <row r="42" spans="2:13" ht="15"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ht="15" x14ac:dyDescent="0.25">
      <c r="B43" s="2" t="s">
        <v>130</v>
      </c>
      <c r="C43" s="2">
        <v>1185732</v>
      </c>
      <c r="D43" s="3">
        <v>44632</v>
      </c>
      <c r="E43" s="2" t="s">
        <v>12</v>
      </c>
      <c r="F43" s="2" t="s">
        <v>13</v>
      </c>
      <c r="G43" s="2" t="s">
        <v>13</v>
      </c>
      <c r="H43" s="2" t="s">
        <v>16</v>
      </c>
      <c r="I43" s="4">
        <v>0.5</v>
      </c>
      <c r="J43" s="5">
        <v>9500</v>
      </c>
      <c r="K43" s="6">
        <v>4750</v>
      </c>
      <c r="L43" s="6">
        <v>1662.5</v>
      </c>
      <c r="M43" s="7">
        <v>0.35</v>
      </c>
    </row>
    <row r="44" spans="2:13" ht="15" x14ac:dyDescent="0.25">
      <c r="B44" s="2" t="s">
        <v>130</v>
      </c>
      <c r="C44" s="2">
        <v>1185732</v>
      </c>
      <c r="D44" s="3">
        <v>44633</v>
      </c>
      <c r="E44" s="2" t="s">
        <v>12</v>
      </c>
      <c r="F44" s="2" t="s">
        <v>13</v>
      </c>
      <c r="G44" s="2" t="s">
        <v>13</v>
      </c>
      <c r="H44" s="2" t="s">
        <v>17</v>
      </c>
      <c r="I44" s="4">
        <v>0.5</v>
      </c>
      <c r="J44" s="5">
        <v>9000</v>
      </c>
      <c r="K44" s="6">
        <v>4500</v>
      </c>
      <c r="L44" s="6">
        <v>1575</v>
      </c>
      <c r="M44" s="7">
        <v>0.35</v>
      </c>
    </row>
    <row r="45" spans="2:13" ht="15" x14ac:dyDescent="0.25">
      <c r="B45" s="2" t="s">
        <v>130</v>
      </c>
      <c r="C45" s="2">
        <v>1185732</v>
      </c>
      <c r="D45" s="3">
        <v>44634</v>
      </c>
      <c r="E45" s="2" t="s">
        <v>12</v>
      </c>
      <c r="F45" s="2" t="s">
        <v>13</v>
      </c>
      <c r="G45" s="2" t="s">
        <v>13</v>
      </c>
      <c r="H45" s="2" t="s">
        <v>18</v>
      </c>
      <c r="I45" s="4">
        <v>0.6</v>
      </c>
      <c r="J45" s="5">
        <v>9250</v>
      </c>
      <c r="K45" s="6">
        <v>5550</v>
      </c>
      <c r="L45" s="6">
        <v>1665</v>
      </c>
      <c r="M45" s="7">
        <v>0.3</v>
      </c>
    </row>
    <row r="46" spans="2:13" ht="15" x14ac:dyDescent="0.25">
      <c r="B46" s="2" t="s">
        <v>130</v>
      </c>
      <c r="C46" s="2">
        <v>1185732</v>
      </c>
      <c r="D46" s="3">
        <v>44635</v>
      </c>
      <c r="E46" s="2" t="s">
        <v>12</v>
      </c>
      <c r="F46" s="2" t="s">
        <v>13</v>
      </c>
      <c r="G46" s="2" t="s">
        <v>13</v>
      </c>
      <c r="H46" s="2" t="s">
        <v>19</v>
      </c>
      <c r="I46" s="4">
        <v>0.65</v>
      </c>
      <c r="J46" s="5">
        <v>11000</v>
      </c>
      <c r="K46" s="6">
        <v>7150</v>
      </c>
      <c r="L46" s="6">
        <v>1787.5</v>
      </c>
      <c r="M46" s="7">
        <v>0.25</v>
      </c>
    </row>
    <row r="47" spans="2:13" ht="15" x14ac:dyDescent="0.25">
      <c r="B47" s="2" t="s">
        <v>130</v>
      </c>
      <c r="C47" s="2">
        <v>1185732</v>
      </c>
      <c r="D47" s="3">
        <v>44636</v>
      </c>
      <c r="E47" s="2" t="s">
        <v>12</v>
      </c>
      <c r="F47" s="2" t="s">
        <v>13</v>
      </c>
      <c r="G47" s="2" t="s">
        <v>13</v>
      </c>
      <c r="H47" s="2" t="s">
        <v>14</v>
      </c>
      <c r="I47" s="4">
        <v>0.6</v>
      </c>
      <c r="J47" s="5">
        <v>12500</v>
      </c>
      <c r="K47" s="6">
        <v>7500</v>
      </c>
      <c r="L47" s="6">
        <v>3750</v>
      </c>
      <c r="M47" s="7">
        <v>0.5</v>
      </c>
    </row>
    <row r="48" spans="2:13" ht="15"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ht="15" x14ac:dyDescent="0.25">
      <c r="B49" s="2" t="s">
        <v>130</v>
      </c>
      <c r="C49" s="2">
        <v>1185732</v>
      </c>
      <c r="D49" s="3">
        <v>44638</v>
      </c>
      <c r="E49" s="2" t="s">
        <v>12</v>
      </c>
      <c r="F49" s="2" t="s">
        <v>13</v>
      </c>
      <c r="G49" s="2" t="s">
        <v>13</v>
      </c>
      <c r="H49" s="2" t="s">
        <v>16</v>
      </c>
      <c r="I49" s="4">
        <v>0.5</v>
      </c>
      <c r="J49" s="5">
        <v>9500</v>
      </c>
      <c r="K49" s="6">
        <v>4750</v>
      </c>
      <c r="L49" s="6">
        <v>1662.5</v>
      </c>
      <c r="M49" s="7">
        <v>0.35</v>
      </c>
    </row>
    <row r="50" spans="2:13" ht="15" x14ac:dyDescent="0.25">
      <c r="B50" s="2" t="s">
        <v>130</v>
      </c>
      <c r="C50" s="2">
        <v>1185732</v>
      </c>
      <c r="D50" s="3">
        <v>44651</v>
      </c>
      <c r="E50" s="2" t="s">
        <v>12</v>
      </c>
      <c r="F50" s="2" t="s">
        <v>13</v>
      </c>
      <c r="G50" s="2" t="s">
        <v>13</v>
      </c>
      <c r="H50" s="2" t="s">
        <v>17</v>
      </c>
      <c r="I50" s="4">
        <v>0.5</v>
      </c>
      <c r="J50" s="5">
        <v>9250</v>
      </c>
      <c r="K50" s="6">
        <v>4625</v>
      </c>
      <c r="L50" s="6">
        <v>1618.75</v>
      </c>
      <c r="M50" s="7">
        <v>0.35</v>
      </c>
    </row>
    <row r="51" spans="2:13" ht="15" x14ac:dyDescent="0.25">
      <c r="B51" s="2" t="s">
        <v>130</v>
      </c>
      <c r="C51" s="2">
        <v>1185732</v>
      </c>
      <c r="D51" s="3">
        <v>44668</v>
      </c>
      <c r="E51" s="2" t="s">
        <v>12</v>
      </c>
      <c r="F51" s="2" t="s">
        <v>13</v>
      </c>
      <c r="G51" s="2" t="s">
        <v>13</v>
      </c>
      <c r="H51" s="2" t="s">
        <v>18</v>
      </c>
      <c r="I51" s="4">
        <v>0.6</v>
      </c>
      <c r="J51" s="5">
        <v>9000</v>
      </c>
      <c r="K51" s="6">
        <v>5400</v>
      </c>
      <c r="L51" s="6">
        <v>1620</v>
      </c>
      <c r="M51" s="7">
        <v>0.3</v>
      </c>
    </row>
    <row r="52" spans="2:13" ht="15"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ht="15" x14ac:dyDescent="0.25">
      <c r="B53" s="2" t="s">
        <v>130</v>
      </c>
      <c r="C53" s="2">
        <v>1185732</v>
      </c>
      <c r="D53" s="3">
        <v>44670</v>
      </c>
      <c r="E53" s="2" t="s">
        <v>12</v>
      </c>
      <c r="F53" s="2" t="s">
        <v>13</v>
      </c>
      <c r="G53" s="2" t="s">
        <v>13</v>
      </c>
      <c r="H53" s="2" t="s">
        <v>14</v>
      </c>
      <c r="I53" s="4">
        <v>0.6</v>
      </c>
      <c r="J53" s="5">
        <v>12000</v>
      </c>
      <c r="K53" s="6">
        <v>7200</v>
      </c>
      <c r="L53" s="6">
        <v>3600</v>
      </c>
      <c r="M53" s="7">
        <v>0.5</v>
      </c>
    </row>
    <row r="54" spans="2:13" ht="15"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ht="15" x14ac:dyDescent="0.25">
      <c r="B55" s="2" t="s">
        <v>130</v>
      </c>
      <c r="C55" s="2">
        <v>1185732</v>
      </c>
      <c r="D55" s="3">
        <v>44672</v>
      </c>
      <c r="E55" s="2" t="s">
        <v>12</v>
      </c>
      <c r="F55" s="2" t="s">
        <v>13</v>
      </c>
      <c r="G55" s="2" t="s">
        <v>13</v>
      </c>
      <c r="H55" s="2" t="s">
        <v>16</v>
      </c>
      <c r="I55" s="4">
        <v>0.5</v>
      </c>
      <c r="J55" s="5">
        <v>9250</v>
      </c>
      <c r="K55" s="6">
        <v>4625</v>
      </c>
      <c r="L55" s="6">
        <v>1618.75</v>
      </c>
      <c r="M55" s="7">
        <v>0.35</v>
      </c>
    </row>
    <row r="56" spans="2:13" ht="15" x14ac:dyDescent="0.25">
      <c r="B56" s="2" t="s">
        <v>130</v>
      </c>
      <c r="C56" s="2">
        <v>1185732</v>
      </c>
      <c r="D56" s="3">
        <v>44673</v>
      </c>
      <c r="E56" s="2" t="s">
        <v>12</v>
      </c>
      <c r="F56" s="2" t="s">
        <v>13</v>
      </c>
      <c r="G56" s="2" t="s">
        <v>13</v>
      </c>
      <c r="H56" s="2" t="s">
        <v>17</v>
      </c>
      <c r="I56" s="4">
        <v>0.5</v>
      </c>
      <c r="J56" s="5">
        <v>9000</v>
      </c>
      <c r="K56" s="6">
        <v>4500</v>
      </c>
      <c r="L56" s="6">
        <v>1575</v>
      </c>
      <c r="M56" s="7">
        <v>0.35</v>
      </c>
    </row>
    <row r="57" spans="2:13" ht="15" x14ac:dyDescent="0.25">
      <c r="B57" s="2" t="s">
        <v>130</v>
      </c>
      <c r="C57" s="2">
        <v>1185732</v>
      </c>
      <c r="D57" s="3">
        <v>44674</v>
      </c>
      <c r="E57" s="2" t="s">
        <v>12</v>
      </c>
      <c r="F57" s="2" t="s">
        <v>13</v>
      </c>
      <c r="G57" s="2" t="s">
        <v>13</v>
      </c>
      <c r="H57" s="2" t="s">
        <v>18</v>
      </c>
      <c r="I57" s="4">
        <v>0.6</v>
      </c>
      <c r="J57" s="5">
        <v>9000</v>
      </c>
      <c r="K57" s="6">
        <v>5400</v>
      </c>
      <c r="L57" s="6">
        <v>1620</v>
      </c>
      <c r="M57" s="7">
        <v>0.3</v>
      </c>
    </row>
    <row r="58" spans="2:13" ht="15" x14ac:dyDescent="0.25">
      <c r="B58" s="2" t="s">
        <v>130</v>
      </c>
      <c r="C58" s="2">
        <v>1185732</v>
      </c>
      <c r="D58" s="3">
        <v>44675</v>
      </c>
      <c r="E58" s="2" t="s">
        <v>12</v>
      </c>
      <c r="F58" s="2" t="s">
        <v>13</v>
      </c>
      <c r="G58" s="2" t="s">
        <v>13</v>
      </c>
      <c r="H58" s="2" t="s">
        <v>19</v>
      </c>
      <c r="I58" s="4">
        <v>0.65</v>
      </c>
      <c r="J58" s="5">
        <v>10000</v>
      </c>
      <c r="K58" s="6">
        <v>6500</v>
      </c>
      <c r="L58" s="6">
        <v>1625</v>
      </c>
      <c r="M58" s="7">
        <v>0.25</v>
      </c>
    </row>
    <row r="59" spans="2:13" ht="15" x14ac:dyDescent="0.25">
      <c r="B59" s="2" t="s">
        <v>130</v>
      </c>
      <c r="C59" s="2">
        <v>1185732</v>
      </c>
      <c r="D59" s="3">
        <v>44676</v>
      </c>
      <c r="E59" s="2" t="s">
        <v>12</v>
      </c>
      <c r="F59" s="2" t="s">
        <v>13</v>
      </c>
      <c r="G59" s="2" t="s">
        <v>13</v>
      </c>
      <c r="H59" s="2" t="s">
        <v>18</v>
      </c>
      <c r="I59" s="4">
        <v>0.65</v>
      </c>
      <c r="J59" s="5">
        <v>8750</v>
      </c>
      <c r="K59" s="6">
        <v>5687.5</v>
      </c>
      <c r="L59" s="6">
        <v>1706.25</v>
      </c>
      <c r="M59" s="7">
        <v>0.3</v>
      </c>
    </row>
    <row r="60" spans="2:13" ht="15" x14ac:dyDescent="0.25">
      <c r="B60" s="2" t="s">
        <v>130</v>
      </c>
      <c r="C60" s="2">
        <v>1185732</v>
      </c>
      <c r="D60" s="3">
        <v>44677</v>
      </c>
      <c r="E60" s="2" t="s">
        <v>12</v>
      </c>
      <c r="F60" s="2" t="s">
        <v>13</v>
      </c>
      <c r="G60" s="2" t="s">
        <v>13</v>
      </c>
      <c r="H60" s="2" t="s">
        <v>19</v>
      </c>
      <c r="I60" s="4">
        <v>0.7</v>
      </c>
      <c r="J60" s="5">
        <v>10000</v>
      </c>
      <c r="K60" s="6">
        <v>7000</v>
      </c>
      <c r="L60" s="6">
        <v>1750</v>
      </c>
      <c r="M60" s="7">
        <v>0.25</v>
      </c>
    </row>
    <row r="61" spans="2:13" ht="15" x14ac:dyDescent="0.25">
      <c r="B61" s="2" t="s">
        <v>130</v>
      </c>
      <c r="C61" s="2">
        <v>1185732</v>
      </c>
      <c r="D61" s="3">
        <v>44678</v>
      </c>
      <c r="E61" s="2" t="s">
        <v>12</v>
      </c>
      <c r="F61" s="2" t="s">
        <v>13</v>
      </c>
      <c r="G61" s="2" t="s">
        <v>13</v>
      </c>
      <c r="H61" s="2" t="s">
        <v>14</v>
      </c>
      <c r="I61" s="4">
        <v>0.65</v>
      </c>
      <c r="J61" s="5">
        <v>11500</v>
      </c>
      <c r="K61" s="6">
        <v>7475</v>
      </c>
      <c r="L61" s="6">
        <v>3737.5</v>
      </c>
      <c r="M61" s="7">
        <v>0.5</v>
      </c>
    </row>
    <row r="62" spans="2:13" ht="15"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ht="15"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ht="15"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ht="15" x14ac:dyDescent="0.25">
      <c r="B65" s="2" t="s">
        <v>130</v>
      </c>
      <c r="C65" s="2">
        <v>1185732</v>
      </c>
      <c r="D65" s="3">
        <v>44682</v>
      </c>
      <c r="E65" s="2" t="s">
        <v>12</v>
      </c>
      <c r="F65" s="2" t="s">
        <v>13</v>
      </c>
      <c r="G65" s="2" t="s">
        <v>13</v>
      </c>
      <c r="H65" s="2" t="s">
        <v>18</v>
      </c>
      <c r="I65" s="4">
        <v>0.65</v>
      </c>
      <c r="J65" s="5">
        <v>8750</v>
      </c>
      <c r="K65" s="6">
        <v>5687.5</v>
      </c>
      <c r="L65" s="6">
        <v>1706.25</v>
      </c>
      <c r="M65" s="7">
        <v>0.3</v>
      </c>
    </row>
    <row r="66" spans="2:13" ht="15" x14ac:dyDescent="0.25">
      <c r="B66" s="2" t="s">
        <v>130</v>
      </c>
      <c r="C66" s="2">
        <v>1185732</v>
      </c>
      <c r="D66" s="3">
        <v>44683</v>
      </c>
      <c r="E66" s="2" t="s">
        <v>12</v>
      </c>
      <c r="F66" s="2" t="s">
        <v>13</v>
      </c>
      <c r="G66" s="2" t="s">
        <v>13</v>
      </c>
      <c r="H66" s="2" t="s">
        <v>19</v>
      </c>
      <c r="I66" s="4">
        <v>0.7</v>
      </c>
      <c r="J66" s="5">
        <v>9750</v>
      </c>
      <c r="K66" s="6">
        <v>6825</v>
      </c>
      <c r="L66" s="6">
        <v>1706.25</v>
      </c>
      <c r="M66" s="7">
        <v>0.25</v>
      </c>
    </row>
    <row r="67" spans="2:13" ht="15" x14ac:dyDescent="0.25">
      <c r="B67" s="2" t="s">
        <v>130</v>
      </c>
      <c r="C67" s="2">
        <v>1185732</v>
      </c>
      <c r="D67" s="3">
        <v>44684</v>
      </c>
      <c r="E67" s="2" t="s">
        <v>12</v>
      </c>
      <c r="F67" s="2" t="s">
        <v>13</v>
      </c>
      <c r="G67" s="2" t="s">
        <v>13</v>
      </c>
      <c r="H67" s="2" t="s">
        <v>14</v>
      </c>
      <c r="I67" s="4">
        <v>0.65</v>
      </c>
      <c r="J67" s="5">
        <v>12000</v>
      </c>
      <c r="K67" s="6">
        <v>7800</v>
      </c>
      <c r="L67" s="6">
        <v>3900</v>
      </c>
      <c r="M67" s="7">
        <v>0.5</v>
      </c>
    </row>
    <row r="68" spans="2:13" ht="15"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ht="15"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ht="15"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ht="15" x14ac:dyDescent="0.25">
      <c r="B71" s="2" t="s">
        <v>130</v>
      </c>
      <c r="C71" s="2">
        <v>1185732</v>
      </c>
      <c r="D71" s="3">
        <v>44688</v>
      </c>
      <c r="E71" s="2" t="s">
        <v>12</v>
      </c>
      <c r="F71" s="2" t="s">
        <v>13</v>
      </c>
      <c r="G71" s="2" t="s">
        <v>13</v>
      </c>
      <c r="H71" s="2" t="s">
        <v>18</v>
      </c>
      <c r="I71" s="4">
        <v>0.65</v>
      </c>
      <c r="J71" s="5">
        <v>9000</v>
      </c>
      <c r="K71" s="6">
        <v>5850</v>
      </c>
      <c r="L71" s="6">
        <v>1755</v>
      </c>
      <c r="M71" s="7">
        <v>0.3</v>
      </c>
    </row>
    <row r="72" spans="2:13" ht="15" x14ac:dyDescent="0.25">
      <c r="B72" s="2" t="s">
        <v>130</v>
      </c>
      <c r="C72" s="2">
        <v>1185732</v>
      </c>
      <c r="D72" s="3">
        <v>44760</v>
      </c>
      <c r="E72" s="2" t="s">
        <v>12</v>
      </c>
      <c r="F72" s="2" t="s">
        <v>13</v>
      </c>
      <c r="G72" s="2" t="s">
        <v>13</v>
      </c>
      <c r="H72" s="2" t="s">
        <v>19</v>
      </c>
      <c r="I72" s="4">
        <v>0.7</v>
      </c>
      <c r="J72" s="5">
        <v>10000</v>
      </c>
      <c r="K72" s="6">
        <v>7000</v>
      </c>
      <c r="L72" s="6">
        <v>1750</v>
      </c>
      <c r="M72" s="7">
        <v>0.25</v>
      </c>
    </row>
    <row r="73" spans="2:13" ht="15" x14ac:dyDescent="0.25">
      <c r="B73" s="2" t="s">
        <v>130</v>
      </c>
      <c r="C73" s="2">
        <v>1197831</v>
      </c>
      <c r="D73" s="3">
        <v>44761</v>
      </c>
      <c r="E73" s="2" t="s">
        <v>12</v>
      </c>
      <c r="F73" s="2" t="s">
        <v>13</v>
      </c>
      <c r="G73" s="2" t="s">
        <v>13</v>
      </c>
      <c r="H73" s="2" t="s">
        <v>14</v>
      </c>
      <c r="I73" s="4">
        <v>0.25</v>
      </c>
      <c r="J73" s="5">
        <v>9000</v>
      </c>
      <c r="K73" s="6">
        <v>2250</v>
      </c>
      <c r="L73" s="6">
        <v>787.5</v>
      </c>
      <c r="M73" s="7">
        <v>0.35</v>
      </c>
    </row>
    <row r="74" spans="2:13" ht="15" x14ac:dyDescent="0.25">
      <c r="B74" s="2" t="s">
        <v>130</v>
      </c>
      <c r="C74" s="2">
        <v>1197831</v>
      </c>
      <c r="D74" s="3">
        <v>44762</v>
      </c>
      <c r="E74" s="2" t="s">
        <v>12</v>
      </c>
      <c r="F74" s="2" t="s">
        <v>13</v>
      </c>
      <c r="G74" s="2" t="s">
        <v>13</v>
      </c>
      <c r="H74" s="2" t="s">
        <v>15</v>
      </c>
      <c r="I74" s="4">
        <v>0.35</v>
      </c>
      <c r="J74" s="5">
        <v>9000</v>
      </c>
      <c r="K74" s="6">
        <v>3150</v>
      </c>
      <c r="L74" s="6">
        <v>1102.5</v>
      </c>
      <c r="M74" s="7">
        <v>0.35</v>
      </c>
    </row>
    <row r="75" spans="2:13" ht="15" x14ac:dyDescent="0.25">
      <c r="B75" s="2" t="s">
        <v>130</v>
      </c>
      <c r="C75" s="2">
        <v>1197831</v>
      </c>
      <c r="D75" s="3">
        <v>44763</v>
      </c>
      <c r="E75" s="2" t="s">
        <v>12</v>
      </c>
      <c r="F75" s="2" t="s">
        <v>13</v>
      </c>
      <c r="G75" s="2" t="s">
        <v>13</v>
      </c>
      <c r="H75" s="2" t="s">
        <v>16</v>
      </c>
      <c r="I75" s="4">
        <v>0.35</v>
      </c>
      <c r="J75" s="5">
        <v>7000</v>
      </c>
      <c r="K75" s="6">
        <v>2450</v>
      </c>
      <c r="L75" s="6">
        <v>857.5</v>
      </c>
      <c r="M75" s="7">
        <v>0.35</v>
      </c>
    </row>
    <row r="76" spans="2:13" ht="15" x14ac:dyDescent="0.25">
      <c r="B76" s="2" t="s">
        <v>130</v>
      </c>
      <c r="C76" s="2">
        <v>1197831</v>
      </c>
      <c r="D76" s="3">
        <v>44764</v>
      </c>
      <c r="E76" s="2" t="s">
        <v>12</v>
      </c>
      <c r="F76" s="2" t="s">
        <v>13</v>
      </c>
      <c r="G76" s="2" t="s">
        <v>13</v>
      </c>
      <c r="H76" s="2" t="s">
        <v>17</v>
      </c>
      <c r="I76" s="4">
        <v>0.35</v>
      </c>
      <c r="J76" s="5">
        <v>7000</v>
      </c>
      <c r="K76" s="6">
        <v>2450</v>
      </c>
      <c r="L76" s="6">
        <v>1102.5</v>
      </c>
      <c r="M76" s="7">
        <v>0.45</v>
      </c>
    </row>
    <row r="77" spans="2:13" ht="15" x14ac:dyDescent="0.25">
      <c r="B77" s="2" t="s">
        <v>130</v>
      </c>
      <c r="C77" s="2">
        <v>1197831</v>
      </c>
      <c r="D77" s="3">
        <v>44765</v>
      </c>
      <c r="E77" s="2" t="s">
        <v>21</v>
      </c>
      <c r="F77" s="2" t="s">
        <v>22</v>
      </c>
      <c r="G77" s="2" t="s">
        <v>23</v>
      </c>
      <c r="H77" s="2" t="s">
        <v>18</v>
      </c>
      <c r="I77" s="4">
        <v>0.4</v>
      </c>
      <c r="J77" s="5">
        <v>5500</v>
      </c>
      <c r="K77" s="6">
        <v>2200</v>
      </c>
      <c r="L77" s="6">
        <v>660</v>
      </c>
      <c r="M77" s="7">
        <v>0.3</v>
      </c>
    </row>
    <row r="78" spans="2:13" ht="15" x14ac:dyDescent="0.25">
      <c r="B78" s="2" t="s">
        <v>130</v>
      </c>
      <c r="C78" s="2">
        <v>1197831</v>
      </c>
      <c r="D78" s="3">
        <v>44766</v>
      </c>
      <c r="E78" s="2" t="s">
        <v>21</v>
      </c>
      <c r="F78" s="2" t="s">
        <v>22</v>
      </c>
      <c r="G78" s="2" t="s">
        <v>23</v>
      </c>
      <c r="H78" s="2" t="s">
        <v>19</v>
      </c>
      <c r="I78" s="4">
        <v>0.35</v>
      </c>
      <c r="J78" s="5">
        <v>7000</v>
      </c>
      <c r="K78" s="6">
        <v>2450</v>
      </c>
      <c r="L78" s="6">
        <v>1225</v>
      </c>
      <c r="M78" s="7">
        <v>0.5</v>
      </c>
    </row>
    <row r="79" spans="2:13" ht="15" x14ac:dyDescent="0.25">
      <c r="B79" s="2" t="s">
        <v>130</v>
      </c>
      <c r="C79" s="2">
        <v>1197831</v>
      </c>
      <c r="D79" s="3">
        <v>44767</v>
      </c>
      <c r="E79" s="2" t="s">
        <v>21</v>
      </c>
      <c r="F79" s="2" t="s">
        <v>22</v>
      </c>
      <c r="G79" s="2" t="s">
        <v>23</v>
      </c>
      <c r="H79" s="2" t="s">
        <v>14</v>
      </c>
      <c r="I79" s="4">
        <v>0.25</v>
      </c>
      <c r="J79" s="5">
        <v>8500</v>
      </c>
      <c r="K79" s="6">
        <v>2125</v>
      </c>
      <c r="L79" s="6">
        <v>743.75</v>
      </c>
      <c r="M79" s="7">
        <v>0.35</v>
      </c>
    </row>
    <row r="80" spans="2:13" ht="15" x14ac:dyDescent="0.25">
      <c r="B80" s="2" t="s">
        <v>130</v>
      </c>
      <c r="C80" s="2">
        <v>1197831</v>
      </c>
      <c r="D80" s="3">
        <v>44768</v>
      </c>
      <c r="E80" s="2" t="s">
        <v>21</v>
      </c>
      <c r="F80" s="2" t="s">
        <v>22</v>
      </c>
      <c r="G80" s="2" t="s">
        <v>23</v>
      </c>
      <c r="H80" s="2" t="s">
        <v>15</v>
      </c>
      <c r="I80" s="4">
        <v>0.35</v>
      </c>
      <c r="J80" s="5">
        <v>8500</v>
      </c>
      <c r="K80" s="6">
        <v>2975</v>
      </c>
      <c r="L80" s="6">
        <v>1041.25</v>
      </c>
      <c r="M80" s="7">
        <v>0.35</v>
      </c>
    </row>
    <row r="81" spans="2:13" ht="15" x14ac:dyDescent="0.25">
      <c r="B81" s="2" t="s">
        <v>130</v>
      </c>
      <c r="C81" s="2">
        <v>1197831</v>
      </c>
      <c r="D81" s="3">
        <v>44769</v>
      </c>
      <c r="E81" s="2" t="s">
        <v>21</v>
      </c>
      <c r="F81" s="2" t="s">
        <v>22</v>
      </c>
      <c r="G81" s="2" t="s">
        <v>23</v>
      </c>
      <c r="H81" s="2" t="s">
        <v>16</v>
      </c>
      <c r="I81" s="4">
        <v>0.35</v>
      </c>
      <c r="J81" s="5">
        <v>6750</v>
      </c>
      <c r="K81" s="6">
        <v>2362.5</v>
      </c>
      <c r="L81" s="6">
        <v>826.875</v>
      </c>
      <c r="M81" s="7">
        <v>0.35</v>
      </c>
    </row>
    <row r="82" spans="2:13" ht="15" x14ac:dyDescent="0.25">
      <c r="B82" s="2" t="s">
        <v>130</v>
      </c>
      <c r="C82" s="2">
        <v>1197831</v>
      </c>
      <c r="D82" s="3">
        <v>44770</v>
      </c>
      <c r="E82" s="2" t="s">
        <v>21</v>
      </c>
      <c r="F82" s="2" t="s">
        <v>22</v>
      </c>
      <c r="G82" s="2" t="s">
        <v>23</v>
      </c>
      <c r="H82" s="2" t="s">
        <v>17</v>
      </c>
      <c r="I82" s="4">
        <v>0.35</v>
      </c>
      <c r="J82" s="5">
        <v>6250</v>
      </c>
      <c r="K82" s="6">
        <v>2187.5</v>
      </c>
      <c r="L82" s="6">
        <v>984.375</v>
      </c>
      <c r="M82" s="7">
        <v>0.45</v>
      </c>
    </row>
    <row r="83" spans="2:13" ht="15" x14ac:dyDescent="0.25">
      <c r="B83" s="2" t="s">
        <v>130</v>
      </c>
      <c r="C83" s="2">
        <v>1197831</v>
      </c>
      <c r="D83" s="3">
        <v>44771</v>
      </c>
      <c r="E83" s="2" t="s">
        <v>21</v>
      </c>
      <c r="F83" s="2" t="s">
        <v>22</v>
      </c>
      <c r="G83" s="2" t="s">
        <v>23</v>
      </c>
      <c r="H83" s="2" t="s">
        <v>18</v>
      </c>
      <c r="I83" s="4">
        <v>0.4</v>
      </c>
      <c r="J83" s="5">
        <v>5000</v>
      </c>
      <c r="K83" s="6">
        <v>2000</v>
      </c>
      <c r="L83" s="6">
        <v>600</v>
      </c>
      <c r="M83" s="7">
        <v>0.3</v>
      </c>
    </row>
    <row r="84" spans="2:13" ht="15" x14ac:dyDescent="0.25">
      <c r="B84" s="2" t="s">
        <v>130</v>
      </c>
      <c r="C84" s="2">
        <v>1197831</v>
      </c>
      <c r="D84" s="3">
        <v>44772</v>
      </c>
      <c r="E84" s="2" t="s">
        <v>21</v>
      </c>
      <c r="F84" s="2" t="s">
        <v>22</v>
      </c>
      <c r="G84" s="2" t="s">
        <v>23</v>
      </c>
      <c r="H84" s="2" t="s">
        <v>19</v>
      </c>
      <c r="I84" s="4">
        <v>0.35</v>
      </c>
      <c r="J84" s="5">
        <v>7000</v>
      </c>
      <c r="K84" s="6">
        <v>2450</v>
      </c>
      <c r="L84" s="6">
        <v>1225</v>
      </c>
      <c r="M84" s="7">
        <v>0.5</v>
      </c>
    </row>
    <row r="85" spans="2:13" ht="15"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ht="15" x14ac:dyDescent="0.25">
      <c r="B86" s="2" t="s">
        <v>130</v>
      </c>
      <c r="C86" s="2">
        <v>1197831</v>
      </c>
      <c r="D86" s="3">
        <v>44774</v>
      </c>
      <c r="E86" s="2" t="s">
        <v>21</v>
      </c>
      <c r="F86" s="2" t="s">
        <v>22</v>
      </c>
      <c r="G86" s="2" t="s">
        <v>23</v>
      </c>
      <c r="H86" s="2" t="s">
        <v>15</v>
      </c>
      <c r="I86" s="4">
        <v>0.4</v>
      </c>
      <c r="J86" s="5">
        <v>8750</v>
      </c>
      <c r="K86" s="6">
        <v>3500</v>
      </c>
      <c r="L86" s="6">
        <v>1225</v>
      </c>
      <c r="M86" s="7">
        <v>0.35</v>
      </c>
    </row>
    <row r="87" spans="2:13" ht="15" x14ac:dyDescent="0.25">
      <c r="B87" s="2" t="s">
        <v>130</v>
      </c>
      <c r="C87" s="2">
        <v>1197831</v>
      </c>
      <c r="D87" s="3">
        <v>44775</v>
      </c>
      <c r="E87" s="2" t="s">
        <v>21</v>
      </c>
      <c r="F87" s="2" t="s">
        <v>22</v>
      </c>
      <c r="G87" s="2" t="s">
        <v>23</v>
      </c>
      <c r="H87" s="2" t="s">
        <v>16</v>
      </c>
      <c r="I87" s="4">
        <v>0.35</v>
      </c>
      <c r="J87" s="5">
        <v>7000</v>
      </c>
      <c r="K87" s="6">
        <v>2450</v>
      </c>
      <c r="L87" s="6">
        <v>857.5</v>
      </c>
      <c r="M87" s="7">
        <v>0.35</v>
      </c>
    </row>
    <row r="88" spans="2:13" ht="15" x14ac:dyDescent="0.25">
      <c r="B88" s="2" t="s">
        <v>127</v>
      </c>
      <c r="C88" s="2">
        <v>1197831</v>
      </c>
      <c r="D88" s="3">
        <v>44776</v>
      </c>
      <c r="E88" s="2" t="s">
        <v>21</v>
      </c>
      <c r="F88" s="2" t="s">
        <v>22</v>
      </c>
      <c r="G88" s="2" t="s">
        <v>23</v>
      </c>
      <c r="H88" s="2" t="s">
        <v>17</v>
      </c>
      <c r="I88" s="4">
        <v>0.4</v>
      </c>
      <c r="J88" s="5">
        <v>6000</v>
      </c>
      <c r="K88" s="6">
        <v>2400</v>
      </c>
      <c r="L88" s="6">
        <v>1080</v>
      </c>
      <c r="M88" s="7">
        <v>0.45</v>
      </c>
    </row>
    <row r="89" spans="2:13" ht="15" x14ac:dyDescent="0.25">
      <c r="B89" s="2" t="s">
        <v>127</v>
      </c>
      <c r="C89" s="2">
        <v>1197831</v>
      </c>
      <c r="D89" s="3">
        <v>44777</v>
      </c>
      <c r="E89" s="2" t="s">
        <v>21</v>
      </c>
      <c r="F89" s="2" t="s">
        <v>22</v>
      </c>
      <c r="G89" s="2" t="s">
        <v>23</v>
      </c>
      <c r="H89" s="2" t="s">
        <v>18</v>
      </c>
      <c r="I89" s="4">
        <v>0.45</v>
      </c>
      <c r="J89" s="5">
        <v>5000</v>
      </c>
      <c r="K89" s="6">
        <v>2250</v>
      </c>
      <c r="L89" s="6">
        <v>675</v>
      </c>
      <c r="M89" s="7">
        <v>0.3</v>
      </c>
    </row>
    <row r="90" spans="2:13" ht="15" x14ac:dyDescent="0.25">
      <c r="B90" s="2" t="s">
        <v>127</v>
      </c>
      <c r="C90" s="2">
        <v>1197831</v>
      </c>
      <c r="D90" s="3">
        <v>44778</v>
      </c>
      <c r="E90" s="2" t="s">
        <v>21</v>
      </c>
      <c r="F90" s="2" t="s">
        <v>22</v>
      </c>
      <c r="G90" s="2" t="s">
        <v>23</v>
      </c>
      <c r="H90" s="2" t="s">
        <v>19</v>
      </c>
      <c r="I90" s="4">
        <v>0.4</v>
      </c>
      <c r="J90" s="5">
        <v>6500</v>
      </c>
      <c r="K90" s="6">
        <v>2600</v>
      </c>
      <c r="L90" s="6">
        <v>1300</v>
      </c>
      <c r="M90" s="7">
        <v>0.5</v>
      </c>
    </row>
    <row r="91" spans="2:13" ht="15"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ht="15" x14ac:dyDescent="0.25">
      <c r="B92" s="2" t="s">
        <v>127</v>
      </c>
      <c r="C92" s="2">
        <v>1197831</v>
      </c>
      <c r="D92" s="3">
        <v>44780</v>
      </c>
      <c r="E92" s="2" t="s">
        <v>21</v>
      </c>
      <c r="F92" s="2" t="s">
        <v>22</v>
      </c>
      <c r="G92" s="2" t="s">
        <v>23</v>
      </c>
      <c r="H92" s="2" t="s">
        <v>15</v>
      </c>
      <c r="I92" s="4">
        <v>0.4</v>
      </c>
      <c r="J92" s="5">
        <v>9000</v>
      </c>
      <c r="K92" s="6">
        <v>3600</v>
      </c>
      <c r="L92" s="6">
        <v>1260</v>
      </c>
      <c r="M92" s="7">
        <v>0.35</v>
      </c>
    </row>
    <row r="93" spans="2:13" ht="15" x14ac:dyDescent="0.25">
      <c r="B93" s="2" t="s">
        <v>127</v>
      </c>
      <c r="C93" s="2">
        <v>1197831</v>
      </c>
      <c r="D93" s="3">
        <v>44781</v>
      </c>
      <c r="E93" s="2" t="s">
        <v>21</v>
      </c>
      <c r="F93" s="2" t="s">
        <v>22</v>
      </c>
      <c r="G93" s="2" t="s">
        <v>23</v>
      </c>
      <c r="H93" s="2" t="s">
        <v>16</v>
      </c>
      <c r="I93" s="4">
        <v>0.35</v>
      </c>
      <c r="J93" s="5">
        <v>7250</v>
      </c>
      <c r="K93" s="6">
        <v>2537.5</v>
      </c>
      <c r="L93" s="6">
        <v>888.125</v>
      </c>
      <c r="M93" s="7">
        <v>0.35</v>
      </c>
    </row>
    <row r="94" spans="2:13" ht="15" x14ac:dyDescent="0.25">
      <c r="B94" s="2" t="s">
        <v>127</v>
      </c>
      <c r="C94" s="2">
        <v>1197831</v>
      </c>
      <c r="D94" s="3">
        <v>44782</v>
      </c>
      <c r="E94" s="2" t="s">
        <v>21</v>
      </c>
      <c r="F94" s="2" t="s">
        <v>22</v>
      </c>
      <c r="G94" s="2" t="s">
        <v>23</v>
      </c>
      <c r="H94" s="2" t="s">
        <v>17</v>
      </c>
      <c r="I94" s="4">
        <v>0.4</v>
      </c>
      <c r="J94" s="5">
        <v>6250</v>
      </c>
      <c r="K94" s="6">
        <v>2500</v>
      </c>
      <c r="L94" s="6">
        <v>1125</v>
      </c>
      <c r="M94" s="7">
        <v>0.45</v>
      </c>
    </row>
    <row r="95" spans="2:13" ht="15" x14ac:dyDescent="0.25">
      <c r="B95" s="2" t="s">
        <v>126</v>
      </c>
      <c r="C95" s="2">
        <v>1197831</v>
      </c>
      <c r="D95" s="3">
        <v>44783</v>
      </c>
      <c r="E95" s="2" t="s">
        <v>21</v>
      </c>
      <c r="F95" s="2" t="s">
        <v>22</v>
      </c>
      <c r="G95" s="2" t="s">
        <v>23</v>
      </c>
      <c r="H95" s="2" t="s">
        <v>18</v>
      </c>
      <c r="I95" s="4">
        <v>0.45</v>
      </c>
      <c r="J95" s="5">
        <v>5250</v>
      </c>
      <c r="K95" s="6">
        <v>2362.5</v>
      </c>
      <c r="L95" s="6">
        <v>708.75</v>
      </c>
      <c r="M95" s="7">
        <v>0.3</v>
      </c>
    </row>
    <row r="96" spans="2:13" ht="15" x14ac:dyDescent="0.25">
      <c r="B96" s="2" t="s">
        <v>126</v>
      </c>
      <c r="C96" s="2">
        <v>1197831</v>
      </c>
      <c r="D96" s="3">
        <v>44784</v>
      </c>
      <c r="E96" s="2" t="s">
        <v>21</v>
      </c>
      <c r="F96" s="2" t="s">
        <v>22</v>
      </c>
      <c r="G96" s="2" t="s">
        <v>23</v>
      </c>
      <c r="H96" s="2" t="s">
        <v>19</v>
      </c>
      <c r="I96" s="4">
        <v>0.4</v>
      </c>
      <c r="J96" s="5">
        <v>8000</v>
      </c>
      <c r="K96" s="6">
        <v>3200</v>
      </c>
      <c r="L96" s="6">
        <v>1600</v>
      </c>
      <c r="M96" s="7">
        <v>0.5</v>
      </c>
    </row>
    <row r="97" spans="2:13" ht="15"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ht="15" x14ac:dyDescent="0.25">
      <c r="B98" s="2" t="s">
        <v>126</v>
      </c>
      <c r="C98" s="2">
        <v>1197831</v>
      </c>
      <c r="D98" s="3">
        <v>44786</v>
      </c>
      <c r="E98" s="2" t="s">
        <v>21</v>
      </c>
      <c r="F98" s="2" t="s">
        <v>22</v>
      </c>
      <c r="G98" s="2" t="s">
        <v>23</v>
      </c>
      <c r="H98" s="2" t="s">
        <v>15</v>
      </c>
      <c r="I98" s="4">
        <v>0.4</v>
      </c>
      <c r="J98" s="5">
        <v>9250</v>
      </c>
      <c r="K98" s="6">
        <v>3700</v>
      </c>
      <c r="L98" s="6">
        <v>1295</v>
      </c>
      <c r="M98" s="7">
        <v>0.35</v>
      </c>
    </row>
    <row r="99" spans="2:13" ht="15"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ht="15"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ht="15"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ht="15"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ht="15"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ht="15"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ht="15"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ht="15"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ht="15"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ht="15"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ht="15"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ht="15"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ht="15"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ht="15"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ht="15"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ht="15"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ht="15"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ht="15"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ht="15"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ht="15"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ht="15"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ht="15"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ht="15"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ht="15"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ht="15"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ht="15"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ht="15"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ht="15"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ht="15"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ht="15"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ht="15"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ht="15"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ht="15"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ht="15"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ht="15"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ht="15"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ht="15"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ht="15"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ht="15"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ht="15"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ht="15"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ht="15"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ht="15"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ht="15"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ht="15"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ht="15"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ht="15"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ht="15"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ht="15"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ht="15"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ht="15"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ht="15"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ht="15"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ht="15"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ht="15"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ht="15"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ht="15"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ht="15"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ht="15"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ht="15"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ht="15"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ht="15"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ht="15"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ht="15"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ht="15"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ht="15"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ht="15"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ht="15"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ht="15"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ht="15"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ht="15"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ht="15"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ht="15"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ht="15"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ht="15"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ht="15"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ht="15"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ht="15"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ht="15"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ht="15"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ht="15"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ht="15"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ht="15"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ht="15"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ht="15"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ht="15"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ht="15"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ht="15"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ht="15"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ht="15"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ht="15"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ht="15"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ht="15"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ht="15"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ht="15"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ht="15"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ht="15"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ht="15"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ht="15"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ht="15"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ht="15"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ht="15"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ht="15"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ht="15"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ht="15"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ht="15"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ht="15"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ht="15"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ht="15"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ht="15"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ht="15"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ht="15"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ht="15"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ht="15"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ht="15"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ht="15"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ht="15"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ht="15"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ht="15"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ht="15"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ht="15"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ht="15"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ht="15"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ht="15"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ht="15"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ht="15"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ht="15"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ht="15"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ht="15"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ht="15"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ht="15"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ht="15"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ht="15"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ht="15"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ht="15"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ht="15"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ht="15"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ht="15"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ht="15"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ht="15"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ht="15"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ht="15"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ht="15"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ht="15"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ht="15"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ht="15"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ht="15"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ht="15"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ht="15"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ht="15"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ht="15"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ht="15"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ht="15"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ht="15"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ht="15"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ht="15"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ht="15"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ht="15"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ht="15"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ht="15"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ht="15"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ht="15"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ht="15"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ht="15"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ht="15"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ht="15"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ht="15"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ht="15"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ht="15"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ht="15"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ht="15"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ht="15"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ht="15"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ht="15"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ht="15"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ht="15"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ht="15"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ht="15"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ht="15"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ht="15"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ht="15"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ht="15"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ht="15"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ht="15"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ht="15"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ht="15"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ht="15"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ht="15"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ht="15"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ht="15"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ht="15"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ht="15"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ht="15"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ht="15"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ht="15"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ht="15"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ht="15"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ht="15"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ht="15"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ht="15"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ht="15"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ht="15"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ht="15"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ht="15"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ht="15"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ht="15"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ht="15"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ht="15"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ht="15"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ht="15"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ht="15"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ht="15"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ht="15"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ht="15"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ht="15"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ht="15"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ht="15"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ht="15"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ht="15"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ht="15"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ht="15"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ht="15"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ht="15"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ht="15"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ht="15"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ht="15"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ht="15"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ht="15"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ht="15"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ht="15"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ht="15"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ht="15"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ht="15"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ht="15"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ht="15"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ht="15"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ht="15"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ht="15"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ht="15"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ht="15"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ht="15"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ht="15"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ht="15"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ht="15"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ht="15"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ht="15"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ht="15"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ht="15"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ht="15"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ht="15"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ht="15"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ht="15"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ht="15"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ht="15"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ht="15"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ht="15"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ht="15"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ht="15"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ht="15"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ht="15"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ht="15"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ht="15"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ht="15"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ht="15"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ht="15"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ht="15"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ht="15"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ht="15"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ht="15"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ht="15"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ht="15"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ht="15"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ht="15"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ht="15"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ht="15"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ht="15"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ht="15"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ht="15"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ht="15"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ht="15"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ht="15"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ht="15"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ht="15"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ht="15"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ht="15"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ht="15"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ht="15"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ht="15"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ht="15"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ht="15"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ht="15"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ht="15"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ht="15"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ht="15"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ht="15"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ht="15"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ht="15"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ht="15"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ht="15"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ht="15"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ht="15"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ht="15"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ht="15"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ht="15"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ht="15"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ht="15"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ht="15"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ht="15"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ht="15"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ht="15"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ht="15"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ht="15"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ht="15"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ht="15"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ht="15"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ht="15"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ht="15"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ht="15"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ht="15"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ht="15"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ht="15"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ht="15"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ht="15"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ht="15"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ht="15"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ht="15"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ht="15"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ht="15"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ht="15"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ht="15"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ht="15"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ht="15"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ht="15"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ht="15"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ht="15"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ht="15"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ht="15"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ht="15"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ht="15"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ht="15"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ht="15"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ht="15"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ht="15"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ht="15"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ht="15"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ht="15"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ht="15"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ht="15"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ht="15"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ht="15"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ht="15"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ht="15"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ht="15"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ht="15"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ht="15"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ht="15"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ht="15"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ht="15"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ht="15"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ht="15"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ht="15"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ht="15"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ht="15"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ht="15"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ht="15"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ht="15"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ht="15"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ht="15"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ht="15"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ht="15"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ht="15"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ht="15"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ht="15"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ht="15"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ht="15"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ht="15"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ht="15"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ht="15"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ht="15"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ht="15"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ht="15"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ht="15"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ht="15"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ht="15"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ht="15"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ht="15"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ht="15"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ht="15"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ht="15"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ht="15"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ht="15"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ht="15"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ht="15"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ht="15"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ht="15"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ht="15"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ht="15"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ht="15"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ht="15"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ht="15"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ht="15"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ht="15"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ht="15"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ht="15"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ht="15"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ht="15"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ht="15"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ht="15"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ht="15"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ht="15"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ht="15"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ht="15"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ht="15"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ht="15"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ht="15"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ht="15"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ht="15"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ht="15"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ht="15"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ht="15"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ht="15"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ht="15"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ht="15"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ht="15"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ht="15"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ht="15"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ht="15"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ht="15"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ht="15"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ht="15"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ht="15"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ht="15"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ht="15"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ht="15"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ht="15"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ht="15"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ht="15"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ht="15"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ht="15"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ht="15"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ht="15"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ht="15"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ht="15"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ht="15"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ht="15"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ht="15"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ht="15"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ht="15"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ht="15"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ht="15"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ht="15"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ht="15"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ht="15"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ht="15"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ht="15"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ht="15"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ht="15"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ht="15"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ht="15"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ht="15"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ht="15"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ht="15"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ht="15"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ht="15"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ht="15"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ht="15"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ht="15"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ht="15"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ht="15"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ht="15"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ht="15"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ht="15"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ht="15"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ht="15"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ht="15"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ht="15"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ht="15"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ht="15"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ht="15"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ht="15"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ht="15"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ht="15"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ht="15"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ht="15"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ht="15"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ht="15"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ht="15"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ht="15"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ht="15"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ht="15"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ht="15"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ht="15"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ht="15"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ht="15"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ht="15"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ht="15"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ht="15"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ht="15"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ht="15"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ht="15"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ht="15"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ht="15"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ht="15"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ht="15"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ht="15"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ht="15"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ht="15"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ht="15"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ht="15"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ht="15"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ht="15"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ht="15"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ht="15"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ht="15"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ht="15"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ht="15"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ht="15"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ht="15"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ht="15"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ht="15"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ht="15"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ht="15"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ht="15"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ht="15"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ht="15"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ht="15"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ht="15"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ht="15"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ht="15"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ht="15"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ht="15"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ht="15"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ht="15"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ht="15"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ht="15"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ht="15"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ht="15"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ht="15"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ht="15"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ht="15"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ht="15"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ht="15"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ht="15"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ht="15"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ht="15"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ht="15"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ht="15"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ht="15"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ht="15"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ht="15"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ht="15"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ht="15"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ht="15"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ht="15"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ht="15"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ht="15"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ht="15"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ht="15"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ht="15"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ht="15"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ht="15"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ht="15"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ht="15"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ht="15"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ht="15"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ht="15"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ht="15"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ht="15"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ht="15"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ht="15"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ht="15"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ht="15"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ht="15"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ht="15"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ht="15"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ht="15"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ht="15"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ht="15"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ht="15"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ht="15"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ht="15"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ht="15"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ht="15"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ht="15"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ht="15"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ht="15"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ht="15"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ht="15"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ht="15"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ht="15"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ht="15"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ht="15"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ht="15"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ht="15"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ht="15"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ht="15"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ht="15"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ht="15"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ht="15"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ht="15"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ht="15"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ht="15"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ht="15"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ht="15"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ht="15"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ht="15"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ht="15"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ht="15"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ht="15"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ht="15"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ht="15"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ht="15"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ht="15"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ht="15"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ht="15"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ht="15"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ht="15"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ht="15"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ht="15"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ht="15"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ht="15"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ht="15"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ht="15"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ht="15"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ht="15"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ht="15"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ht="15"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ht="15"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ht="15"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ht="15"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ht="15"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ht="15"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ht="15"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ht="15"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ht="15"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ht="15"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ht="15"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ht="15"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ht="15"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ht="15"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ht="15"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ht="15"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ht="15"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ht="15"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ht="15"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ht="15"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ht="15"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ht="15"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ht="15"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ht="15"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ht="15"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ht="15"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ht="15"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ht="15"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ht="15"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ht="15"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ht="15"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ht="15"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ht="15"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ht="15"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ht="15"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ht="15"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ht="15"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ht="15"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ht="15"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ht="15"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ht="15"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ht="15"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ht="15"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ht="15"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ht="15"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ht="15"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ht="15"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ht="15"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ht="15"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ht="15"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ht="15"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ht="15"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ht="15"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ht="15"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ht="15"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ht="15"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ht="15"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ht="15"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ht="15"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ht="15"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ht="15"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ht="15"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ht="15"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ht="15"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ht="15"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ht="15"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ht="15"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ht="15"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ht="15"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ht="15"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ht="15"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ht="15"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ht="15"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ht="15"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ht="15"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ht="15"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ht="15"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ht="15"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ht="15"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ht="15"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ht="15"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ht="15"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ht="15"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ht="15"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ht="15"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ht="15"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ht="15"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ht="15"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ht="15"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ht="15"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ht="15"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ht="15"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ht="15"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ht="15"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ht="15"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ht="15"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ht="15"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ht="15"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ht="15"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ht="15"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ht="15"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ht="15"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ht="15"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ht="15"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ht="15"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ht="15"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ht="15"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ht="15"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ht="15"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ht="15"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ht="15"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ht="15"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ht="15"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ht="15"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ht="15"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ht="15"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ht="15"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ht="15"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ht="15"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ht="15"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ht="15"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ht="15"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ht="15"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ht="15"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ht="15"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ht="15"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ht="15"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ht="15"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ht="15"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ht="15"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ht="15"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ht="15"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ht="15"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ht="15"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ht="15"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ht="15"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ht="15"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ht="15"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ht="15"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ht="15"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ht="15"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ht="15"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ht="15"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ht="15"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ht="15"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ht="15"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ht="15"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ht="15"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ht="15"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ht="15"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ht="15"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ht="15"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ht="15"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ht="15"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ht="15"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ht="15"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ht="15"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ht="15"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ht="15"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ht="15"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ht="15"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ht="15"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ht="15"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ht="15"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ht="15"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ht="15"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ht="15"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ht="15"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ht="15"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ht="15"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ht="15"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ht="15"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ht="15"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ht="15"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ht="15"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ht="15"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ht="15"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ht="15"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ht="15"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ht="15"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ht="15"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ht="15"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ht="15"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ht="15"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ht="15"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ht="15"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ht="15"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ht="15"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ht="15"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ht="15"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ht="15"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ht="15"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ht="15"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ht="15"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ht="15"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ht="15"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ht="15"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ht="15"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ht="15"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ht="15"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ht="15"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ht="15"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ht="15"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ht="15"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ht="15"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ht="15"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ht="15"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ht="15"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ht="15"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ht="15"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ht="15"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ht="15"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ht="15"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ht="15"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ht="15"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ht="15"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ht="15"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ht="15"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ht="15"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ht="15"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ht="15"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ht="15"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ht="15"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ht="15"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ht="15"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ht="15"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ht="15"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ht="15"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ht="15"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ht="15"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ht="15"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ht="15"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ht="15"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ht="15"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ht="15"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ht="15"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ht="15"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ht="15"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ht="15"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ht="15"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ht="15"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ht="15"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ht="15"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ht="15"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ht="15"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ht="15"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ht="15"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ht="15"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ht="15"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ht="15"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ht="15"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ht="15"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ht="15"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ht="15"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ht="15"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ht="15"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ht="15"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ht="15"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ht="15"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ht="15"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ht="15"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ht="15"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ht="15"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ht="15"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ht="15"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ht="15"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ht="15"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ht="15"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ht="15"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ht="15"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ht="15"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ht="15"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ht="15"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ht="15"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ht="15"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ht="15"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ht="15"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ht="15"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ht="15"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ht="15"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ht="15"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ht="15"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ht="15"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ht="15"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ht="15"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ht="15"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ht="15"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ht="15"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ht="15"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ht="15"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ht="15"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ht="15"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ht="15"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ht="15"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ht="15"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ht="15"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ht="15"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ht="15"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ht="15"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ht="15"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ht="15"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ht="15"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ht="15"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ht="15"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ht="15"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ht="15"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ht="15"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ht="15"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ht="15"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ht="15"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ht="15"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ht="15"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ht="15"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ht="15"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ht="15"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ht="15"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ht="15"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ht="15"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ht="15"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ht="15"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ht="15"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ht="15"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ht="15"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ht="15"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ht="15"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ht="15"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ht="15"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ht="15"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ht="15"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ht="15"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ht="15"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ht="15"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ht="15"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ht="15"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ht="15"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ht="15"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ht="15"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ht="15"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ht="15"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ht="15"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ht="15"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ht="15"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ht="15"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ht="15"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ht="15"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ht="15"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ht="15"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ht="15"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ht="15"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ht="15"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ht="15"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ht="15"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ht="15"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ht="15"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ht="15"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ht="15"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ht="15"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ht="15"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ht="15"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ht="15"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ht="15"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ht="15"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ht="15"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ht="15"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ht="15"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ht="15"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ht="15"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ht="15"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ht="15"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ht="15"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ht="15"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ht="15"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ht="15"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ht="15"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ht="15"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ht="15"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ht="15"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ht="15"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ht="15"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ht="15"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ht="15"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ht="15"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ht="15"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ht="15"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ht="15"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ht="15"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ht="15"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ht="15"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ht="15"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ht="15"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ht="15"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ht="15"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ht="15"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ht="15"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ht="15"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ht="15"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ht="15"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ht="15"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ht="15"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ht="15"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ht="15"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ht="15"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ht="15"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ht="15"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ht="15"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ht="15"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ht="15"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ht="15"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ht="15"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ht="15"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ht="15"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ht="15"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ht="15"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ht="15"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ht="15"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ht="15"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ht="15"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ht="15"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ht="15"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ht="15"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ht="15"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ht="15"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ht="15"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ht="15"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ht="15"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ht="15"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ht="15"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ht="15"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ht="15"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ht="15"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ht="15"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ht="15"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ht="15"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ht="15"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ht="15"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ht="15"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ht="15"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ht="15"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ht="15"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ht="15"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ht="15"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ht="15"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ht="15"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ht="15"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ht="15"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ht="15"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ht="15"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ht="15"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ht="15"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ht="15"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ht="15"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ht="15"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ht="15"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ht="15"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ht="15"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ht="15"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ht="15"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ht="15"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ht="15"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ht="15"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ht="15"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ht="15"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ht="15"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ht="15"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ht="15"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ht="15"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ht="15"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ht="15"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ht="15"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ht="15"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ht="15"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ht="15"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ht="15"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ht="15"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ht="15"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ht="15"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ht="15"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ht="15"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ht="15"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ht="15"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ht="15"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ht="15"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ht="15"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ht="15"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ht="15"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ht="15"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ht="15"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ht="15"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ht="15"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ht="15"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ht="15"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ht="15"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ht="15"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ht="15"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ht="15"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ht="15"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ht="15"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ht="15"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ht="15"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ht="15"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ht="15"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ht="15"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ht="15"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ht="15"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ht="15"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ht="15"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ht="15"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ht="15"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ht="15"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ht="15"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ht="15"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ht="15"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ht="15"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ht="15"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ht="15"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ht="15"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ht="15"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ht="15"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ht="15"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ht="15"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ht="15"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ht="15"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ht="15"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ht="15"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ht="15"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ht="15"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ht="15"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ht="15"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ht="15"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ht="15"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ht="15"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ht="15"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ht="15"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ht="15"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ht="15"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ht="15"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ht="15"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ht="15"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ht="15"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ht="15"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ht="15"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ht="15"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ht="15"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ht="15"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ht="15"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ht="15"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ht="15"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ht="15"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ht="15"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ht="15"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ht="15"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ht="15"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ht="15"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ht="15"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ht="15"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ht="15"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ht="15"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ht="15"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ht="15"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ht="15"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ht="15"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ht="15"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ht="15"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ht="15"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ht="15"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ht="15"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ht="15"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ht="15"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ht="15"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ht="15"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ht="15"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ht="15"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ht="15"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ht="15"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ht="15"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ht="15"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ht="15"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ht="15"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ht="15"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ht="15"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ht="15"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ht="15"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ht="15"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ht="15"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ht="15"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ht="15"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ht="15"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ht="15"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ht="15"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ht="15"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ht="15"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ht="15"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ht="15"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ht="15"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ht="15"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ht="15"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ht="15"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ht="15"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ht="15"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ht="15"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ht="15"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ht="15"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ht="15"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ht="15"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ht="15"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ht="15"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ht="15"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ht="15"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ht="15"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ht="15"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ht="15"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ht="15"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ht="15"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ht="15"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ht="15"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ht="15"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ht="15"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ht="15"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ht="15"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ht="15"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ht="15"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ht="15"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ht="15"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ht="15"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ht="15"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ht="15"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ht="15"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ht="15"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ht="15"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ht="15"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ht="15"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ht="15"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ht="15"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ht="15"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ht="15"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ht="15"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ht="15"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ht="15"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ht="15"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ht="15"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ht="15"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ht="15"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ht="15"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ht="15"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ht="15"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ht="15"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ht="15"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ht="15"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ht="15"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ht="15"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ht="15"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ht="15"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ht="15"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ht="15"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ht="15"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ht="15"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ht="15"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ht="15"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ht="15"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ht="15"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ht="15"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ht="15"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ht="15"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ht="15"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ht="15"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ht="15"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ht="15"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ht="15"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ht="15"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ht="15"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ht="15"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ht="15"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ht="15"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ht="15"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ht="15"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ht="15"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ht="15"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ht="15"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ht="15"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ht="15"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ht="15"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ht="15"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ht="15"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ht="15"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ht="15"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ht="15"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ht="15"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ht="15"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ht="15"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ht="15"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ht="15"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ht="15"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ht="15"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ht="15"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ht="15"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ht="15"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ht="15"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ht="15"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ht="15"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ht="15"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ht="15"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ht="15"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ht="15"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ht="15"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ht="15"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ht="15"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ht="15"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ht="15"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ht="15"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ht="15"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ht="15"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ht="15"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ht="15"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ht="15"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ht="15"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ht="15"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ht="15"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ht="15"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ht="15"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ht="15"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ht="15"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ht="15"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ht="15"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ht="15"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ht="15"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ht="15"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ht="15"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ht="15"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ht="15"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ht="15"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ht="15"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ht="15"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ht="15"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ht="15"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ht="15"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ht="15"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ht="15"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ht="15"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ht="15"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ht="15"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ht="15"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ht="15"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ht="15"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ht="15"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ht="15"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ht="15"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ht="15"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ht="15"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ht="15"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ht="15"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ht="15"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ht="15"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ht="15"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ht="15"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ht="15"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ht="15"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ht="15"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ht="15"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ht="15"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ht="15"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ht="15"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ht="15"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ht="15"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ht="15"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ht="15"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ht="15"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ht="15"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ht="15"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ht="15"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ht="15"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ht="15"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ht="15"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ht="15"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ht="15"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ht="15"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ht="15"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ht="15"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ht="15"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ht="15"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ht="15"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ht="15"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ht="15"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ht="15"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ht="15"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ht="15"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ht="15"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ht="15"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ht="15"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ht="15"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ht="15"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ht="15"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ht="15"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ht="15"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ht="15"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ht="15"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ht="15"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ht="15"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ht="15"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ht="15"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ht="15"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ht="15"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ht="15"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ht="15"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ht="15"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ht="15"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ht="15"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ht="15"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ht="15"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ht="15"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ht="15"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ht="15"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ht="15"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ht="15"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ht="15"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ht="15"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ht="15"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ht="15"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ht="15"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ht="15"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ht="15"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ht="15"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ht="15"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ht="15"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ht="15"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ht="15"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ht="15"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ht="15"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ht="15"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ht="15"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ht="15"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ht="15"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ht="15"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ht="15"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ht="15"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ht="15"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ht="15"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ht="15"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ht="15"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ht="15"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ht="15"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ht="15"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ht="15"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ht="15"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ht="15"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ht="15"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ht="15"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ht="15"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ht="15"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ht="15"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ht="15"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ht="15"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ht="15"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ht="15"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ht="15"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ht="15"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ht="15"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ht="15"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ht="15"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ht="15"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ht="15"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ht="15"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ht="15"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ht="15"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ht="15"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ht="15"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ht="15"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ht="15"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ht="15"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ht="15"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ht="15"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ht="15"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ht="15"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ht="15"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ht="15"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ht="15"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ht="15"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ht="15"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ht="15"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ht="15"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ht="15"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ht="15"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ht="15"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ht="15"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ht="15"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ht="15"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ht="15"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ht="15"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ht="15"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ht="15"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ht="15"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ht="15"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ht="15"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ht="15"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ht="15"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ht="15"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ht="15"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ht="15"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ht="15"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ht="15"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ht="15"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ht="15"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ht="15"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ht="15"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ht="15"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ht="15"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ht="15"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ht="15"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ht="15"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ht="15"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ht="15"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ht="15"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ht="15"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ht="15"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ht="15"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ht="15"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ht="15"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ht="15"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ht="15"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ht="15"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ht="15"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ht="15"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ht="15"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ht="15"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ht="15"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ht="15"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ht="15"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ht="15"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ht="15"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ht="15"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ht="15"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ht="15"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ht="15"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ht="15"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ht="15"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ht="15"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ht="15"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ht="15"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ht="15"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ht="15"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ht="15"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ht="15"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ht="15"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ht="15"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ht="15"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ht="15"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ht="15"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ht="15"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ht="15"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ht="15"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ht="15"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ht="15"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ht="15"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ht="15"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ht="15"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ht="15"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ht="15"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ht="15"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ht="15"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ht="15"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ht="15"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ht="15"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ht="15"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ht="15"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ht="15"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ht="15"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ht="15"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ht="15"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ht="15"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ht="15"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ht="15"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ht="15"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ht="15"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ht="15"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ht="15"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ht="15"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ht="15"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ht="15"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ht="15"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ht="15"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ht="15"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ht="15"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ht="15"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ht="15"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ht="15"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ht="15"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ht="15"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ht="15"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ht="15"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ht="15"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ht="15"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ht="15"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ht="15"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ht="15"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ht="15"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ht="15"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ht="15"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ht="15"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ht="15"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ht="15"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ht="15"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ht="15"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ht="15"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ht="15"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ht="15"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ht="15"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ht="15"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ht="15"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ht="15"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ht="15"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ht="15"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ht="15"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ht="15"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ht="15"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ht="15"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ht="15"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ht="15"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ht="15"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ht="15"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ht="15"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ht="15"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ht="15"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ht="15"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ht="15"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ht="15"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ht="15"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ht="15"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ht="15"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ht="15"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ht="15"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ht="15"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ht="15"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ht="15"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ht="15"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ht="15"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ht="15"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ht="15"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ht="15"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ht="15"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ht="15"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ht="15"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ht="15"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ht="15"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ht="15"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ht="15"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ht="15"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ht="15"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ht="15"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ht="15"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ht="15"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ht="15"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ht="15"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ht="15"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ht="15"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ht="15"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ht="15"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ht="15"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ht="15"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ht="15"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ht="15"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ht="15"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ht="15"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ht="15"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ht="15"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ht="15"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ht="15"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ht="15"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ht="15"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ht="15"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ht="15"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ht="15"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ht="15"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ht="15"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ht="15"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ht="15"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ht="15"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ht="15"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ht="15"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ht="15"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ht="15"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ht="15"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ht="15"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ht="15"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ht="15"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ht="15"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ht="15"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ht="15"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ht="15"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ht="15"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ht="15"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ht="15"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ht="15"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ht="15"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ht="15"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ht="15"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ht="15"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ht="15"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ht="15"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ht="15"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ht="15"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ht="15"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ht="15"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ht="15"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ht="15"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ht="15"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ht="15"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ht="15"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ht="15"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ht="15"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ht="15"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ht="15"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ht="15"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ht="15"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ht="15"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ht="15"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ht="15"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ht="15"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ht="15"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ht="15"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ht="15"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ht="15"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ht="15"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ht="15"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ht="15"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ht="15"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ht="15"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ht="15"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ht="15"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ht="15"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ht="15"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ht="15"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ht="15"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ht="15"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ht="15"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ht="15"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ht="15"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ht="15"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ht="15"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ht="15"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ht="15"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ht="15"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ht="15"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ht="15"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ht="15"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ht="15"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ht="15"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ht="15"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ht="15"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ht="15"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ht="15"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ht="15"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ht="15"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ht="15"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ht="15"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ht="15"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ht="15"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ht="15"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ht="15"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ht="15"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ht="15"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ht="15"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ht="15"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ht="15"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ht="15"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ht="15"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ht="15"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ht="15"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ht="15"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ht="15"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ht="15"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ht="15"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ht="15"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ht="15"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ht="15"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ht="15"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ht="15"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ht="15"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ht="15"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ht="15"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ht="15"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ht="15"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ht="15"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ht="15"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ht="15"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ht="15"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ht="15"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ht="15"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ht="15"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ht="15"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ht="15"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ht="15"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ht="15"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ht="15"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ht="15"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ht="15"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ht="15"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ht="15"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ht="15"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ht="15"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ht="15"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ht="15"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ht="15"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ht="15"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ht="15"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ht="15"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ht="15"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ht="15"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ht="15"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ht="15"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ht="15"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ht="15"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ht="15"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ht="15"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ht="15"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ht="15"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ht="15"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ht="15"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ht="15"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ht="15"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ht="15"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ht="15"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ht="15"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ht="15"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ht="15"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ht="15"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ht="15"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ht="15"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ht="15"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ht="15"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ht="15"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ht="15"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ht="15"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ht="15"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ht="15"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ht="15"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ht="15"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ht="15"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ht="15"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ht="15"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ht="15"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ht="15"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ht="15"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ht="15"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ht="15"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ht="15"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ht="15"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ht="15"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ht="15"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ht="15"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ht="15"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ht="15"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ht="15"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ht="15"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ht="15"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ht="15"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ht="15"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ht="15"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ht="15"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ht="15"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ht="15"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ht="15"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ht="15"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ht="15"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ht="15"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ht="15"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ht="15"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ht="15"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ht="15"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ht="15"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ht="15"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ht="15"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ht="15"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ht="15"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ht="15"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ht="15"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ht="15"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ht="15"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ht="15"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ht="15"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ht="15"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ht="15"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ht="15"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ht="15"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ht="15"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ht="15"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ht="15"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ht="15"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ht="15"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ht="15"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ht="15"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ht="15"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ht="15"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ht="15"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ht="15"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ht="15"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ht="15"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ht="15"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ht="15"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ht="15"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ht="15"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ht="15"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ht="15"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ht="15"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ht="15"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ht="15"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ht="15"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ht="15"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ht="15"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ht="15"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ht="15"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ht="15"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ht="15"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ht="15"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ht="15"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ht="15"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ht="15"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ht="15"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ht="15"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ht="15"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ht="15"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ht="15"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ht="15"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ht="15"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ht="15"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ht="15"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ht="15"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ht="15"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ht="15"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ht="15"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ht="15"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ht="15"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ht="15"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ht="15"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ht="15"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ht="15"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ht="15"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ht="15"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ht="15"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ht="15"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ht="15"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ht="15"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ht="15"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ht="15"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ht="15"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ht="15"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ht="15"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ht="15"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ht="15"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ht="15"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ht="15"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ht="15"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ht="15"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ht="15"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ht="15"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ht="15"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ht="15"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ht="15"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ht="15"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ht="15"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ht="15"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ht="15"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ht="15"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ht="15"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ht="15"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ht="15"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ht="15"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ht="15"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ht="15"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ht="15"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ht="15"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ht="15"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ht="15"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ht="15"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ht="15"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ht="15"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ht="15"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ht="15"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ht="15"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ht="15"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ht="15"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ht="15"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ht="15"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ht="15"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ht="15"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ht="15"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ht="15"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ht="15"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ht="15"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ht="15"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ht="15"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ht="15"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ht="15"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ht="15"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ht="15"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ht="15"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ht="15"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ht="15"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ht="15"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ht="15"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ht="15"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ht="15"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ht="15"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ht="15"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ht="15"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ht="15"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ht="15"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ht="15"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ht="15"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ht="15"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ht="15"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ht="15"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ht="15"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ht="15"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ht="15"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ht="15"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ht="15"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ht="15"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ht="15"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ht="15"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ht="15"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ht="15"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ht="15"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ht="15"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ht="15"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ht="15"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ht="15"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ht="15"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ht="15"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ht="15"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ht="15"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ht="15"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ht="15"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ht="15"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ht="15"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ht="15"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ht="15"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ht="15"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ht="15"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ht="15"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ht="15"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ht="15"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ht="15"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ht="15"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ht="15"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ht="15"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ht="15"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ht="15"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ht="15"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ht="15"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ht="15"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ht="15"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ht="15"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ht="15"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ht="15"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ht="15"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ht="15"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ht="15"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ht="15"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ht="15"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ht="15"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ht="15"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ht="15"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ht="15"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ht="15"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ht="15"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ht="15"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ht="15"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ht="15"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ht="15"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ht="15"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ht="15"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ht="15"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ht="15"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ht="15"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ht="15"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ht="15"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ht="15"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ht="15"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ht="15"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ht="15"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ht="15"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ht="15"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ht="15"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ht="15"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ht="15"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ht="15"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ht="15"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ht="15"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ht="15"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ht="15"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ht="15"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ht="15"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ht="15"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ht="15"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ht="15"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ht="15"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ht="15"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ht="15"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ht="15"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ht="15"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ht="15"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ht="15"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ht="15"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ht="15"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ht="15"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ht="15"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ht="15"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ht="15"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ht="15"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ht="15"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ht="15"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ht="15"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ht="15"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ht="15"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ht="15"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ht="15"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ht="15"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ht="15"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ht="15"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ht="15"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ht="15"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ht="15"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ht="15"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ht="15"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ht="15"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ht="15"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ht="15"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ht="15"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ht="15"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ht="15"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ht="15"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ht="15"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ht="15"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ht="15"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ht="15"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ht="15"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ht="15"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ht="15"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ht="15"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ht="15"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ht="15"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ht="15"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ht="15"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ht="15"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ht="15"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ht="15"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ht="15"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ht="15"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ht="15"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ht="15"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ht="15"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ht="15"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ht="15"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ht="15"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ht="15"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ht="15"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ht="15"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ht="15"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ht="15"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ht="15"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ht="15"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ht="15"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ht="15"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ht="15"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ht="15"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ht="15"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ht="15"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ht="15"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ht="15"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ht="15"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ht="15"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ht="15"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ht="15"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ht="15"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ht="15"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ht="15"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ht="15"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ht="15"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ht="15"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ht="15"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ht="15"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ht="15"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ht="15"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ht="15"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ht="15"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ht="15"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ht="15"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ht="15"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ht="15"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ht="15"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ht="15"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ht="15"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ht="15"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ht="15"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ht="15"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ht="15"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ht="15"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ht="15"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ht="15"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ht="15"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ht="15"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ht="15"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ht="15"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ht="15"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ht="15"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ht="15"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ht="15"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ht="15"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ht="15"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ht="15"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ht="15"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ht="15"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ht="15"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ht="15"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ht="15"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ht="15"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ht="15"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ht="15"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ht="15"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ht="15"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ht="15"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ht="15"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ht="15"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ht="15"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ht="15"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ht="15"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ht="15"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ht="15"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ht="15"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ht="15"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ht="15"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ht="15"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ht="15"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ht="15"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ht="15"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ht="15"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ht="15"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ht="15"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ht="15"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ht="15"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ht="15"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ht="15"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ht="15"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ht="15"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ht="15"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ht="15"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ht="15"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ht="15"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ht="15"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ht="15"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ht="15"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ht="15"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ht="15"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ht="15"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ht="15"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ht="15"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ht="15"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ht="15"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ht="15"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ht="15"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ht="15"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ht="15"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ht="15"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ht="15"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ht="15"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ht="15"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ht="15"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ht="15"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ht="15"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ht="15"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ht="15"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ht="15"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ht="15"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ht="15"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ht="15"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ht="15"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ht="15"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ht="15"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ht="15"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ht="15"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ht="15"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ht="15"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ht="15"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ht="15"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ht="15"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ht="15"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ht="15"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ht="15"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ht="15"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ht="15"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ht="15"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ht="15"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ht="15"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ht="15"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ht="15"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ht="15"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ht="15"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ht="15"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ht="15"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ht="15"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ht="15"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ht="15"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ht="15"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ht="15"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ht="15"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ht="15"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ht="15"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ht="15"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ht="15"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ht="15"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ht="15"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ht="15"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ht="15"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ht="15"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ht="15"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ht="15"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ht="15"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ht="15"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ht="15"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ht="15"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ht="15"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ht="15"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ht="15"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ht="15"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ht="15"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ht="15"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ht="15"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ht="15"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ht="15"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ht="15"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ht="15"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ht="15"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ht="15"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ht="15"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ht="15"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ht="15"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ht="15"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ht="15"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ht="15"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ht="15"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ht="15"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ht="15"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ht="15"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ht="15"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ht="15"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ht="15"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ht="15"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ht="15"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ht="15"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ht="15"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ht="15"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ht="15"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ht="15"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ht="15"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ht="15"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ht="15"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ht="15"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ht="15"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ht="15"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ht="15"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ht="15"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ht="15"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ht="15"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ht="15"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ht="15"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ht="15"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ht="15"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ht="15"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ht="15"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ht="15"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ht="15"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ht="15"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ht="15"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ht="15"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ht="15"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ht="15"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ht="15"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ht="15"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ht="15"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ht="15"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ht="15"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ht="15"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ht="15"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ht="15"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ht="15"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ht="15"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ht="15"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ht="15"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ht="15"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ht="15"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ht="15"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ht="15"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ht="15"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ht="15"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ht="15"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ht="15"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ht="15"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ht="15"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ht="15"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ht="15"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ht="15"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ht="15"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ht="15"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ht="15"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ht="15"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ht="15"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ht="15"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ht="15"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ht="15"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ht="15"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ht="15"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ht="15"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ht="15"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ht="15"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ht="15"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ht="15"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ht="15"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ht="15"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ht="15"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ht="15"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ht="15"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ht="15"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ht="15"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ht="15"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ht="15"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ht="15"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ht="15"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ht="15"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ht="15"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ht="15"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ht="15"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ht="15"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ht="15"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ht="15"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ht="15"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ht="15"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ht="15"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ht="15"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ht="15"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ht="15"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ht="15"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ht="15"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ht="15"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ht="15"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ht="15"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ht="15"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ht="15"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ht="15"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ht="15"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ht="15"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ht="15"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ht="15"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ht="15"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ht="15"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ht="15"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ht="15"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ht="15"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ht="15"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ht="15"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ht="15"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ht="15"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ht="15"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ht="15"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ht="15"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ht="15"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ht="15"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ht="15"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ht="15"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ht="15"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ht="15"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ht="15"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ht="15"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ht="15"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ht="15"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ht="15"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ht="15"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ht="15"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ht="15"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ht="15"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ht="15"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ht="15"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ht="15"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ht="15"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ht="15"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ht="15"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ht="15"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ht="15"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ht="15"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ht="15"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ht="15"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ht="15"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ht="15"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ht="15"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ht="15"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ht="15"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ht="15"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ht="15"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ht="15"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ht="15"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ht="15"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ht="15"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ht="15"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ht="15"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ht="15"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ht="15"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ht="15"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ht="15"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ht="15"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ht="15"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ht="15"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ht="15"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ht="15"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ht="15"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ht="15"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ht="15"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ht="15"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ht="15"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ht="15"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ht="15"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ht="15"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ht="15"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ht="15"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ht="15"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ht="15"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ht="15"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ht="15"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ht="15"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ht="15"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ht="15"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ht="15"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ht="15"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ht="15"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ht="15"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ht="15"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ht="15"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ht="15"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ht="15"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ht="15"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ht="15"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ht="15"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ht="15"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ht="15"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ht="15"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ht="15"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ht="15"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ht="15"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ht="15"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ht="15"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ht="15"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ht="15"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ht="15"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ht="15"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ht="15"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ht="15"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ht="15"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ht="15"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ht="15"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ht="15"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ht="15"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ht="15"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ht="15"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ht="15"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ht="15"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ht="15"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ht="15"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ht="15"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ht="15"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ht="15"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ht="15"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ht="15"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ht="15"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ht="15"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ht="15"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ht="15"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ht="15"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ht="15"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ht="15"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ht="15"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ht="15"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ht="15"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ht="15"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ht="15"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ht="15"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ht="15"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ht="15"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ht="15"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ht="15"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ht="15"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ht="15"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ht="15"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ht="15"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ht="15"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ht="15"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ht="15"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ht="15"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ht="15"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ht="15"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ht="15"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ht="15"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ht="15"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ht="15"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ht="15"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ht="15"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ht="15"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ht="15"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ht="15"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ht="15"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ht="15"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ht="15"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ht="15"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ht="15"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ht="15"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ht="15"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ht="15"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ht="15"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ht="15"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ht="15"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ht="15"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ht="15"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ht="15"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ht="15"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ht="15"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ht="15"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ht="15"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ht="15"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ht="15"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ht="15"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ht="15"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ht="15"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ht="15"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ht="15"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ht="15"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ht="15"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ht="15"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ht="15"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ht="15"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ht="15"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ht="15"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ht="15"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ht="15"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ht="15"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ht="15"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ht="15"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ht="15"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ht="15"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ht="15"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ht="15"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ht="15"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ht="15"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ht="15"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ht="15"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ht="15"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ht="15"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ht="15"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ht="15"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ht="15"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ht="15"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ht="15"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ht="15"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ht="15"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ht="15"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ht="15"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ht="15"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ht="15"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ht="15"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ht="15"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ht="15"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ht="15"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ht="15"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ht="15"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ht="15"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ht="15"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ht="15"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ht="15"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ht="15"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ht="15"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ht="15"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ht="15"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ht="15"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ht="15"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ht="15"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ht="15"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ht="15"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ht="15"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ht="15"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ht="15"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ht="15"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ht="15"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ht="15"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ht="15"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ht="15"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ht="15"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ht="15"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ht="15"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ht="15"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ht="15"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ht="15"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ht="15"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ht="15"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ht="15"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ht="15"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ht="15"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ht="15"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ht="15"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ht="15"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ht="15"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ht="15"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ht="15"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ht="15"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ht="15"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ht="15"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ht="15"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ht="15"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ht="15"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ht="15"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ht="15"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ht="15"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ht="15"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ht="15"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ht="15"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ht="15"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ht="15"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ht="15"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ht="15"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ht="15"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ht="15"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ht="15"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ht="15"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ht="15"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ht="15"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ht="15"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ht="15"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ht="15"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ht="15"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ht="15"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ht="15"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ht="15"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ht="15"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ht="15"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ht="15"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ht="15"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ht="15"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ht="15"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ht="15"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ht="15"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ht="15"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ht="15"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ht="15"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ht="15"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ht="15"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ht="15"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ht="15"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ht="15"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ht="15"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ht="15"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ht="15"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ht="15"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ht="15"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ht="15"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ht="15"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ht="15"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ht="15"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ht="15"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ht="15"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ht="15"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ht="15"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ht="15"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ht="15"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ht="15"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ht="15"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ht="15"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ht="15"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ht="15"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ht="15"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ht="15"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ht="15"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ht="15"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ht="15"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ht="15"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ht="15"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ht="15"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ht="15"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ht="15"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ht="15"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ht="15"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ht="15"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ht="15"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ht="15"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ht="15"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ht="15"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ht="15"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ht="15"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ht="15"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ht="15"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ht="15"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ht="15"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ht="15"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ht="15"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ht="15"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ht="15"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ht="15"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ht="15"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ht="15"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ht="15"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ht="15"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ht="15"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ht="15"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ht="15"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ht="15"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ht="15"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ht="15"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ht="15"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ht="15"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ht="15"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ht="15"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ht="15"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ht="15"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ht="15"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ht="15"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ht="15"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ht="15"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ht="15"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ht="15"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ht="15"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ht="15"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ht="15"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ht="15"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ht="15"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ht="15"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ht="15"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ht="15"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ht="15"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ht="15"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ht="15"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ht="15"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ht="15"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ht="15"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ht="15"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ht="15"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ht="15"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ht="15"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ht="15"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ht="15"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ht="15"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ht="15"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ht="15"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ht="15"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ht="15"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ht="15"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ht="15"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ht="15"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ht="15"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ht="15"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ht="15"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ht="15"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ht="15"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ht="15"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ht="15"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ht="15"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ht="15"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ht="15"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ht="15"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ht="15"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ht="15"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ht="15"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ht="15"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ht="15"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ht="15"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ht="15"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ht="15"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ht="15"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ht="15"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ht="15"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ht="15"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ht="15"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ht="15"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ht="15"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ht="15"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ht="15"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ht="15"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ht="15"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ht="15"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ht="15"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ht="15"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ht="15"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ht="15"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ht="15"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ht="15"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ht="15"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ht="15"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ht="15"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ht="15"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ht="15"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ht="15"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ht="15"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ht="15"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ht="15"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ht="15"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ht="15"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ht="15"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ht="15"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ht="15"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ht="15"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ht="15"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ht="15"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ht="15"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ht="15"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ht="15"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ht="15"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ht="15"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ht="15"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ht="15"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ht="15"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ht="15"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ht="15"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ht="15"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ht="15"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ht="15"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ht="15"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ht="15"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ht="15"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ht="15"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ht="15"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ht="15"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ht="15"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ht="15"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ht="15"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ht="15"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ht="15"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ht="15"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ht="15"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ht="15"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ht="15"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ht="15"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ht="15"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ht="15"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ht="15"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ht="15"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ht="15"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ht="15"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ht="15"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ht="15"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ht="15"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ht="15"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ht="15"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ht="15"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ht="15"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ht="15"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ht="15"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ht="15"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ht="15"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ht="15"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ht="15"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ht="15"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ht="15"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ht="15"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ht="15"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ht="15"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ht="15"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ht="15"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ht="15"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ht="15"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ht="15"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ht="15"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ht="15"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ht="15"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ht="15"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ht="15"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ht="15"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ht="15"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ht="15"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ht="15"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ht="15"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ht="15"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ht="15"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ht="15"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ht="15"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ht="15"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ht="15"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ht="15"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ht="15"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ht="15"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ht="15"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ht="15"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ht="15"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ht="15"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ht="15"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ht="15"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ht="15"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ht="15"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ht="15"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ht="15"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ht="15"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ht="15"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ht="15"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ht="15"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ht="15"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ht="15"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ht="15"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ht="15"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ht="15"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ht="15"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ht="15"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ht="15"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ht="15"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ht="15"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ht="15"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ht="15"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ht="15"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ht="15"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ht="15"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ht="15"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ht="15"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ht="15"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ht="15"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ht="15"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ht="15"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ht="15"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ht="15"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ht="15"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ht="15"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ht="15"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ht="15"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ht="15"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ht="15"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ht="15"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ht="15"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ht="15"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ht="15"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ht="15"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ht="15"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ht="15"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ht="15"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ht="15"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ht="15"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ht="15"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ht="15"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ht="15"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ht="15"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ht="15"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ht="15"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ht="15"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ht="15"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ht="15"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ht="15"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ht="15"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ht="15"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ht="15"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ht="15"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ht="15"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ht="15"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ht="15"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ht="15"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ht="15"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ht="15"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ht="15"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ht="15"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ht="15"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ht="15"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ht="15"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ht="15"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ht="15"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ht="15"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ht="15"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ht="15"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ht="15"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ht="15"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ht="15"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ht="15"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ht="15"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ht="15"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ht="15"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ht="15"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ht="15"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ht="15"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ht="15"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ht="15"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ht="15"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ht="15"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ht="15"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ht="15"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ht="15"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ht="15"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ht="15"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ht="15"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ht="15"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ht="15"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ht="15"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ht="15"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ht="15"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ht="15"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ht="15"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ht="15"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ht="15"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ht="15"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ht="15"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ht="15"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ht="15"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ht="15"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ht="15"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ht="15"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ht="15"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ht="15"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ht="15"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ht="15"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ht="15"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ht="15"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ht="15"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ht="15"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ht="15"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ht="15"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ht="15"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ht="15"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ht="15"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ht="15"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ht="15"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ht="15"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ht="15"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ht="15"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ht="15"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ht="15"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ht="15"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ht="15"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ht="15"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ht="15"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ht="15"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ht="15"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ht="15"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ht="15"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ht="15"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ht="15"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ht="15"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ht="15"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ht="15"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ht="15"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ht="15"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ht="15"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ht="15"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ht="15"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ht="15"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ht="15"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ht="15"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ht="15"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ht="15"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ht="15"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ht="15"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ht="15"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ht="15"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ht="15"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ht="15"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ht="15"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ht="15"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ht="15"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ht="15"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ht="15"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ht="15"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ht="15"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ht="15"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ht="15"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ht="15"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ht="15"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ht="15"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ht="15"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ht="15"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ht="15"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ht="15"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ht="15"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ht="15"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ht="15"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ht="15"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ht="15"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ht="15"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ht="15"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ht="15"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ht="15"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ht="15"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ht="15"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ht="15"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ht="15"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ht="15"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ht="15"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ht="15"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ht="15"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ht="15"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ht="15"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ht="15"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ht="15"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ht="15"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ht="15"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ht="15"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ht="15"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ht="15"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ht="15"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ht="15"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ht="15"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ht="15"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ht="15"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ht="15"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ht="15"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ht="15"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ht="15"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ht="15"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ht="15"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ht="15"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ht="15"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ht="15"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ht="15"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ht="15"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ht="15"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ht="15"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ht="15"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ht="15"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ht="15"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ht="15"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ht="15"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ht="15"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ht="15"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ht="15"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ht="15"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ht="15"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ht="15"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ht="15"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ht="15"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ht="15"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ht="15"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ht="15"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ht="15"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ht="15"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ht="15"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ht="15"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ht="15"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ht="15"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ht="15"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ht="15"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ht="15"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ht="15"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ht="15"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ht="15"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ht="15"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ht="15"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ht="15"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ht="15"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ht="15"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ht="15"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ht="15"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ht="15"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ht="15"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ht="15"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ht="15"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ht="15"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ht="15"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ht="15"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ht="15"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ht="15"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ht="15"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ht="15"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ht="15"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ht="15"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ht="15"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ht="15"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ht="15"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ht="15"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ht="15"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ht="15"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ht="15"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ht="15"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ht="15"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ht="15"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ht="15"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ht="15"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ht="15"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ht="15"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ht="15"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ht="15"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ht="15"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ht="15"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ht="15"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ht="15"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ht="15"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ht="15"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ht="15"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ht="15"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ht="15"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ht="15"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ht="15"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ht="15"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ht="15"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ht="15"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ht="15"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ht="15"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ht="15"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ht="15"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ht="15"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ht="15"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ht="15"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ht="15"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ht="15"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ht="15"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ht="15"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ht="15"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ht="15"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ht="15"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ht="15"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ht="15"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ht="15"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ht="15"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ht="15"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ht="15"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ht="15"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ht="15"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ht="15"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ht="15"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ht="15"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ht="15"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ht="15"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ht="15"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ht="15"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ht="15"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ht="15"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ht="15"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ht="15"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ht="15"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ht="15"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ht="15"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ht="15"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ht="15"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ht="15"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ht="15"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ht="15"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ht="15"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ht="15"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ht="15"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ht="15"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ht="15"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ht="15"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ht="15"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ht="15"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ht="15"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ht="15"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ht="15"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ht="15"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ht="15"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ht="15"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ht="15"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ht="15"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ht="15"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ht="15"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ht="15"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ht="15"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ht="15"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ht="15"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ht="15"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ht="15"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ht="15"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ht="15"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ht="15"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ht="15"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ht="15"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ht="15"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ht="15"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ht="15"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ht="15"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ht="15"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ht="15"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ht="15"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ht="15"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ht="15"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ht="15"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ht="15"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ht="15"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ht="15"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ht="15"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ht="15"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ht="15"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ht="15"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ht="15"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ht="15"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ht="15"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ht="15"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ht="15"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ht="15"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ht="15"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ht="15"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ht="15"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ht="15"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ht="15"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ht="15"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ht="15"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ht="15"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ht="15"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ht="15"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ht="15"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ht="15"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ht="15"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ht="15"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ht="15"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ht="15"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ht="15"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ht="15"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ht="15"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ht="15"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ht="15"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ht="15"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ht="15"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ht="15"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ht="15"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ht="15"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ht="15"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ht="15"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ht="15"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ht="15"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ht="15"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ht="15"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ht="15"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ht="15"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ht="15"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ht="15"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ht="15"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ht="15"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ht="15"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ht="15"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ht="15"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ht="15"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ht="15"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ht="15"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ht="15"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ht="15"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ht="15"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ht="15"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ht="15"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ht="15"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ht="15"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ht="15"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ht="15"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ht="15"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ht="15"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ht="15"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ht="15"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ht="15"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ht="15"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ht="15"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ht="15"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ht="15"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ht="15"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ht="15"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ht="15"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ht="15"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ht="15"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ht="15"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ht="15"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ht="15"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ht="15"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ht="15"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ht="15"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ht="15"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ht="15"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ht="15"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ht="15"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ht="15"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ht="15"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ht="15"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ht="15"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ht="15"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ht="15"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ht="15"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ht="15"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ht="15"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ht="15"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ht="15"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ht="15"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ht="15"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ht="15"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ht="15"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ht="15"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ht="15"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ht="15"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ht="15"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ht="15"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ht="15"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ht="15"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ht="15"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ht="15"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ht="15"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ht="15"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ht="15"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ht="15"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ht="15"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ht="15"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ht="15"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ht="15"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ht="15"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ht="15"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ht="15"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ht="15"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ht="15"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ht="15"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ht="15"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ht="15"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ht="15"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ht="15"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ht="15"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ht="15"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ht="15"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ht="15"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ht="15"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ht="15"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ht="15"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ht="15"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ht="15"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ht="15"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ht="15"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ht="15"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ht="15"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ht="15"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ht="15"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ht="15"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ht="15"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ht="15"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ht="15"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ht="15"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ht="15"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ht="15"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ht="15"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ht="15"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ht="15"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ht="15"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ht="15"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ht="15"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ht="15"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ht="15"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ht="15"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ht="15"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ht="15"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ht="15"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ht="15"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ht="15"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ht="15"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ht="15"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ht="15"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ht="15"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ht="15"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ht="15"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ht="15"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ht="15"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ht="15"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ht="15"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ht="15"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ht="15"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ht="15"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ht="15"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ht="15"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ht="15"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ht="15"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ht="15"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ht="15"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ht="15"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ht="15"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ht="15"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ht="15"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ht="15"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ht="15"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ht="15"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ht="15"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ht="15"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ht="15"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ht="15"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ht="15"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ht="15"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ht="15"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ht="15"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ht="15"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ht="15"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ht="15"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ht="15"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ht="15"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ht="15"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ht="15"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ht="15"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ht="15"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ht="15"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ht="15"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ht="15"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ht="15"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ht="15"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ht="15"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ht="15"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ht="15"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ht="15"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ht="15"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ht="15"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ht="15"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ht="15"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ht="15"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ht="15"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ht="15"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ht="15"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ht="15"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ht="15"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ht="15"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ht="15"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ht="15"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ht="15"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ht="15"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ht="15"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ht="15"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ht="15"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ht="15"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ht="15"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ht="15"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ht="15"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ht="15"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ht="15"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ht="15"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ht="15"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ht="15"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ht="15"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ht="15"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ht="15"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ht="15"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ht="15"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ht="15"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ht="15"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ht="15"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ht="15"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ht="15"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ht="15"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ht="15"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ht="15"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ht="15"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ht="15"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ht="15"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ht="15"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ht="15"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ht="15"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ht="15"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ht="15"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ht="15"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ht="15"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ht="15"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ht="15"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ht="15"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ht="15"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ht="15"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ht="15"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ht="15"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ht="15"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ht="15"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ht="15"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ht="15"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ht="15"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ht="15"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ht="15"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ht="15"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ht="15"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ht="15"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ht="15"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ht="15"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ht="15"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ht="15"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ht="15"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ht="15"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ht="15"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ht="15"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ht="15"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ht="15"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ht="15"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ht="15"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ht="15"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ht="15"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ht="15"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ht="15"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ht="15"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ht="15"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ht="15"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ht="15"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ht="15"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ht="15"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ht="15"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ht="15"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ht="15"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ht="15"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ht="15"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ht="15"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ht="15"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ht="15"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ht="15"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ht="15"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ht="15"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ht="15"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ht="15"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ht="15"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ht="15"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ht="15"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ht="15"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ht="15"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ht="15"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ht="15"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ht="15"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ht="15"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ht="15"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ht="15"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ht="15"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ht="15"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ht="15"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ht="15"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ht="15"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ht="15"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ht="15"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ht="15"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ht="15"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ht="15"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ht="15"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ht="15"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ht="15"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ht="15"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ht="15"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ht="15"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ht="15"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ht="15"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ht="15"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ht="15"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ht="15"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ht="15"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ht="15"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ht="15"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ht="15"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ht="15"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ht="15"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ht="15"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ht="15"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ht="15"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ht="15"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ht="15"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ht="15"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ht="15"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ht="15"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ht="15"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ht="15"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ht="15"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ht="15"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ht="15"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ht="15"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ht="15"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ht="15"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ht="15"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ht="15"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ht="15"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ht="15"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ht="15"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ht="15"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ht="15"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ht="15"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ht="15"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ht="15"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ht="15"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ht="15"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ht="15"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ht="15"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ht="15"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ht="15"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ht="15"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ht="15"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ht="15"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ht="15"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ht="15"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ht="15"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ht="15"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ht="15"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ht="15"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ht="15"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ht="15"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ht="15"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ht="15"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ht="15"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ht="15"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ht="15"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ht="15"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ht="15"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ht="15"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ht="15"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ht="15"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ht="15"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ht="15"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ht="15"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ht="15"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ht="15"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ht="15"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ht="15"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ht="15"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ht="15"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ht="15"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ht="15"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ht="15"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ht="15"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ht="15"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ht="15"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ht="15"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ht="15"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ht="15"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ht="15"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ht="15"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ht="15"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ht="15"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ht="15"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ht="15"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ht="15"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ht="15"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ht="15"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ht="15"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ht="15"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ht="15"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ht="15"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ht="15"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ht="15"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ht="15"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ht="15"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ht="15"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ht="15"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ht="15"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ht="15"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ht="15"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ht="15"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ht="15"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ht="15"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ht="15"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ht="15"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ht="15"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ht="15"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ht="15"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ht="15"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ht="15"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ht="15"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ht="15"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ht="15"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ht="15"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ht="15"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ht="15"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ht="15"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ht="15"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ht="15"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ht="15"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ht="15"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ht="15"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ht="15"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ht="15"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ht="15"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ht="15"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ht="15"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ht="15"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ht="15"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ht="15"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ht="15"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ht="15"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ht="15"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ht="15"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ht="15"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ht="15"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ht="15"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ht="15"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ht="15"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ht="15"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ht="15"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ht="15"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ht="15"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ht="15"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ht="15"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ht="15"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ht="15"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ht="15"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ht="15"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ht="15"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ht="15"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ht="15"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ht="15"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ht="15"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ht="15"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ht="15"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ht="15"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ht="15"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ht="15"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ht="15"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ht="15"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ht="15"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ht="15"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ht="15"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ht="15"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ht="15"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ht="15"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ht="15"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ht="15"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ht="15"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ht="15"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ht="15"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ht="15"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ht="15"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ht="15"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ht="15"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ht="15"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ht="15"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ht="15"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ht="15"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ht="15"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ht="15"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ht="15"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ht="15"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ht="15"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ht="15"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ht="15"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ht="15"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ht="15"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ht="15"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ht="15"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ht="15"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ht="15"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ht="15"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ht="15"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ht="15"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ht="15"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ht="15"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ht="15"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ht="15"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ht="15"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ht="15"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ht="15"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ht="15"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ht="15"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ht="15"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ht="15"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ht="15"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ht="15"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ht="15"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ht="15"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ht="15"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ht="15"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ht="15"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ht="15"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ht="15"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ht="15"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ht="15"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ht="15"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ht="15"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ht="15"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ht="15"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ht="15"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ht="15"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ht="15"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ht="15"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ht="15"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ht="15"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ht="15"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ht="15"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ht="15"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ht="15"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ht="15"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ht="15"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ht="15"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ht="15"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ht="15"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ht="15"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ht="15"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ht="15"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ht="15"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ht="15"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ht="15"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ht="15"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ht="15"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ht="15"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ht="15"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ht="15"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ht="15"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ht="15"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ht="15"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ht="15"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ht="15"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ht="15"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ht="15"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ht="15"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ht="15"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ht="15"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ht="15"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ht="15"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ht="15"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ht="15"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ht="15"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ht="15"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ht="15"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ht="15"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ht="15"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ht="15"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ht="15"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ht="15"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ht="15"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ht="15"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ht="15"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ht="15"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ht="15"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ht="15"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ht="15"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ht="15"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ht="15"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ht="15"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ht="15"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ht="15"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ht="15"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ht="15"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ht="15"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ht="15"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ht="15"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ht="15"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ht="15"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ht="15"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ht="15"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ht="15"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ht="15"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ht="15"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ht="15"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ht="15"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ht="15"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ht="15"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ht="15"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ht="15"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ht="15"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ht="15"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ht="15"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ht="15"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ht="15"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ht="15"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ht="15"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ht="15"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ht="15"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ht="15"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ht="15"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ht="15"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ht="15"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ht="15"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ht="15"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ht="15"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ht="15"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ht="15"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ht="15"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ht="15"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ht="15"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ht="15"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ht="15"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ht="15"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ht="15"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ht="15"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ht="15"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ht="15"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ht="15"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ht="15"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ht="15"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ht="15"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ht="15"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ht="15"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ht="15"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ht="15"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ht="15"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ht="15"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ht="15"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ht="15"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ht="15"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ht="15"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ht="15"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ht="15"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ht="15"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ht="15"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ht="15"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ht="15"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ht="15"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ht="15"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ht="15"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ht="15"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ht="15"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ht="15"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ht="15"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ht="15"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ht="15"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ht="15"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ht="15"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ht="15"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ht="15"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ht="15"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ht="15"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ht="15"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ht="15"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ht="15"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ht="15"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ht="15"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ht="15"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ht="15"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ht="15"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ht="15"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ht="15"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ht="15"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ht="15"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ht="15"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ht="15"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ht="15"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ht="15"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ht="15"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ht="15"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ht="15"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ht="15"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ht="15"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ht="15"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ht="15"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ht="15"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ht="15"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ht="15"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ht="15"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ht="15"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ht="15"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ht="15"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ht="15"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ht="15"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ht="15"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ht="15"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ht="15"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ht="15"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ht="15"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ht="15"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ht="15"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ht="15"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ht="15"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ht="15"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ht="15"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ht="15"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ht="15"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ht="15"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ht="15"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ht="15"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ht="15"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ht="15"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ht="15"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ht="15"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ht="15"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ht="15"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ht="15"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ht="15"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ht="15"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ht="15"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ht="15"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ht="15"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ht="15"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ht="15"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ht="15"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ht="15"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ht="15"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ht="15"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ht="15"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ht="15"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ht="15"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ht="15"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ht="15"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ht="15"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ht="15"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ht="15"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ht="15"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ht="15"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ht="15"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ht="15"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ht="15"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ht="15"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ht="15"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ht="15"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ht="15"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ht="15"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ht="15"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ht="15"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ht="15"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ht="15"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ht="15"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ht="15"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ht="15"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ht="15"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ht="15"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ht="15"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ht="15"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ht="15"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ht="15"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ht="15"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ht="15"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ht="15"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ht="15"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ht="15"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ht="15"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ht="15"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ht="15"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ht="15"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ht="15"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ht="15"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ht="15"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ht="15"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ht="15"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ht="15"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ht="15"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ht="15"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ht="15"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ht="15"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ht="15"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ht="15"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ht="15"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ht="15"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ht="15"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ht="15"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ht="15"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ht="15"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ht="15"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ht="15"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ht="15"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ht="15"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ht="15"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ht="15"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ht="15"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ht="15"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ht="15"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ht="15"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ht="15"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ht="15"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ht="15"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ht="15"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ht="15"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ht="15"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ht="15"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ht="15"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ht="15"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ht="15"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ht="15"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ht="15"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ht="15"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ht="15"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ht="15"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ht="15"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ht="15"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ht="15"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ht="15"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ht="15"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ht="15"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ht="15"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ht="15"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ht="15"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ht="15"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ht="15"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ht="15"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ht="15"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ht="15"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ht="15"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ht="15"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ht="15"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ht="15"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ht="15"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ht="15"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ht="15"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ht="15"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ht="15"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ht="15"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ht="15"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ht="15"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ht="15"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ht="15"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ht="15"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ht="15"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ht="15"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ht="15"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ht="15"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ht="15"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ht="15"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ht="15"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ht="15"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ht="15"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ht="15"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ht="15"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ht="15"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ht="15"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ht="15"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ht="15"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ht="15"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ht="15"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ht="15"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ht="15"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ht="15"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ht="15"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ht="15"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ht="15"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ht="15"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ht="15"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ht="15"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ht="15"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ht="15"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ht="15"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ht="15"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ht="15"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ht="15"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ht="15"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ht="15"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ht="15"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ht="15"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ht="15"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ht="15"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ht="15"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ht="15"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ht="15"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ht="15"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ht="15"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ht="15"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ht="15"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ht="15"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ht="15"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ht="15"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ht="15"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ht="15"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ht="15"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ht="15"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ht="15"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ht="15"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ht="15"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ht="15"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ht="15"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ht="15"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ht="15"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ht="15"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ht="15"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ht="15"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ht="15"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ht="15"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ht="15"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ht="15"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ht="15"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ht="15"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ht="15"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ht="15"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ht="15"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ht="15"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ht="15"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ht="15"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ht="15"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ht="15"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ht="15"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ht="15"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ht="15"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ht="15"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ht="15"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ht="15"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ht="15"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ht="15"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ht="15"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ht="15"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ht="15"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ht="15"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ht="15"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ht="15"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ht="15"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ht="15"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ht="15"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ht="15"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ht="15"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ht="15"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ht="15"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ht="15"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ht="15"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ht="15"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ht="15"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ht="15"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ht="15"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ht="15"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ht="15"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ht="15"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ht="15"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ht="15"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ht="15"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ht="15"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ht="15"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ht="15"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ht="15"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ht="15"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ht="15"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ht="15"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ht="15"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ht="15"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ht="15"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ht="15"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ht="15"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ht="15"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ht="15"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ht="15"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ht="15"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ht="15"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ht="15"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ht="15"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ht="15"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ht="15"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ht="15"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ht="15"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ht="15"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ht="15"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ht="15"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ht="15"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ht="15"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ht="15"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ht="15"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ht="15"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ht="15"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ht="15"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ht="15"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ht="15"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ht="15"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ht="15"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ht="15"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ht="15"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ht="15"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ht="15"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ht="15"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ht="15"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ht="15"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ht="15"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ht="15"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ht="15"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ht="15"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ht="15"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ht="15"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ht="15"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ht="15"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ht="15"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ht="15"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ht="15"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ht="15"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ht="15"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ht="15"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ht="15"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ht="15"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ht="15"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ht="15"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ht="15"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ht="15"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ht="15"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ht="15"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ht="15"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ht="15"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ht="15"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ht="15"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ht="15"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ht="15"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ht="15"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ht="15"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ht="15"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ht="15"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ht="15"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ht="15"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ht="15"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ht="15"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ht="15"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ht="15"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ht="15"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ht="15"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ht="15"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ht="15"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ht="15"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ht="15"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ht="15"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ht="15"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ht="15"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ht="15"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ht="15"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ht="15"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ht="15"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ht="15"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ht="15"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ht="15"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ht="15"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ht="15"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ht="15"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ht="15"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ht="15"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ht="15"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ht="15"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ht="15"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ht="15"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ht="15"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ht="15"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ht="15"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ht="15"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ht="15"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ht="15"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ht="15"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ht="15"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ht="15"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ht="15"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ht="15"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ht="15"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ht="15"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ht="15"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ht="15"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ht="15"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ht="15"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ht="15"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ht="15"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ht="15"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ht="15"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ht="15"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ht="15"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ht="15"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ht="15"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ht="15"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ht="15"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ht="15"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ht="15"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ht="15"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ht="15"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ht="15"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ht="15"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ht="15"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ht="15"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ht="15"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ht="15"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ht="15"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ht="15"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ht="15"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ht="15"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ht="15"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ht="15"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ht="15"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ht="15"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ht="15"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ht="15"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ht="15"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ht="15"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ht="15"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ht="15"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ht="15"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ht="15"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ht="15"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ht="15"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ht="15"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ht="15"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ht="15"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ht="15"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ht="15"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ht="15"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ht="15"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ht="15"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ht="15"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ht="15"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ht="15"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ht="15"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ht="15"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ht="15"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ht="15"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ht="15"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ht="15"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ht="15"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ht="15"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ht="15"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ht="15"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ht="15"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ht="15"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ht="15"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ht="15"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ht="15"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ht="15"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ht="15"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ht="15"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ht="15"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ht="15"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ht="15"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ht="15"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ht="15"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ht="15"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ht="15"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ht="15"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ht="15"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ht="15"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ht="15"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ht="15"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ht="15"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ht="15"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ht="15"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ht="15"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ht="15"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ht="15"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ht="15"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ht="15"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ht="15"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ht="15"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ht="15"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ht="15"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ht="15"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ht="15"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ht="15"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ht="15"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ht="15"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ht="15"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ht="15"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ht="15"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ht="15"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ht="15"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ht="15"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ht="15"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ht="15"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ht="15"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ht="15"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ht="15"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ht="15"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ht="15"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ht="15"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ht="15"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ht="15"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ht="15"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ht="15"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ht="15"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ht="15"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ht="15"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ht="15"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ht="15"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ht="15"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ht="15"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ht="15"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ht="15"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ht="15"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ht="15"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ht="15"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ht="15"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ht="15"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ht="15"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ht="15"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ht="15"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ht="15"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ht="15"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ht="15"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ht="15"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ht="15"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ht="15"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ht="15"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ht="15"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ht="15"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ht="15"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ht="15"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ht="15"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ht="15"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ht="15"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ht="15"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ht="15"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ht="15"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ht="15"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ht="15"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ht="15"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ht="15"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ht="15"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ht="15"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ht="15"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ht="15"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ht="15"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ht="15"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ht="15"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ht="15"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ht="15"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ht="15"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ht="15"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ht="15"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ht="15"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ht="15"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ht="15"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ht="15"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ht="15"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ht="15"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ht="15"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ht="15"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ht="15"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ht="15"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ht="15"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ht="15"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ht="15"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ht="15"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ht="15"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ht="15"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ht="15"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ht="15"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ht="15"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ht="15"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ht="15"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ht="15"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ht="15"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ht="15"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ht="15"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ht="15"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ht="15"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ht="15"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ht="15"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ht="15"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ht="15"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ht="15"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ht="15"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ht="15"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ht="15"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ht="15"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ht="15"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ht="15"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ht="15"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ht="15"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ht="15"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ht="15"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ht="15"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ht="15"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ht="15"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ht="15"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ht="15"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ht="15"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ht="15"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ht="15"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ht="15"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ht="15"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ht="15"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ht="15"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ht="15"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ht="15"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ht="15"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ht="15"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ht="15"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ht="15"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ht="15"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ht="15"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ht="15"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ht="15"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ht="15"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ht="15"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ht="15"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ht="15"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ht="15"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ht="15"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ht="15"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ht="15"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ht="15"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ht="15"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ht="15"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ht="15"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ht="15"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ht="15"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ht="15"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ht="15"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ht="15"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ht="15"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ht="15"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ht="15"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ht="15"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ht="15"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ht="15"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ht="15"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ht="15"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ht="15"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ht="15"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ht="15"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ht="15"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ht="15"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ht="15"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ht="15"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ht="15"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ht="15"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ht="15"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ht="15"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ht="15"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ht="15"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ht="15"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ht="15"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ht="15"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ht="15"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ht="15"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ht="15"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ht="15"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ht="15"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ht="15"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ht="15"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ht="15"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ht="15"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ht="15"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ht="15"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ht="15"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ht="15"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ht="15"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ht="15"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ht="15"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ht="15"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ht="15"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ht="15"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ht="15"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ht="15"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ht="15"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ht="15"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ht="15"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ht="15"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ht="15"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ht="15"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ht="15"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ht="15"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ht="15"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ht="15"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ht="15"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ht="15"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ht="15"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ht="15"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ht="15"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ht="15"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ht="15"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ht="15"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ht="15"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ht="15"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ht="15"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ht="15"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ht="15"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ht="15"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ht="15"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ht="15"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ht="15"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ht="15"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ht="15"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ht="15"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ht="15"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ht="15"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ht="15"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ht="15"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ht="15"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ht="15"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ht="15"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ht="15"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ht="15"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ht="15"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ht="15"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ht="15"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ht="15"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ht="15"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ht="15"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ht="15"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ht="15"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ht="15"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ht="15"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ht="15"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ht="15"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ht="15"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ht="15"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ht="15"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ht="15"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ht="15"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ht="15"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ht="15"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ht="15"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ht="15"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ht="15"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ht="15"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ht="15"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ht="15"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ht="15"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ht="15"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ht="15"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ht="15"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ht="15"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ht="15"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ht="15"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ht="15"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ht="15"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ht="15"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ht="15"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ht="15"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ht="15"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ht="15"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ht="15"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ht="15"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ht="15"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ht="15"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ht="15"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ht="15"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ht="15"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ht="15"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ht="15"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ht="15"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ht="15"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ht="15"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ht="15"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ht="15"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ht="15"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ht="15"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ht="15"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ht="15"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ht="15"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ht="15"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ht="15"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ht="15"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ht="15"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ht="15"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ht="15"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ht="15"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ht="15"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ht="15"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ht="15"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ht="15"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ht="15"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ht="15"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ht="15"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ht="15"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ht="15"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ht="15"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ht="15"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ht="15"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ht="15"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ht="15"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ht="15"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ht="15"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ht="15"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ht="15"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ht="15"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ht="15"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ht="15"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ht="15"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ht="15"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ht="15"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ht="15"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ht="15"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ht="15"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ht="15"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ht="15"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ht="15"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ht="15"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ht="15"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ht="15"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ht="15"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ht="15"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ht="15"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ht="15"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ht="15"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ht="15"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ht="15"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ht="15"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ht="15"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ht="15"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ht="15"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ht="15"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ht="15"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ht="15"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ht="15"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ht="15"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ht="15"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ht="15"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ht="15"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ht="15"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ht="15"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ht="15"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ht="15"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ht="15"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ht="15"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ht="15"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ht="15"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ht="15"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ht="15"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ht="15"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ht="15"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ht="15"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ht="15"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ht="15"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ht="15"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ht="15"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ht="15"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ht="15"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ht="15"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ht="15"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ht="15"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ht="15"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ht="15"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ht="15"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ht="15"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ht="15"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ht="15"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ht="15"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ht="15"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ht="15"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ht="15"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ht="15"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ht="15"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ht="15"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ht="15"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ht="15"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ht="15"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ht="15"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ht="15"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ht="15"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ht="15"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ht="15"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ht="15"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ht="15"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ht="15"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ht="15"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ht="15"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ht="15"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ht="15"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ht="15"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ht="15"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ht="15"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ht="15"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ht="15"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ht="15"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ht="15"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ht="15"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ht="15"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ht="15"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ht="15"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ht="15"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ht="15"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ht="15"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ht="15"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ht="15"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ht="15"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ht="15"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ht="15"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ht="15"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ht="15"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ht="15"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ht="15"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ht="15"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ht="15"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ht="15"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ht="15"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ht="15"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ht="15"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ht="15"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ht="15"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ht="15"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ht="15"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ht="15"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ht="15"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ht="15"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ht="15"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ht="15"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ht="15"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ht="15"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ht="15"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ht="15"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ht="15"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ht="15"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ht="15"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ht="15"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ht="15"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ht="15"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ht="15"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ht="15"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ht="15"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ht="15"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ht="15"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ht="15"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ht="15"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ht="15"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ht="15"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ht="15"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ht="15"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ht="15"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ht="15"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ht="15"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ht="15"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ht="15"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ht="15"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ht="15"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ht="15"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ht="15"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ht="15"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ht="15"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ht="15"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ht="15"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ht="15"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ht="15"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ht="15"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ht="15"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ht="15"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ht="15"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ht="15"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ht="15"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ht="15"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ht="15"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ht="15"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ht="15"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ht="15"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ht="15"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ht="15"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ht="15"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ht="15"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ht="15"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ht="15"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ht="15"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ht="15"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ht="15"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ht="15"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ht="15"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ht="15"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ht="15"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ht="15"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ht="15"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ht="15"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ht="15"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ht="15"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ht="15"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ht="15"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ht="15"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ht="15"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ht="15"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ht="15"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ht="15"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ht="15"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ht="15"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ht="15"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ht="15"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ht="15"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ht="15"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ht="15"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ht="15"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ht="15"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ht="15"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ht="15"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ht="15"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ht="15"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ht="15"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ht="15"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ht="15"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ht="15"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ht="15"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ht="15"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ht="15"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ht="15"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ht="15"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ht="15"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ht="15"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ht="15"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ht="15"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ht="15"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ht="15"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ht="15"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ht="15"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ht="15"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ht="15"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ht="15"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ht="15"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ht="15"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ht="15"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ht="15"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ht="15"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ht="15"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ht="15"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ht="15"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ht="15"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ht="15"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ht="15"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ht="15"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ht="15"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ht="15"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ht="15"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ht="15"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ht="15"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ht="15"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ht="15"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ht="15"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ht="15"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ht="15"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ht="15"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ht="15"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ht="15"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ht="15"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ht="15"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ht="15"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ht="15"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ht="15"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ht="15"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ht="15"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ht="15"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ht="15"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ht="15"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ht="15"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ht="15"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ht="15"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ht="15"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ht="15"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ht="15"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ht="15"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ht="15"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ht="15"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ht="15"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ht="15"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ht="15"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ht="15"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ht="15"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ht="15"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ht="15"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ht="15"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ht="15"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ht="15"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ht="15"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ht="15"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ht="15"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ht="15"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ht="15"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ht="15"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ht="15"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ht="15"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ht="15"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ht="15"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ht="15"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ht="15"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ht="15"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ht="15"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ht="15"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ht="15"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ht="15"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ht="15"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ht="15"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ht="15"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ht="15"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ht="15"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ht="15"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ht="15"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ht="15"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ht="15"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ht="15"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ht="15"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ht="15"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ht="15"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ht="15"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ht="15"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ht="15"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ht="15"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ht="15"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ht="15"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ht="15"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ht="15"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ht="15"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ht="15"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ht="15"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ht="15"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ht="15"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ht="15"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ht="15"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ht="15"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ht="15"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ht="15"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ht="15"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ht="15"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ht="15"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ht="15"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ht="15"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ht="15"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ht="15"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ht="15"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ht="15"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ht="15"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ht="15"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ht="15"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ht="15"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ht="15"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ht="15"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ht="15"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ht="15"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ht="15"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ht="15"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ht="15"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ht="15"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ht="15"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ht="15"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ht="15"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ht="15"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ht="15"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ht="15"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ht="15"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ht="15"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ht="15"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ht="15"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ht="15"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ht="15"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ht="15"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ht="15"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ht="15"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ht="15"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ht="15"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ht="15"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ht="15"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ht="15"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ht="15"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ht="15"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ht="15"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ht="15"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ht="15"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ht="15"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ht="15"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ht="15"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ht="15"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ht="15"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ht="15"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ht="15"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ht="15"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ht="15"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ht="15"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ht="15"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ht="15"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ht="15"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ht="15"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ht="15"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ht="15"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ht="15"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ht="15"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ht="15"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ht="15"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ht="15"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ht="15"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ht="15"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ht="15"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ht="15"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ht="15"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ht="15"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ht="15"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ht="15"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ht="15"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ht="15"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ht="15"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ht="15"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ht="15"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ht="15"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ht="15"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ht="15"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ht="15"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ht="15"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ht="15"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ht="15"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ht="15"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ht="15"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ht="15"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ht="15"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ht="15"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ht="15"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ht="15"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ht="15"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ht="15"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ht="15"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ht="15"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ht="15"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ht="15"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ht="15"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ht="15"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ht="15"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ht="15"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ht="15"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ht="15"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ht="15"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ht="15"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ht="15"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ht="15"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ht="15"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ht="15"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ht="15"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ht="15"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ht="15"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ht="15"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ht="15"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ht="15"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ht="15"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ht="15"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ht="15"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ht="15"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ht="15"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ht="15"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ht="15"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ht="15"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ht="15"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ht="15"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ht="15"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ht="15"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ht="15"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ht="15"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ht="15"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ht="15"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ht="15"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ht="15"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ht="15"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ht="15"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ht="15"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ht="15"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ht="15"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ht="15"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ht="15"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ht="15"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ht="15"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ht="15"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ht="15"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ht="15"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ht="15"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ht="15"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ht="15"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ht="15"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ht="15"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ht="15"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ht="15"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ht="15"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ht="15"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ht="15"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ht="15"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ht="15"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ht="15"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ht="15"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ht="15"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ht="15"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ht="15"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ht="15"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ht="15"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ht="15"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ht="15"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ht="15"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ht="15"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ht="15"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ht="15"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ht="15"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ht="15"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ht="15"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ht="15"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ht="15"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ht="15"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ht="15"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ht="15"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ht="15"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ht="15"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ht="15"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ht="15"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ht="15"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ht="15"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ht="15"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ht="15"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ht="15"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ht="15"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ht="15"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ht="15"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ht="15"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ht="15"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ht="15"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ht="15"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ht="15"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ht="15"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ht="15"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ht="15"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ht="15"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ht="15"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ht="15"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ht="15"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ht="15"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ht="15"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ht="15"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ht="15"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ht="15"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ht="15"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ht="15"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ht="15"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ht="15"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ht="15"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ht="15"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ht="15"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ht="15"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ht="15"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ht="15"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ht="15"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ht="15"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ht="15"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ht="15"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ht="15"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ht="15"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ht="15"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ht="15"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ht="15"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ht="15"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ht="15"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ht="15"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ht="15"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ht="15"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ht="15"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ht="15"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ht="15"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ht="15"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ht="15"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ht="15"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ht="15"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ht="15"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ht="15"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ht="15"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ht="15"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ht="15"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ht="15"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ht="15"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ht="15"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ht="15"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ht="15"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ht="15"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ht="15"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ht="15"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ht="15"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ht="15"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ht="15"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ht="15"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ht="15"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ht="15"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ht="15"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ht="15"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ht="15"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ht="15"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ht="15"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ht="15"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ht="15"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ht="15"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ht="15"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ht="15"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ht="15"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ht="15"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ht="15"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ht="15"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ht="15"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ht="15"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ht="15"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ht="15"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ht="15"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ht="15"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ht="15"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ht="15"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ht="15"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ht="15"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ht="15"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ht="15"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ht="15"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ht="15"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ht="15"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ht="15"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ht="15"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ht="15"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ht="15"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ht="15"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ht="15"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ht="15"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ht="15"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ht="15"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ht="15"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ht="15"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ht="15"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ht="15"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ht="15"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ht="15"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ht="15"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ht="15"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ht="15"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ht="15"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ht="15"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ht="15"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ht="15"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ht="15"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ht="15"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ht="15"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ht="15"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ht="15"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ht="15"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ht="15"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ht="15"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ht="15"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ht="15"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ht="15"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ht="15"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ht="15"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ht="15"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ht="15"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ht="15"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ht="15"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ht="15"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ht="15"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ht="15"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ht="15"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ht="15"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ht="15"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ht="15"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ht="15"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ht="15"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ht="15"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ht="15"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ht="15"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ht="15"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ht="15"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ht="15"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ht="15"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ht="15"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ht="15"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ht="15"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ht="15"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ht="15"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ht="15"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ht="15"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ht="15"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ht="15"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ht="15"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ht="15"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ht="15"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ht="15"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ht="15"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ht="15"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ht="15"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ht="15"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ht="15"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ht="15"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ht="15"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ht="15"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ht="15"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ht="15"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ht="15"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ht="15"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ht="15"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ht="15"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ht="15"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ht="15"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ht="15"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ht="15"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ht="15"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ht="15"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ht="15"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ht="15"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ht="15"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ht="15"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ht="15"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ht="15"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ht="15"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ht="15"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ht="15"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ht="15"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ht="15"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ht="15"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ht="15"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ht="15"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ht="15"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ht="15"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ht="15"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ht="15"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ht="15"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ht="15"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ht="15"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ht="15"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ht="15"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ht="15"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ht="15"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ht="15"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ht="15"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ht="15"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ht="15"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ht="15"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ht="15"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ht="15"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ht="15"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ht="15"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ht="15"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ht="15"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ht="15"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ht="15"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ht="15"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ht="15"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ht="15"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ht="15"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ht="15"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ht="15"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ht="15"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ht="15"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ht="15"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ht="15"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ht="15"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ht="15"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ht="15"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ht="15"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ht="15"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ht="15"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ht="15"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ht="15"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ht="15"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ht="15"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ht="15"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ht="15"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ht="15"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ht="15"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ht="15"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ht="15"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ht="15"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ht="15"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ht="15"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ht="15"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ht="15"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ht="15"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ht="15"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ht="15"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ht="15"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ht="15"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ht="15"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ht="15"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ht="15"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ht="15"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ht="15"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ht="15"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ht="15"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ht="15"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ht="15"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ht="15"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ht="15"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ht="15"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ht="15"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ht="15"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ht="15"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ht="15"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ht="15"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ht="15"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ht="15"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ht="15"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ht="15"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ht="15"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ht="15"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ht="15"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ht="15"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ht="15"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ht="15"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ht="15"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ht="15"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ht="15"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ht="15"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ht="15"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ht="15"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ht="15"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ht="15"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ht="15"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ht="15"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ht="15"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ht="15"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ht="15"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ht="15"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ht="15"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ht="15"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ht="15"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ht="15"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ht="15"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ht="15"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ht="15"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ht="15"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ht="15"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ht="15"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ht="15"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ht="15"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ht="15"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ht="15"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ht="15"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ht="15"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ht="15"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ht="15"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ht="15"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ht="15"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ht="15"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ht="15"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ht="15"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ht="15"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ht="15"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ht="15"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ht="15"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ht="15"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ht="15"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ht="15"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ht="15"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ht="15"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ht="15"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ht="15"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ht="15"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ht="15"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ht="15"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ht="15"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ht="15"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ht="15"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ht="15"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ht="15"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ht="15"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ht="15"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ht="15"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ht="15"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ht="15"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ht="15"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ht="15"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ht="15"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ht="15"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ht="15"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ht="15"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ht="15"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ht="15"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ht="15"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ht="15"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ht="15"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ht="15"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ht="15"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ht="15"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ht="15"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ht="15"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ht="15"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ht="15"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ht="15"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ht="15"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ht="15"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ht="15"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ht="15"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ht="15"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ht="15"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ht="15"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ht="15"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ht="15"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ht="15"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ht="15"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ht="15"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ht="15"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ht="15"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ht="15"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ht="15"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ht="15"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ht="15"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ht="15"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ht="15"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ht="15"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ht="15"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ht="15"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ht="15"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ht="15"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ht="15"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ht="15"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ht="15"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ht="15"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ht="15"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ht="15"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ht="15"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ht="15"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ht="15"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ht="15"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ht="15"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ht="15"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ht="15"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ht="15"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ht="15"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ht="15"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ht="15"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ht="15"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ht="15"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ht="15"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ht="15"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ht="15"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ht="15"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ht="15"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ht="15"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ht="15"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ht="15"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ht="15"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ht="15"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ht="15"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ht="15"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ht="15"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ht="15"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ht="15"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ht="15"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ht="15"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ht="15"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ht="15"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ht="15"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ht="15"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ht="15"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ht="15"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ht="15"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ht="15"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ht="15"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ht="15"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ht="15"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ht="15"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ht="15"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ht="15"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ht="15"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ht="15"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ht="15"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ht="15"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ht="15"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ht="15"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ht="15"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ht="15"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ht="15"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ht="15"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ht="15"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ht="15"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ht="15"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ht="15"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ht="15"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ht="15"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ht="15"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ht="15"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ht="15"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ht="15"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ht="15"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ht="15"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ht="15"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ht="15"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ht="15"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ht="15"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ht="15"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ht="15"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ht="15"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ht="15"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ht="15"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ht="15"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ht="15"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ht="15"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ht="15"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ht="15"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ht="15"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ht="15"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ht="15"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ht="15"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ht="15"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ht="15"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ht="15"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ht="15"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ht="15"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ht="15"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ht="15"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ht="15"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ht="15"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ht="15"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ht="15"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ht="15"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ht="15"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ht="15"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ht="15"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ht="15"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ht="15"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ht="15"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ht="15"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ht="15"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ht="15"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ht="15"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ht="15"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ht="15"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ht="15"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ht="15"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ht="15"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ht="15"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ht="15"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ht="15"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ht="15"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ht="15"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ht="15"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ht="15"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ht="15"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ht="15"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ht="15"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ht="15"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ht="15"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ht="15"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ht="15"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ht="15"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ht="15"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ht="15"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ht="15"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ht="15"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ht="15"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ht="15"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ht="15"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ht="15"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ht="15"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ht="15"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ht="15"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ht="15"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ht="15"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ht="15"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ht="15"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ht="15"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ht="15"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ht="15"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ht="15"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ht="15"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ht="15"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ht="15"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ht="15"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ht="15"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ht="15"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ht="15"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ht="15"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ht="15"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ht="15"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ht="15"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ht="15"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ht="15"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ht="15"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ht="15"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ht="15"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ht="15"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ht="15"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ht="15"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ht="15"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ht="15"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ht="15"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ht="15"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ht="15"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ht="15"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ht="15"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ht="15"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ht="15"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ht="15"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ht="15"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ht="15"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ht="15"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ht="15"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ht="15"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ht="15"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ht="15"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ht="15"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ht="15"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ht="15"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ht="15"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ht="15"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ht="15"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ht="15"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ht="15"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ht="15"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ht="15"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ht="15"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ht="15"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ht="15"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ht="15"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ht="15"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ht="15"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ht="15"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ht="15"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ht="15"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ht="15"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ht="15"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ht="15"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ht="15"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ht="15"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ht="15"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ht="15"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ht="15"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ht="15"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ht="15"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ht="15"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ht="15"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ht="15"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ht="15"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ht="15"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ht="15"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ht="15"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ht="15"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ht="15"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ht="15"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ht="15"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ht="15"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ht="15"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ht="15"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ht="15"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ht="15"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ht="15"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ht="15"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ht="15"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ht="15"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ht="15"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ht="15"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ht="15"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ht="15"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ht="15"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ht="15"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ht="15"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ht="15"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ht="15"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ht="15"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ht="15"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ht="15"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ht="15"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ht="15"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ht="15"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ht="15"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ht="15"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ht="15"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ht="15"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ht="15"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ht="15"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ht="15"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ht="15"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ht="15"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ht="15"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ht="15"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ht="15"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ht="15"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ht="15"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ht="15"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ht="15"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ht="15"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ht="15"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ht="15"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ht="15"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ht="15"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ht="15"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ht="15"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ht="15"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ht="15"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ht="15"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ht="15"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ht="15"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ht="15"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ht="15"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ht="15"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ht="15"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ht="15"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ht="15"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ht="15"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ht="15"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ht="15"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ht="15"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ht="15"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ht="15"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ht="15"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ht="15"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ht="15"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ht="15"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ht="15"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ht="15"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ht="15"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ht="15"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ht="15"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ht="15"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ht="15"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ht="15"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ht="15"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ht="15"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ht="15"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ht="15"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ht="15"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ht="15"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ht="15"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ht="15"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ht="15"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ht="15"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ht="15"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ht="15"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ht="15"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ht="15"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ht="15"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ht="15"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ht="15"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ht="15"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ht="15"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ht="15"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ht="15"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ht="15"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ht="15"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ht="15"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ht="15"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ht="15"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ht="15"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ht="15"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ht="15"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ht="15"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ht="15"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ht="15"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ht="15"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ht="15"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ht="15"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ht="15"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ht="15"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ht="15"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ht="15"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ht="15"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ht="15"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ht="15"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ht="15"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ht="15"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ht="15"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ht="15"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ht="15"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ht="15"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ht="15"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ht="15"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ht="15"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ht="15"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ht="15"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ht="15"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ht="15"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ht="15"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ht="15"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ht="15"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ht="15"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ht="15"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ht="15"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ht="15"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ht="15"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ht="15"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ht="15"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ht="15"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ht="15"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ht="15"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ht="15"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ht="15"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ht="15"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ht="15"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ht="15"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ht="15"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ht="15"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ht="15"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ht="15"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ht="15"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ht="15"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ht="15"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ht="15"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ht="15"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ht="15"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ht="15"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ht="15"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ht="15"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ht="15"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ht="15"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ht="15"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ht="15"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ht="15"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ht="15"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ht="15"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ht="15"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ht="15"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ht="15"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ht="15"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ht="15"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ht="15"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ht="15"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ht="15"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ht="15"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ht="15"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ht="15"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ht="15"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ht="15"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ht="15"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ht="15"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ht="15"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ht="15"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ht="15"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ht="15"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ht="15"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ht="15"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ht="15"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ht="15"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ht="15"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ht="15"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ht="15"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ht="15"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ht="15"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ht="15"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ht="15"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ht="15"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ht="15"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ht="15"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ht="15"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ht="15"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ht="15"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ht="15"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ht="15"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ht="15"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ht="15"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ht="15"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ht="15"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ht="15"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ht="15"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ht="15"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ht="15"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ht="15"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ht="15"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ht="15"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ht="15"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ht="15"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ht="15"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ht="15"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ht="15"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ht="15"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ht="15"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ht="15"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ht="15"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ht="15"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ht="15"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ht="15"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ht="15"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ht="15"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ht="15"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ht="15"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ht="15"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ht="15"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ht="15"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ht="15"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ht="15"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ht="15"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ht="15"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ht="15"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ht="15"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ht="15"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ht="15"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ht="15"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ht="15"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ht="15"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ht="15"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ht="15"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ht="15"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ht="15"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ht="15"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ht="15"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ht="15"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ht="15"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ht="15"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ht="15"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ht="15"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ht="15"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ht="15"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ht="15"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ht="15"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ht="15"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ht="15"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ht="15"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ht="15"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ht="15"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ht="15"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ht="15"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ht="15"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ht="15"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ht="15"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ht="15"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ht="15"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ht="15"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ht="15"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ht="15"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ht="15"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ht="15"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ht="15"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ht="15"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ht="15"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ht="15"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ht="15"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ht="15"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ht="15"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ht="15"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ht="15"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ht="15"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ht="15"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ht="15"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ht="15"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ht="15"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ht="15"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ht="15"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ht="15"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ht="15"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ht="15"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ht="15"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ht="15"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ht="15"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ht="15"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ht="15"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ht="15"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ht="15"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ht="15"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ht="15"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ht="15"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ht="15"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ht="15"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ht="15"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ht="15"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ht="15"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ht="15"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ht="15"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ht="15"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ht="15"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ht="15"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ht="15"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ht="15"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ht="15"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ht="15"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ht="15"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ht="15"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ht="15"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ht="15"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ht="15"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ht="15"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ht="15"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ht="15"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ht="15"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ht="15"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ht="15"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ht="15"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ht="15"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ht="15"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ht="15"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ht="15"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ht="15"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ht="15"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ht="15"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ht="15"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ht="15"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ht="15"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ht="15"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ht="15"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ht="15"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ht="15"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ht="15"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ht="15"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ht="15"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ht="15"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ht="15"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ht="15"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ht="15"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ht="15"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ht="15"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ht="15"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ht="15"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ht="15"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ht="15"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ht="15"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ht="15"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ht="15"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ht="15"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ht="15"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ht="15"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ht="15"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ht="15"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ht="15"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ht="15"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ht="15"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ht="15"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ht="15"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ht="15"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ht="15"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ht="15"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ht="15"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ht="15"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ht="15"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ht="15"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ht="15"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ht="15"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ht="15"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ht="15"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ht="15"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ht="15"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ht="15"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ht="15"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ht="15"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ht="15"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ht="15"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ht="15"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ht="15"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ht="15"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ht="15"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ht="15"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ht="15"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ht="15"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ht="15"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ht="15"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ht="15"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ht="15"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ht="15"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ht="15"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ht="15"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ht="15"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ht="15"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ht="15"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ht="15"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ht="15"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ht="15"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ht="15"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ht="15"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ht="15"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ht="15"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ht="15"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ht="15"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ht="15"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ht="15"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ht="15"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ht="15"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ht="15"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ht="15"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ht="15"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ht="15"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ht="15"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ht="15"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ht="15"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ht="15"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ht="15"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ht="15"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ht="15"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ht="15"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ht="15"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ht="15"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ht="15"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ht="15"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ht="15"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ht="15"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ht="15"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ht="15"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ht="15"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ht="15"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ht="15"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ht="15"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ht="15"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ht="15"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ht="15"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ht="15"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ht="15"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ht="15"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ht="15"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ht="15"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ht="15"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ht="15"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ht="15"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ht="15"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ht="15"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ht="15"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ht="15"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ht="15"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ht="15"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ht="15"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ht="15"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ht="15"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ht="15"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ht="15"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ht="15"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ht="15"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ht="15"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ht="15"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ht="15"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ht="15"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ht="15"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ht="15"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ht="15"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ht="15"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ht="15"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ht="15"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ht="15"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ht="15"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ht="15"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ht="15"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ht="15"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ht="15"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ht="15"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ht="15"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ht="15"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ht="15"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ht="15"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ht="15"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ht="15"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ht="15"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ht="15"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ht="15"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ht="15"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ht="15"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ht="15"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ht="15"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ht="15"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ht="15"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ht="15"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ht="15"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ht="15"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ht="15"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ht="15"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ht="15"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ht="15"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ht="15"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ht="15"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ht="15"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ht="15"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ht="15"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ht="15"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ht="15"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ht="15"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ht="15"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ht="15"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ht="15"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ht="15"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ht="15"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ht="15"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ht="15"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ht="15"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ht="15"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ht="15"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ht="15"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ht="15"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ht="15"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ht="15"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ht="15"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ht="15"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ht="15"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ht="15"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ht="15"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ht="15"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ht="15"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ht="15"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ht="15"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ht="15"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ht="15"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ht="15"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ht="15"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ht="15"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ht="15"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ht="15"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ht="15"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ht="15"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ht="15"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ht="15"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ht="15"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ht="15"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ht="15"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ht="15"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ht="15"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ht="15"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ht="15"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ht="15"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ht="15"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ht="15"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ht="15"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ht="15"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ht="15"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ht="15"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ht="15"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ht="15"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ht="15"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ht="15"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ht="15"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ht="15"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ht="15"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ht="15"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ht="15"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ht="15"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ht="15"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ht="15"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ht="15"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ht="15"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ht="15"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ht="15"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ht="15"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ht="15"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ht="15"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ht="15"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ht="15"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ht="15"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ht="15"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ht="15"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ht="15"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ht="15"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ht="15"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ht="15"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ht="15"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ht="15"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ht="15"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ht="15"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ht="15"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ht="15"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ht="15"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ht="15"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ht="15"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ht="15"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ht="15"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ht="15"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ht="15"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ht="15"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ht="15"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ht="15"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ht="15"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ht="15"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ht="15"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ht="15"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ht="15"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ht="15"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ht="15"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ht="15"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ht="15"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ht="15"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ht="15"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ht="15"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ht="15"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ht="15"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ht="15"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ht="15"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ht="15"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ht="15"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ht="15"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ht="15"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ht="15"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ht="15"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ht="15"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ht="15"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ht="15"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ht="15"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ht="15"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ht="15"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ht="15"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ht="15"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ht="15"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ht="15"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ht="15"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ht="15"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ht="15"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ht="15"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ht="15"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ht="15"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ht="15"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ht="15"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ht="15"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ht="15"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ht="15"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ht="15"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ht="15"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ht="15"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ht="15"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ht="15"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ht="15"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ht="15"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ht="15"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ht="15"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ht="15"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ht="15"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ht="15"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ht="15"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ht="15"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ht="15"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ht="15"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ht="15"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ht="15"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ht="15"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ht="15"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ht="15"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ht="15"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ht="15"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ht="15"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ht="15"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ht="15"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ht="15"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ht="15"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ht="15"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ht="15"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ht="15"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ht="15"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ht="15"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ht="15"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ht="15"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ht="15"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ht="15"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ht="15"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ht="15"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ht="15"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ht="15"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ht="15"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ht="15"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ht="15"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ht="15"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ht="15"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ht="15"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ht="15"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ht="15"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ht="15"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ht="15"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ht="15"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ht="15"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ht="15"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ht="15"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ht="15"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ht="15"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ht="15"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ht="15"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ht="15"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ht="15"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ht="15"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ht="15"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ht="15"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ht="15"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ht="15"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ht="15"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ht="15"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ht="15"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ht="15"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ht="15"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ht="15"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ht="15"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ht="15"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ht="15"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ht="15"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ht="15"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ht="15"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ht="15"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ht="15"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ht="15"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ht="15"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ht="15"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ht="15"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ht="15"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ht="15"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ht="15"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ht="15"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ht="15"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ht="15"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ht="15"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ht="15"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ht="15"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ht="15"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ht="15"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ht="15"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ht="15"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ht="15"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ht="15"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ht="15"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ht="15"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ht="15"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ht="15"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ht="15"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ht="15"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ht="15"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ht="15"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ht="15"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ht="15"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ht="15"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ht="15"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ht="15"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ht="15"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ht="15"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ht="15"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ht="15"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ht="15"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ht="15"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ht="15"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ht="15"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ht="15"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ht="15"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ht="15"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ht="15"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ht="15"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ht="15"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ht="15"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ht="15"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ht="15"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ht="15"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ht="15"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ht="15"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ht="15"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ht="15"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ht="15"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ht="15"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ht="15"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ht="15"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ht="15"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ht="15"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ht="15"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ht="15"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ht="15"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ht="15"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ht="15"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ht="15"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ht="15"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ht="15"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ht="15"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ht="15"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ht="15"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ht="15"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ht="15"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ht="15"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ht="15"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ht="15"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ht="15"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ht="15"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ht="15"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ht="15"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ht="15"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ht="15"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ht="15"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ht="15"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ht="15"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ht="15"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ht="15"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ht="15"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ht="15"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ht="15"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ht="15"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ht="15"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ht="15"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ht="15"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ht="15"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ht="15"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ht="15"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ht="15"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ht="15"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ht="15"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ht="15"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ht="15"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ht="15"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ht="15"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ht="15"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ht="15"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ht="15"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ht="15"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ht="15"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ht="15"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ht="15"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ht="15"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ht="15"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ht="15"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ht="15"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ht="15"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ht="15"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ht="15"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ht="15"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ht="15"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ht="15"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ht="15"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ht="15"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ht="15"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ht="15"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ht="15"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ht="15"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ht="15"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ht="15"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ht="15"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ht="15"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ht="15"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ht="15"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ht="15"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ht="15"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ht="15"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ht="15"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ht="15"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ht="15"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ht="15"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ht="15"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ht="15"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ht="15"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ht="15"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ht="15"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ht="15"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ht="15"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ht="15"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ht="15"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ht="15"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ht="15"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ht="15"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ht="15"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ht="15"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ht="15"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ht="15"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ht="15"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ht="15"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ht="15"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ht="15"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ht="15"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ht="15"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ht="15"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ht="15"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ht="15"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ht="15"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ht="15"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ht="15"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ht="15"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ht="15"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ht="15"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ht="15"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ht="15"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ht="15"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ht="15"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ht="15"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ht="15"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ht="15"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ht="15"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ht="15"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ht="15"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ht="15"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ht="15"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ht="15"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ht="15"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ht="15"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ht="15"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ht="15"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ht="15"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ht="15"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ht="15"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ht="15"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ht="15"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ht="15"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ht="15"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ht="15"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ht="15"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ht="15"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ht="15"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ht="15"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ht="15"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ht="15"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ht="15"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ht="15"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ht="15"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ht="15"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ht="15"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ht="15"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ht="15"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ht="15"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ht="15"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ht="15"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ht="15"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ht="15"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ht="15"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ht="15"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ht="15"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ht="15"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ht="15"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ht="15"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ht="15"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ht="15"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ht="15"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ht="15"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ht="15"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ht="15"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ht="15"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ht="15"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ht="15"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ht="15"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ht="15"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ht="15"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ht="15"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ht="15"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ht="15"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ht="15"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ht="15"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ht="15"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ht="15"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ht="15"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ht="15"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ht="15"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ht="15"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ht="15"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ht="15"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ht="15"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ht="15"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ht="15"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ht="15"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ht="15"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ht="15"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ht="15"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ht="15"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ht="15"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ht="15"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ht="15"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ht="15"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ht="15"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ht="15"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ht="15"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ht="15"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ht="15"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ht="15"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ht="15"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ht="15"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ht="15"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ht="15"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ht="15"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ht="15"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ht="15"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ht="15"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ht="15"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ht="15"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ht="15"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ht="15"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ht="15"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ht="15"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ht="15"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ht="15"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ht="15"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ht="15"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ht="15"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ht="15"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ht="15"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ht="15"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ht="15"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ht="15"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ht="15"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ht="15"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ht="15"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ht="15"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ht="15"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ht="15"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ht="15"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ht="15"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ht="15"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ht="15"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ht="15"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ht="15"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ht="15"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ht="15"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ht="15"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ht="15"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ht="15"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ht="15"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ht="15"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ht="15"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ht="15"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ht="15"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ht="15"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ht="15"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ht="15"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ht="15"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ht="15"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ht="15"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ht="15"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ht="15"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ht="15"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ht="15"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ht="15"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ht="15"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ht="15"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ht="15"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ht="15"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ht="15"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ht="15"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ht="15"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ht="15"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ht="15"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ht="15"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ht="15"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ht="15"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ht="15"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ht="15"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ht="15"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ht="15"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ht="15"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ht="15"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ht="15"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ht="15"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ht="15"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ht="15"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ht="15"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ht="15"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ht="15"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ht="15"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ht="15"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ht="15"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ht="15"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ht="15"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ht="15"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ht="15"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ht="15"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ht="15"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ht="15"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ht="15"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ht="15"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ht="15"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ht="15"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ht="15"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ht="15"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ht="15"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ht="15"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ht="15"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ht="15"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ht="15"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ht="15"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ht="15"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ht="15"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ht="15"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ht="15"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ht="15"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ht="15"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ht="15"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ht="15"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ht="15"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ht="15"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ht="15"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ht="15"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ht="15"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ht="15"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ht="15"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ht="15"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ht="15"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ht="15"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ht="15"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ht="15"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ht="15"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ht="15"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ht="15"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ht="15"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ht="15"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ht="15"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ht="15"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ht="15"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ht="15"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ht="15"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ht="15"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ht="15"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ht="15"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ht="15"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ht="15"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ht="15"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ht="15"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ht="15"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ht="15"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ht="15"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ht="15"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ht="15"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ht="15"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ht="15"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ht="15"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ht="15"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ht="15"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ht="15"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ht="15"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ht="15"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ht="15"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ht="15"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ht="15"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ht="15"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ht="15"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ht="15"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ht="15"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ht="15"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ht="15"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ht="15"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ht="15"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ht="15"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ht="15"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ht="15"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ht="15"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ht="15"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ht="15"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ht="15"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ht="15"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ht="15"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ht="15"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ht="15"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ht="15"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ht="15"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ht="15"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ht="15"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ht="15"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ht="15"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ht="15"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ht="15"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ht="15"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ht="15"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ht="15"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ht="15"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ht="15"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ht="15"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ht="15"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ht="15"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ht="15"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ht="15"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ht="15"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ht="15"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ht="15"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ht="15"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ht="15"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ht="15"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ht="15"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ht="15"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ht="15"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ht="15"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ht="15"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ht="15"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ht="15"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ht="15"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ht="15"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ht="15"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ht="15"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ht="15"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ht="15"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ht="15"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ht="15"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ht="15"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ht="15"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ht="15"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ht="15"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ht="15"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ht="15"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ht="15"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ht="15"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ht="15"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ht="15"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ht="15"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ht="15"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ht="15"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ht="15"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ht="15"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ht="15"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ht="15"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ht="15"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ht="15"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ht="15"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ht="15"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ht="15"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ht="15"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ht="15"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ht="15"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ht="15"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ht="15"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ht="15"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ht="15"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ht="15"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ht="15"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ht="15"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ht="15"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ht="15"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ht="15"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ht="15"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ht="15"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ht="15"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ht="15"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ht="15"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ht="15"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ht="15"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ht="15"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ht="15"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ht="15"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ht="15"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ht="15"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ht="15"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ht="15"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ht="15"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ht="15"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ht="15"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ht="15"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ht="15"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ht="15"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ht="15"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ht="15"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ht="15"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ht="15"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ht="15"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ht="15"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ht="15"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ht="15"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ht="15"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ht="15"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ht="15"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ht="15"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ht="15"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ht="15"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ht="15"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ht="15"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ht="15"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ht="15"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ht="15"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ht="15"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ht="15"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ht="15"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ht="15"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ht="15"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ht="15"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ht="15"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ht="15"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ht="15"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ht="15"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ht="15"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ht="15"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ht="15"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ht="15"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ht="15"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ht="15"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ht="15"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ht="15"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ht="15"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ht="15"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ht="15"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ht="15"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ht="15"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ht="15"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ht="15"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ht="15"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ht="15"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ht="15"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ht="15"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ht="15"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ht="15"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ht="15"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ht="15"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ht="15"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ht="15"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ht="15"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ht="15"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ht="15"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ht="15"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ht="15"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ht="15"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ht="15"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ht="15"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ht="15"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ht="15"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ht="15"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ht="15"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ht="15"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ht="15"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ht="15"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ht="15"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ht="15"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ht="15"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ht="15"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ht="15"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ht="15"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ht="15"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ht="15"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ht="15"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ht="15"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ht="15"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ht="15"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ht="15"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ht="15"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ht="15"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ht="15"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ht="15"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ht="15"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ht="15"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ht="15"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ht="15"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ht="15"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ht="15"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ht="15"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ht="15"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ht="15"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ht="15"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ht="15"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ht="15"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ht="15"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ht="15"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ht="15"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ht="15"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ht="15"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ht="15"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ht="15"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ht="15"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ht="15"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ht="15"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ht="15"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ht="15"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ht="15"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ht="15"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ht="15"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ht="15"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ht="15"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ht="15"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ht="15"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ht="15"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ht="15"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ht="15"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ht="15"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ht="15"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ht="15"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ht="15"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ht="15"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ht="15"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ht="15"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ht="15"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ht="15"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ht="15"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ht="15"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ht="15"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ht="15"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ht="15"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ht="15"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ht="15"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ht="15"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ht="15"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ht="15"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ht="15"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ht="15"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ht="15"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ht="15"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ht="15"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ht="15"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ht="15"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ht="15"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ht="15"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ht="15"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ht="15"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ht="15"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ht="15"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ht="15"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ht="15"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ht="15"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ht="15"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ht="15"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ht="15"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ht="15"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ht="15"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ht="15"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ht="15"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ht="15"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ht="15"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ht="15"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ht="15"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ht="15"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ht="15"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ht="15"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ht="15"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ht="15"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ht="15"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ht="15"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ht="15"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ht="15"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ht="15"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ht="15"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ht="15"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ht="15"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ht="15"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ht="15"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ht="15"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ht="15"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ht="15"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ht="15"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ht="15"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ht="15"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ht="15"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ht="15"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ht="15"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ht="15"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ht="15"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ht="15"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ht="15"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ht="15"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ht="15"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ht="15"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ht="15"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ht="15"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ht="15"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ht="15"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ht="15"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ht="15"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ht="15"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ht="15"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ht="15"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ht="15"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ht="15"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ht="15"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ht="15"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ht="15"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ht="15"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ht="15"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ht="15"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ht="15"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ht="15"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ht="15"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ht="15"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ht="15"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ht="15"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ht="15"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ht="15"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ht="15"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ht="15"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ht="15"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ht="15"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ht="15"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ht="15"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ht="15"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ht="15"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ht="15"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ht="15"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ht="15"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ht="15"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ht="15"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ht="15"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ht="15"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ht="15"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ht="15"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ht="15"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ht="15"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ht="15"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ht="15"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ht="15"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ht="15"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ht="15"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ht="15"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ht="15"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ht="15"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ht="15"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ht="15"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ht="15"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ht="15"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ht="15"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ht="15"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ht="15"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ht="15"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ht="15"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ht="15"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ht="15"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ht="15"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ht="15"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ht="15"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ht="15"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ht="15"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ht="15"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ht="15"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ht="15"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ht="15"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ht="15"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ht="15"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ht="15"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ht="15"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ht="15"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ht="15"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ht="15"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ht="15"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ht="15"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ht="15"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ht="15"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ht="15"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ht="15"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ht="15"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ht="15"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ht="15"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ht="15"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ht="15"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ht="15"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ht="15"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ht="15"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ht="15"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ht="15"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ht="15"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ht="15"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ht="15"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ht="15"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ht="15"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ht="15"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ht="15"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ht="15"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ht="15"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ht="15"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ht="15"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ht="15"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ht="15"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ht="15"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ht="15"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ht="15"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ht="15"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ht="15"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ht="15"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ht="15"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ht="15"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ht="15"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ht="15"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ht="15"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ht="15"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ht="15"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ht="15"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ht="15"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ht="15"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ht="15"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ht="15"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ht="15"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ht="15"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ht="15"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ht="15"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ht="15"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ht="15"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ht="15"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ht="15"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ht="15"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ht="15"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ht="15"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ht="15"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ht="15"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ht="15"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ht="15"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ht="15"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ht="15"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ht="15"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ht="15"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ht="15"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ht="15"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ht="15"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ht="15"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ht="15"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ht="15"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ht="15"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ht="15"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ht="15"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ht="15"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ht="15"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ht="15"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ht="15"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ht="15"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ht="15"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ht="15"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ht="15"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ht="15"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ht="15"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ht="15"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ht="15"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ht="15"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ht="15"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ht="15"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ht="15"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ht="15"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ht="15"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ht="15"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ht="15"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ht="15"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ht="15"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ht="15"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ht="15"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ht="15"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ht="15"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ht="15"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ht="15"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ht="15"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ht="15"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ht="15"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ht="15"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ht="15"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ht="15"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ht="15"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ht="15"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ht="15"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ht="15"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ht="15"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ht="15"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ht="15"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ht="15"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ht="15"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ht="15"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ht="15"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ht="15"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ht="15"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ht="15"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ht="15"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ht="15"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ht="15"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ht="15"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ht="15"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ht="15"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ht="15"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ht="15"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ht="15"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ht="15"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ht="15"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ht="15"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ht="15"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ht="15"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ht="15"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ht="15"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ht="15"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ht="15"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ht="15"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ht="15"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ht="15"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ht="15"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ht="15"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ht="15"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ht="15"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ht="15"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ht="15"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ht="15"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ht="15"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ht="15"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ht="15"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ht="15"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ht="15"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ht="15"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ht="15"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ht="15"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ht="15"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ht="15"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ht="15"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ht="15"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ht="15"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ht="15"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ht="15"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ht="15"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ht="15"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ht="15"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ht="15"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ht="15"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ht="15"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ht="15"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ht="15"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ht="15"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ht="15"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ht="15"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ht="15"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ht="15"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ht="15"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ht="15"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ht="15"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ht="15"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ht="15"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ht="15"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ht="15"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ht="15"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ht="15"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ht="15"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ht="15"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ht="15"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ht="15"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ht="15"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ht="15"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ht="15"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ht="15"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ht="15"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ht="15"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ht="15"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ht="15"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ht="15"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ht="15"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ht="15"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ht="15"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ht="15"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ht="15"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ht="15"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ht="15"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ht="15"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ht="15"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ht="15"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ht="15"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ht="15"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ht="15"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ht="15"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ht="15"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ht="15"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ht="15"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ht="15"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ht="15"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ht="15"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ht="15"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ht="15"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ht="15"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ht="15"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ht="15"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ht="15"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ht="15"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ht="15"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ht="15"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ht="15"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ht="15"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ht="15"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ht="15"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ht="15"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ht="15"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ht="15"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ht="15"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ht="15"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ht="15"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ht="15"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ht="15"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ht="15"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ht="15"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ht="15"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ht="15"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ht="15"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ht="15"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ht="15"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ht="15"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ht="15"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ht="15"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ht="15"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ht="15"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ht="15"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ht="15"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ht="15"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ht="15"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ht="15"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ht="15"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ht="15"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ht="15"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ht="15"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ht="15"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ht="15"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ht="15"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ht="15"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ht="15"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ht="15"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ht="15"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ht="15"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ht="15"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ht="15"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ht="15"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ht="15"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ht="15"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ht="15"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ht="15"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ht="15"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ht="15"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ht="15"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ht="15"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ht="15"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ht="15"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ht="15"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ht="15"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ht="15"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ht="15"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ht="15"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ht="15"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ht="15"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ht="15"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ht="15"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ht="15"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ht="15"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ht="15"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ht="15"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ht="15"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ht="15"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ht="15"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ht="15"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ht="15"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ht="15"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ht="15"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ht="15"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ht="15"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ht="15"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ht="15"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ht="15"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ht="15"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ht="15"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ht="15"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ht="15"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ht="15"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ht="15"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ht="15"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ht="15"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ht="15"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ht="15"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ht="15"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ht="15"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ht="15"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ht="15"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ht="15"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ht="15"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ht="15"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ht="15"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ht="15"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ht="15"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ht="15"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ht="15"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ht="15"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ht="15"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ht="15"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ht="15"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ht="15"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ht="15"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ht="15"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ht="15"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ht="15"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ht="15"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ht="15"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ht="15"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ht="15"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ht="15"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ht="15"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ht="15"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ht="15"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ht="15"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ht="15"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ht="15"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ht="15"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ht="15"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ht="15"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ht="15"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ht="15"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ht="15"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ht="15"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ht="15"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ht="15"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ht="15"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ht="15"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ht="15"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ht="15"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ht="15"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ht="15"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ht="15"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ht="15"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ht="15"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ht="15"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ht="15"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ht="15"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ht="15"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ht="15"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ht="15"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ht="15"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ht="15"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ht="15"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ht="15"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ht="15"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ht="15"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ht="15"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ht="15"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ht="15"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ht="15"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ht="15"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ht="15"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ht="15"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ht="15"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ht="15"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ht="15"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ht="15"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ht="15"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ht="15"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ht="15"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ht="15"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ht="15"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ht="15"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ht="15"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ht="15"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ht="15"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ht="15"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ht="15"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ht="15"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ht="15"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ht="15"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ht="15"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ht="15"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ht="15"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ht="15"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ht="15"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ht="15"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ht="15"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ht="15"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ht="15"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ht="15"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ht="15"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ht="15"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ht="15"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ht="15"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ht="15"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ht="15"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ht="15"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ht="15"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ht="15"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ht="15"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ht="15"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ht="15"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ht="15"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ht="15"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ht="15"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ht="15"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ht="15"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ht="15"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ht="15"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ht="15"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ht="15"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ht="15"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ht="15"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ht="15"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ht="15"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ht="15"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ht="15"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ht="15"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ht="15"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ht="15"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ht="15"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ht="15"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ht="15"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ht="15"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ht="15"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ht="15"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ht="15"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ht="15"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ht="15"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ht="15"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ht="15"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ht="15"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ht="15"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ht="15"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ht="15"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ht="15"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ht="15"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ht="15"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ht="15"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ht="15"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ht="15"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ht="15"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ht="15"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ht="15"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ht="15"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ht="15"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ht="15"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ht="15"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ht="15"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ht="15"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ht="15"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ht="15"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ht="15"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ht="15"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ht="15"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ht="15"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ht="15"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ht="15"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ht="15"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ht="15"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ht="15"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ht="15"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ht="15"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ht="15"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ht="15"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ht="15"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ht="15"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ht="15"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ht="15"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ht="15"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ht="15"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ht="15"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ht="15"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ht="15"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ht="15"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ht="15"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ht="15"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ht="15"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ht="15"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ht="15"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ht="15"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ht="15"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ht="15"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ht="15"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ht="15"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ht="15"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ht="15"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ht="15"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ht="15"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ht="15"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ht="15"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ht="15"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ht="15"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ht="15"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ht="15"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ht="15"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ht="15"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ht="15"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ht="15"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ht="15"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ht="15"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ht="15"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ht="15"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ht="15"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ht="15"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ht="15"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ht="15"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ht="15"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ht="15"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ht="15"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ht="15"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ht="15"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ht="15"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ht="15"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ht="15"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ht="15"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ht="15"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ht="15"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ht="15"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ht="15"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ht="15"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ht="15"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ht="15"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ht="15"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ht="15"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ht="15"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ht="15"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ht="15"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ht="15"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ht="15"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ht="15"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ht="15"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ht="15"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ht="15"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ht="15"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ht="15"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ht="15"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ht="15"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ht="15"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ht="15"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ht="15"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ht="15"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ht="15"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ht="15"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ht="15"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ht="15"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ht="15"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ht="15"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ht="15"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ht="15"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ht="15"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ht="15"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ht="15"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ht="15"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ht="15"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ht="15"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ht="15"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ht="15"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ht="15"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ht="15"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ht="15"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ht="15"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ht="15"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ht="15"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ht="15"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ht="15"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ht="15"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ht="15"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ht="15"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ht="15"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ht="15"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ht="15"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ht="15"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ht="15"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ht="15"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ht="15"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ht="15"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ht="15"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ht="15"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ht="15"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ht="15"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ht="15"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ht="15"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ht="15"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ht="15"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ht="15"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ht="15"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ht="15"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ht="15"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ht="15"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ht="15"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ht="15"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ht="15"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ht="15"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ht="15"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ht="15"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ht="15"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ht="15"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ht="15"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ht="15"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ht="15"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ht="15"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ht="15"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ht="15"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ht="15"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ht="15"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ht="15"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ht="15"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ht="15"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ht="15"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ht="15"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ht="15"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ht="15"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ht="15"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ht="15"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ht="15"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ht="15"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ht="15"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ht="15"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ht="15"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ht="15"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ht="15"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ht="15"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ht="15"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ht="15"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ht="15"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ht="15"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ht="15"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ht="15"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ht="15"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ht="15"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ht="15"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ht="15"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ht="15"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ht="15"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ht="15"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ht="15"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ht="15"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ht="15"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ht="15"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ht="15"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ht="15"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ht="15"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ht="15"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ht="15"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ht="15"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ht="15"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ht="15"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ht="15"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ht="15"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ht="15"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ht="15"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ht="15"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ht="15"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ht="15"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ht="15"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ht="15"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ht="15"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ht="15"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ht="15"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ht="15"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ht="15"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ht="15"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ht="15"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ht="15"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ht="15"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ht="15"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ht="15"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ht="15"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ht="15"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ht="15"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ht="15"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ht="15"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ht="15"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ht="15"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ht="15"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ht="15"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ht="15"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ht="15"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ht="15"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ht="15"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ht="15"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ht="15"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ht="15"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ht="15"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ht="15"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ht="15"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ht="15"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ht="15"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ht="15"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ht="15"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ht="15"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ht="15"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ht="15"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ht="15"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ht="15"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ht="15"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ht="15"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ht="15"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ht="15"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ht="15"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ht="15"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ht="15"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ht="15"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ht="15"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ht="15"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ht="15"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ht="15"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ht="15"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ht="15"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ht="15"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ht="15"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ht="15"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ht="15"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ht="15"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ht="15"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ht="15"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ht="15"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ht="15"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ht="15"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ht="15"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ht="15"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ht="15"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ht="15"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ht="15"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ht="15"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ht="15"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ht="15"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ht="15"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ht="15"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ht="15"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ht="15"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ht="15"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ht="15"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ht="15"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ht="15"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ht="15"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ht="15"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ht="15"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ht="15"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ht="15"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ht="15"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ht="15"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ht="15"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ht="15"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ht="15"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ht="15"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ht="15"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ht="15"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ht="15"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ht="15"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ht="15"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ht="15"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ht="15"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ht="15"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ht="15"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ht="15"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ht="15"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ht="15"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ht="15"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ht="15"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ht="15"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ht="15"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ht="15"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ht="15"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ht="15"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ht="15"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ht="15"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ht="15"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ht="15"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ht="15"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ht="15"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ht="15"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ht="15"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ht="15"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ht="15"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ht="15"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ht="15"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ht="15"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ht="15"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ht="15"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ht="15"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ht="15"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ht="15"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ht="15"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ht="15"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ht="15"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ht="15"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ht="15"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ht="15"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ht="15"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ht="15"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ht="15"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ht="15"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ht="15"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ht="15"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ht="15"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ht="15"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ht="15"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ht="15"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ht="15"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ht="15"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ht="15"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ht="15"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ht="15"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ht="15"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ht="15"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ht="15"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ht="15"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ht="15"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ht="15"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ht="15"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ht="15"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ht="15"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ht="15"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ht="15"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ht="15"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ht="15"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ht="15"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ht="15"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ht="15"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ht="15"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ht="15"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ht="15"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ht="15"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ht="15"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ht="15"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ht="15"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ht="15"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ht="15"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ht="15"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ht="15"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ht="15"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ht="15"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ht="15"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ht="15"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ht="15"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ht="15"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ht="15"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ht="15"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ht="15"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ht="15"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ht="15"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ht="15"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ht="15"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ht="15"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ht="15"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ht="15"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ht="15"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ht="15"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ht="15"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ht="15"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ht="15"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ht="15"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ht="15"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ht="15"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ht="15"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ht="15"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ht="15"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ht="15"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ht="15"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ht="15"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ht="15"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ht="15"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ht="15"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ht="15"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ht="15"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ht="15"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ht="15"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ht="15"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ht="15"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ht="15"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ht="15"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ht="15"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ht="15"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ht="15"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ht="15"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ht="15"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ht="15"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ht="15"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ht="15"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ht="15"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ht="15"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ht="15"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ht="15"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ht="15"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ht="15"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ht="15"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ht="15"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ht="15"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ht="15"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ht="15"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ht="15"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ht="15"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ht="15"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ht="15"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ht="15"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ht="15"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ht="15"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ht="15"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ht="15"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ht="15"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ht="15"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ht="15"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ht="15"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ht="15"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ht="15"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ht="15"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ht="15"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ht="15"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ht="15"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ht="15"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ht="15"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ht="15"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ht="15"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ht="15"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ht="15"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ht="15"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ht="15"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ht="15"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ht="15"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ht="15"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ht="15"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ht="15"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ht="15"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ht="15"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ht="15"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ht="15"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ht="15"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ht="15"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ht="15"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ht="15"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ht="15"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ht="15"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ht="15"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ht="15"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ht="15"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ht="15"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ht="15"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ht="15"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ht="15"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ht="15"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ht="15"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ht="15"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ht="15"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ht="15"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ht="15"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ht="15"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ht="15"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ht="15"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ht="15"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ht="15"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ht="15"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ht="15"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ht="15"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ht="15"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ht="15"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ht="15"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ht="15"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ht="15"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ht="15"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ht="15"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ht="15"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ht="15"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ht="15"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ht="15"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ht="15"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ht="15"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ht="15"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ht="15"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ht="15"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ht="15"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ht="15"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ht="15"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ht="15"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ht="15"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ht="15"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ht="15"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ht="15"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ht="15"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ht="15"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ht="15"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ht="15"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ht="15"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ht="15"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ht="15"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ht="15"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ht="15"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ht="15"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ht="15"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ht="15"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ht="15"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ht="15"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ht="15"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ht="15"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ht="15"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ht="15"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ht="15"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ht="15"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ht="15"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ht="15"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ht="15"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ht="15"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ht="15"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ht="15"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ht="15"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ht="15"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ht="15"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ht="15"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ht="15"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ht="15"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ht="15"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ht="15"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ht="15"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ht="15"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ht="15"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ht="15"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ht="15"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ht="15"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ht="15"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ht="15"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ht="15"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ht="15"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ht="15"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ht="15"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ht="15"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ht="15"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ht="15"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ht="15"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ht="15"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ht="15"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ht="15"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ht="15"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ht="15"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ht="15"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ht="15"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ht="15"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ht="15"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ht="15"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ht="15"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ht="15"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ht="15"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ht="15"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ht="15"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ht="15"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ht="15"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ht="15"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ht="15"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ht="15"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ht="15"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ht="15"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ht="15"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ht="15"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ht="15"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ht="15"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ht="15"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ht="15"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ht="15"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ht="15"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ht="15"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ht="15"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ht="15"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ht="15"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ht="15"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ht="15"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ht="15"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ht="15"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ht="15"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ht="15"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ht="15"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ht="15"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ht="15"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ht="15"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ht="15"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ht="15"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ht="15"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ht="15"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ht="15"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ht="15"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ht="15"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ht="15"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ht="15"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ht="15"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ht="15"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ht="15"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ht="15"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ht="15"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ht="15"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ht="15"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ht="15"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ht="15"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ht="15"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ht="15"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ht="15"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ht="15"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ht="15"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ht="15"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ht="15"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ht="15"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ht="15"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ht="15"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ht="15"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ht="15"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ht="15"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ht="15"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ht="15"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ht="15"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ht="15"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ht="15"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ht="15"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ht="15"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ht="15"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ht="15"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ht="15"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ht="15"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ht="15"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ht="15"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ht="15"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ht="15"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ht="15"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ht="15"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ht="15"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ht="15"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ht="15"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ht="15"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ht="15"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ht="15"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ht="15"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ht="15"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ht="15"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ht="15"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ht="15"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ht="15"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ht="15"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ht="15"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ht="15"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ht="15"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ht="15"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ht="15"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ht="15"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ht="15"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ht="15"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ht="15"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ht="15"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ht="15"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ht="15"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ht="15"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ht="15"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ht="15"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ht="15"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ht="15"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ht="15"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ht="15"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ht="15"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ht="15"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ht="15"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ht="15"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ht="15"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ht="15"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ht="15"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ht="15"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ht="15"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ht="15"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ht="15"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ht="15"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ht="15"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ht="15"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ht="15"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ht="15"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ht="15"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ht="15"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ht="15"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ht="15"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ht="15"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ht="15"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ht="15"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ht="15"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ht="15"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ht="15"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ht="15"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ht="15"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ht="15"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ht="15"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ht="15"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ht="15"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ht="15"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ht="15"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ht="15"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ht="15"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ht="15"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ht="15"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ht="15"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ht="15"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ht="15"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ht="15"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ht="15"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ht="15"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ht="15"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ht="15"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ht="15"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ht="15"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ht="15"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ht="15"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ht="15"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ht="15"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ht="15"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ht="15"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ht="15"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ht="15"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ht="15"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ht="15"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ht="15"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ht="15"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ht="15"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ht="15"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ht="15"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ht="15"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ht="15"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ht="15"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ht="15"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ht="15"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ht="15"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ht="15"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ht="15"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ht="15"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ht="15"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ht="15"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ht="15"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ht="15"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ht="15"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ht="15"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ht="15"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ht="15"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ht="15"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ht="15"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ht="15"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ht="15"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ht="15"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ht="15"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ht="15"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ht="15"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ht="15"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ht="15"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ht="15"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ht="15"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ht="15"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ht="15"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ht="15"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ht="15"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ht="15"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ht="15"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ht="15"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ht="15"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ht="15"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ht="15"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ht="15"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ht="15"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ht="15"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ht="15"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ht="15"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ht="15"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ht="15"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ht="15"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ht="15"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ht="15"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ht="15"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ht="15"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ht="15"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ht="15"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ht="15"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ht="15"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ht="15"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ht="15"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ht="15"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ht="15"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ht="15"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ht="15"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ht="15"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ht="15"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ht="15"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ht="15"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ht="15"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ht="15"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ht="15"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ht="15"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ht="15"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ht="15"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ht="15"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ht="15"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ht="15"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ht="15"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ht="15"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ht="15"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ht="15"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ht="15"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ht="15"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ht="15"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ht="15"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ht="15"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ht="15"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ht="15"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ht="15"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ht="15"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ht="15"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ht="15"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ht="15"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ht="15"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ht="15"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ht="15"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ht="15"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ht="15"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ht="15"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ht="15"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ht="15"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ht="15"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ht="15"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ht="15"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ht="15"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ht="15"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ht="15"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ht="15"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ht="15"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ht="15"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ht="15"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ht="15"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ht="15"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ht="15"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ht="15"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ht="15"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ht="15"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ht="15"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ht="15"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ht="15"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ht="15"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ht="15"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ht="15"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ht="15"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ht="15"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ht="15"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ht="15"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ht="15"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ht="15"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ht="15"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ht="15"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ht="15"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ht="15"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ht="15"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ht="15"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ht="15"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ht="15"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ht="15"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ht="15"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ht="15"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ht="15"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ht="15"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ht="15"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ht="15"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ht="15"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ht="15"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ht="15"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ht="15"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ht="15"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ht="15"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ht="15"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ht="15"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ht="15"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ht="15"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ht="15"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ht="15"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ht="15"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ht="15"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ht="15"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ht="15"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ht="15"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ht="15"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ht="15"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ht="15"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ht="15"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ht="15"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ht="15"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ht="15"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ht="15"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ht="15"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ht="15"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ht="15"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ht="15"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ht="15"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ht="15"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ht="15"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ht="15"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ht="15"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ht="15"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ht="15"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ht="15"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ht="15"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ht="15"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ht="15"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ht="15"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ht="15"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ht="15"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ht="15"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ht="15"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ht="15"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ht="15"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ht="15"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ht="15"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ht="15"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ht="15"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ht="15"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ht="15"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ht="15"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ht="15"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ht="15"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ht="15"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ht="15"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ht="15"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ht="15"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ht="15"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ht="15"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ht="15"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ht="15"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ht="15"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ht="15"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ht="15"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ht="15"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ht="15"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ht="15"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ht="15"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ht="15"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ht="15"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ht="15"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ht="15"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ht="15"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ht="15"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ht="15"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ht="15"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ht="15"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ht="15"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ht="15"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ht="15"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ht="15"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ht="15"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ht="15"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ht="15"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ht="15"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ht="15"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ht="15"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ht="15"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ht="15"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ht="15"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ht="15"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ht="15"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ht="15"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ht="15"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ht="15"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ht="15"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ht="15"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ht="15"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ht="15"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ht="15"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ht="15"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ht="15"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ht="15"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ht="15"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ht="15"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ht="15"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ht="15"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ht="15"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ht="15"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ht="15"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ht="15"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ht="15"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ht="15"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ht="15"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ht="15"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ht="15"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ht="15"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ht="15"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ht="15"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ht="15"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ht="15"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ht="15"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ht="15"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ht="15"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ht="15"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ht="15"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ht="15"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ht="15"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ht="15"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ht="15"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ht="15"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ht="15"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ht="15"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ht="15"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ht="15"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ht="15"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ht="15"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ht="15"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ht="15"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ht="15"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ht="15"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ht="15"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ht="15"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ht="15"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ht="15"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ht="15"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ht="15"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ht="15"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ht="15"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ht="15"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ht="15"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ht="15"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ht="15"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ht="15"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ht="15"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ht="15"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ht="15"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ht="15"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ht="15"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ht="15"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ht="15"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ht="15"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ht="15"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ht="15"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ht="15"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ht="15"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ht="15"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ht="15"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ht="15"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ht="15"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ht="15"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ht="15"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ht="15"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ht="15"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ht="15"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ht="15"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ht="15"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ht="15"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ht="15"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ht="15"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ht="15"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ht="15"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ht="15"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ht="15"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ht="15"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ht="15"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ht="15"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ht="15"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ht="15"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ht="15"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ht="15"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ht="15"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ht="15"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ht="15"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ht="15"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ht="15"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ht="15"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ht="15"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ht="15"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ht="15"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ht="15"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ht="15"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ht="15"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ht="15"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ht="15"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ht="15"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ht="15"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ht="15"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ht="15"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ht="15"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ht="15"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ht="15"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ht="15"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ht="15"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ht="15"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ht="15"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ht="15"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ht="15"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ht="15"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ht="15"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ht="15"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ht="15"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ht="15"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ht="15"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ht="15"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ht="15"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ht="15"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ht="15"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ht="15"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ht="15"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ht="15"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ht="15"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ht="15"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ht="15"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ht="15"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ht="15"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ht="15"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ht="15"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ht="15"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ht="15"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ht="15"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ht="15"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ht="15"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ht="15"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ht="15"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ht="15"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ht="15"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ht="15"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ht="15"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ht="15"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ht="15"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ht="15"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ht="15"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ht="15"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ht="15"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ht="15"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ht="15"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ht="15"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ht="15"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ht="15"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ht="15"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ht="15"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ht="15"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ht="15"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ht="15"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ht="15"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ht="15"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ht="15"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ht="15"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ht="15"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ht="15"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ht="15"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ht="15"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ht="15"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ht="15"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ht="15"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ht="15"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ht="15"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ht="15"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ht="15"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ht="15"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ht="15"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ht="15"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ht="15"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ht="15"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ht="15"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ht="15"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ht="15"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ht="15"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ht="15"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ht="15"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ht="15"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ht="15"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ht="15"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ht="15"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ht="15"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ht="15"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ht="15"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ht="15"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ht="15"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ht="15"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ht="15"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ht="15"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ht="15"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ht="15"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ht="15"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ht="15"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ht="15"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ht="15"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ht="15"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ht="15"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ht="15"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ht="15"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ht="15"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ht="15"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ht="15"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ht="15"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ht="15"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ht="15"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ht="15"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ht="15"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ht="15"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ht="15"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ht="15"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ht="15"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ht="15"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ht="15"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ht="15"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ht="15"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ht="15"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ht="15"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ht="15"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ht="15"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ht="15"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ht="15"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ht="15"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ht="15"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ht="15"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ht="15"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ht="15"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ht="15"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ht="15"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ht="15"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ht="15"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ht="15"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ht="15"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ht="15"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ht="15"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ht="15"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ht="15"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ht="15"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ht="15"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ht="15"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ht="15"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ht="15"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ht="15"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ht="15"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ht="15"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ht="15"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ht="15"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ht="15"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ht="15"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ht="15"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ht="15"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ht="15"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ht="15"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ht="15"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ht="15"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ht="15"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ht="15"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ht="15"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ht="15"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ht="15"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ht="15"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ht="15"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ht="15"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ht="15"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ht="15"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ht="15"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ht="15"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ht="15"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ht="15"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ht="15"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ht="15"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ht="15"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ht="15"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ht="15"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ht="15"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ht="15"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ht="15"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ht="15"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ht="15"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ht="15"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ht="15"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ht="15"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ht="15"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ht="15"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ht="15"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ht="15"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ht="15"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ht="15"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ht="15"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ht="15"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ht="15"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ht="15"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ht="15"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ht="15"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ht="15"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ht="15"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ht="15"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ht="15"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ht="15"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ht="15"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ht="15"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ht="15"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ht="15"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ht="15"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ht="15"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ht="15"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ht="15"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ht="15"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ht="15"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ht="15"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ht="15"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ht="15"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ht="15"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ht="15"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ht="15"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ht="15"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ht="15"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ht="15"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ht="15"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ht="15"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ht="15"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ht="15"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ht="15"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ht="15"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ht="15"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ht="15"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ht="15"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ht="15"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ht="15"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ht="15"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ht="15"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ht="15"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ht="15"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ht="15"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ht="15"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ht="15"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ht="15"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ht="15"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ht="15"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ht="15"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ht="15"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ht="15"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ht="15"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ht="15"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ht="15"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ht="15"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ht="15"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ht="15"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ht="15"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ht="15"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ht="15"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ht="15"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ht="15"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ht="15"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ht="15"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ht="15"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ht="15"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ht="15"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ht="15"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ht="15"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ht="15"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ht="15"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ht="15"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ht="15"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ht="15"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ht="15"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ht="15"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ht="15"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ht="15"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ht="15"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ht="15"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ht="15"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ht="15"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ht="15"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ht="15"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ht="15"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ht="15"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ht="15"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ht="15"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ht="15"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ht="15"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ht="15"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ht="15"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ht="15"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ht="15"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ht="15"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ht="15"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ht="15"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ht="15"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ht="15"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ht="15"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ht="15"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ht="15"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ht="15"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ht="15"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ht="15"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ht="15"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ht="15"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ht="15"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ht="15"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ht="15"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ht="15"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ht="15"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ht="15"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ht="15"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ht="15"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ht="15"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ht="15"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ht="15"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ht="15"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ht="15"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ht="15"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ht="15"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ht="15"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ht="15"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ht="15"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ht="15"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ht="15"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ht="15"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ht="15"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ht="15"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ht="15"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ht="15"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ht="15"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ht="15"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ht="15"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ht="15"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ht="15"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ht="15"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ht="15"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ht="15"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ht="15"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ht="15"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ht="15"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ht="15"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ht="15"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ht="15"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ht="15"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ht="15"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ht="15"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ht="15"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ht="15"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4:J57"/>
  <sheetViews>
    <sheetView topLeftCell="B1" workbookViewId="0">
      <selection activeCell="L2" sqref="L2:M2"/>
    </sheetView>
  </sheetViews>
  <sheetFormatPr defaultColWidth="8.7265625" defaultRowHeight="15.6" x14ac:dyDescent="0.25"/>
  <cols>
    <col min="1" max="1" width="12.54296875" bestFit="1" customWidth="1"/>
    <col min="2" max="2" width="15.90625" bestFit="1" customWidth="1"/>
    <col min="3" max="3" width="9.90625" bestFit="1" customWidth="1"/>
    <col min="4" max="4" width="13.90625" bestFit="1" customWidth="1"/>
    <col min="5" max="5" width="13.54296875" customWidth="1"/>
    <col min="6" max="6" width="12.54296875" bestFit="1" customWidth="1"/>
    <col min="7" max="7" width="9.7265625" bestFit="1" customWidth="1"/>
    <col min="8" max="8" width="23.1796875" bestFit="1" customWidth="1"/>
    <col min="9" max="9" width="16.7265625" bestFit="1" customWidth="1"/>
    <col min="10" max="10" width="21.36328125" bestFit="1" customWidth="1"/>
    <col min="11" max="11" width="9.7265625" bestFit="1" customWidth="1"/>
    <col min="12" max="12" width="5.453125" bestFit="1" customWidth="1"/>
    <col min="13" max="14" width="4.90625" bestFit="1" customWidth="1"/>
    <col min="15" max="725" width="9.1796875" bestFit="1" customWidth="1"/>
    <col min="726" max="726" width="9.90625" bestFit="1" customWidth="1"/>
  </cols>
  <sheetData>
    <row r="4" spans="1:10" ht="15" x14ac:dyDescent="0.25">
      <c r="B4" s="10" t="s">
        <v>134</v>
      </c>
      <c r="F4" t="s">
        <v>152</v>
      </c>
      <c r="G4" t="s">
        <v>8</v>
      </c>
      <c r="H4" t="s">
        <v>153</v>
      </c>
      <c r="J4" t="s">
        <v>142</v>
      </c>
    </row>
    <row r="5" spans="1:10" ht="15" x14ac:dyDescent="0.25">
      <c r="B5" t="s">
        <v>9</v>
      </c>
      <c r="D5" t="s">
        <v>135</v>
      </c>
      <c r="F5" s="13">
        <f>B13+C13</f>
        <v>12016664.999999994</v>
      </c>
      <c r="G5" s="18">
        <f>B47</f>
        <v>24788610</v>
      </c>
      <c r="H5" s="16">
        <v>0.45216625207296596</v>
      </c>
      <c r="J5" s="13">
        <v>4722496.7700000061</v>
      </c>
    </row>
    <row r="6" spans="1:10" ht="15" x14ac:dyDescent="0.25">
      <c r="A6" s="10" t="s">
        <v>131</v>
      </c>
      <c r="B6">
        <v>2022</v>
      </c>
      <c r="C6">
        <v>2023</v>
      </c>
      <c r="D6">
        <v>2023</v>
      </c>
    </row>
    <row r="7" spans="1:10" ht="15" x14ac:dyDescent="0.25">
      <c r="A7" s="11" t="s">
        <v>14</v>
      </c>
      <c r="B7" s="13">
        <v>499102.00000000017</v>
      </c>
      <c r="C7" s="13">
        <v>2268974.9000000032</v>
      </c>
      <c r="D7" s="12">
        <v>3.5461146218608675</v>
      </c>
    </row>
    <row r="8" spans="1:10" ht="15" x14ac:dyDescent="0.25">
      <c r="A8" s="11" t="s">
        <v>19</v>
      </c>
      <c r="B8" s="13">
        <v>469270.69999999984</v>
      </c>
      <c r="C8" s="13">
        <v>1917827.7999999949</v>
      </c>
      <c r="D8" s="12">
        <v>3.0868262177885715</v>
      </c>
    </row>
    <row r="9" spans="1:10" ht="15" x14ac:dyDescent="0.25">
      <c r="A9" s="11" t="s">
        <v>15</v>
      </c>
      <c r="B9" s="13">
        <v>423758.70000000007</v>
      </c>
      <c r="C9" s="13">
        <v>1633959.3000000005</v>
      </c>
      <c r="D9" s="12">
        <v>2.8558719856371098</v>
      </c>
    </row>
    <row r="10" spans="1:10" ht="15" x14ac:dyDescent="0.25">
      <c r="A10" s="11" t="s">
        <v>17</v>
      </c>
      <c r="B10" s="13">
        <v>315489.20000000013</v>
      </c>
      <c r="C10" s="13">
        <v>1116062.9000000027</v>
      </c>
      <c r="D10" s="12">
        <v>2.5375629340085246</v>
      </c>
    </row>
    <row r="11" spans="1:10" ht="15" x14ac:dyDescent="0.25">
      <c r="A11" s="11" t="s">
        <v>18</v>
      </c>
      <c r="B11" s="13">
        <v>349533.89999999997</v>
      </c>
      <c r="C11" s="13">
        <v>1302529.3000000012</v>
      </c>
      <c r="D11" s="12">
        <v>2.7264748855547376</v>
      </c>
    </row>
    <row r="12" spans="1:10" ht="15" x14ac:dyDescent="0.25">
      <c r="A12" s="11" t="s">
        <v>16</v>
      </c>
      <c r="B12" s="13">
        <v>366577.99999999988</v>
      </c>
      <c r="C12" s="13">
        <v>1353578.2999999986</v>
      </c>
      <c r="D12" s="12">
        <v>2.6924700882213286</v>
      </c>
    </row>
    <row r="13" spans="1:10" ht="15" x14ac:dyDescent="0.25">
      <c r="A13" s="11" t="s">
        <v>132</v>
      </c>
      <c r="B13" s="13">
        <v>2423732.5000000019</v>
      </c>
      <c r="C13" s="13">
        <v>9592932.4999999925</v>
      </c>
      <c r="D13" s="12">
        <v>2.9579171793917034</v>
      </c>
    </row>
    <row r="16" spans="1:10" ht="15" x14ac:dyDescent="0.25">
      <c r="B16" s="10" t="s">
        <v>134</v>
      </c>
    </row>
    <row r="17" spans="1:4" ht="15" x14ac:dyDescent="0.25">
      <c r="B17" t="s">
        <v>133</v>
      </c>
      <c r="D17" t="s">
        <v>135</v>
      </c>
    </row>
    <row r="18" spans="1:4" ht="15" x14ac:dyDescent="0.25">
      <c r="A18" s="10" t="s">
        <v>131</v>
      </c>
      <c r="B18">
        <v>2022</v>
      </c>
      <c r="C18">
        <v>2023</v>
      </c>
      <c r="D18">
        <v>2023</v>
      </c>
    </row>
    <row r="19" spans="1:4" ht="15" x14ac:dyDescent="0.25">
      <c r="A19" s="11" t="s">
        <v>130</v>
      </c>
      <c r="B19" s="14">
        <v>276210</v>
      </c>
      <c r="C19" s="14">
        <v>1009698.7</v>
      </c>
      <c r="D19" s="12">
        <v>2.6555472285579809</v>
      </c>
    </row>
    <row r="20" spans="1:4" ht="15" x14ac:dyDescent="0.25">
      <c r="A20" s="11" t="s">
        <v>20</v>
      </c>
      <c r="B20" s="14">
        <v>466787.99999999994</v>
      </c>
      <c r="C20" s="14">
        <v>2327606.5000000019</v>
      </c>
      <c r="D20" s="12">
        <v>3.986431742032789</v>
      </c>
    </row>
    <row r="21" spans="1:4" ht="15" x14ac:dyDescent="0.25">
      <c r="A21" s="11" t="s">
        <v>127</v>
      </c>
      <c r="B21" s="14">
        <v>161210.1</v>
      </c>
      <c r="C21" s="14">
        <v>2262827.0999999978</v>
      </c>
      <c r="D21" s="12">
        <v>13.036509499094645</v>
      </c>
    </row>
    <row r="22" spans="1:4" ht="15" x14ac:dyDescent="0.25">
      <c r="A22" s="11" t="s">
        <v>129</v>
      </c>
      <c r="B22" s="14">
        <v>9250.3000000000011</v>
      </c>
      <c r="C22" s="14">
        <v>1341994.9999999998</v>
      </c>
      <c r="D22" s="12">
        <v>144.07583537831201</v>
      </c>
    </row>
    <row r="23" spans="1:4" ht="15" x14ac:dyDescent="0.25">
      <c r="A23" s="11" t="s">
        <v>126</v>
      </c>
      <c r="B23" s="14">
        <v>339912.5</v>
      </c>
      <c r="C23" s="14">
        <v>580211.00000000023</v>
      </c>
      <c r="D23" s="12">
        <v>0.70694222777920801</v>
      </c>
    </row>
    <row r="24" spans="1:4" ht="15" x14ac:dyDescent="0.25">
      <c r="A24" s="11" t="s">
        <v>128</v>
      </c>
      <c r="B24" s="14">
        <v>1170361.5999999996</v>
      </c>
      <c r="C24" s="14">
        <v>2070594.1999999993</v>
      </c>
      <c r="D24" s="12">
        <v>0.76919184634902571</v>
      </c>
    </row>
    <row r="25" spans="1:4" ht="15" x14ac:dyDescent="0.25">
      <c r="A25" s="11" t="s">
        <v>132</v>
      </c>
      <c r="B25" s="14">
        <v>2423732.5000000019</v>
      </c>
      <c r="C25" s="14">
        <v>9592932.4999999925</v>
      </c>
      <c r="D25" s="12">
        <v>2.9579171793917034</v>
      </c>
    </row>
    <row r="28" spans="1:4" ht="15" x14ac:dyDescent="0.25">
      <c r="A28" s="10" t="s">
        <v>140</v>
      </c>
      <c r="B28" s="10" t="s">
        <v>141</v>
      </c>
      <c r="C28" t="s">
        <v>9</v>
      </c>
      <c r="D28" t="s">
        <v>149</v>
      </c>
    </row>
    <row r="29" spans="1:4" ht="15" x14ac:dyDescent="0.25">
      <c r="A29">
        <v>2022</v>
      </c>
      <c r="B29" t="s">
        <v>136</v>
      </c>
      <c r="C29" s="14">
        <v>692776.09999999986</v>
      </c>
      <c r="D29" s="15">
        <v>0.40174683544303763</v>
      </c>
    </row>
    <row r="30" spans="1:4" ht="15" x14ac:dyDescent="0.25">
      <c r="B30" t="s">
        <v>137</v>
      </c>
      <c r="C30" s="14">
        <v>644203.89999999932</v>
      </c>
      <c r="D30" s="15">
        <v>0.40000000000000013</v>
      </c>
    </row>
    <row r="31" spans="1:4" ht="15" x14ac:dyDescent="0.25">
      <c r="B31" t="s">
        <v>138</v>
      </c>
      <c r="C31" s="14">
        <v>719170.39999999979</v>
      </c>
      <c r="D31" s="15">
        <v>0.41026548672566376</v>
      </c>
    </row>
    <row r="32" spans="1:4" ht="15" x14ac:dyDescent="0.25">
      <c r="B32" t="s">
        <v>139</v>
      </c>
      <c r="C32" s="14">
        <v>367582.10000000015</v>
      </c>
      <c r="D32" s="15">
        <v>0.40243816254416953</v>
      </c>
    </row>
    <row r="33" spans="1:9" ht="15" x14ac:dyDescent="0.25">
      <c r="A33">
        <v>2023</v>
      </c>
      <c r="B33" t="s">
        <v>136</v>
      </c>
      <c r="C33" s="14">
        <v>1877584.300000001</v>
      </c>
      <c r="D33" s="15">
        <v>0.41657045009784782</v>
      </c>
    </row>
    <row r="34" spans="1:9" ht="15" x14ac:dyDescent="0.25">
      <c r="B34" t="s">
        <v>137</v>
      </c>
      <c r="C34" s="14">
        <v>2379424.800000004</v>
      </c>
      <c r="D34" s="15">
        <v>0.42755819477434692</v>
      </c>
    </row>
    <row r="35" spans="1:9" ht="15" x14ac:dyDescent="0.25">
      <c r="B35" t="s">
        <v>138</v>
      </c>
      <c r="C35" s="14">
        <v>2805752.5000000005</v>
      </c>
      <c r="D35" s="15">
        <v>0.4347017045454537</v>
      </c>
    </row>
    <row r="36" spans="1:9" ht="15" x14ac:dyDescent="0.25">
      <c r="B36" t="s">
        <v>139</v>
      </c>
      <c r="C36" s="14">
        <v>2530170.899999999</v>
      </c>
      <c r="D36" s="15">
        <v>0.42483932853717082</v>
      </c>
    </row>
    <row r="37" spans="1:9" ht="15" x14ac:dyDescent="0.25">
      <c r="A37" t="s">
        <v>132</v>
      </c>
      <c r="C37" s="14">
        <v>12016664.999999965</v>
      </c>
      <c r="D37" s="15">
        <v>0.42299129353233772</v>
      </c>
    </row>
    <row r="38" spans="1:9" ht="15" x14ac:dyDescent="0.25"/>
    <row r="39" spans="1:9" ht="15" x14ac:dyDescent="0.25">
      <c r="F39" t="s">
        <v>143</v>
      </c>
      <c r="G39" t="s">
        <v>8</v>
      </c>
      <c r="H39" t="s">
        <v>150</v>
      </c>
      <c r="I39" t="s">
        <v>151</v>
      </c>
    </row>
    <row r="40" spans="1:9" ht="15" x14ac:dyDescent="0.25">
      <c r="A40" s="10" t="s">
        <v>6</v>
      </c>
      <c r="B40" t="s">
        <v>8</v>
      </c>
      <c r="C40" t="s">
        <v>150</v>
      </c>
      <c r="D40" t="s">
        <v>151</v>
      </c>
      <c r="F40" t="str">
        <f>A41</f>
        <v>Coca-Cola</v>
      </c>
      <c r="G40">
        <f t="shared" ref="G40:I40" si="0">B41</f>
        <v>5933200</v>
      </c>
      <c r="H40">
        <f t="shared" si="0"/>
        <v>7.0000000000000007E-2</v>
      </c>
      <c r="I40">
        <f t="shared" si="0"/>
        <v>0.95</v>
      </c>
    </row>
    <row r="41" spans="1:9" ht="15" x14ac:dyDescent="0.25">
      <c r="A41" t="s">
        <v>14</v>
      </c>
      <c r="B41" s="18">
        <v>5933200</v>
      </c>
      <c r="C41" s="17">
        <v>7.0000000000000007E-2</v>
      </c>
      <c r="D41" s="16">
        <v>0.95</v>
      </c>
      <c r="F41" t="str">
        <f t="shared" ref="F41:F46" si="1">A42</f>
        <v>Dasani Water</v>
      </c>
      <c r="G41">
        <f t="shared" ref="G41:G46" si="2">B42</f>
        <v>4338270</v>
      </c>
      <c r="H41">
        <f t="shared" ref="H41:H46" si="3">C42</f>
        <v>0.14000000000000001</v>
      </c>
      <c r="I41">
        <f t="shared" ref="I41:I46" si="4">D42</f>
        <v>1.1000000000000001</v>
      </c>
    </row>
    <row r="42" spans="1:9" ht="15" x14ac:dyDescent="0.25">
      <c r="A42" t="s">
        <v>19</v>
      </c>
      <c r="B42" s="18">
        <v>4338270</v>
      </c>
      <c r="C42" s="17">
        <v>0.14000000000000001</v>
      </c>
      <c r="D42" s="16">
        <v>1.1000000000000001</v>
      </c>
      <c r="F42" t="str">
        <f t="shared" si="1"/>
        <v>Diet Coke</v>
      </c>
      <c r="G42">
        <f t="shared" si="2"/>
        <v>4355260</v>
      </c>
      <c r="H42">
        <f t="shared" si="3"/>
        <v>0.11</v>
      </c>
      <c r="I42">
        <f t="shared" si="4"/>
        <v>0.95</v>
      </c>
    </row>
    <row r="43" spans="1:9" ht="15" x14ac:dyDescent="0.25">
      <c r="A43" t="s">
        <v>15</v>
      </c>
      <c r="B43" s="18">
        <v>4355260</v>
      </c>
      <c r="C43" s="17">
        <v>0.11</v>
      </c>
      <c r="D43" s="16">
        <v>0.95</v>
      </c>
      <c r="F43" t="str">
        <f t="shared" si="1"/>
        <v>Fanta</v>
      </c>
      <c r="G43">
        <f t="shared" si="2"/>
        <v>3172360</v>
      </c>
      <c r="H43">
        <f t="shared" si="3"/>
        <v>7.0000000000000007E-2</v>
      </c>
      <c r="I43">
        <f t="shared" si="4"/>
        <v>0.9</v>
      </c>
    </row>
    <row r="44" spans="1:9" ht="15" x14ac:dyDescent="0.25">
      <c r="A44" t="s">
        <v>17</v>
      </c>
      <c r="B44" s="18">
        <v>3172360</v>
      </c>
      <c r="C44" s="17">
        <v>7.0000000000000007E-2</v>
      </c>
      <c r="D44" s="16">
        <v>0.9</v>
      </c>
      <c r="F44" t="str">
        <f t="shared" si="1"/>
        <v>Powerade</v>
      </c>
      <c r="G44">
        <f t="shared" si="2"/>
        <v>3066830</v>
      </c>
      <c r="H44">
        <f t="shared" si="3"/>
        <v>0.16</v>
      </c>
      <c r="I44">
        <f t="shared" si="4"/>
        <v>0.95</v>
      </c>
    </row>
    <row r="45" spans="1:9" ht="15" x14ac:dyDescent="0.25">
      <c r="A45" t="s">
        <v>18</v>
      </c>
      <c r="B45" s="18">
        <v>3066830</v>
      </c>
      <c r="C45" s="17">
        <v>0.16</v>
      </c>
      <c r="D45" s="16">
        <v>0.95</v>
      </c>
      <c r="F45" t="str">
        <f t="shared" si="1"/>
        <v>Sprite</v>
      </c>
      <c r="G45">
        <f t="shared" si="2"/>
        <v>3922690</v>
      </c>
      <c r="H45">
        <f t="shared" si="3"/>
        <v>7.0000000000000007E-2</v>
      </c>
      <c r="I45">
        <f t="shared" si="4"/>
        <v>0.95</v>
      </c>
    </row>
    <row r="46" spans="1:9" ht="15" x14ac:dyDescent="0.25">
      <c r="A46" t="s">
        <v>16</v>
      </c>
      <c r="B46" s="18">
        <v>3922690</v>
      </c>
      <c r="C46" s="17">
        <v>7.0000000000000007E-2</v>
      </c>
      <c r="D46" s="16">
        <v>0.95</v>
      </c>
      <c r="F46" t="s">
        <v>144</v>
      </c>
      <c r="G46">
        <f t="shared" si="2"/>
        <v>24788610</v>
      </c>
      <c r="H46">
        <f t="shared" si="3"/>
        <v>7.0000000000000007E-2</v>
      </c>
      <c r="I46">
        <f t="shared" si="4"/>
        <v>1.1000000000000001</v>
      </c>
    </row>
    <row r="47" spans="1:9" ht="15" x14ac:dyDescent="0.25">
      <c r="A47" t="s">
        <v>132</v>
      </c>
      <c r="B47" s="18">
        <v>24788610</v>
      </c>
      <c r="C47" s="17">
        <v>7.0000000000000007E-2</v>
      </c>
      <c r="D47" s="16">
        <v>1.1000000000000001</v>
      </c>
    </row>
    <row r="48" spans="1:9" ht="15" x14ac:dyDescent="0.25"/>
    <row r="49" ht="15" x14ac:dyDescent="0.25"/>
    <row r="50" ht="15" x14ac:dyDescent="0.25"/>
    <row r="51" ht="15" x14ac:dyDescent="0.25"/>
    <row r="52" ht="15" x14ac:dyDescent="0.25"/>
    <row r="53" ht="15" x14ac:dyDescent="0.25"/>
    <row r="54" ht="15" x14ac:dyDescent="0.25"/>
    <row r="55" ht="15" x14ac:dyDescent="0.25"/>
    <row r="56" ht="15" x14ac:dyDescent="0.25"/>
    <row r="57" 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B14:Q25"/>
  <sheetViews>
    <sheetView showGridLines="0" showRowColHeaders="0" tabSelected="1" zoomScale="60" zoomScaleNormal="60" workbookViewId="0">
      <selection activeCell="T35" sqref="T35"/>
    </sheetView>
  </sheetViews>
  <sheetFormatPr defaultColWidth="11.1796875" defaultRowHeight="15" x14ac:dyDescent="0.25"/>
  <cols>
    <col min="2" max="2" width="12.54296875" bestFit="1" customWidth="1"/>
    <col min="3" max="4" width="10.36328125" bestFit="1" customWidth="1"/>
    <col min="5" max="5" width="13.90625" bestFit="1" customWidth="1"/>
    <col min="10" max="10" width="10.36328125" bestFit="1" customWidth="1"/>
    <col min="11" max="11" width="13.90625" bestFit="1" customWidth="1"/>
  </cols>
  <sheetData>
    <row r="14" spans="2:17" x14ac:dyDescent="0.25">
      <c r="P14" s="10" t="s">
        <v>5</v>
      </c>
      <c r="Q14" s="27" t="s" vm="1">
        <v>154</v>
      </c>
    </row>
    <row r="15" spans="2:17" x14ac:dyDescent="0.25">
      <c r="B15" s="20" t="s">
        <v>145</v>
      </c>
      <c r="C15" s="20"/>
      <c r="D15" s="20"/>
      <c r="E15" s="20"/>
      <c r="H15" s="20" t="s">
        <v>145</v>
      </c>
      <c r="I15" s="20"/>
      <c r="J15" s="20"/>
      <c r="K15" s="20"/>
    </row>
    <row r="16" spans="2:17" x14ac:dyDescent="0.25">
      <c r="B16" s="21" t="s">
        <v>143</v>
      </c>
      <c r="C16" s="22" t="s">
        <v>146</v>
      </c>
      <c r="D16" s="22" t="s">
        <v>147</v>
      </c>
      <c r="E16" s="22" t="s">
        <v>148</v>
      </c>
      <c r="H16" s="21" t="s">
        <v>0</v>
      </c>
      <c r="I16" s="22" t="s">
        <v>146</v>
      </c>
      <c r="J16" s="22" t="s">
        <v>147</v>
      </c>
      <c r="K16" s="22" t="s">
        <v>148</v>
      </c>
    </row>
    <row r="17" spans="2:17" x14ac:dyDescent="0.25">
      <c r="B17" t="str">
        <f>Analyze!A7</f>
        <v>Coca-Cola</v>
      </c>
      <c r="C17" s="13">
        <f>Analyze!B7</f>
        <v>499102.00000000017</v>
      </c>
      <c r="D17" s="13">
        <f>Analyze!C7</f>
        <v>2268974.9000000032</v>
      </c>
      <c r="E17" s="19">
        <f>Analyze!D7</f>
        <v>3.5461146218608675</v>
      </c>
      <c r="H17" t="str">
        <f>Analyze!A19</f>
        <v>Amazon</v>
      </c>
      <c r="I17" s="13">
        <f>Analyze!B19</f>
        <v>276210</v>
      </c>
      <c r="J17" s="13">
        <f>Analyze!C19</f>
        <v>1009698.7</v>
      </c>
      <c r="K17" s="23">
        <f>Analyze!D19</f>
        <v>2.6555472285579809</v>
      </c>
    </row>
    <row r="18" spans="2:17" x14ac:dyDescent="0.25">
      <c r="B18" t="str">
        <f>Analyze!A8</f>
        <v>Dasani Water</v>
      </c>
      <c r="C18" s="13">
        <f>Analyze!B8</f>
        <v>469270.69999999984</v>
      </c>
      <c r="D18" s="13">
        <f>Analyze!C8</f>
        <v>1917827.7999999949</v>
      </c>
      <c r="E18" s="19">
        <f>Analyze!D8</f>
        <v>3.0868262177885715</v>
      </c>
      <c r="H18" t="str">
        <f>Analyze!A20</f>
        <v>BevCo</v>
      </c>
      <c r="I18" s="13">
        <f>Analyze!B20</f>
        <v>466787.99999999994</v>
      </c>
      <c r="J18" s="13">
        <f>Analyze!C20</f>
        <v>2327606.5000000019</v>
      </c>
      <c r="K18" s="23">
        <f>Analyze!D20</f>
        <v>3.986431742032789</v>
      </c>
    </row>
    <row r="19" spans="2:17" x14ac:dyDescent="0.25">
      <c r="B19" t="str">
        <f>Analyze!A9</f>
        <v>Diet Coke</v>
      </c>
      <c r="C19" s="13">
        <f>Analyze!B9</f>
        <v>423758.70000000007</v>
      </c>
      <c r="D19" s="13">
        <f>Analyze!C9</f>
        <v>1633959.3000000005</v>
      </c>
      <c r="E19" s="19">
        <f>Analyze!D9</f>
        <v>2.8558719856371098</v>
      </c>
      <c r="H19" t="str">
        <f>Analyze!A21</f>
        <v>FizzyCo</v>
      </c>
      <c r="I19" s="13">
        <f>Analyze!B21</f>
        <v>161210.1</v>
      </c>
      <c r="J19" s="13">
        <f>Analyze!C21</f>
        <v>2262827.0999999978</v>
      </c>
      <c r="K19" s="23">
        <f>Analyze!D21</f>
        <v>13.036509499094645</v>
      </c>
    </row>
    <row r="20" spans="2:17" x14ac:dyDescent="0.25">
      <c r="B20" t="str">
        <f>Analyze!A10</f>
        <v>Fanta</v>
      </c>
      <c r="C20" s="13">
        <f>Analyze!B10</f>
        <v>315489.20000000013</v>
      </c>
      <c r="D20" s="13">
        <f>Analyze!C10</f>
        <v>1116062.9000000027</v>
      </c>
      <c r="E20" s="19">
        <f>Analyze!D10</f>
        <v>2.5375629340085246</v>
      </c>
      <c r="H20" t="str">
        <f>Analyze!A22</f>
        <v>Target</v>
      </c>
      <c r="I20" s="13">
        <f>Analyze!B22</f>
        <v>9250.3000000000011</v>
      </c>
      <c r="J20" s="13">
        <f>Analyze!C22</f>
        <v>1341994.9999999998</v>
      </c>
      <c r="K20" s="23">
        <f>Analyze!D22</f>
        <v>144.07583537831201</v>
      </c>
    </row>
    <row r="21" spans="2:17" x14ac:dyDescent="0.25">
      <c r="B21" t="str">
        <f>Analyze!A11</f>
        <v>Powerade</v>
      </c>
      <c r="C21" s="13">
        <f>Analyze!B11</f>
        <v>349533.89999999997</v>
      </c>
      <c r="D21" s="13">
        <f>Analyze!C11</f>
        <v>1302529.3000000012</v>
      </c>
      <c r="E21" s="19">
        <f>Analyze!D11</f>
        <v>2.7264748855547376</v>
      </c>
      <c r="H21" t="str">
        <f>Analyze!A23</f>
        <v>Walmart</v>
      </c>
      <c r="I21" s="13">
        <f>Analyze!B23</f>
        <v>339912.5</v>
      </c>
      <c r="J21" s="13">
        <f>Analyze!C23</f>
        <v>580211.00000000023</v>
      </c>
      <c r="K21" s="23">
        <f>Analyze!D23</f>
        <v>0.70694222777920801</v>
      </c>
    </row>
    <row r="22" spans="2:17" x14ac:dyDescent="0.25">
      <c r="B22" t="str">
        <f>Analyze!A12</f>
        <v>Sprite</v>
      </c>
      <c r="C22" s="13">
        <f>Analyze!B12</f>
        <v>366577.99999999988</v>
      </c>
      <c r="D22" s="13">
        <f>Analyze!C12</f>
        <v>1353578.2999999986</v>
      </c>
      <c r="E22" s="19">
        <f>Analyze!D12</f>
        <v>2.6924700882213286</v>
      </c>
      <c r="H22" t="str">
        <f>Analyze!A24</f>
        <v>West Soda</v>
      </c>
      <c r="I22" s="13">
        <f>Analyze!B24</f>
        <v>1170361.5999999996</v>
      </c>
      <c r="J22" s="13">
        <f>Analyze!C24</f>
        <v>2070594.1999999993</v>
      </c>
      <c r="K22" s="23">
        <f>Analyze!D24</f>
        <v>0.76919184634902571</v>
      </c>
    </row>
    <row r="23" spans="2:17" x14ac:dyDescent="0.25">
      <c r="B23" s="24" t="s">
        <v>144</v>
      </c>
      <c r="C23" s="25">
        <f>Analyze!B13</f>
        <v>2423732.5000000019</v>
      </c>
      <c r="D23" s="25">
        <f>Analyze!C13</f>
        <v>9592932.4999999925</v>
      </c>
      <c r="E23" s="26">
        <f>Analyze!D13</f>
        <v>2.9579171793917034</v>
      </c>
      <c r="H23" s="24" t="s">
        <v>144</v>
      </c>
      <c r="I23" s="25">
        <f>Analyze!B25</f>
        <v>2423732.5000000019</v>
      </c>
      <c r="J23" s="25">
        <f>Analyze!C25</f>
        <v>9592932.4999999925</v>
      </c>
      <c r="K23" s="26">
        <f>Analyze!D25</f>
        <v>2.9579171793917034</v>
      </c>
    </row>
    <row r="25" spans="2:17" x14ac:dyDescent="0.25">
      <c r="P25" s="10" t="s">
        <v>4</v>
      </c>
      <c r="Q25" s="27" t="s" vm="2">
        <v>154</v>
      </c>
    </row>
  </sheetData>
  <mergeCells count="2">
    <mergeCell ref="B15:E15"/>
    <mergeCell ref="H15:K15"/>
  </mergeCells>
  <conditionalFormatting sqref="E17:E22">
    <cfRule type="dataBar" priority="2">
      <dataBar>
        <cfvo type="min"/>
        <cfvo type="max"/>
        <color rgb="FF63C384"/>
      </dataBar>
      <extLst>
        <ext xmlns:x14="http://schemas.microsoft.com/office/spreadsheetml/2009/9/main" uri="{B025F937-C7B1-47D3-B67F-A62EFF666E3E}">
          <x14:id>{DE2E6D59-686E-4421-BD2B-A6A13ABB4B56}</x14:id>
        </ext>
      </extLst>
    </cfRule>
  </conditionalFormatting>
  <conditionalFormatting sqref="K17:K22">
    <cfRule type="dataBar" priority="1">
      <dataBar>
        <cfvo type="min"/>
        <cfvo type="max"/>
        <color rgb="FF63C384"/>
      </dataBar>
      <extLst>
        <ext xmlns:x14="http://schemas.microsoft.com/office/spreadsheetml/2009/9/main" uri="{B025F937-C7B1-47D3-B67F-A62EFF666E3E}">
          <x14:id>{4F82ED80-3E8B-46EC-9916-C445C49944C3}</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DE2E6D59-686E-4421-BD2B-A6A13ABB4B56}">
            <x14:dataBar minLength="0" maxLength="100" border="1" negativeBarBorderColorSameAsPositive="0">
              <x14:cfvo type="autoMin"/>
              <x14:cfvo type="autoMax"/>
              <x14:borderColor rgb="FF63C384"/>
              <x14:negativeFillColor rgb="FFFF0000"/>
              <x14:negativeBorderColor rgb="FFFF0000"/>
              <x14:axisColor rgb="FF000000"/>
            </x14:dataBar>
          </x14:cfRule>
          <xm:sqref>E17:E22</xm:sqref>
        </x14:conditionalFormatting>
        <x14:conditionalFormatting xmlns:xm="http://schemas.microsoft.com/office/excel/2006/main">
          <x14:cfRule type="dataBar" id="{4F82ED80-3E8B-46EC-9916-C445C49944C3}">
            <x14:dataBar minLength="0" maxLength="100" border="1" negativeBarBorderColorSameAsPositive="0">
              <x14:cfvo type="autoMin"/>
              <x14:cfvo type="autoMax"/>
              <x14:borderColor rgb="FF63C384"/>
              <x14:negativeFillColor rgb="FFFF0000"/>
              <x14:negativeBorderColor rgb="FFFF0000"/>
              <x14:axisColor rgb="FF000000"/>
            </x14:dataBar>
          </x14:cfRule>
          <xm:sqref>K17:K22</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F4C6C1-B7CE-4088-BD41-63DEC0DF7CBC}">
  <ds:schemaRefs/>
</ds:datastoreItem>
</file>

<file path=customXml/itemProps4.xml><?xml version="1.0" encoding="utf-8"?>
<ds:datastoreItem xmlns:ds="http://schemas.openxmlformats.org/officeDocument/2006/customXml" ds:itemID="{26DF539E-CE2C-4B9A-9640-C05C9FFAE118}">
  <ds:schemaRefs/>
</ds:datastoreItem>
</file>

<file path=customXml/itemProps5.xml><?xml version="1.0" encoding="utf-8"?>
<ds:datastoreItem xmlns:ds="http://schemas.openxmlformats.org/officeDocument/2006/customXml" ds:itemID="{4A1F8A11-3A4E-482F-A8C2-F6D0A2F0C9F2}">
  <ds:schemaRefs/>
</ds:datastoreItem>
</file>

<file path=customXml/itemProps6.xml><?xml version="1.0" encoding="utf-8"?>
<ds:datastoreItem xmlns:ds="http://schemas.openxmlformats.org/officeDocument/2006/customXml" ds:itemID="{DE828041-954F-404C-923C-A7725799A772}">
  <ds:schemaRefs/>
</ds:datastoreItem>
</file>

<file path=customXml/itemProps7.xml><?xml version="1.0" encoding="utf-8"?>
<ds:datastoreItem xmlns:ds="http://schemas.openxmlformats.org/officeDocument/2006/customXml" ds:itemID="{D3F572D0-3C57-4E9C-8B8F-8E63A24A12FB}">
  <ds:schemaRefs/>
</ds:datastoreItem>
</file>

<file path=customXml/itemProps8.xml><?xml version="1.0" encoding="utf-8"?>
<ds:datastoreItem xmlns:ds="http://schemas.openxmlformats.org/officeDocument/2006/customXml" ds:itemID="{2CAD5192-ACC7-4320-9C54-B68A8D3C4FCC}">
  <ds:schemaRefs/>
</ds:datastoreItem>
</file>

<file path=customXml/itemProps9.xml><?xml version="1.0" encoding="utf-8"?>
<ds:datastoreItem xmlns:ds="http://schemas.openxmlformats.org/officeDocument/2006/customXml" ds:itemID="{01D57902-0AE1-42E5-A48C-CFDAA8FBB44B}">
  <ds:schemaRefs/>
</ds:datastoreItem>
</file>

<file path=customXml/itemProps10.xml><?xml version="1.0" encoding="utf-8"?>
<ds:datastoreItem xmlns:ds="http://schemas.openxmlformats.org/officeDocument/2006/customXml" ds:itemID="{91B0BF37-B3BD-43BA-B794-61D50E00FD47}">
  <ds:schemaRefs/>
</ds:datastoreItem>
</file>

<file path=customXml/itemProps11.xml><?xml version="1.0" encoding="utf-8"?>
<ds:datastoreItem xmlns:ds="http://schemas.openxmlformats.org/officeDocument/2006/customXml" ds:itemID="{4F0FE317-EB7A-4793-A53A-4400CF3F9A40}">
  <ds:schemaRefs/>
</ds:datastoreItem>
</file>

<file path=customXml/itemProps12.xml><?xml version="1.0" encoding="utf-8"?>
<ds:datastoreItem xmlns:ds="http://schemas.openxmlformats.org/officeDocument/2006/customXml" ds:itemID="{28E4B75E-84A3-4212-8655-DF4479716E06}">
  <ds:schemaRefs/>
</ds:datastoreItem>
</file>

<file path=customXml/itemProps13.xml><?xml version="1.0" encoding="utf-8"?>
<ds:datastoreItem xmlns:ds="http://schemas.openxmlformats.org/officeDocument/2006/customXml" ds:itemID="{24C72A3E-DA2D-4FCD-82BD-B52632A1F82A}">
  <ds:schemaRefs/>
</ds:datastoreItem>
</file>

<file path=customXml/itemProps14.xml><?xml version="1.0" encoding="utf-8"?>
<ds:datastoreItem xmlns:ds="http://schemas.openxmlformats.org/officeDocument/2006/customXml" ds:itemID="{B8B60266-6812-4B78-B7CC-FC157A3F6A4A}">
  <ds:schemaRefs/>
</ds:datastoreItem>
</file>

<file path=customXml/itemProps15.xml><?xml version="1.0" encoding="utf-8"?>
<ds:datastoreItem xmlns:ds="http://schemas.openxmlformats.org/officeDocument/2006/customXml" ds:itemID="{D40E2363-3020-4B74-929D-2E6D88E650E1}">
  <ds:schemaRefs/>
</ds:datastoreItem>
</file>

<file path=customXml/itemProps16.xml><?xml version="1.0" encoding="utf-8"?>
<ds:datastoreItem xmlns:ds="http://schemas.openxmlformats.org/officeDocument/2006/customXml" ds:itemID="{93B78817-FFA6-4DEC-BEB7-594EC7CAC35E}">
  <ds:schemaRefs/>
</ds:datastoreItem>
</file>

<file path=customXml/itemProps17.xml><?xml version="1.0" encoding="utf-8"?>
<ds:datastoreItem xmlns:ds="http://schemas.openxmlformats.org/officeDocument/2006/customXml" ds:itemID="{F990C199-9CAF-4988-A169-C08C39920AFD}">
  <ds:schemaRefs/>
</ds:datastoreItem>
</file>

<file path=customXml/itemProps18.xml><?xml version="1.0" encoding="utf-8"?>
<ds:datastoreItem xmlns:ds="http://schemas.openxmlformats.org/officeDocument/2006/customXml" ds:itemID="{D01DCBE5-B675-4FC5-A251-479F7BF919FC}">
  <ds:schemaRefs/>
</ds:datastoreItem>
</file>

<file path=customXml/itemProps19.xml><?xml version="1.0" encoding="utf-8"?>
<ds:datastoreItem xmlns:ds="http://schemas.openxmlformats.org/officeDocument/2006/customXml" ds:itemID="{A5FE569E-C139-4883-A428-AC811C5F98C8}">
  <ds:schemaRefs/>
</ds:datastoreItem>
</file>

<file path=customXml/itemProps20.xml><?xml version="1.0" encoding="utf-8"?>
<ds:datastoreItem xmlns:ds="http://schemas.openxmlformats.org/officeDocument/2006/customXml" ds:itemID="{82B95008-DE88-4661-BB9F-A02E7DE70A22}">
  <ds:schemaRefs/>
</ds:datastoreItem>
</file>

<file path=customXml/itemProps21.xml><?xml version="1.0" encoding="utf-8"?>
<ds:datastoreItem xmlns:ds="http://schemas.openxmlformats.org/officeDocument/2006/customXml" ds:itemID="{17ED6825-A414-40FD-8EF5-002DB09ED800}">
  <ds:schemaRefs/>
</ds:datastoreItem>
</file>

<file path=customXml/itemProps22.xml><?xml version="1.0" encoding="utf-8"?>
<ds:datastoreItem xmlns:ds="http://schemas.openxmlformats.org/officeDocument/2006/customXml" ds:itemID="{2592589B-111F-451C-85AF-4BD400D6C2A1}">
  <ds:schemaRefs/>
</ds:datastoreItem>
</file>

<file path=customXml/itemProps23.xml><?xml version="1.0" encoding="utf-8"?>
<ds:datastoreItem xmlns:ds="http://schemas.openxmlformats.org/officeDocument/2006/customXml" ds:itemID="{11E3E56D-24EA-4480-8305-88B9ACC68EFB}">
  <ds:schemaRefs/>
</ds:datastoreItem>
</file>

<file path=customXml/itemProps24.xml><?xml version="1.0" encoding="utf-8"?>
<ds:datastoreItem xmlns:ds="http://schemas.openxmlformats.org/officeDocument/2006/customXml" ds:itemID="{8E4C9C6E-5BB4-41E3-A4A7-797978B13AA8}">
  <ds:schemaRefs/>
</ds:datastoreItem>
</file>

<file path=customXml/itemProps25.xml><?xml version="1.0" encoding="utf-8"?>
<ds:datastoreItem xmlns:ds="http://schemas.openxmlformats.org/officeDocument/2006/customXml" ds:itemID="{1278D5B8-7E3A-4AA2-90AD-6D43BC535F5B}">
  <ds:schemaRefs/>
</ds:datastoreItem>
</file>

<file path=customXml/itemProps26.xml><?xml version="1.0" encoding="utf-8"?>
<ds:datastoreItem xmlns:ds="http://schemas.openxmlformats.org/officeDocument/2006/customXml" ds:itemID="{584F6947-5409-476B-A706-6EC18C837F70}">
  <ds:schemaRefs/>
</ds:datastoreItem>
</file>

<file path=customXml/itemProps27.xml><?xml version="1.0" encoding="utf-8"?>
<ds:datastoreItem xmlns:ds="http://schemas.openxmlformats.org/officeDocument/2006/customXml" ds:itemID="{92952302-198C-4F71-89A8-23843AC23A15}">
  <ds:schemaRefs/>
</ds:datastoreItem>
</file>

<file path=customXml/itemProps28.xml><?xml version="1.0" encoding="utf-8"?>
<ds:datastoreItem xmlns:ds="http://schemas.openxmlformats.org/officeDocument/2006/customXml" ds:itemID="{C749288E-3CCB-4AD2-B7D2-92BF872321BE}">
  <ds:schemaRefs/>
</ds:datastoreItem>
</file>

<file path=customXml/itemProps29.xml><?xml version="1.0" encoding="utf-8"?>
<ds:datastoreItem xmlns:ds="http://schemas.openxmlformats.org/officeDocument/2006/customXml" ds:itemID="{65C33681-7809-4194-9E54-81124105364F}">
  <ds:schemaRefs/>
</ds:datastoreItem>
</file>

<file path=customXml/itemProps30.xml><?xml version="1.0" encoding="utf-8"?>
<ds:datastoreItem xmlns:ds="http://schemas.openxmlformats.org/officeDocument/2006/customXml" ds:itemID="{AB235360-473A-4A46-B221-8064CCE59E8F}">
  <ds:schemaRefs/>
</ds:datastoreItem>
</file>

<file path=customXml/itemProps31.xml><?xml version="1.0" encoding="utf-8"?>
<ds:datastoreItem xmlns:ds="http://schemas.openxmlformats.org/officeDocument/2006/customXml" ds:itemID="{114F268E-BEEC-47C9-8208-B5A4B8943226}">
  <ds:schemaRefs/>
</ds:datastoreItem>
</file>

<file path=customXml/itemProps32.xml><?xml version="1.0" encoding="utf-8"?>
<ds:datastoreItem xmlns:ds="http://schemas.openxmlformats.org/officeDocument/2006/customXml" ds:itemID="{F58A4704-9E81-42FE-817D-AABFD2A43D59}">
  <ds:schemaRefs/>
</ds:datastoreItem>
</file>

<file path=customXml/itemProps33.xml><?xml version="1.0" encoding="utf-8"?>
<ds:datastoreItem xmlns:ds="http://schemas.openxmlformats.org/officeDocument/2006/customXml" ds:itemID="{C33AC839-30C9-489E-92E1-6915C53C50A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Joaquín Muñoz</cp:lastModifiedBy>
  <dcterms:created xsi:type="dcterms:W3CDTF">2023-12-18T11:08:00Z</dcterms:created>
  <dcterms:modified xsi:type="dcterms:W3CDTF">2026-07-19T03:36:46Z</dcterms:modified>
</cp:coreProperties>
</file>