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O meu disco/CIPF-interno/Outputs/dados-CN-PLP/fontes_estatisticas/exemplos/comtradeplus.un.org/api/reports/"/>
    </mc:Choice>
  </mc:AlternateContent>
  <xr:revisionPtr revIDLastSave="0" documentId="13_ncr:1_{E35DD2C3-D5DB-FC4D-9E0F-746D93D9213D}" xr6:coauthVersionLast="47" xr6:coauthVersionMax="47" xr10:uidLastSave="{00000000-0000-0000-0000-000000000000}"/>
  <bookViews>
    <workbookView xWindow="3500" yWindow="740" windowWidth="2590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H99" i="1"/>
  <c r="I99" i="1"/>
  <c r="G99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H10" i="1"/>
  <c r="I10" i="1"/>
  <c r="G10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</calcChain>
</file>

<file path=xl/sharedStrings.xml><?xml version="1.0" encoding="utf-8"?>
<sst xmlns="http://schemas.openxmlformats.org/spreadsheetml/2006/main" count="268" uniqueCount="18">
  <si>
    <t>refYear</t>
  </si>
  <si>
    <t>partnerDesc</t>
  </si>
  <si>
    <t>Trocas</t>
  </si>
  <si>
    <t>Exportações</t>
  </si>
  <si>
    <t>Importações</t>
  </si>
  <si>
    <t>Saldo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</si>
  <si>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</si>
  <si>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</si>
  <si>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</si>
  <si>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</si>
  <si>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</si>
  <si>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</si>
  <si>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</si>
  <si>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</si>
  <si>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</si>
  <si>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Var Trocas</t>
  </si>
  <si>
    <t>Var Exportações</t>
  </si>
  <si>
    <t>Var Importações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</si>
</sst>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8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43" fontId="1" fillId="0" borderId="4" xfId="1" applyFont="1" applyBorder="1" applyAlignment="1">
      <alignment horizontal="center" vertical="top"/>
    </xf>
    <xf numFmtId="43" fontId="0" fillId="0" borderId="7" xfId="1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0" xfId="1" applyFont="1"/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168" fontId="1" fillId="0" borderId="2" xfId="2" applyNumberFormat="1" applyFont="1" applyFill="1" applyBorder="1" applyAlignment="1">
      <alignment horizontal="center" vertical="top"/>
    </xf>
    <xf numFmtId="168" fontId="0" fillId="0" borderId="7" xfId="2" applyNumberFormat="1" applyFont="1" applyBorder="1"/>
    <xf numFmtId="168" fontId="0" fillId="0" borderId="8" xfId="2" applyNumberFormat="1" applyFont="1" applyBorder="1"/>
    <xf numFmtId="168" fontId="0" fillId="0" borderId="0" xfId="2" applyNumberFormat="1" applyFont="1" applyBorder="1"/>
    <xf numFmtId="168" fontId="0" fillId="0" borderId="10" xfId="2" applyNumberFormat="1" applyFont="1" applyBorder="1"/>
    <xf numFmtId="168" fontId="0" fillId="0" borderId="13" xfId="2" applyNumberFormat="1" applyFont="1" applyBorder="1"/>
    <xf numFmtId="168" fontId="0" fillId="0" borderId="14" xfId="2" applyNumberFormat="1" applyFont="1" applyBorder="1"/>
    <xf numFmtId="168" fontId="3" fillId="0" borderId="0" xfId="0" applyNumberFormat="1" applyFont="1"/>
    <xf numFmtId="168" fontId="0" fillId="0" borderId="0" xfId="2" applyNumberFormat="1" applyFont="1"/>
    <xf numFmtId="168" fontId="0" fillId="0" borderId="20" xfId="2" applyNumberFormat="1" applyFont="1" applyBorder="1"/>
    <xf numFmtId="168" fontId="0" fillId="0" borderId="21" xfId="2" applyNumberFormat="1" applyFont="1" applyBorder="1"/>
    <xf numFmtId="168" fontId="0" fillId="0" borderId="22" xfId="2" applyNumberFormat="1" applyFont="1" applyBorder="1"/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showRuler="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0" sqref="H110"/>
    </sheetView>
  </sheetViews>
  <sheetFormatPr baseColWidth="10" defaultColWidth="8.83203125" defaultRowHeight="15" x14ac:dyDescent="0.2"/>
  <cols>
    <col min="2" max="2" width="30.83203125" customWidth="1"/>
    <col min="3" max="6" width="23.83203125" style="16" customWidth="1"/>
    <col min="7" max="7" width="10.33203125" style="33" customWidth="1"/>
    <col min="8" max="8" width="8.83203125" style="33"/>
    <col min="9" max="9" width="14" style="33" customWidth="1"/>
  </cols>
  <sheetData>
    <row r="1" spans="1:9" ht="16" thickBot="1" x14ac:dyDescent="0.25">
      <c r="A1" s="4" t="s">
        <v>0</v>
      </c>
      <c r="B1" s="4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25" t="s">
        <v>15</v>
      </c>
      <c r="H1" s="25" t="s">
        <v>16</v>
      </c>
      <c r="I1" s="25" t="s">
        <v>17</v>
      </c>
    </row>
    <row r="2" spans="1:9" x14ac:dyDescent="0.2">
      <c r="A2" s="7">
        <v>1992</v>
      </c>
      <c r="B2" s="8" t="s">
        <v>6</v>
      </c>
      <c r="C2" s="13">
        <v>3788.2057</v>
      </c>
      <c r="D2" s="13">
        <v>847.28499999999997</v>
      </c>
      <c r="E2" s="13">
        <v>2940.9207000000001</v>
      </c>
      <c r="F2" s="13">
        <v>-2093.6356999999998</v>
      </c>
      <c r="G2" s="26"/>
      <c r="H2" s="26"/>
      <c r="I2" s="27"/>
    </row>
    <row r="3" spans="1:9" x14ac:dyDescent="0.2">
      <c r="A3" s="9"/>
      <c r="B3" s="1" t="s">
        <v>7</v>
      </c>
      <c r="C3" s="14">
        <v>58405.380100000002</v>
      </c>
      <c r="D3" s="14">
        <v>6475.1734999999999</v>
      </c>
      <c r="E3" s="14">
        <v>51930.206599999998</v>
      </c>
      <c r="F3" s="14">
        <v>-45455.033100000001</v>
      </c>
      <c r="G3" s="28"/>
      <c r="H3" s="28"/>
      <c r="I3" s="29"/>
    </row>
    <row r="4" spans="1:9" x14ac:dyDescent="0.2">
      <c r="A4" s="9"/>
      <c r="B4" s="1" t="s">
        <v>8</v>
      </c>
      <c r="C4" s="14">
        <v>0</v>
      </c>
      <c r="D4" s="14">
        <v>16.148499999999999</v>
      </c>
      <c r="E4" s="14">
        <v>0</v>
      </c>
      <c r="F4" s="14">
        <v>0</v>
      </c>
      <c r="G4" s="28"/>
      <c r="H4" s="28"/>
      <c r="I4" s="29"/>
    </row>
    <row r="5" spans="1:9" x14ac:dyDescent="0.2">
      <c r="A5" s="9"/>
      <c r="B5" s="1" t="s">
        <v>9</v>
      </c>
      <c r="C5" s="14">
        <v>26.0869</v>
      </c>
      <c r="D5" s="14">
        <v>18.0825</v>
      </c>
      <c r="E5" s="14">
        <v>8.0044000000000004</v>
      </c>
      <c r="F5" s="14">
        <v>10.078099999999999</v>
      </c>
      <c r="G5" s="28"/>
      <c r="H5" s="28"/>
      <c r="I5" s="29"/>
    </row>
    <row r="6" spans="1:9" x14ac:dyDescent="0.2">
      <c r="A6" s="9"/>
      <c r="B6" s="1" t="s">
        <v>10</v>
      </c>
      <c r="C6" s="14">
        <v>0</v>
      </c>
      <c r="D6" s="14">
        <v>240.15860000000001</v>
      </c>
      <c r="E6" s="14">
        <v>0</v>
      </c>
      <c r="F6" s="14">
        <v>0</v>
      </c>
      <c r="G6" s="28"/>
      <c r="H6" s="28"/>
      <c r="I6" s="29"/>
    </row>
    <row r="7" spans="1:9" x14ac:dyDescent="0.2">
      <c r="A7" s="9"/>
      <c r="B7" s="1" t="s">
        <v>11</v>
      </c>
      <c r="C7" s="14">
        <v>5911.8851999999997</v>
      </c>
      <c r="D7" s="14">
        <v>2072.9009000000001</v>
      </c>
      <c r="E7" s="14">
        <v>3838.9843000000001</v>
      </c>
      <c r="F7" s="14">
        <v>-1766.0834</v>
      </c>
      <c r="G7" s="28"/>
      <c r="H7" s="28"/>
      <c r="I7" s="29"/>
    </row>
    <row r="8" spans="1:9" x14ac:dyDescent="0.2">
      <c r="A8" s="9"/>
      <c r="B8" s="1" t="s">
        <v>12</v>
      </c>
      <c r="C8" s="14">
        <v>6691.2039999999997</v>
      </c>
      <c r="D8" s="14">
        <v>4399.2561999999998</v>
      </c>
      <c r="E8" s="14">
        <v>2291.9477999999999</v>
      </c>
      <c r="F8" s="14">
        <v>2107.3083999999999</v>
      </c>
      <c r="G8" s="28"/>
      <c r="H8" s="28"/>
      <c r="I8" s="29"/>
    </row>
    <row r="9" spans="1:9" ht="16" thickBot="1" x14ac:dyDescent="0.25">
      <c r="A9" s="23"/>
      <c r="B9" s="4" t="s">
        <v>13</v>
      </c>
      <c r="C9" s="14"/>
      <c r="D9" s="14">
        <v>2.4830999999999999</v>
      </c>
      <c r="E9" s="14"/>
      <c r="F9" s="14"/>
      <c r="G9" s="28"/>
      <c r="H9" s="28"/>
      <c r="I9" s="29"/>
    </row>
    <row r="10" spans="1:9" x14ac:dyDescent="0.2">
      <c r="A10" s="7">
        <v>1993</v>
      </c>
      <c r="B10" s="8" t="s">
        <v>6</v>
      </c>
      <c r="C10" s="13">
        <v>19191.741000000002</v>
      </c>
      <c r="D10" s="13">
        <v>1120.6948</v>
      </c>
      <c r="E10" s="13">
        <v>18071.046200000001</v>
      </c>
      <c r="F10" s="13">
        <v>-16950.3514</v>
      </c>
      <c r="G10" s="26">
        <f>IFERROR(C10/C2-1," ")</f>
        <v>4.0661823881422281</v>
      </c>
      <c r="H10" s="26">
        <f t="shared" ref="H10:I10" si="0">IFERROR(D10/D2-1," ")</f>
        <v>0.32268929580955641</v>
      </c>
      <c r="I10" s="26">
        <f t="shared" si="0"/>
        <v>5.1446900625372187</v>
      </c>
    </row>
    <row r="11" spans="1:9" x14ac:dyDescent="0.2">
      <c r="A11" s="9"/>
      <c r="B11" s="1" t="s">
        <v>7</v>
      </c>
      <c r="C11" s="14">
        <v>105523.3729</v>
      </c>
      <c r="D11" s="14">
        <v>19216.621599999999</v>
      </c>
      <c r="E11" s="14">
        <v>86306.751300000004</v>
      </c>
      <c r="F11" s="14">
        <v>-67090.129700000005</v>
      </c>
      <c r="G11" s="28">
        <f t="shared" ref="G11:G17" si="1">IFERROR(C11/C3-1," ")</f>
        <v>0.80674062422547266</v>
      </c>
      <c r="H11" s="28">
        <f t="shared" ref="H11:H18" si="2">IFERROR(D11/D3-1," ")</f>
        <v>1.9677384860807203</v>
      </c>
      <c r="I11" s="29">
        <f t="shared" ref="I11:I18" si="3">IFERROR(E11/E3-1," ")</f>
        <v>0.66197588938535068</v>
      </c>
    </row>
    <row r="12" spans="1:9" x14ac:dyDescent="0.2">
      <c r="A12" s="9"/>
      <c r="B12" s="1" t="s">
        <v>8</v>
      </c>
      <c r="C12" s="14"/>
      <c r="D12" s="14">
        <v>75.493499999999997</v>
      </c>
      <c r="E12" s="14"/>
      <c r="F12" s="14"/>
      <c r="G12" s="28" t="str">
        <f t="shared" si="1"/>
        <v xml:space="preserve"> </v>
      </c>
      <c r="H12" s="28">
        <f t="shared" si="2"/>
        <v>3.6749543301235414</v>
      </c>
      <c r="I12" s="29" t="str">
        <f t="shared" si="3"/>
        <v xml:space="preserve"> </v>
      </c>
    </row>
    <row r="13" spans="1:9" x14ac:dyDescent="0.2">
      <c r="A13" s="9"/>
      <c r="B13" s="1" t="s">
        <v>9</v>
      </c>
      <c r="C13" s="14">
        <v>66.339500000000001</v>
      </c>
      <c r="D13" s="14">
        <v>63.539400000000001</v>
      </c>
      <c r="E13" s="14">
        <v>2.8001</v>
      </c>
      <c r="F13" s="14">
        <v>60.7393</v>
      </c>
      <c r="G13" s="28">
        <f t="shared" si="1"/>
        <v>1.5430196765426327</v>
      </c>
      <c r="H13" s="28">
        <f t="shared" si="2"/>
        <v>2.5138614682704272</v>
      </c>
      <c r="I13" s="29">
        <f t="shared" si="3"/>
        <v>-0.65017990105442003</v>
      </c>
    </row>
    <row r="14" spans="1:9" x14ac:dyDescent="0.2">
      <c r="A14" s="9"/>
      <c r="B14" s="1" t="s">
        <v>10</v>
      </c>
      <c r="C14" s="14">
        <v>376.75040000000001</v>
      </c>
      <c r="D14" s="14">
        <v>271.63409999999999</v>
      </c>
      <c r="E14" s="14">
        <v>105.1163</v>
      </c>
      <c r="F14" s="14">
        <v>166.51779999999999</v>
      </c>
      <c r="G14" s="28" t="str">
        <f t="shared" si="1"/>
        <v xml:space="preserve"> </v>
      </c>
      <c r="H14" s="28">
        <f t="shared" si="2"/>
        <v>0.13106130698629981</v>
      </c>
      <c r="I14" s="29" t="str">
        <f t="shared" si="3"/>
        <v xml:space="preserve"> </v>
      </c>
    </row>
    <row r="15" spans="1:9" x14ac:dyDescent="0.2">
      <c r="A15" s="9"/>
      <c r="B15" s="1" t="s">
        <v>11</v>
      </c>
      <c r="C15" s="14">
        <v>2326.5735</v>
      </c>
      <c r="D15" s="14">
        <v>1654.8204000000001</v>
      </c>
      <c r="E15" s="14">
        <v>671.75310000000002</v>
      </c>
      <c r="F15" s="14">
        <v>983.06730000000005</v>
      </c>
      <c r="G15" s="28">
        <f t="shared" si="1"/>
        <v>-0.60645827493402615</v>
      </c>
      <c r="H15" s="28">
        <f t="shared" si="2"/>
        <v>-0.20168860942652878</v>
      </c>
      <c r="I15" s="29">
        <f t="shared" si="3"/>
        <v>-0.82501801322813439</v>
      </c>
    </row>
    <row r="16" spans="1:9" x14ac:dyDescent="0.2">
      <c r="A16" s="9"/>
      <c r="B16" s="1" t="s">
        <v>12</v>
      </c>
      <c r="C16" s="14">
        <v>11233.2647</v>
      </c>
      <c r="D16" s="14">
        <v>7392.8693999999996</v>
      </c>
      <c r="E16" s="14">
        <v>3840.3953000000001</v>
      </c>
      <c r="F16" s="14">
        <v>3552.4740999999999</v>
      </c>
      <c r="G16" s="28">
        <f t="shared" si="1"/>
        <v>0.67881067443168686</v>
      </c>
      <c r="H16" s="28">
        <f t="shared" si="2"/>
        <v>0.68048166869663107</v>
      </c>
      <c r="I16" s="29">
        <f t="shared" si="3"/>
        <v>0.67560330126192247</v>
      </c>
    </row>
    <row r="17" spans="1:9" ht="16" thickBot="1" x14ac:dyDescent="0.25">
      <c r="A17" s="10"/>
      <c r="B17" s="11" t="s">
        <v>13</v>
      </c>
      <c r="C17" s="15"/>
      <c r="D17" s="15">
        <v>37.961799999999997</v>
      </c>
      <c r="E17" s="15"/>
      <c r="F17" s="15"/>
      <c r="G17" s="30" t="str">
        <f t="shared" si="1"/>
        <v xml:space="preserve"> </v>
      </c>
      <c r="H17" s="30">
        <f t="shared" si="2"/>
        <v>14.288067335185856</v>
      </c>
      <c r="I17" s="31" t="str">
        <f t="shared" si="3"/>
        <v xml:space="preserve"> </v>
      </c>
    </row>
    <row r="18" spans="1:9" x14ac:dyDescent="0.2">
      <c r="A18" s="24">
        <v>1994</v>
      </c>
      <c r="B18" s="6" t="s">
        <v>6</v>
      </c>
      <c r="C18" s="14">
        <v>6046.6328999999996</v>
      </c>
      <c r="D18" s="14">
        <v>1248.2004999999999</v>
      </c>
      <c r="E18" s="14">
        <v>4798.4323999999997</v>
      </c>
      <c r="F18" s="14">
        <v>-3550.2319000000002</v>
      </c>
      <c r="G18" s="26">
        <f>IFERROR(C18/C10-1," ")</f>
        <v>-0.68493567623698137</v>
      </c>
      <c r="H18" s="26">
        <f t="shared" si="2"/>
        <v>0.11377379461384129</v>
      </c>
      <c r="I18" s="26">
        <f t="shared" si="3"/>
        <v>-0.73446847808955296</v>
      </c>
    </row>
    <row r="19" spans="1:9" x14ac:dyDescent="0.2">
      <c r="A19" s="9"/>
      <c r="B19" s="1" t="s">
        <v>7</v>
      </c>
      <c r="C19" s="14">
        <v>142116.8235</v>
      </c>
      <c r="D19" s="14">
        <v>36239.091</v>
      </c>
      <c r="E19" s="14">
        <v>105877.7325</v>
      </c>
      <c r="F19" s="14">
        <v>-69638.641499999998</v>
      </c>
      <c r="G19" s="28">
        <f t="shared" ref="G19:G25" si="4">IFERROR(C19/C11-1," ")</f>
        <v>0.34678052448795449</v>
      </c>
      <c r="H19" s="28">
        <f t="shared" ref="H19:H82" si="5">IFERROR(D19/D11-1," ")</f>
        <v>0.88582008608630791</v>
      </c>
      <c r="I19" s="29">
        <f t="shared" ref="I19:I82" si="6">IFERROR(E19/E11-1," ")</f>
        <v>0.22676072155666915</v>
      </c>
    </row>
    <row r="20" spans="1:9" x14ac:dyDescent="0.2">
      <c r="A20" s="9"/>
      <c r="B20" s="1" t="s">
        <v>8</v>
      </c>
      <c r="C20" s="14"/>
      <c r="D20" s="14">
        <v>42.439399999999999</v>
      </c>
      <c r="E20" s="14"/>
      <c r="F20" s="14"/>
      <c r="G20" s="28" t="str">
        <f t="shared" si="4"/>
        <v xml:space="preserve"> </v>
      </c>
      <c r="H20" s="28">
        <f t="shared" si="5"/>
        <v>-0.43784034387066439</v>
      </c>
      <c r="I20" s="29" t="str">
        <f t="shared" si="6"/>
        <v xml:space="preserve"> </v>
      </c>
    </row>
    <row r="21" spans="1:9" x14ac:dyDescent="0.2">
      <c r="A21" s="9"/>
      <c r="B21" s="1" t="s">
        <v>9</v>
      </c>
      <c r="C21" s="14">
        <v>68.252300000000005</v>
      </c>
      <c r="D21" s="14">
        <v>58.482900000000001</v>
      </c>
      <c r="E21" s="14">
        <v>9.7693999999999992</v>
      </c>
      <c r="F21" s="14">
        <v>48.713500000000003</v>
      </c>
      <c r="G21" s="28">
        <f t="shared" si="4"/>
        <v>2.8833500403228962E-2</v>
      </c>
      <c r="H21" s="28">
        <f t="shared" si="5"/>
        <v>-7.9580543725625397E-2</v>
      </c>
      <c r="I21" s="29">
        <f t="shared" si="6"/>
        <v>2.4889468233277379</v>
      </c>
    </row>
    <row r="22" spans="1:9" x14ac:dyDescent="0.2">
      <c r="A22" s="9"/>
      <c r="B22" s="1" t="s">
        <v>10</v>
      </c>
      <c r="C22" s="14">
        <v>491.43029999999999</v>
      </c>
      <c r="D22" s="14">
        <v>400.29640000000001</v>
      </c>
      <c r="E22" s="14">
        <v>91.133899999999997</v>
      </c>
      <c r="F22" s="14">
        <v>309.16250000000002</v>
      </c>
      <c r="G22" s="28">
        <f t="shared" si="4"/>
        <v>0.30439224483902327</v>
      </c>
      <c r="H22" s="28">
        <f t="shared" si="5"/>
        <v>0.47366033940510421</v>
      </c>
      <c r="I22" s="29">
        <f t="shared" si="6"/>
        <v>-0.13301838059368531</v>
      </c>
    </row>
    <row r="23" spans="1:9" x14ac:dyDescent="0.2">
      <c r="A23" s="9"/>
      <c r="B23" s="1" t="s">
        <v>11</v>
      </c>
      <c r="C23" s="14">
        <v>1209.4253000000001</v>
      </c>
      <c r="D23" s="14">
        <v>651.822</v>
      </c>
      <c r="E23" s="14">
        <v>557.60329999999999</v>
      </c>
      <c r="F23" s="14">
        <v>94.218699999999998</v>
      </c>
      <c r="G23" s="28">
        <f t="shared" si="4"/>
        <v>-0.48016888355343168</v>
      </c>
      <c r="H23" s="28">
        <f t="shared" si="5"/>
        <v>-0.60610710382830668</v>
      </c>
      <c r="I23" s="29">
        <f t="shared" si="6"/>
        <v>-0.1699282072535282</v>
      </c>
    </row>
    <row r="24" spans="1:9" x14ac:dyDescent="0.2">
      <c r="A24" s="9"/>
      <c r="B24" s="1" t="s">
        <v>12</v>
      </c>
      <c r="C24" s="14">
        <v>9006.8016000000007</v>
      </c>
      <c r="D24" s="14">
        <v>7451.7509</v>
      </c>
      <c r="E24" s="14">
        <v>1555.0507</v>
      </c>
      <c r="F24" s="14">
        <v>5896.7002000000002</v>
      </c>
      <c r="G24" s="28">
        <f t="shared" si="4"/>
        <v>-0.19820267388517954</v>
      </c>
      <c r="H24" s="28">
        <f t="shared" si="5"/>
        <v>7.9646341378627472E-3</v>
      </c>
      <c r="I24" s="29">
        <f t="shared" si="6"/>
        <v>-0.59508056371176166</v>
      </c>
    </row>
    <row r="25" spans="1:9" ht="16" thickBot="1" x14ac:dyDescent="0.25">
      <c r="A25" s="10"/>
      <c r="B25" s="11" t="s">
        <v>13</v>
      </c>
      <c r="C25" s="15"/>
      <c r="D25" s="15">
        <v>16.0992</v>
      </c>
      <c r="E25" s="15"/>
      <c r="F25" s="15"/>
      <c r="G25" s="30" t="str">
        <f t="shared" si="4"/>
        <v xml:space="preserve"> </v>
      </c>
      <c r="H25" s="30">
        <f t="shared" si="5"/>
        <v>-0.57591052057594738</v>
      </c>
      <c r="I25" s="31" t="str">
        <f t="shared" si="6"/>
        <v xml:space="preserve"> </v>
      </c>
    </row>
    <row r="26" spans="1:9" x14ac:dyDescent="0.2">
      <c r="A26" s="7">
        <v>1995</v>
      </c>
      <c r="B26" s="8" t="s">
        <v>6</v>
      </c>
      <c r="C26" s="13">
        <v>15806.6638</v>
      </c>
      <c r="D26" s="13">
        <v>2115.9335999999998</v>
      </c>
      <c r="E26" s="13">
        <v>13690.7302</v>
      </c>
      <c r="F26" s="13">
        <v>-11574.7966</v>
      </c>
      <c r="G26" s="26">
        <f>IFERROR(C26/C18-1," ")</f>
        <v>1.6141265827465729</v>
      </c>
      <c r="H26" s="26">
        <f t="shared" si="5"/>
        <v>0.69518727159618976</v>
      </c>
      <c r="I26" s="26">
        <f t="shared" si="6"/>
        <v>1.8531672552060963</v>
      </c>
    </row>
    <row r="27" spans="1:9" x14ac:dyDescent="0.2">
      <c r="A27" s="9"/>
      <c r="B27" s="1" t="s">
        <v>7</v>
      </c>
      <c r="C27" s="14">
        <v>199058.87659999999</v>
      </c>
      <c r="D27" s="14">
        <v>75905.869300000006</v>
      </c>
      <c r="E27" s="14">
        <v>123153.0073</v>
      </c>
      <c r="F27" s="14">
        <v>-47247.137999999999</v>
      </c>
      <c r="G27" s="28">
        <f t="shared" ref="G27:G33" si="7">IFERROR(C27/C19-1," ")</f>
        <v>0.40067074184218576</v>
      </c>
      <c r="H27" s="28">
        <f t="shared" si="5"/>
        <v>1.0945853553556297</v>
      </c>
      <c r="I27" s="29">
        <f t="shared" si="6"/>
        <v>0.16316249311440445</v>
      </c>
    </row>
    <row r="28" spans="1:9" x14ac:dyDescent="0.2">
      <c r="A28" s="9"/>
      <c r="B28" s="1" t="s">
        <v>8</v>
      </c>
      <c r="C28" s="14"/>
      <c r="D28" s="14">
        <v>38.034199999999998</v>
      </c>
      <c r="E28" s="14"/>
      <c r="F28" s="14"/>
      <c r="G28" s="28" t="str">
        <f t="shared" si="7"/>
        <v xml:space="preserve"> </v>
      </c>
      <c r="H28" s="28">
        <f t="shared" si="5"/>
        <v>-0.10379977096754434</v>
      </c>
      <c r="I28" s="29" t="str">
        <f t="shared" si="6"/>
        <v xml:space="preserve"> </v>
      </c>
    </row>
    <row r="29" spans="1:9" x14ac:dyDescent="0.2">
      <c r="A29" s="9"/>
      <c r="B29" s="1" t="s">
        <v>9</v>
      </c>
      <c r="C29" s="14">
        <v>1496.3606</v>
      </c>
      <c r="D29" s="14">
        <v>233.03700000000001</v>
      </c>
      <c r="E29" s="14">
        <v>1263.3235999999999</v>
      </c>
      <c r="F29" s="14">
        <v>-1030.2865999999999</v>
      </c>
      <c r="G29" s="28">
        <f t="shared" si="7"/>
        <v>20.923958606523147</v>
      </c>
      <c r="H29" s="28">
        <f t="shared" si="5"/>
        <v>2.9847032209415061</v>
      </c>
      <c r="I29" s="29">
        <f t="shared" si="6"/>
        <v>128.31434888529492</v>
      </c>
    </row>
    <row r="30" spans="1:9" x14ac:dyDescent="0.2">
      <c r="A30" s="9"/>
      <c r="B30" s="1" t="s">
        <v>10</v>
      </c>
      <c r="C30" s="14">
        <v>109.4106</v>
      </c>
      <c r="D30" s="14">
        <v>109.08920000000001</v>
      </c>
      <c r="E30" s="14">
        <v>0.32140000000000002</v>
      </c>
      <c r="F30" s="14">
        <v>108.76779999999999</v>
      </c>
      <c r="G30" s="28">
        <f t="shared" si="7"/>
        <v>-0.77736293427572534</v>
      </c>
      <c r="H30" s="28">
        <f t="shared" si="5"/>
        <v>-0.72747893810686282</v>
      </c>
      <c r="I30" s="29">
        <f t="shared" si="6"/>
        <v>-0.99647332112419196</v>
      </c>
    </row>
    <row r="31" spans="1:9" x14ac:dyDescent="0.2">
      <c r="A31" s="9"/>
      <c r="B31" s="1" t="s">
        <v>11</v>
      </c>
      <c r="C31" s="14">
        <v>1261.6063999999999</v>
      </c>
      <c r="D31" s="14">
        <v>1152.3079</v>
      </c>
      <c r="E31" s="14">
        <v>109.2985</v>
      </c>
      <c r="F31" s="14">
        <v>1043.0093999999999</v>
      </c>
      <c r="G31" s="28">
        <f t="shared" si="7"/>
        <v>4.3145368300133713E-2</v>
      </c>
      <c r="H31" s="28">
        <f t="shared" si="5"/>
        <v>0.76782603226034096</v>
      </c>
      <c r="I31" s="29">
        <f t="shared" si="6"/>
        <v>-0.80398519879634855</v>
      </c>
    </row>
    <row r="32" spans="1:9" x14ac:dyDescent="0.2">
      <c r="A32" s="9"/>
      <c r="B32" s="1" t="s">
        <v>12</v>
      </c>
      <c r="C32" s="14">
        <v>14468.7454</v>
      </c>
      <c r="D32" s="14">
        <v>10605.386200000001</v>
      </c>
      <c r="E32" s="14">
        <v>3863.3591999999999</v>
      </c>
      <c r="F32" s="14">
        <v>6742.027</v>
      </c>
      <c r="G32" s="28">
        <f t="shared" si="7"/>
        <v>0.60642434934949585</v>
      </c>
      <c r="H32" s="28">
        <f t="shared" si="5"/>
        <v>0.42320728944388097</v>
      </c>
      <c r="I32" s="29">
        <f t="shared" si="6"/>
        <v>1.4843943673347755</v>
      </c>
    </row>
    <row r="33" spans="1:9" ht="16" thickBot="1" x14ac:dyDescent="0.25">
      <c r="A33" s="10"/>
      <c r="B33" s="11" t="s">
        <v>13</v>
      </c>
      <c r="C33" s="15"/>
      <c r="D33" s="15">
        <v>21.323</v>
      </c>
      <c r="E33" s="15"/>
      <c r="F33" s="15"/>
      <c r="G33" s="30" t="str">
        <f t="shared" si="7"/>
        <v xml:space="preserve"> </v>
      </c>
      <c r="H33" s="30">
        <f t="shared" si="5"/>
        <v>0.32447575034784348</v>
      </c>
      <c r="I33" s="31" t="str">
        <f t="shared" si="6"/>
        <v xml:space="preserve"> </v>
      </c>
    </row>
    <row r="34" spans="1:9" x14ac:dyDescent="0.2">
      <c r="A34" s="5">
        <v>1996</v>
      </c>
      <c r="B34" s="6" t="s">
        <v>6</v>
      </c>
      <c r="C34" s="16">
        <v>27228.484799999998</v>
      </c>
      <c r="D34" s="16">
        <v>2853.3705</v>
      </c>
      <c r="E34" s="16">
        <v>24375.114300000001</v>
      </c>
      <c r="F34" s="16">
        <v>-21521.7438</v>
      </c>
      <c r="G34" s="26">
        <f>IFERROR(C34/C26-1," ")</f>
        <v>0.72259530186249665</v>
      </c>
      <c r="H34" s="26">
        <f t="shared" si="5"/>
        <v>0.34851608765038766</v>
      </c>
      <c r="I34" s="26">
        <f t="shared" si="6"/>
        <v>0.7804100982137534</v>
      </c>
    </row>
    <row r="35" spans="1:9" x14ac:dyDescent="0.2">
      <c r="A35" s="2"/>
      <c r="B35" s="1" t="s">
        <v>7</v>
      </c>
      <c r="C35" s="16">
        <v>224699.57320000001</v>
      </c>
      <c r="D35" s="16">
        <v>76293.054499999998</v>
      </c>
      <c r="E35" s="16">
        <v>148406.51869999999</v>
      </c>
      <c r="F35" s="16">
        <v>-72113.464200000002</v>
      </c>
      <c r="G35" s="28">
        <f t="shared" ref="G35:G41" si="8">IFERROR(C35/C27-1," ")</f>
        <v>0.12880961169857241</v>
      </c>
      <c r="H35" s="28">
        <f t="shared" si="5"/>
        <v>5.1008598356174772E-3</v>
      </c>
      <c r="I35" s="29">
        <f t="shared" si="6"/>
        <v>0.20505801647606203</v>
      </c>
    </row>
    <row r="36" spans="1:9" x14ac:dyDescent="0.2">
      <c r="A36" s="2"/>
      <c r="B36" s="1" t="s">
        <v>8</v>
      </c>
      <c r="D36" s="16">
        <v>27.492699999999999</v>
      </c>
      <c r="G36" s="28" t="str">
        <f t="shared" si="8"/>
        <v xml:space="preserve"> </v>
      </c>
      <c r="H36" s="28">
        <f t="shared" si="5"/>
        <v>-0.27715845212992518</v>
      </c>
      <c r="I36" s="29" t="str">
        <f t="shared" si="6"/>
        <v xml:space="preserve"> </v>
      </c>
    </row>
    <row r="37" spans="1:9" x14ac:dyDescent="0.2">
      <c r="A37" s="2"/>
      <c r="B37" s="1" t="s">
        <v>9</v>
      </c>
      <c r="C37" s="16">
        <v>2157.1812</v>
      </c>
      <c r="D37" s="16">
        <v>597.06629999999996</v>
      </c>
      <c r="E37" s="16">
        <v>1560.1149</v>
      </c>
      <c r="F37" s="16">
        <v>-963.04859999999996</v>
      </c>
      <c r="G37" s="28">
        <f t="shared" si="8"/>
        <v>0.44161855103642811</v>
      </c>
      <c r="H37" s="28">
        <f t="shared" si="5"/>
        <v>1.5621094504306181</v>
      </c>
      <c r="I37" s="29">
        <f t="shared" si="6"/>
        <v>0.23492896040254463</v>
      </c>
    </row>
    <row r="38" spans="1:9" x14ac:dyDescent="0.2">
      <c r="A38" s="2"/>
      <c r="B38" s="1" t="s">
        <v>10</v>
      </c>
      <c r="D38" s="16">
        <v>46.259900000000002</v>
      </c>
      <c r="G38" s="28">
        <f t="shared" si="8"/>
        <v>-1</v>
      </c>
      <c r="H38" s="28">
        <f t="shared" si="5"/>
        <v>-0.57594427312694574</v>
      </c>
      <c r="I38" s="29">
        <f t="shared" si="6"/>
        <v>-1</v>
      </c>
    </row>
    <row r="39" spans="1:9" x14ac:dyDescent="0.2">
      <c r="A39" s="2"/>
      <c r="B39" s="1" t="s">
        <v>11</v>
      </c>
      <c r="C39" s="16">
        <v>1143.3431</v>
      </c>
      <c r="D39" s="16">
        <v>1123.5225</v>
      </c>
      <c r="E39" s="16">
        <v>19.820599999999999</v>
      </c>
      <c r="F39" s="16">
        <v>1103.7019</v>
      </c>
      <c r="G39" s="28">
        <f t="shared" si="8"/>
        <v>-9.3740250525044755E-2</v>
      </c>
      <c r="H39" s="28">
        <f t="shared" si="5"/>
        <v>-2.498064970308711E-2</v>
      </c>
      <c r="I39" s="29">
        <f t="shared" si="6"/>
        <v>-0.81865624871338583</v>
      </c>
    </row>
    <row r="40" spans="1:9" x14ac:dyDescent="0.2">
      <c r="A40" s="2"/>
      <c r="B40" s="1" t="s">
        <v>12</v>
      </c>
      <c r="C40" s="16">
        <v>16445.652699999999</v>
      </c>
      <c r="D40" s="16">
        <v>13379.793</v>
      </c>
      <c r="E40" s="16">
        <v>3065.8597</v>
      </c>
      <c r="F40" s="16">
        <v>10313.933300000001</v>
      </c>
      <c r="G40" s="28">
        <f t="shared" si="8"/>
        <v>0.13663294538308746</v>
      </c>
      <c r="H40" s="28">
        <f t="shared" si="5"/>
        <v>0.26160356140542995</v>
      </c>
      <c r="I40" s="29">
        <f t="shared" si="6"/>
        <v>-0.2064264435986175</v>
      </c>
    </row>
    <row r="41" spans="1:9" ht="16" thickBot="1" x14ac:dyDescent="0.25">
      <c r="A41" s="3"/>
      <c r="B41" s="4" t="s">
        <v>13</v>
      </c>
      <c r="C41" s="16">
        <v>25.6723</v>
      </c>
      <c r="D41" s="16">
        <v>25.617699999999999</v>
      </c>
      <c r="E41" s="16">
        <v>5.4600000000000003E-2</v>
      </c>
      <c r="F41" s="16">
        <v>25.563099999999999</v>
      </c>
      <c r="G41" s="30" t="str">
        <f t="shared" si="8"/>
        <v xml:space="preserve"> </v>
      </c>
      <c r="H41" s="30">
        <f t="shared" si="5"/>
        <v>0.20141162125404488</v>
      </c>
      <c r="I41" s="31" t="str">
        <f t="shared" si="6"/>
        <v xml:space="preserve"> </v>
      </c>
    </row>
    <row r="42" spans="1:9" x14ac:dyDescent="0.2">
      <c r="A42" s="7">
        <v>1997</v>
      </c>
      <c r="B42" s="8" t="s">
        <v>6</v>
      </c>
      <c r="C42" s="13">
        <v>63262.465700000001</v>
      </c>
      <c r="D42" s="13">
        <v>2912.8510999999999</v>
      </c>
      <c r="E42" s="13">
        <v>60349.614600000001</v>
      </c>
      <c r="F42" s="13">
        <v>-57436.763500000001</v>
      </c>
      <c r="G42" s="26">
        <f>IFERROR(C42/C34-1," ")</f>
        <v>1.3233928059044993</v>
      </c>
      <c r="H42" s="26">
        <f t="shared" si="5"/>
        <v>2.0845733142611511E-2</v>
      </c>
      <c r="I42" s="26">
        <f t="shared" si="6"/>
        <v>1.4758700146895309</v>
      </c>
    </row>
    <row r="43" spans="1:9" x14ac:dyDescent="0.2">
      <c r="A43" s="9"/>
      <c r="B43" s="1" t="s">
        <v>7</v>
      </c>
      <c r="C43" s="14">
        <v>253335.0625</v>
      </c>
      <c r="D43" s="14">
        <v>104438.9298</v>
      </c>
      <c r="E43" s="14">
        <v>148896.13269999999</v>
      </c>
      <c r="F43" s="14">
        <v>-44457.202899999997</v>
      </c>
      <c r="G43" s="28">
        <f t="shared" ref="G43:G49" si="9">IFERROR(C43/C35-1," ")</f>
        <v>0.12743900173994627</v>
      </c>
      <c r="H43" s="28">
        <f t="shared" si="5"/>
        <v>0.3689179242390932</v>
      </c>
      <c r="I43" s="29">
        <f t="shared" si="6"/>
        <v>3.2991407944131801E-3</v>
      </c>
    </row>
    <row r="44" spans="1:9" x14ac:dyDescent="0.2">
      <c r="A44" s="9"/>
      <c r="B44" s="1" t="s">
        <v>8</v>
      </c>
      <c r="C44" s="14"/>
      <c r="D44" s="14">
        <v>40.539400000000001</v>
      </c>
      <c r="E44" s="14"/>
      <c r="F44" s="14"/>
      <c r="G44" s="28" t="str">
        <f t="shared" si="9"/>
        <v xml:space="preserve"> </v>
      </c>
      <c r="H44" s="28">
        <f t="shared" si="5"/>
        <v>0.47455142637863879</v>
      </c>
      <c r="I44" s="29" t="str">
        <f t="shared" si="6"/>
        <v xml:space="preserve"> </v>
      </c>
    </row>
    <row r="45" spans="1:9" x14ac:dyDescent="0.2">
      <c r="A45" s="9"/>
      <c r="B45" s="1" t="s">
        <v>9</v>
      </c>
      <c r="C45" s="14">
        <v>8082.2873</v>
      </c>
      <c r="D45" s="14">
        <v>333.51130000000001</v>
      </c>
      <c r="E45" s="14">
        <v>7748.7759999999998</v>
      </c>
      <c r="F45" s="14">
        <v>-7415.2646999999997</v>
      </c>
      <c r="G45" s="28">
        <f t="shared" si="9"/>
        <v>2.7466891052082225</v>
      </c>
      <c r="H45" s="28">
        <f t="shared" si="5"/>
        <v>-0.4414166399945868</v>
      </c>
      <c r="I45" s="29">
        <f t="shared" si="6"/>
        <v>3.9667982787678007</v>
      </c>
    </row>
    <row r="46" spans="1:9" x14ac:dyDescent="0.2">
      <c r="A46" s="9"/>
      <c r="B46" s="1" t="s">
        <v>10</v>
      </c>
      <c r="C46" s="14">
        <v>176.0864</v>
      </c>
      <c r="D46" s="14">
        <v>72.225499999999997</v>
      </c>
      <c r="E46" s="14">
        <v>103.8609</v>
      </c>
      <c r="F46" s="14">
        <v>-31.635400000000001</v>
      </c>
      <c r="G46" s="28" t="str">
        <f t="shared" si="9"/>
        <v xml:space="preserve"> </v>
      </c>
      <c r="H46" s="28">
        <f t="shared" si="5"/>
        <v>0.56129823021666692</v>
      </c>
      <c r="I46" s="29" t="str">
        <f t="shared" si="6"/>
        <v xml:space="preserve"> </v>
      </c>
    </row>
    <row r="47" spans="1:9" x14ac:dyDescent="0.2">
      <c r="A47" s="9"/>
      <c r="B47" s="1" t="s">
        <v>11</v>
      </c>
      <c r="C47" s="14">
        <v>1667.1022</v>
      </c>
      <c r="D47" s="14">
        <v>1594.1225999999999</v>
      </c>
      <c r="E47" s="14">
        <v>72.979600000000005</v>
      </c>
      <c r="F47" s="14">
        <v>1521.143</v>
      </c>
      <c r="G47" s="28">
        <f t="shared" si="9"/>
        <v>0.45809442502429931</v>
      </c>
      <c r="H47" s="28">
        <f t="shared" si="5"/>
        <v>0.41886130451326054</v>
      </c>
      <c r="I47" s="29">
        <f t="shared" si="6"/>
        <v>2.682007608245967</v>
      </c>
    </row>
    <row r="48" spans="1:9" x14ac:dyDescent="0.2">
      <c r="A48" s="9"/>
      <c r="B48" s="1" t="s">
        <v>12</v>
      </c>
      <c r="C48" s="14">
        <v>21081.670399999999</v>
      </c>
      <c r="D48" s="14">
        <v>16614.9804</v>
      </c>
      <c r="E48" s="14">
        <v>4466.6899999999996</v>
      </c>
      <c r="F48" s="14">
        <v>12148.2904</v>
      </c>
      <c r="G48" s="28">
        <f t="shared" si="9"/>
        <v>0.28189928272047249</v>
      </c>
      <c r="H48" s="28">
        <f t="shared" si="5"/>
        <v>0.24179652106725413</v>
      </c>
      <c r="I48" s="29">
        <f t="shared" si="6"/>
        <v>0.45691272174000641</v>
      </c>
    </row>
    <row r="49" spans="1:9" ht="16" thickBot="1" x14ac:dyDescent="0.25">
      <c r="A49" s="10"/>
      <c r="B49" s="11" t="s">
        <v>13</v>
      </c>
      <c r="C49" s="15"/>
      <c r="D49" s="15">
        <v>10.7912</v>
      </c>
      <c r="E49" s="15"/>
      <c r="F49" s="15"/>
      <c r="G49" s="30">
        <f t="shared" si="9"/>
        <v>-1</v>
      </c>
      <c r="H49" s="30">
        <f t="shared" si="5"/>
        <v>-0.57875999797015343</v>
      </c>
      <c r="I49" s="31">
        <f t="shared" si="6"/>
        <v>-1</v>
      </c>
    </row>
    <row r="50" spans="1:9" x14ac:dyDescent="0.2">
      <c r="A50" s="7">
        <v>1998</v>
      </c>
      <c r="B50" s="8" t="s">
        <v>6</v>
      </c>
      <c r="C50" s="13">
        <v>19035.074000000001</v>
      </c>
      <c r="D50" s="13">
        <v>3665.3027999999999</v>
      </c>
      <c r="E50" s="13">
        <v>15369.771199999999</v>
      </c>
      <c r="F50" s="13">
        <v>-11704.4684</v>
      </c>
      <c r="G50" s="26">
        <f>IFERROR(C50/C42-1," ")</f>
        <v>-0.69910951479085326</v>
      </c>
      <c r="H50" s="26">
        <f t="shared" si="5"/>
        <v>0.25832137454605908</v>
      </c>
      <c r="I50" s="26">
        <f t="shared" si="6"/>
        <v>-0.74532113747748774</v>
      </c>
    </row>
    <row r="51" spans="1:9" x14ac:dyDescent="0.2">
      <c r="A51" s="9"/>
      <c r="B51" s="1" t="s">
        <v>7</v>
      </c>
      <c r="C51" s="14">
        <v>221846.7328</v>
      </c>
      <c r="D51" s="14">
        <v>108536.3968</v>
      </c>
      <c r="E51" s="14">
        <v>113310.336</v>
      </c>
      <c r="F51" s="14">
        <v>-4773.9391999999998</v>
      </c>
      <c r="G51" s="28">
        <f t="shared" ref="G51:G57" si="10">IFERROR(C51/C43-1," ")</f>
        <v>-0.12429518989302957</v>
      </c>
      <c r="H51" s="28">
        <f t="shared" si="5"/>
        <v>3.9233138522643207E-2</v>
      </c>
      <c r="I51" s="29">
        <f t="shared" si="6"/>
        <v>-0.23899745449869558</v>
      </c>
    </row>
    <row r="52" spans="1:9" x14ac:dyDescent="0.2">
      <c r="A52" s="9"/>
      <c r="B52" s="1" t="s">
        <v>8</v>
      </c>
      <c r="C52" s="14"/>
      <c r="D52" s="14">
        <v>196.08449999999999</v>
      </c>
      <c r="E52" s="14"/>
      <c r="F52" s="14"/>
      <c r="G52" s="28" t="str">
        <f t="shared" si="10"/>
        <v xml:space="preserve"> </v>
      </c>
      <c r="H52" s="28">
        <f t="shared" si="5"/>
        <v>3.8368870777564537</v>
      </c>
      <c r="I52" s="29" t="str">
        <f t="shared" si="6"/>
        <v xml:space="preserve"> </v>
      </c>
    </row>
    <row r="53" spans="1:9" x14ac:dyDescent="0.2">
      <c r="A53" s="9"/>
      <c r="B53" s="1" t="s">
        <v>9</v>
      </c>
      <c r="C53" s="14">
        <v>7184.5073000000002</v>
      </c>
      <c r="D53" s="14">
        <v>293.71850000000001</v>
      </c>
      <c r="E53" s="14">
        <v>6890.7888000000003</v>
      </c>
      <c r="F53" s="14">
        <v>-6597.0703000000003</v>
      </c>
      <c r="G53" s="28">
        <f t="shared" si="10"/>
        <v>-0.1110799414418242</v>
      </c>
      <c r="H53" s="28">
        <f t="shared" si="5"/>
        <v>-0.11931469788280036</v>
      </c>
      <c r="I53" s="29">
        <f t="shared" si="6"/>
        <v>-0.11072551329397051</v>
      </c>
    </row>
    <row r="54" spans="1:9" x14ac:dyDescent="0.2">
      <c r="A54" s="9"/>
      <c r="B54" s="1" t="s">
        <v>10</v>
      </c>
      <c r="C54" s="14"/>
      <c r="D54" s="14">
        <v>145.2681</v>
      </c>
      <c r="E54" s="14"/>
      <c r="F54" s="14"/>
      <c r="G54" s="28">
        <f t="shared" si="10"/>
        <v>-1</v>
      </c>
      <c r="H54" s="28">
        <f t="shared" si="5"/>
        <v>1.0113131788634209</v>
      </c>
      <c r="I54" s="29">
        <f t="shared" si="6"/>
        <v>-1</v>
      </c>
    </row>
    <row r="55" spans="1:9" x14ac:dyDescent="0.2">
      <c r="A55" s="9"/>
      <c r="B55" s="1" t="s">
        <v>11</v>
      </c>
      <c r="C55" s="14">
        <v>1376.1286</v>
      </c>
      <c r="D55" s="14">
        <v>1333.3985</v>
      </c>
      <c r="E55" s="14">
        <v>42.7301</v>
      </c>
      <c r="F55" s="14">
        <v>1290.6684</v>
      </c>
      <c r="G55" s="28">
        <f t="shared" si="10"/>
        <v>-0.17453854958622217</v>
      </c>
      <c r="H55" s="28">
        <f t="shared" si="5"/>
        <v>-0.16355335530654913</v>
      </c>
      <c r="I55" s="29">
        <f t="shared" si="6"/>
        <v>-0.41449254312163952</v>
      </c>
    </row>
    <row r="56" spans="1:9" x14ac:dyDescent="0.2">
      <c r="A56" s="9"/>
      <c r="B56" s="1" t="s">
        <v>12</v>
      </c>
      <c r="C56" s="14">
        <v>22754.178</v>
      </c>
      <c r="D56" s="14">
        <v>20058.96</v>
      </c>
      <c r="E56" s="14">
        <v>2695.2179999999998</v>
      </c>
      <c r="F56" s="14">
        <v>17363.741999999998</v>
      </c>
      <c r="G56" s="28">
        <f t="shared" si="10"/>
        <v>7.9334681183517608E-2</v>
      </c>
      <c r="H56" s="28">
        <f t="shared" si="5"/>
        <v>0.20728159270052449</v>
      </c>
      <c r="I56" s="29">
        <f t="shared" si="6"/>
        <v>-0.39659613718435793</v>
      </c>
    </row>
    <row r="57" spans="1:9" ht="16" thickBot="1" x14ac:dyDescent="0.25">
      <c r="A57" s="10"/>
      <c r="B57" s="11" t="s">
        <v>13</v>
      </c>
      <c r="C57" s="15"/>
      <c r="D57" s="15">
        <v>5.5076000000000001</v>
      </c>
      <c r="E57" s="15"/>
      <c r="F57" s="15"/>
      <c r="G57" s="30" t="str">
        <f t="shared" si="10"/>
        <v xml:space="preserve"> </v>
      </c>
      <c r="H57" s="30">
        <f t="shared" si="5"/>
        <v>-0.48962117280747275</v>
      </c>
      <c r="I57" s="31" t="str">
        <f t="shared" si="6"/>
        <v xml:space="preserve"> </v>
      </c>
    </row>
    <row r="58" spans="1:9" x14ac:dyDescent="0.2">
      <c r="A58" s="7">
        <v>1999</v>
      </c>
      <c r="B58" s="8" t="s">
        <v>6</v>
      </c>
      <c r="C58" s="13">
        <v>37201.4853</v>
      </c>
      <c r="D58" s="13">
        <v>1636.3697</v>
      </c>
      <c r="E58" s="13">
        <v>35565.115599999997</v>
      </c>
      <c r="F58" s="13">
        <v>-33928.745900000002</v>
      </c>
      <c r="G58" s="26">
        <f>IFERROR(C58/C50-1," ")</f>
        <v>0.95436515245488396</v>
      </c>
      <c r="H58" s="26">
        <f t="shared" si="5"/>
        <v>-0.55355129186052521</v>
      </c>
      <c r="I58" s="26">
        <f t="shared" si="6"/>
        <v>1.313965194224882</v>
      </c>
    </row>
    <row r="59" spans="1:9" x14ac:dyDescent="0.2">
      <c r="A59" s="9"/>
      <c r="B59" s="1" t="s">
        <v>7</v>
      </c>
      <c r="C59" s="14">
        <v>184453.18710000001</v>
      </c>
      <c r="D59" s="14">
        <v>87600.220600000001</v>
      </c>
      <c r="E59" s="14">
        <v>96852.966499999995</v>
      </c>
      <c r="F59" s="14">
        <v>-9252.7458999999999</v>
      </c>
      <c r="G59" s="28">
        <f t="shared" ref="G59:G65" si="11">IFERROR(C59/C51-1," ")</f>
        <v>-0.1685557647301984</v>
      </c>
      <c r="H59" s="28">
        <f t="shared" si="5"/>
        <v>-0.19289544168836825</v>
      </c>
      <c r="I59" s="29">
        <f t="shared" si="6"/>
        <v>-0.14524155589830745</v>
      </c>
    </row>
    <row r="60" spans="1:9" x14ac:dyDescent="0.2">
      <c r="A60" s="9"/>
      <c r="B60" s="1" t="s">
        <v>8</v>
      </c>
      <c r="C60" s="14"/>
      <c r="D60" s="14">
        <v>314.1087</v>
      </c>
      <c r="E60" s="14"/>
      <c r="F60" s="14"/>
      <c r="G60" s="28" t="str">
        <f t="shared" si="11"/>
        <v xml:space="preserve"> </v>
      </c>
      <c r="H60" s="28">
        <f t="shared" si="5"/>
        <v>0.60190479104671724</v>
      </c>
      <c r="I60" s="29" t="str">
        <f t="shared" si="6"/>
        <v xml:space="preserve"> </v>
      </c>
    </row>
    <row r="61" spans="1:9" x14ac:dyDescent="0.2">
      <c r="A61" s="9"/>
      <c r="B61" s="1" t="s">
        <v>9</v>
      </c>
      <c r="C61" s="14">
        <v>16959.963500000002</v>
      </c>
      <c r="D61" s="14">
        <v>249.7962</v>
      </c>
      <c r="E61" s="14">
        <v>16710.167300000001</v>
      </c>
      <c r="F61" s="14">
        <v>-16460.3711</v>
      </c>
      <c r="G61" s="28">
        <f t="shared" si="11"/>
        <v>1.3606300045098432</v>
      </c>
      <c r="H61" s="28">
        <f t="shared" si="5"/>
        <v>-0.14953875904990666</v>
      </c>
      <c r="I61" s="29">
        <f t="shared" si="6"/>
        <v>1.4250006472408501</v>
      </c>
    </row>
    <row r="62" spans="1:9" x14ac:dyDescent="0.2">
      <c r="A62" s="9"/>
      <c r="B62" s="1" t="s">
        <v>10</v>
      </c>
      <c r="C62" s="14">
        <v>337.66469999999998</v>
      </c>
      <c r="D62" s="14">
        <v>318.11369999999999</v>
      </c>
      <c r="E62" s="14">
        <v>19.550999999999998</v>
      </c>
      <c r="F62" s="14">
        <v>298.56270000000001</v>
      </c>
      <c r="G62" s="28" t="str">
        <f t="shared" si="11"/>
        <v xml:space="preserve"> </v>
      </c>
      <c r="H62" s="28">
        <f t="shared" si="5"/>
        <v>1.189838650054623</v>
      </c>
      <c r="I62" s="29" t="str">
        <f t="shared" si="6"/>
        <v xml:space="preserve"> </v>
      </c>
    </row>
    <row r="63" spans="1:9" x14ac:dyDescent="0.2">
      <c r="A63" s="9"/>
      <c r="B63" s="1" t="s">
        <v>11</v>
      </c>
      <c r="C63" s="14">
        <v>2223.0405999999998</v>
      </c>
      <c r="D63" s="14">
        <v>1893.1038000000001</v>
      </c>
      <c r="E63" s="14">
        <v>329.93680000000001</v>
      </c>
      <c r="F63" s="14">
        <v>1563.1669999999999</v>
      </c>
      <c r="G63" s="28">
        <f t="shared" si="11"/>
        <v>0.61543085435474554</v>
      </c>
      <c r="H63" s="28">
        <f t="shared" si="5"/>
        <v>0.41975845930530142</v>
      </c>
      <c r="I63" s="29">
        <f t="shared" si="6"/>
        <v>6.7214141787639159</v>
      </c>
    </row>
    <row r="64" spans="1:9" x14ac:dyDescent="0.2">
      <c r="A64" s="9"/>
      <c r="B64" s="1" t="s">
        <v>12</v>
      </c>
      <c r="C64" s="14">
        <v>25823.189299999998</v>
      </c>
      <c r="D64" s="14">
        <v>21994.3236</v>
      </c>
      <c r="E64" s="14">
        <v>3828.8656999999998</v>
      </c>
      <c r="F64" s="14">
        <v>18165.457900000001</v>
      </c>
      <c r="G64" s="28">
        <f t="shared" si="11"/>
        <v>0.13487682569768067</v>
      </c>
      <c r="H64" s="28">
        <f t="shared" si="5"/>
        <v>9.6483745917036678E-2</v>
      </c>
      <c r="I64" s="29">
        <f t="shared" si="6"/>
        <v>0.42061447348600378</v>
      </c>
    </row>
    <row r="65" spans="1:9" ht="16" thickBot="1" x14ac:dyDescent="0.25">
      <c r="A65" s="10"/>
      <c r="B65" s="11" t="s">
        <v>13</v>
      </c>
      <c r="C65" s="15"/>
      <c r="D65" s="15">
        <v>6.0167999999999999</v>
      </c>
      <c r="E65" s="15"/>
      <c r="F65" s="15"/>
      <c r="G65" s="30" t="str">
        <f t="shared" si="11"/>
        <v xml:space="preserve"> </v>
      </c>
      <c r="H65" s="30">
        <f t="shared" si="5"/>
        <v>9.2454063475924109E-2</v>
      </c>
      <c r="I65" s="31" t="str">
        <f t="shared" si="6"/>
        <v xml:space="preserve"> </v>
      </c>
    </row>
    <row r="66" spans="1:9" x14ac:dyDescent="0.2">
      <c r="A66" s="17">
        <v>2000</v>
      </c>
      <c r="B66" s="19" t="s">
        <v>6</v>
      </c>
      <c r="C66" s="13">
        <v>187642.84760000001</v>
      </c>
      <c r="D66" s="13">
        <v>3373.5509000000002</v>
      </c>
      <c r="E66" s="13">
        <v>184269.29670000001</v>
      </c>
      <c r="F66" s="13">
        <v>-180895.7458</v>
      </c>
      <c r="G66" s="26">
        <f>IFERROR(C66/C58-1," ")</f>
        <v>4.0439611775393285</v>
      </c>
      <c r="H66" s="26">
        <f t="shared" si="5"/>
        <v>1.06160679949036</v>
      </c>
      <c r="I66" s="26">
        <f t="shared" si="6"/>
        <v>4.1811808732037417</v>
      </c>
    </row>
    <row r="67" spans="1:9" x14ac:dyDescent="0.2">
      <c r="A67" s="18"/>
      <c r="B67" s="20" t="s">
        <v>7</v>
      </c>
      <c r="C67" s="14">
        <v>284498.6286</v>
      </c>
      <c r="D67" s="14">
        <v>122354.54949999999</v>
      </c>
      <c r="E67" s="14">
        <v>162144.0791</v>
      </c>
      <c r="F67" s="14">
        <v>-39789.529600000002</v>
      </c>
      <c r="G67" s="28">
        <f t="shared" ref="G67:G73" si="12">IFERROR(C67/C59-1," ")</f>
        <v>0.54238933505530085</v>
      </c>
      <c r="H67" s="28">
        <f t="shared" si="5"/>
        <v>0.39673791529241864</v>
      </c>
      <c r="I67" s="29">
        <f t="shared" si="6"/>
        <v>0.6741261002057175</v>
      </c>
    </row>
    <row r="68" spans="1:9" x14ac:dyDescent="0.2">
      <c r="A68" s="18"/>
      <c r="B68" s="20" t="s">
        <v>8</v>
      </c>
      <c r="C68" s="14"/>
      <c r="D68" s="14">
        <v>517.8211</v>
      </c>
      <c r="E68" s="14"/>
      <c r="F68" s="14"/>
      <c r="G68" s="28" t="str">
        <f t="shared" si="12"/>
        <v xml:space="preserve"> </v>
      </c>
      <c r="H68" s="28">
        <f t="shared" si="5"/>
        <v>0.64854109421356365</v>
      </c>
      <c r="I68" s="29" t="str">
        <f t="shared" si="6"/>
        <v xml:space="preserve"> </v>
      </c>
    </row>
    <row r="69" spans="1:9" x14ac:dyDescent="0.2">
      <c r="A69" s="18"/>
      <c r="B69" s="20" t="s">
        <v>9</v>
      </c>
      <c r="C69" s="14">
        <v>32302.703600000001</v>
      </c>
      <c r="D69" s="14">
        <v>354.90609999999998</v>
      </c>
      <c r="E69" s="14">
        <v>31947.797500000001</v>
      </c>
      <c r="F69" s="14">
        <v>-31592.8914</v>
      </c>
      <c r="G69" s="28">
        <f t="shared" si="12"/>
        <v>0.90464464148168711</v>
      </c>
      <c r="H69" s="28">
        <f t="shared" si="5"/>
        <v>0.42078262199344896</v>
      </c>
      <c r="I69" s="29">
        <f t="shared" si="6"/>
        <v>0.91187777635236467</v>
      </c>
    </row>
    <row r="70" spans="1:9" x14ac:dyDescent="0.2">
      <c r="A70" s="18"/>
      <c r="B70" s="20" t="s">
        <v>10</v>
      </c>
      <c r="C70" s="14">
        <v>480.31009999999998</v>
      </c>
      <c r="D70" s="14">
        <v>462.14010000000002</v>
      </c>
      <c r="E70" s="14">
        <v>18.170000000000002</v>
      </c>
      <c r="F70" s="14">
        <v>443.9701</v>
      </c>
      <c r="G70" s="28">
        <f t="shared" si="12"/>
        <v>0.42244688295815336</v>
      </c>
      <c r="H70" s="28">
        <f t="shared" si="5"/>
        <v>0.45275132759136127</v>
      </c>
      <c r="I70" s="29">
        <f t="shared" si="6"/>
        <v>-7.0635773106234812E-2</v>
      </c>
    </row>
    <row r="71" spans="1:9" x14ac:dyDescent="0.2">
      <c r="A71" s="18"/>
      <c r="B71" s="20" t="s">
        <v>11</v>
      </c>
      <c r="C71" s="14">
        <v>3348.3843999999999</v>
      </c>
      <c r="D71" s="14">
        <v>2470.6053000000002</v>
      </c>
      <c r="E71" s="14">
        <v>877.77909999999997</v>
      </c>
      <c r="F71" s="14">
        <v>1592.8262</v>
      </c>
      <c r="G71" s="28">
        <f t="shared" si="12"/>
        <v>0.50621828499218591</v>
      </c>
      <c r="H71" s="28">
        <f t="shared" si="5"/>
        <v>0.30505538048151393</v>
      </c>
      <c r="I71" s="29">
        <f t="shared" si="6"/>
        <v>1.6604461824203907</v>
      </c>
    </row>
    <row r="72" spans="1:9" x14ac:dyDescent="0.2">
      <c r="A72" s="18"/>
      <c r="B72" s="20" t="s">
        <v>12</v>
      </c>
      <c r="C72" s="14">
        <v>30777.272099999998</v>
      </c>
      <c r="D72" s="14">
        <v>26082.359</v>
      </c>
      <c r="E72" s="14">
        <v>4694.9130999999998</v>
      </c>
      <c r="F72" s="14">
        <v>21387.445899999999</v>
      </c>
      <c r="G72" s="28">
        <f t="shared" si="12"/>
        <v>0.19184627980866797</v>
      </c>
      <c r="H72" s="28">
        <f t="shared" si="5"/>
        <v>0.18586774816753171</v>
      </c>
      <c r="I72" s="29">
        <f t="shared" si="6"/>
        <v>0.22618902512041617</v>
      </c>
    </row>
    <row r="73" spans="1:9" ht="16" thickBot="1" x14ac:dyDescent="0.25">
      <c r="A73" s="21"/>
      <c r="B73" s="22" t="s">
        <v>13</v>
      </c>
      <c r="C73" s="14"/>
      <c r="D73" s="14">
        <v>11.774900000000001</v>
      </c>
      <c r="E73" s="14"/>
      <c r="F73" s="14"/>
      <c r="G73" s="30" t="str">
        <f t="shared" si="12"/>
        <v xml:space="preserve"> </v>
      </c>
      <c r="H73" s="30">
        <f t="shared" si="5"/>
        <v>0.95700372290918767</v>
      </c>
      <c r="I73" s="31" t="str">
        <f t="shared" si="6"/>
        <v xml:space="preserve"> </v>
      </c>
    </row>
    <row r="74" spans="1:9" x14ac:dyDescent="0.2">
      <c r="A74" s="7">
        <v>2001</v>
      </c>
      <c r="B74" s="8" t="s">
        <v>6</v>
      </c>
      <c r="C74" s="13">
        <v>76754.992899999997</v>
      </c>
      <c r="D74" s="13">
        <v>4572.1833999999999</v>
      </c>
      <c r="E74" s="13">
        <v>72182.809500000003</v>
      </c>
      <c r="F74" s="13">
        <v>-67610.626099999994</v>
      </c>
      <c r="G74" s="26">
        <f>IFERROR(C74/C66-1," ")</f>
        <v>-0.5909516729163089</v>
      </c>
      <c r="H74" s="26">
        <f t="shared" si="5"/>
        <v>0.35530292428669141</v>
      </c>
      <c r="I74" s="26">
        <f t="shared" si="6"/>
        <v>-0.6082754382162896</v>
      </c>
    </row>
    <row r="75" spans="1:9" x14ac:dyDescent="0.2">
      <c r="A75" s="9"/>
      <c r="B75" s="1" t="s">
        <v>7</v>
      </c>
      <c r="C75" s="14">
        <v>369815.75510000001</v>
      </c>
      <c r="D75" s="14">
        <v>135092.5018</v>
      </c>
      <c r="E75" s="14">
        <v>234723.25330000001</v>
      </c>
      <c r="F75" s="14">
        <v>-99630.751499999998</v>
      </c>
      <c r="G75" s="28">
        <f t="shared" ref="G75:G81" si="13">IFERROR(C75/C67-1," ")</f>
        <v>0.29988589723556935</v>
      </c>
      <c r="H75" s="28">
        <f t="shared" si="5"/>
        <v>0.10410689551024821</v>
      </c>
      <c r="I75" s="29">
        <f t="shared" si="6"/>
        <v>0.44762148949785496</v>
      </c>
    </row>
    <row r="76" spans="1:9" x14ac:dyDescent="0.2">
      <c r="A76" s="9"/>
      <c r="B76" s="1" t="s">
        <v>8</v>
      </c>
      <c r="C76" s="14"/>
      <c r="D76" s="14">
        <v>221.29320000000001</v>
      </c>
      <c r="E76" s="14"/>
      <c r="F76" s="14"/>
      <c r="G76" s="28" t="str">
        <f t="shared" si="13"/>
        <v xml:space="preserve"> </v>
      </c>
      <c r="H76" s="28">
        <f t="shared" si="5"/>
        <v>-0.57264545612374618</v>
      </c>
      <c r="I76" s="29" t="str">
        <f t="shared" si="6"/>
        <v xml:space="preserve"> </v>
      </c>
    </row>
    <row r="77" spans="1:9" x14ac:dyDescent="0.2">
      <c r="A77" s="9"/>
      <c r="B77" s="1" t="s">
        <v>9</v>
      </c>
      <c r="C77" s="14">
        <v>51193.555099999998</v>
      </c>
      <c r="D77" s="14">
        <v>335.45870000000002</v>
      </c>
      <c r="E77" s="14">
        <v>50858.096400000002</v>
      </c>
      <c r="F77" s="14">
        <v>-50522.637699999999</v>
      </c>
      <c r="G77" s="28">
        <f t="shared" si="13"/>
        <v>0.58480713360475489</v>
      </c>
      <c r="H77" s="28">
        <f t="shared" si="5"/>
        <v>-5.4795902352763104E-2</v>
      </c>
      <c r="I77" s="29">
        <f t="shared" si="6"/>
        <v>0.59191244404250409</v>
      </c>
    </row>
    <row r="78" spans="1:9" x14ac:dyDescent="0.2">
      <c r="A78" s="9"/>
      <c r="B78" s="1" t="s">
        <v>10</v>
      </c>
      <c r="C78" s="14"/>
      <c r="D78" s="14">
        <v>829.93799999999999</v>
      </c>
      <c r="E78" s="14"/>
      <c r="F78" s="14"/>
      <c r="G78" s="28">
        <f t="shared" si="13"/>
        <v>-1</v>
      </c>
      <c r="H78" s="28">
        <f t="shared" si="5"/>
        <v>0.79585800929198736</v>
      </c>
      <c r="I78" s="29">
        <f t="shared" si="6"/>
        <v>-1</v>
      </c>
    </row>
    <row r="79" spans="1:9" x14ac:dyDescent="0.2">
      <c r="A79" s="9"/>
      <c r="B79" s="1" t="s">
        <v>11</v>
      </c>
      <c r="C79" s="14">
        <v>3323.4944999999998</v>
      </c>
      <c r="D79" s="14">
        <v>2204.1053999999999</v>
      </c>
      <c r="E79" s="14">
        <v>1119.3891000000001</v>
      </c>
      <c r="F79" s="14">
        <v>1084.7163</v>
      </c>
      <c r="G79" s="28">
        <f t="shared" si="13"/>
        <v>-7.433405794149639E-3</v>
      </c>
      <c r="H79" s="28">
        <f t="shared" si="5"/>
        <v>-0.10786826208136124</v>
      </c>
      <c r="I79" s="29">
        <f t="shared" si="6"/>
        <v>0.27525148411485323</v>
      </c>
    </row>
    <row r="80" spans="1:9" x14ac:dyDescent="0.2">
      <c r="A80" s="9"/>
      <c r="B80" s="1" t="s">
        <v>12</v>
      </c>
      <c r="C80" s="14">
        <v>33202.816500000001</v>
      </c>
      <c r="D80" s="14">
        <v>26056.8014</v>
      </c>
      <c r="E80" s="14">
        <v>7146.0150999999996</v>
      </c>
      <c r="F80" s="14">
        <v>18910.7863</v>
      </c>
      <c r="G80" s="28">
        <f t="shared" si="13"/>
        <v>7.8809596643881985E-2</v>
      </c>
      <c r="H80" s="28">
        <f t="shared" si="5"/>
        <v>-9.7988069254006938E-4</v>
      </c>
      <c r="I80" s="29">
        <f t="shared" si="6"/>
        <v>0.52207611680821109</v>
      </c>
    </row>
    <row r="81" spans="1:9" ht="16" thickBot="1" x14ac:dyDescent="0.25">
      <c r="A81" s="10"/>
      <c r="B81" s="11" t="s">
        <v>13</v>
      </c>
      <c r="C81" s="15"/>
      <c r="D81" s="15">
        <v>125.78100000000001</v>
      </c>
      <c r="E81" s="15"/>
      <c r="F81" s="15"/>
      <c r="G81" s="30" t="str">
        <f t="shared" si="13"/>
        <v xml:space="preserve"> </v>
      </c>
      <c r="H81" s="30">
        <f t="shared" si="5"/>
        <v>9.6821289352775821</v>
      </c>
      <c r="I81" s="31" t="str">
        <f t="shared" si="6"/>
        <v xml:space="preserve"> </v>
      </c>
    </row>
    <row r="82" spans="1:9" x14ac:dyDescent="0.2">
      <c r="A82" s="7">
        <v>2002</v>
      </c>
      <c r="B82" s="8" t="s">
        <v>6</v>
      </c>
      <c r="C82" s="13">
        <v>114836.02439999999</v>
      </c>
      <c r="D82" s="13">
        <v>6131.0901000000003</v>
      </c>
      <c r="E82" s="13">
        <v>108704.93429999999</v>
      </c>
      <c r="F82" s="13">
        <v>-102573.84420000001</v>
      </c>
      <c r="G82" s="26">
        <f>IFERROR(C82/C74-1," ")</f>
        <v>0.49613751576544018</v>
      </c>
      <c r="H82" s="26">
        <f t="shared" si="5"/>
        <v>0.340954542637113</v>
      </c>
      <c r="I82" s="26">
        <f t="shared" si="6"/>
        <v>0.50596707239554028</v>
      </c>
    </row>
    <row r="83" spans="1:9" x14ac:dyDescent="0.2">
      <c r="A83" s="9"/>
      <c r="B83" s="1" t="s">
        <v>7</v>
      </c>
      <c r="C83" s="14">
        <v>446940.22369999997</v>
      </c>
      <c r="D83" s="14">
        <v>146638.234</v>
      </c>
      <c r="E83" s="14">
        <v>300301.98969999998</v>
      </c>
      <c r="F83" s="14">
        <v>-153663.75570000001</v>
      </c>
      <c r="G83" s="28">
        <f t="shared" ref="G83:G89" si="14">IFERROR(C83/C75-1," ")</f>
        <v>0.20854835830113605</v>
      </c>
      <c r="H83" s="28">
        <f t="shared" ref="H83:H97" si="15">IFERROR(D83/D75-1," ")</f>
        <v>8.5465381469454815E-2</v>
      </c>
      <c r="I83" s="29">
        <f t="shared" ref="I83:I97" si="16">IFERROR(E83/E75-1," ")</f>
        <v>0.27938747217423621</v>
      </c>
    </row>
    <row r="84" spans="1:9" x14ac:dyDescent="0.2">
      <c r="A84" s="9"/>
      <c r="B84" s="1" t="s">
        <v>8</v>
      </c>
      <c r="C84" s="14">
        <v>183.9631</v>
      </c>
      <c r="D84" s="14">
        <v>183.93690000000001</v>
      </c>
      <c r="E84" s="14">
        <v>2.6200000000000001E-2</v>
      </c>
      <c r="F84" s="14">
        <v>183.91069999999999</v>
      </c>
      <c r="G84" s="28" t="str">
        <f t="shared" si="14"/>
        <v xml:space="preserve"> </v>
      </c>
      <c r="H84" s="28">
        <f t="shared" si="15"/>
        <v>-0.16880907321146787</v>
      </c>
      <c r="I84" s="29" t="str">
        <f t="shared" si="16"/>
        <v xml:space="preserve"> </v>
      </c>
    </row>
    <row r="85" spans="1:9" x14ac:dyDescent="0.2">
      <c r="A85" s="9"/>
      <c r="B85" s="1" t="s">
        <v>9</v>
      </c>
      <c r="C85" s="14">
        <v>38601.377800000002</v>
      </c>
      <c r="D85" s="14">
        <v>328.7681</v>
      </c>
      <c r="E85" s="14">
        <v>38272.609700000001</v>
      </c>
      <c r="F85" s="14">
        <v>-37943.8416</v>
      </c>
      <c r="G85" s="28">
        <f t="shared" si="14"/>
        <v>-0.24597192508710919</v>
      </c>
      <c r="H85" s="28">
        <f t="shared" si="15"/>
        <v>-1.9944631038038452E-2</v>
      </c>
      <c r="I85" s="29">
        <f t="shared" si="16"/>
        <v>-0.24746279532397131</v>
      </c>
    </row>
    <row r="86" spans="1:9" x14ac:dyDescent="0.2">
      <c r="A86" s="9"/>
      <c r="B86" s="1" t="s">
        <v>10</v>
      </c>
      <c r="C86" s="14"/>
      <c r="D86" s="14">
        <v>450.39789999999999</v>
      </c>
      <c r="E86" s="14"/>
      <c r="F86" s="14"/>
      <c r="G86" s="28" t="str">
        <f t="shared" si="14"/>
        <v xml:space="preserve"> </v>
      </c>
      <c r="H86" s="28">
        <f t="shared" si="15"/>
        <v>-0.45731138952548267</v>
      </c>
      <c r="I86" s="29" t="str">
        <f t="shared" si="16"/>
        <v xml:space="preserve"> </v>
      </c>
    </row>
    <row r="87" spans="1:9" x14ac:dyDescent="0.2">
      <c r="A87" s="9"/>
      <c r="B87" s="1" t="s">
        <v>11</v>
      </c>
      <c r="C87" s="14">
        <v>4851.0137000000004</v>
      </c>
      <c r="D87" s="14">
        <v>2593.1947</v>
      </c>
      <c r="E87" s="14">
        <v>2257.819</v>
      </c>
      <c r="F87" s="14">
        <v>335.37569999999999</v>
      </c>
      <c r="G87" s="28">
        <f t="shared" si="14"/>
        <v>0.45961237486627415</v>
      </c>
      <c r="H87" s="28">
        <f t="shared" si="15"/>
        <v>0.17652935290662608</v>
      </c>
      <c r="I87" s="29">
        <f t="shared" si="16"/>
        <v>1.0170099923252778</v>
      </c>
    </row>
    <row r="88" spans="1:9" x14ac:dyDescent="0.2">
      <c r="A88" s="9"/>
      <c r="B88" s="1" t="s">
        <v>12</v>
      </c>
      <c r="C88" s="14">
        <v>38358.517599999999</v>
      </c>
      <c r="D88" s="14">
        <v>30087.964800000002</v>
      </c>
      <c r="E88" s="14">
        <v>8270.5527999999995</v>
      </c>
      <c r="F88" s="14">
        <v>21817.412</v>
      </c>
      <c r="G88" s="28">
        <f t="shared" si="14"/>
        <v>0.15527902881371514</v>
      </c>
      <c r="H88" s="28">
        <f t="shared" si="15"/>
        <v>0.15470676304882147</v>
      </c>
      <c r="I88" s="29">
        <f t="shared" si="16"/>
        <v>0.15736570441895648</v>
      </c>
    </row>
    <row r="89" spans="1:9" ht="16" thickBot="1" x14ac:dyDescent="0.25">
      <c r="A89" s="23"/>
      <c r="B89" s="4" t="s">
        <v>13</v>
      </c>
      <c r="C89" s="14"/>
      <c r="D89" s="14">
        <v>15.5078</v>
      </c>
      <c r="E89" s="14"/>
      <c r="F89" s="14"/>
      <c r="G89" s="30" t="str">
        <f t="shared" si="14"/>
        <v xml:space="preserve"> </v>
      </c>
      <c r="H89" s="30">
        <f t="shared" si="15"/>
        <v>-0.87670792886047977</v>
      </c>
      <c r="I89" s="31" t="str">
        <f t="shared" si="16"/>
        <v xml:space="preserve"> </v>
      </c>
    </row>
    <row r="90" spans="1:9" x14ac:dyDescent="0.2">
      <c r="A90" s="7">
        <v>2003</v>
      </c>
      <c r="B90" s="8" t="s">
        <v>6</v>
      </c>
      <c r="C90" s="13">
        <v>235172.60949999999</v>
      </c>
      <c r="D90" s="13">
        <v>14579.121499999999</v>
      </c>
      <c r="E90" s="13">
        <v>220593.48800000001</v>
      </c>
      <c r="F90" s="13">
        <v>-206014.3665</v>
      </c>
      <c r="G90" s="26">
        <f>IFERROR(C90/C82-1," ")</f>
        <v>1.0478992609569997</v>
      </c>
      <c r="H90" s="26">
        <f t="shared" si="15"/>
        <v>1.3779003834897154</v>
      </c>
      <c r="I90" s="26">
        <f t="shared" si="16"/>
        <v>1.0292867975175257</v>
      </c>
    </row>
    <row r="91" spans="1:9" x14ac:dyDescent="0.2">
      <c r="A91" s="9"/>
      <c r="B91" s="1" t="s">
        <v>7</v>
      </c>
      <c r="C91" s="14">
        <v>798554.76020000002</v>
      </c>
      <c r="D91" s="14">
        <v>214325.5914</v>
      </c>
      <c r="E91" s="14">
        <v>584229.16879999998</v>
      </c>
      <c r="F91" s="14">
        <v>-369903.57740000001</v>
      </c>
      <c r="G91" s="28">
        <f t="shared" ref="G91:G97" si="17">IFERROR(C91/C83-1," ")</f>
        <v>0.78671490694919988</v>
      </c>
      <c r="H91" s="28">
        <f t="shared" si="15"/>
        <v>0.4615941937762289</v>
      </c>
      <c r="I91" s="29">
        <f t="shared" si="16"/>
        <v>0.94547218745916961</v>
      </c>
    </row>
    <row r="92" spans="1:9" x14ac:dyDescent="0.2">
      <c r="A92" s="9"/>
      <c r="B92" s="1" t="s">
        <v>8</v>
      </c>
      <c r="C92" s="14">
        <v>259.64499999999998</v>
      </c>
      <c r="D92" s="14">
        <v>259.60969999999998</v>
      </c>
      <c r="E92" s="14">
        <v>3.5299999999999998E-2</v>
      </c>
      <c r="F92" s="14">
        <v>259.57440000000003</v>
      </c>
      <c r="G92" s="28">
        <f t="shared" si="17"/>
        <v>0.41139717693385247</v>
      </c>
      <c r="H92" s="28">
        <f t="shared" si="15"/>
        <v>0.41140630292236069</v>
      </c>
      <c r="I92" s="29">
        <f t="shared" si="16"/>
        <v>0.34732824427480913</v>
      </c>
    </row>
    <row r="93" spans="1:9" x14ac:dyDescent="0.2">
      <c r="A93" s="9"/>
      <c r="B93" s="1" t="s">
        <v>9</v>
      </c>
      <c r="C93" s="14">
        <v>41693.455399999999</v>
      </c>
      <c r="D93" s="14">
        <v>504.80220000000003</v>
      </c>
      <c r="E93" s="14">
        <v>41188.653200000001</v>
      </c>
      <c r="F93" s="14">
        <v>-40683.851000000002</v>
      </c>
      <c r="G93" s="28">
        <f t="shared" si="17"/>
        <v>8.0102778093065874E-2</v>
      </c>
      <c r="H93" s="28">
        <f t="shared" si="15"/>
        <v>0.53543546347714388</v>
      </c>
      <c r="I93" s="29">
        <f t="shared" si="16"/>
        <v>7.61913943903334E-2</v>
      </c>
    </row>
    <row r="94" spans="1:9" x14ac:dyDescent="0.2">
      <c r="A94" s="9"/>
      <c r="B94" s="1" t="s">
        <v>10</v>
      </c>
      <c r="C94" s="14"/>
      <c r="D94" s="14">
        <v>1235.0232000000001</v>
      </c>
      <c r="E94" s="14"/>
      <c r="F94" s="14"/>
      <c r="G94" s="28" t="str">
        <f t="shared" si="17"/>
        <v xml:space="preserve"> </v>
      </c>
      <c r="H94" s="28">
        <f t="shared" si="15"/>
        <v>1.7420713995336126</v>
      </c>
      <c r="I94" s="29" t="str">
        <f t="shared" si="16"/>
        <v xml:space="preserve"> </v>
      </c>
    </row>
    <row r="95" spans="1:9" x14ac:dyDescent="0.2">
      <c r="A95" s="9"/>
      <c r="B95" s="1" t="s">
        <v>11</v>
      </c>
      <c r="C95" s="14">
        <v>7162.0106999999998</v>
      </c>
      <c r="D95" s="14">
        <v>4502.8314</v>
      </c>
      <c r="E95" s="14">
        <v>2659.1792999999998</v>
      </c>
      <c r="F95" s="14">
        <v>1843.6521</v>
      </c>
      <c r="G95" s="28">
        <f t="shared" si="17"/>
        <v>0.4763946554098577</v>
      </c>
      <c r="H95" s="28">
        <f t="shared" si="15"/>
        <v>0.73640313239881294</v>
      </c>
      <c r="I95" s="29">
        <f t="shared" si="16"/>
        <v>0.17776460380570791</v>
      </c>
    </row>
    <row r="96" spans="1:9" x14ac:dyDescent="0.2">
      <c r="A96" s="9"/>
      <c r="B96" s="1" t="s">
        <v>12</v>
      </c>
      <c r="C96" s="14">
        <v>60087.020100000002</v>
      </c>
      <c r="D96" s="14">
        <v>40625.646099999998</v>
      </c>
      <c r="E96" s="14">
        <v>19461.374</v>
      </c>
      <c r="F96" s="14">
        <v>21164.272099999998</v>
      </c>
      <c r="G96" s="28">
        <f t="shared" si="17"/>
        <v>0.56645834770215431</v>
      </c>
      <c r="H96" s="28">
        <f t="shared" si="15"/>
        <v>0.35022911552994085</v>
      </c>
      <c r="I96" s="29">
        <f t="shared" si="16"/>
        <v>1.3530922866486024</v>
      </c>
    </row>
    <row r="97" spans="1:9" ht="16" thickBot="1" x14ac:dyDescent="0.25">
      <c r="A97" s="9"/>
      <c r="B97" s="1" t="s">
        <v>13</v>
      </c>
      <c r="C97" s="14">
        <v>22.880099999999999</v>
      </c>
      <c r="D97" s="14">
        <v>19.939699999999998</v>
      </c>
      <c r="E97" s="14">
        <v>2.9403999999999999</v>
      </c>
      <c r="F97" s="14">
        <v>16.999300000000002</v>
      </c>
      <c r="G97" s="30" t="str">
        <f t="shared" si="17"/>
        <v xml:space="preserve"> </v>
      </c>
      <c r="H97" s="30">
        <f t="shared" si="15"/>
        <v>0.28578521776138444</v>
      </c>
      <c r="I97" s="31" t="str">
        <f t="shared" si="16"/>
        <v xml:space="preserve"> </v>
      </c>
    </row>
    <row r="98" spans="1:9" ht="16" thickBot="1" x14ac:dyDescent="0.25">
      <c r="A98" s="10"/>
      <c r="B98" s="11" t="s">
        <v>14</v>
      </c>
      <c r="C98" s="15">
        <v>106.7115</v>
      </c>
      <c r="D98" s="15">
        <v>106.70529999999999</v>
      </c>
      <c r="E98" s="15">
        <v>6.1999999999999998E-3</v>
      </c>
      <c r="F98" s="15">
        <v>106.6991</v>
      </c>
      <c r="G98" s="28"/>
      <c r="H98" s="28"/>
      <c r="I98" s="29"/>
    </row>
    <row r="99" spans="1:9" x14ac:dyDescent="0.2">
      <c r="A99" s="24">
        <v>2004</v>
      </c>
      <c r="B99" s="6" t="s">
        <v>6</v>
      </c>
      <c r="C99" s="14">
        <v>491085.70510000002</v>
      </c>
      <c r="D99" s="14">
        <v>19351.790499999999</v>
      </c>
      <c r="E99" s="14">
        <v>471733.91460000002</v>
      </c>
      <c r="F99" s="14">
        <v>-452382.12410000002</v>
      </c>
      <c r="G99" s="34">
        <f>IFERROR(C99/C90-1, " ")</f>
        <v>1.0881926094373675</v>
      </c>
      <c r="H99" s="26">
        <f t="shared" ref="H99:I99" si="18">IFERROR(D99/D90-1, " ")</f>
        <v>0.32736327768446127</v>
      </c>
      <c r="I99" s="27">
        <f t="shared" si="18"/>
        <v>1.138476157555476</v>
      </c>
    </row>
    <row r="100" spans="1:9" x14ac:dyDescent="0.2">
      <c r="A100" s="9"/>
      <c r="B100" s="1" t="s">
        <v>7</v>
      </c>
      <c r="C100" s="14">
        <v>1234696.5534000001</v>
      </c>
      <c r="D100" s="14">
        <v>367410.42119999998</v>
      </c>
      <c r="E100" s="14">
        <v>867286.13219999999</v>
      </c>
      <c r="F100" s="14">
        <v>-499875.71100000001</v>
      </c>
      <c r="G100" s="35">
        <f t="shared" ref="G100:G107" si="19">IFERROR(C100/C91-1, " ")</f>
        <v>0.54616391378190188</v>
      </c>
      <c r="H100" s="28">
        <f t="shared" ref="H100:H107" si="20">IFERROR(D100/D91-1, " ")</f>
        <v>0.71426295292144926</v>
      </c>
      <c r="I100" s="29">
        <f t="shared" ref="I100:I107" si="21">IFERROR(E100/E91-1, " ")</f>
        <v>0.48449645878071412</v>
      </c>
    </row>
    <row r="101" spans="1:9" x14ac:dyDescent="0.2">
      <c r="A101" s="9"/>
      <c r="B101" s="1" t="s">
        <v>8</v>
      </c>
      <c r="C101" s="14"/>
      <c r="D101" s="14">
        <v>274.62110000000001</v>
      </c>
      <c r="E101" s="14"/>
      <c r="F101" s="14"/>
      <c r="G101" s="35">
        <f t="shared" si="19"/>
        <v>-1</v>
      </c>
      <c r="H101" s="28">
        <f t="shared" si="20"/>
        <v>5.7822954997444498E-2</v>
      </c>
      <c r="I101" s="29">
        <f t="shared" si="21"/>
        <v>-1</v>
      </c>
    </row>
    <row r="102" spans="1:9" x14ac:dyDescent="0.2">
      <c r="A102" s="9"/>
      <c r="B102" s="1" t="s">
        <v>9</v>
      </c>
      <c r="C102" s="14">
        <v>100677.44319999999</v>
      </c>
      <c r="D102" s="14">
        <v>1012.4623</v>
      </c>
      <c r="E102" s="14">
        <v>99664.980899999995</v>
      </c>
      <c r="F102" s="14">
        <v>-98652.518599999996</v>
      </c>
      <c r="G102" s="35">
        <f t="shared" si="19"/>
        <v>1.4147061507403871</v>
      </c>
      <c r="H102" s="28">
        <f t="shared" si="20"/>
        <v>1.0056614254058323</v>
      </c>
      <c r="I102" s="29">
        <f t="shared" si="21"/>
        <v>1.4197193439672846</v>
      </c>
    </row>
    <row r="103" spans="1:9" x14ac:dyDescent="0.2">
      <c r="A103" s="9"/>
      <c r="B103" s="1" t="s">
        <v>10</v>
      </c>
      <c r="C103" s="14">
        <v>602.35550000000001</v>
      </c>
      <c r="D103" s="14">
        <v>599.43039999999996</v>
      </c>
      <c r="E103" s="14">
        <v>2.9251</v>
      </c>
      <c r="F103" s="14">
        <v>596.50530000000003</v>
      </c>
      <c r="G103" s="35" t="str">
        <f t="shared" si="19"/>
        <v xml:space="preserve"> </v>
      </c>
      <c r="H103" s="28">
        <f t="shared" si="20"/>
        <v>-0.51464037274765373</v>
      </c>
      <c r="I103" s="29" t="str">
        <f t="shared" si="21"/>
        <v xml:space="preserve"> </v>
      </c>
    </row>
    <row r="104" spans="1:9" x14ac:dyDescent="0.2">
      <c r="A104" s="9"/>
      <c r="B104" s="1" t="s">
        <v>11</v>
      </c>
      <c r="C104" s="14">
        <v>11944.0424</v>
      </c>
      <c r="D104" s="14">
        <v>7515.4315999999999</v>
      </c>
      <c r="E104" s="14">
        <v>4428.6108000000004</v>
      </c>
      <c r="F104" s="14">
        <v>3086.8208</v>
      </c>
      <c r="G104" s="35">
        <f t="shared" si="19"/>
        <v>0.66769401782658622</v>
      </c>
      <c r="H104" s="28">
        <f t="shared" si="20"/>
        <v>0.66904574752676726</v>
      </c>
      <c r="I104" s="29">
        <f t="shared" si="21"/>
        <v>0.66540511202084063</v>
      </c>
    </row>
    <row r="105" spans="1:9" x14ac:dyDescent="0.2">
      <c r="A105" s="9"/>
      <c r="B105" s="1" t="s">
        <v>12</v>
      </c>
      <c r="C105" s="14">
        <v>86915.565100000007</v>
      </c>
      <c r="D105" s="14">
        <v>58825.913999999997</v>
      </c>
      <c r="E105" s="14">
        <v>28089.651099999999</v>
      </c>
      <c r="F105" s="14">
        <v>30736.262900000002</v>
      </c>
      <c r="G105" s="35">
        <f t="shared" si="19"/>
        <v>0.44649484955903151</v>
      </c>
      <c r="H105" s="28">
        <f t="shared" si="20"/>
        <v>0.44799946947797586</v>
      </c>
      <c r="I105" s="29">
        <f t="shared" si="21"/>
        <v>0.44335395332313121</v>
      </c>
    </row>
    <row r="106" spans="1:9" x14ac:dyDescent="0.2">
      <c r="A106" s="9"/>
      <c r="B106" s="1" t="s">
        <v>13</v>
      </c>
      <c r="C106" s="14">
        <v>156.03309999999999</v>
      </c>
      <c r="D106" s="14">
        <v>22.278500000000001</v>
      </c>
      <c r="E106" s="14">
        <v>133.75460000000001</v>
      </c>
      <c r="F106" s="14">
        <v>-111.4761</v>
      </c>
      <c r="G106" s="35">
        <f t="shared" si="19"/>
        <v>5.8195986905651633</v>
      </c>
      <c r="H106" s="28">
        <f t="shared" si="20"/>
        <v>0.11729364032558176</v>
      </c>
      <c r="I106" s="29">
        <f t="shared" si="21"/>
        <v>44.488572983267588</v>
      </c>
    </row>
    <row r="107" spans="1:9" ht="16" thickBot="1" x14ac:dyDescent="0.25">
      <c r="A107" s="10"/>
      <c r="B107" s="11" t="s">
        <v>14</v>
      </c>
      <c r="C107" s="15">
        <v>170.86340000000001</v>
      </c>
      <c r="D107" s="15">
        <v>170.8545</v>
      </c>
      <c r="E107" s="15">
        <v>8.8999999999999999E-3</v>
      </c>
      <c r="F107" s="15">
        <v>170.84559999999999</v>
      </c>
      <c r="G107" s="36">
        <f t="shared" si="19"/>
        <v>0.60117138265322878</v>
      </c>
      <c r="H107" s="30">
        <f t="shared" si="20"/>
        <v>0.60118100975303013</v>
      </c>
      <c r="I107" s="31">
        <f t="shared" si="21"/>
        <v>0.43548387096774199</v>
      </c>
    </row>
    <row r="108" spans="1:9" x14ac:dyDescent="0.2">
      <c r="A108" s="5">
        <v>2005</v>
      </c>
      <c r="B108" s="6" t="s">
        <v>6</v>
      </c>
      <c r="C108" s="16">
        <v>695462.26599999995</v>
      </c>
      <c r="D108" s="16">
        <v>37279.3946</v>
      </c>
      <c r="E108" s="16">
        <v>658182.87139999995</v>
      </c>
      <c r="F108" s="16">
        <v>-620903.47679999995</v>
      </c>
      <c r="G108" s="34">
        <f>C108/C99-1</f>
        <v>0.41617289767858878</v>
      </c>
      <c r="H108" s="26">
        <f t="shared" ref="H100:H108" si="22">D108/D99-1</f>
        <v>0.9264054455322881</v>
      </c>
      <c r="I108" s="27">
        <f t="shared" ref="I100:I108" si="23">E108/E99-1</f>
        <v>0.3952417899783538</v>
      </c>
    </row>
    <row r="109" spans="1:9" x14ac:dyDescent="0.2">
      <c r="A109" s="2"/>
      <c r="B109" s="1" t="s">
        <v>7</v>
      </c>
      <c r="C109" s="16">
        <v>1481973.3513</v>
      </c>
      <c r="D109" s="16">
        <v>482720.93959999998</v>
      </c>
      <c r="E109" s="16">
        <v>999252.41170000006</v>
      </c>
      <c r="F109" s="16">
        <v>-516531.47210000001</v>
      </c>
      <c r="G109" s="35">
        <f t="shared" ref="G109:G116" si="24">C109/C100-1</f>
        <v>0.20027333616431542</v>
      </c>
      <c r="H109" s="28">
        <f t="shared" ref="H109:H116" si="25">D109/D100-1</f>
        <v>0.31384661878501996</v>
      </c>
      <c r="I109" s="29">
        <f t="shared" ref="I109:I116" si="26">E109/E100-1</f>
        <v>0.15216002493346448</v>
      </c>
    </row>
    <row r="110" spans="1:9" x14ac:dyDescent="0.2">
      <c r="A110" s="2"/>
      <c r="B110" s="1" t="s">
        <v>8</v>
      </c>
      <c r="D110" s="16">
        <v>518.77880000000005</v>
      </c>
      <c r="G110" s="35" t="e">
        <f t="shared" si="24"/>
        <v>#DIV/0!</v>
      </c>
      <c r="H110" s="28">
        <f t="shared" si="25"/>
        <v>0.88907116022767374</v>
      </c>
      <c r="I110" s="29" t="e">
        <f t="shared" si="26"/>
        <v>#DIV/0!</v>
      </c>
    </row>
    <row r="111" spans="1:9" x14ac:dyDescent="0.2">
      <c r="A111" s="2"/>
      <c r="B111" s="1" t="s">
        <v>9</v>
      </c>
      <c r="C111" s="16">
        <v>145663.5405</v>
      </c>
      <c r="D111" s="16">
        <v>1880.1431</v>
      </c>
      <c r="E111" s="16">
        <v>143783.39739999999</v>
      </c>
      <c r="F111" s="16">
        <v>-141903.2543</v>
      </c>
      <c r="G111" s="35">
        <f t="shared" si="24"/>
        <v>0.44683392694660728</v>
      </c>
      <c r="H111" s="28">
        <f t="shared" si="25"/>
        <v>0.85700060140510903</v>
      </c>
      <c r="I111" s="29">
        <f t="shared" si="26"/>
        <v>0.44266718461790222</v>
      </c>
    </row>
    <row r="112" spans="1:9" x14ac:dyDescent="0.2">
      <c r="A112" s="2"/>
      <c r="B112" s="1" t="s">
        <v>10</v>
      </c>
      <c r="D112" s="16">
        <v>579.38890000000004</v>
      </c>
      <c r="G112" s="35">
        <f t="shared" si="24"/>
        <v>-1</v>
      </c>
      <c r="H112" s="28">
        <f t="shared" si="25"/>
        <v>-3.3434240238733204E-2</v>
      </c>
      <c r="I112" s="29">
        <f t="shared" si="26"/>
        <v>-1</v>
      </c>
    </row>
    <row r="113" spans="1:9" x14ac:dyDescent="0.2">
      <c r="A113" s="2"/>
      <c r="B113" s="1" t="s">
        <v>11</v>
      </c>
      <c r="C113" s="16">
        <v>16500.519799999998</v>
      </c>
      <c r="D113" s="16">
        <v>9147.7873999999993</v>
      </c>
      <c r="E113" s="16">
        <v>7352.7323999999999</v>
      </c>
      <c r="F113" s="16">
        <v>1795.0550000000001</v>
      </c>
      <c r="G113" s="35">
        <f t="shared" si="24"/>
        <v>0.38148536713165027</v>
      </c>
      <c r="H113" s="28">
        <f t="shared" si="25"/>
        <v>0.21720053975343201</v>
      </c>
      <c r="I113" s="29">
        <f t="shared" si="26"/>
        <v>0.66027965248154108</v>
      </c>
    </row>
    <row r="114" spans="1:9" x14ac:dyDescent="0.2">
      <c r="A114" s="2"/>
      <c r="B114" s="1" t="s">
        <v>12</v>
      </c>
      <c r="C114" s="16">
        <v>123578.67720000001</v>
      </c>
      <c r="D114" s="16">
        <v>91195.250599999999</v>
      </c>
      <c r="E114" s="16">
        <v>32383.426599999999</v>
      </c>
      <c r="F114" s="16">
        <v>58811.824000000001</v>
      </c>
      <c r="G114" s="35">
        <f t="shared" si="24"/>
        <v>0.42182446904438287</v>
      </c>
      <c r="H114" s="28">
        <f t="shared" si="25"/>
        <v>0.55025641590541219</v>
      </c>
      <c r="I114" s="29">
        <f t="shared" si="26"/>
        <v>0.152859695007034</v>
      </c>
    </row>
    <row r="115" spans="1:9" x14ac:dyDescent="0.2">
      <c r="A115" s="2"/>
      <c r="B115" s="1" t="s">
        <v>13</v>
      </c>
      <c r="D115" s="16">
        <v>55.002499999999998</v>
      </c>
      <c r="G115" s="35">
        <f t="shared" si="24"/>
        <v>-1</v>
      </c>
      <c r="H115" s="28">
        <f t="shared" si="25"/>
        <v>1.4688601117669502</v>
      </c>
      <c r="I115" s="29">
        <f t="shared" si="26"/>
        <v>-1</v>
      </c>
    </row>
    <row r="116" spans="1:9" ht="16" thickBot="1" x14ac:dyDescent="0.25">
      <c r="A116" s="2"/>
      <c r="B116" s="1" t="s">
        <v>14</v>
      </c>
      <c r="C116" s="16">
        <v>127.3541</v>
      </c>
      <c r="D116" s="16">
        <v>127.2825</v>
      </c>
      <c r="E116" s="16">
        <v>7.1599999999999997E-2</v>
      </c>
      <c r="F116" s="16">
        <v>127.2109</v>
      </c>
      <c r="G116" s="36">
        <f t="shared" si="24"/>
        <v>-0.25464376806267464</v>
      </c>
      <c r="H116" s="30">
        <f t="shared" si="25"/>
        <v>-0.2550240116590432</v>
      </c>
      <c r="I116" s="31">
        <f t="shared" si="26"/>
        <v>7.0449438202247183</v>
      </c>
    </row>
    <row r="117" spans="1:9" x14ac:dyDescent="0.2">
      <c r="A117" s="2">
        <v>2006</v>
      </c>
      <c r="B117" s="1" t="s">
        <v>6</v>
      </c>
      <c r="C117" s="16">
        <v>1182748.074</v>
      </c>
      <c r="D117" s="16">
        <v>89418.563299999994</v>
      </c>
      <c r="E117" s="16">
        <v>1093329.5107</v>
      </c>
      <c r="F117" s="16">
        <v>-1003910.9473999999</v>
      </c>
      <c r="G117" s="32">
        <v>2.54</v>
      </c>
      <c r="H117" s="32">
        <v>3.51</v>
      </c>
      <c r="I117" s="32">
        <v>0.35</v>
      </c>
    </row>
    <row r="118" spans="1:9" x14ac:dyDescent="0.2">
      <c r="A118" s="2"/>
      <c r="B118" s="1" t="s">
        <v>7</v>
      </c>
      <c r="C118" s="16">
        <v>2028960.0892</v>
      </c>
      <c r="D118" s="16">
        <v>738010.57310000004</v>
      </c>
      <c r="E118" s="16">
        <v>1290949.5160999999</v>
      </c>
      <c r="F118" s="16">
        <v>-552938.94299999997</v>
      </c>
      <c r="G118" s="32" t="e">
        <v>#DIV/0!</v>
      </c>
      <c r="H118" s="32">
        <v>1.1299999999999999</v>
      </c>
      <c r="I118" s="32" t="e">
        <v>#DIV/0!</v>
      </c>
    </row>
    <row r="119" spans="1:9" x14ac:dyDescent="0.2">
      <c r="A119" s="2"/>
      <c r="B119" s="1" t="s">
        <v>8</v>
      </c>
      <c r="C119" s="16">
        <v>1009.4434</v>
      </c>
      <c r="D119" s="16">
        <v>1009.409</v>
      </c>
      <c r="E119" s="16">
        <v>3.44E-2</v>
      </c>
      <c r="F119" s="16">
        <v>1009.3746</v>
      </c>
      <c r="G119" s="32">
        <v>0.39</v>
      </c>
      <c r="H119" s="32">
        <v>0.8</v>
      </c>
      <c r="I119" s="32">
        <v>0.17</v>
      </c>
    </row>
    <row r="120" spans="1:9" x14ac:dyDescent="0.2">
      <c r="A120" s="2"/>
      <c r="B120" s="1" t="s">
        <v>9</v>
      </c>
      <c r="C120" s="16">
        <v>257869.96520000001</v>
      </c>
      <c r="D120" s="16">
        <v>4110.7987999999996</v>
      </c>
      <c r="E120" s="16">
        <v>253759.16639999999</v>
      </c>
      <c r="F120" s="16">
        <v>-249648.3676</v>
      </c>
      <c r="G120" s="32">
        <v>1.68</v>
      </c>
      <c r="H120" s="32">
        <v>1.68</v>
      </c>
      <c r="I120" s="32">
        <v>1.68</v>
      </c>
    </row>
    <row r="121" spans="1:9" x14ac:dyDescent="0.2">
      <c r="A121" s="2"/>
      <c r="B121" s="1" t="s">
        <v>10</v>
      </c>
      <c r="C121" s="16">
        <v>567.71199999999999</v>
      </c>
      <c r="D121" s="16">
        <v>567.7056</v>
      </c>
      <c r="E121" s="16">
        <v>6.4000000000000003E-3</v>
      </c>
      <c r="F121" s="16">
        <v>567.69920000000002</v>
      </c>
      <c r="G121" s="32" t="e">
        <v>#DIV/0!</v>
      </c>
      <c r="H121" s="32">
        <v>15.29</v>
      </c>
      <c r="I121" s="32" t="e">
        <v>#DIV/0!</v>
      </c>
    </row>
    <row r="122" spans="1:9" x14ac:dyDescent="0.2">
      <c r="A122" s="2"/>
      <c r="B122" s="1" t="s">
        <v>11</v>
      </c>
      <c r="C122" s="16">
        <v>20771.259099999999</v>
      </c>
      <c r="D122" s="16">
        <v>12794.0363</v>
      </c>
      <c r="E122" s="16">
        <v>7977.2227999999996</v>
      </c>
      <c r="F122" s="16">
        <v>4816.8135000000002</v>
      </c>
      <c r="G122" s="32">
        <v>5.07</v>
      </c>
      <c r="H122" s="32">
        <v>1.32</v>
      </c>
      <c r="I122" s="32">
        <v>6.14</v>
      </c>
    </row>
    <row r="123" spans="1:9" x14ac:dyDescent="0.2">
      <c r="A123" s="2"/>
      <c r="B123" s="1" t="s">
        <v>12</v>
      </c>
      <c r="C123" s="16">
        <v>171347.3333</v>
      </c>
      <c r="D123" s="16">
        <v>135966.42050000001</v>
      </c>
      <c r="E123" s="16">
        <v>35380.912799999998</v>
      </c>
      <c r="F123" s="16">
        <v>100585.5077</v>
      </c>
      <c r="G123" s="32">
        <v>1.81</v>
      </c>
      <c r="H123" s="32">
        <v>2.97</v>
      </c>
      <c r="I123" s="32">
        <v>1.66</v>
      </c>
    </row>
    <row r="124" spans="1:9" x14ac:dyDescent="0.2">
      <c r="A124" s="2"/>
      <c r="B124" s="1" t="s">
        <v>13</v>
      </c>
      <c r="D124" s="16">
        <v>121.7928</v>
      </c>
      <c r="G124" s="32" t="e">
        <v>#DIV/0!</v>
      </c>
      <c r="H124" s="32">
        <v>4.67</v>
      </c>
      <c r="I124" s="32" t="e">
        <v>#DIV/0!</v>
      </c>
    </row>
    <row r="125" spans="1:9" x14ac:dyDescent="0.2">
      <c r="A125" s="2"/>
      <c r="B125" s="1" t="s">
        <v>14</v>
      </c>
      <c r="C125" s="16">
        <v>1675.8408999999999</v>
      </c>
      <c r="D125" s="16">
        <v>579.42769999999996</v>
      </c>
      <c r="E125" s="16">
        <v>1096.4132</v>
      </c>
      <c r="F125" s="16">
        <v>-516.9855</v>
      </c>
      <c r="G125" s="32">
        <v>2.54</v>
      </c>
      <c r="H125" s="32">
        <v>3.51</v>
      </c>
      <c r="I125" s="32">
        <v>0.35</v>
      </c>
    </row>
    <row r="126" spans="1:9" x14ac:dyDescent="0.2">
      <c r="A126" s="2">
        <v>2007</v>
      </c>
      <c r="B126" s="1" t="s">
        <v>6</v>
      </c>
      <c r="C126" s="16">
        <v>1412318.3254</v>
      </c>
      <c r="D126" s="16">
        <v>123451.8651</v>
      </c>
      <c r="E126" s="16">
        <v>1288866.4602999999</v>
      </c>
      <c r="F126" s="16">
        <v>-1165414.5952000001</v>
      </c>
      <c r="G126" s="32" t="e">
        <v>#DIV/0!</v>
      </c>
      <c r="H126" s="32">
        <v>1.1299999999999999</v>
      </c>
      <c r="I126" s="32" t="e">
        <v>#DIV/0!</v>
      </c>
    </row>
    <row r="127" spans="1:9" x14ac:dyDescent="0.2">
      <c r="A127" s="2"/>
      <c r="B127" s="1" t="s">
        <v>7</v>
      </c>
      <c r="C127" s="16">
        <v>2974054.3391999998</v>
      </c>
      <c r="D127" s="16">
        <v>1139847.2405999999</v>
      </c>
      <c r="E127" s="16">
        <v>1834207.0985999999</v>
      </c>
      <c r="F127" s="16">
        <v>-694359.85800000001</v>
      </c>
      <c r="G127" s="32">
        <v>0.39</v>
      </c>
      <c r="H127" s="32">
        <v>0.8</v>
      </c>
      <c r="I127" s="32">
        <v>0.17</v>
      </c>
    </row>
    <row r="128" spans="1:9" x14ac:dyDescent="0.2">
      <c r="A128" s="2"/>
      <c r="B128" s="1" t="s">
        <v>8</v>
      </c>
      <c r="C128" s="16">
        <v>1682.6538</v>
      </c>
      <c r="D128" s="16">
        <v>1682.6487999999999</v>
      </c>
      <c r="E128" s="16">
        <v>5.0000000000000001E-3</v>
      </c>
      <c r="F128" s="16">
        <v>1682.6438000000001</v>
      </c>
      <c r="G128" s="32">
        <v>1.68</v>
      </c>
      <c r="H128" s="32">
        <v>1.68</v>
      </c>
      <c r="I128" s="32">
        <v>1.68</v>
      </c>
    </row>
    <row r="129" spans="1:9" x14ac:dyDescent="0.2">
      <c r="A129" s="2"/>
      <c r="B129" s="1" t="s">
        <v>9</v>
      </c>
      <c r="C129" s="16">
        <v>179007.4148</v>
      </c>
      <c r="D129" s="16">
        <v>9279.0802000000003</v>
      </c>
      <c r="E129" s="16">
        <v>169728.3346</v>
      </c>
      <c r="F129" s="16">
        <v>-160449.25440000001</v>
      </c>
      <c r="G129" s="32" t="e">
        <v>#DIV/0!</v>
      </c>
      <c r="H129" s="32">
        <v>15.29</v>
      </c>
      <c r="I129" s="32" t="e">
        <v>#DIV/0!</v>
      </c>
    </row>
    <row r="130" spans="1:9" x14ac:dyDescent="0.2">
      <c r="A130" s="2"/>
      <c r="B130" s="1" t="s">
        <v>10</v>
      </c>
      <c r="C130" s="16">
        <v>748.18169999999998</v>
      </c>
      <c r="D130" s="16">
        <v>730.88229999999999</v>
      </c>
      <c r="E130" s="16">
        <v>17.299399999999999</v>
      </c>
      <c r="F130" s="16">
        <v>713.5829</v>
      </c>
      <c r="G130" s="32">
        <v>5.07</v>
      </c>
      <c r="H130" s="32">
        <v>1.32</v>
      </c>
      <c r="I130" s="32">
        <v>6.14</v>
      </c>
    </row>
    <row r="131" spans="1:9" x14ac:dyDescent="0.2">
      <c r="A131" s="2"/>
      <c r="B131" s="1" t="s">
        <v>11</v>
      </c>
      <c r="C131" s="16">
        <v>28780.100900000001</v>
      </c>
      <c r="D131" s="16">
        <v>16355.294</v>
      </c>
      <c r="E131" s="16">
        <v>12424.8069</v>
      </c>
      <c r="F131" s="16">
        <v>3930.4870999999998</v>
      </c>
      <c r="G131" s="32">
        <v>1.81</v>
      </c>
      <c r="H131" s="32">
        <v>2.97</v>
      </c>
      <c r="I131" s="32">
        <v>1.66</v>
      </c>
    </row>
    <row r="132" spans="1:9" x14ac:dyDescent="0.2">
      <c r="A132" s="2"/>
      <c r="B132" s="1" t="s">
        <v>12</v>
      </c>
      <c r="C132" s="16">
        <v>221939.4424</v>
      </c>
      <c r="D132" s="16">
        <v>183475.2144</v>
      </c>
      <c r="E132" s="16">
        <v>38464.228000000003</v>
      </c>
      <c r="F132" s="16">
        <v>145010.98639999999</v>
      </c>
      <c r="G132" s="32" t="e">
        <v>#DIV/0!</v>
      </c>
      <c r="H132" s="32">
        <v>4.67</v>
      </c>
      <c r="I132" s="32" t="e">
        <v>#DIV/0!</v>
      </c>
    </row>
    <row r="133" spans="1:9" x14ac:dyDescent="0.2">
      <c r="A133" s="2"/>
      <c r="B133" s="1" t="s">
        <v>13</v>
      </c>
      <c r="D133" s="16">
        <v>179.66990000000001</v>
      </c>
      <c r="G133" s="32">
        <v>2.54</v>
      </c>
      <c r="H133" s="32">
        <v>3.51</v>
      </c>
      <c r="I133" s="32">
        <v>0.35</v>
      </c>
    </row>
    <row r="134" spans="1:9" x14ac:dyDescent="0.2">
      <c r="A134" s="2"/>
      <c r="B134" s="1" t="s">
        <v>14</v>
      </c>
      <c r="C134" s="16">
        <v>956.92330000000004</v>
      </c>
      <c r="D134" s="16">
        <v>951.97529999999995</v>
      </c>
      <c r="E134" s="16">
        <v>4.9480000000000004</v>
      </c>
      <c r="F134" s="16">
        <v>947.02729999999997</v>
      </c>
      <c r="G134" s="32" t="e">
        <v>#DIV/0!</v>
      </c>
      <c r="H134" s="32">
        <v>1.1299999999999999</v>
      </c>
      <c r="I134" s="32" t="e">
        <v>#DIV/0!</v>
      </c>
    </row>
    <row r="135" spans="1:9" x14ac:dyDescent="0.2">
      <c r="A135" s="2">
        <v>2008</v>
      </c>
      <c r="B135" s="1" t="s">
        <v>6</v>
      </c>
      <c r="C135" s="16">
        <v>2532499.3585000001</v>
      </c>
      <c r="D135" s="16">
        <v>294246.97560000001</v>
      </c>
      <c r="E135" s="16">
        <v>2238252.3829000001</v>
      </c>
      <c r="F135" s="16">
        <v>-1944005.4073000001</v>
      </c>
      <c r="G135" s="32">
        <v>0.39</v>
      </c>
      <c r="H135" s="32">
        <v>0.8</v>
      </c>
      <c r="I135" s="32">
        <v>0.17</v>
      </c>
    </row>
    <row r="136" spans="1:9" x14ac:dyDescent="0.2">
      <c r="A136" s="2"/>
      <c r="B136" s="1" t="s">
        <v>7</v>
      </c>
      <c r="C136" s="16">
        <v>4867089.9923</v>
      </c>
      <c r="D136" s="16">
        <v>1880745.7291999999</v>
      </c>
      <c r="E136" s="16">
        <v>2986344.2631000001</v>
      </c>
      <c r="F136" s="16">
        <v>-1105598.5338999999</v>
      </c>
      <c r="G136" s="32">
        <v>1.68</v>
      </c>
      <c r="H136" s="32">
        <v>1.68</v>
      </c>
      <c r="I136" s="32">
        <v>1.68</v>
      </c>
    </row>
    <row r="137" spans="1:9" x14ac:dyDescent="0.2">
      <c r="A137" s="2"/>
      <c r="B137" s="1" t="s">
        <v>8</v>
      </c>
      <c r="D137" s="16">
        <v>1495.3954000000001</v>
      </c>
      <c r="G137" s="32" t="e">
        <v>#DIV/0!</v>
      </c>
      <c r="H137" s="32">
        <v>15.29</v>
      </c>
      <c r="I137" s="32" t="e">
        <v>#DIV/0!</v>
      </c>
    </row>
    <row r="138" spans="1:9" x14ac:dyDescent="0.2">
      <c r="A138" s="2"/>
      <c r="B138" s="1" t="s">
        <v>9</v>
      </c>
      <c r="C138" s="16">
        <v>254526.27859999999</v>
      </c>
      <c r="D138" s="16">
        <v>27739.090400000001</v>
      </c>
      <c r="E138" s="16">
        <v>226787.1882</v>
      </c>
      <c r="F138" s="16">
        <v>-199048.09779999999</v>
      </c>
      <c r="G138" s="32">
        <v>5.07</v>
      </c>
      <c r="H138" s="32">
        <v>1.32</v>
      </c>
      <c r="I138" s="32">
        <v>6.14</v>
      </c>
    </row>
    <row r="139" spans="1:9" x14ac:dyDescent="0.2">
      <c r="A139" s="2"/>
      <c r="B139" s="1" t="s">
        <v>10</v>
      </c>
      <c r="C139" s="16">
        <v>738.95600000000002</v>
      </c>
      <c r="D139" s="16">
        <v>614.69979999999998</v>
      </c>
      <c r="E139" s="16">
        <v>124.25620000000001</v>
      </c>
      <c r="F139" s="16">
        <v>490.4436</v>
      </c>
      <c r="G139" s="32">
        <v>1.81</v>
      </c>
      <c r="H139" s="32">
        <v>2.97</v>
      </c>
      <c r="I139" s="32">
        <v>1.66</v>
      </c>
    </row>
    <row r="140" spans="1:9" x14ac:dyDescent="0.2">
      <c r="A140" s="2"/>
      <c r="B140" s="1" t="s">
        <v>11</v>
      </c>
      <c r="C140" s="16">
        <v>42187.732300000003</v>
      </c>
      <c r="D140" s="16">
        <v>29599.494900000002</v>
      </c>
      <c r="E140" s="16">
        <v>12588.2374</v>
      </c>
      <c r="F140" s="16">
        <v>17011.2575</v>
      </c>
      <c r="G140" s="32" t="e">
        <v>#DIV/0!</v>
      </c>
      <c r="H140" s="32">
        <v>4.67</v>
      </c>
      <c r="I140" s="32" t="e">
        <v>#DIV/0!</v>
      </c>
    </row>
    <row r="141" spans="1:9" x14ac:dyDescent="0.2">
      <c r="A141" s="2"/>
      <c r="B141" s="1" t="s">
        <v>12</v>
      </c>
      <c r="C141" s="16">
        <v>270459.20970000001</v>
      </c>
      <c r="D141" s="16">
        <v>231710.22630000001</v>
      </c>
      <c r="E141" s="16">
        <v>38748.983399999997</v>
      </c>
      <c r="F141" s="16">
        <v>192961.24290000001</v>
      </c>
      <c r="G141" s="32">
        <v>2.54</v>
      </c>
      <c r="H141" s="32">
        <v>3.51</v>
      </c>
      <c r="I141" s="32">
        <v>0.35</v>
      </c>
    </row>
    <row r="142" spans="1:9" x14ac:dyDescent="0.2">
      <c r="A142" s="2"/>
      <c r="B142" s="1" t="s">
        <v>13</v>
      </c>
      <c r="C142" s="16">
        <v>190.48570000000001</v>
      </c>
      <c r="D142" s="16">
        <v>188.773</v>
      </c>
      <c r="E142" s="16">
        <v>1.7126999999999999</v>
      </c>
      <c r="F142" s="16">
        <v>187.06030000000001</v>
      </c>
      <c r="G142" s="32" t="e">
        <v>#DIV/0!</v>
      </c>
      <c r="H142" s="32">
        <v>1.1299999999999999</v>
      </c>
      <c r="I142" s="32" t="e">
        <v>#DIV/0!</v>
      </c>
    </row>
    <row r="143" spans="1:9" x14ac:dyDescent="0.2">
      <c r="A143" s="2"/>
      <c r="B143" s="1" t="s">
        <v>14</v>
      </c>
      <c r="C143" s="16">
        <v>953.25220000000002</v>
      </c>
      <c r="D143" s="16">
        <v>942.63599999999997</v>
      </c>
      <c r="E143" s="16">
        <v>10.616199999999999</v>
      </c>
      <c r="F143" s="16">
        <v>932.01980000000003</v>
      </c>
      <c r="G143" s="32">
        <v>0.39</v>
      </c>
      <c r="H143" s="32">
        <v>0.8</v>
      </c>
      <c r="I143" s="32">
        <v>0.17</v>
      </c>
    </row>
    <row r="144" spans="1:9" x14ac:dyDescent="0.2">
      <c r="A144" s="2">
        <v>2009</v>
      </c>
      <c r="B144" s="1" t="s">
        <v>6</v>
      </c>
      <c r="C144" s="16">
        <v>1706179.071</v>
      </c>
      <c r="D144" s="16">
        <v>238596.00080000001</v>
      </c>
      <c r="E144" s="16">
        <v>1467583.0702</v>
      </c>
      <c r="F144" s="16">
        <v>-1228987.0693999999</v>
      </c>
      <c r="G144" s="32">
        <v>1.68</v>
      </c>
      <c r="H144" s="32">
        <v>1.68</v>
      </c>
      <c r="I144" s="32">
        <v>1.68</v>
      </c>
    </row>
    <row r="145" spans="1:9" x14ac:dyDescent="0.2">
      <c r="A145" s="2"/>
      <c r="B145" s="1" t="s">
        <v>7</v>
      </c>
      <c r="C145" s="16">
        <v>4239950.0774999997</v>
      </c>
      <c r="D145" s="16">
        <v>1411851.8263000001</v>
      </c>
      <c r="E145" s="16">
        <v>2828098.2511999998</v>
      </c>
      <c r="F145" s="16">
        <v>-1416246.4249</v>
      </c>
      <c r="G145" s="32" t="e">
        <v>#DIV/0!</v>
      </c>
      <c r="H145" s="32">
        <v>15.29</v>
      </c>
      <c r="I145" s="32" t="e">
        <v>#DIV/0!</v>
      </c>
    </row>
    <row r="146" spans="1:9" x14ac:dyDescent="0.2">
      <c r="A146" s="2"/>
      <c r="B146" s="1" t="s">
        <v>8</v>
      </c>
      <c r="C146" s="16">
        <v>3540.5225</v>
      </c>
      <c r="D146" s="16">
        <v>3540.5032000000001</v>
      </c>
      <c r="E146" s="16">
        <v>1.9300000000000001E-2</v>
      </c>
      <c r="F146" s="16">
        <v>3540.4839000000002</v>
      </c>
    </row>
    <row r="147" spans="1:9" x14ac:dyDescent="0.2">
      <c r="A147" s="2"/>
      <c r="B147" s="1" t="s">
        <v>9</v>
      </c>
      <c r="C147" s="16">
        <v>141349.52929999999</v>
      </c>
      <c r="D147" s="16">
        <v>35842.381999999998</v>
      </c>
      <c r="E147" s="16">
        <v>105507.1473</v>
      </c>
      <c r="F147" s="16">
        <v>-69664.765299999999</v>
      </c>
    </row>
    <row r="148" spans="1:9" x14ac:dyDescent="0.2">
      <c r="A148" s="2"/>
      <c r="B148" s="1" t="s">
        <v>10</v>
      </c>
      <c r="C148" s="16">
        <v>2481.0826999999999</v>
      </c>
      <c r="D148" s="16">
        <v>2319.3643999999999</v>
      </c>
      <c r="E148" s="16">
        <v>161.7183</v>
      </c>
      <c r="F148" s="16">
        <v>2157.6460999999999</v>
      </c>
    </row>
    <row r="149" spans="1:9" x14ac:dyDescent="0.2">
      <c r="A149" s="2"/>
      <c r="B149" s="1" t="s">
        <v>11</v>
      </c>
      <c r="C149" s="16">
        <v>51668.817900000002</v>
      </c>
      <c r="D149" s="16">
        <v>33913.381000000001</v>
      </c>
      <c r="E149" s="16">
        <v>17755.436900000001</v>
      </c>
      <c r="F149" s="16">
        <v>16157.944100000001</v>
      </c>
    </row>
    <row r="150" spans="1:9" x14ac:dyDescent="0.2">
      <c r="A150" s="2"/>
      <c r="B150" s="1" t="s">
        <v>12</v>
      </c>
      <c r="C150" s="16">
        <v>240444.60579999999</v>
      </c>
      <c r="D150" s="16">
        <v>192351.62059999999</v>
      </c>
      <c r="E150" s="16">
        <v>48092.985200000003</v>
      </c>
      <c r="F150" s="16">
        <v>144258.6354</v>
      </c>
    </row>
    <row r="151" spans="1:9" x14ac:dyDescent="0.2">
      <c r="A151" s="2"/>
      <c r="B151" s="1" t="s">
        <v>13</v>
      </c>
      <c r="C151" s="16">
        <v>220.22059999999999</v>
      </c>
      <c r="D151" s="16">
        <v>219.79259999999999</v>
      </c>
      <c r="E151" s="16">
        <v>0.42799999999999999</v>
      </c>
      <c r="F151" s="16">
        <v>219.3646</v>
      </c>
    </row>
    <row r="152" spans="1:9" x14ac:dyDescent="0.2">
      <c r="A152" s="2"/>
      <c r="B152" s="1" t="s">
        <v>14</v>
      </c>
      <c r="C152" s="16">
        <v>2328.3004999999998</v>
      </c>
      <c r="D152" s="16">
        <v>2326.0239999999999</v>
      </c>
      <c r="E152" s="16">
        <v>2.2765</v>
      </c>
      <c r="F152" s="16">
        <v>2323.7474999999999</v>
      </c>
    </row>
    <row r="153" spans="1:9" x14ac:dyDescent="0.2">
      <c r="A153" s="2">
        <v>2010</v>
      </c>
      <c r="B153" s="1" t="s">
        <v>6</v>
      </c>
      <c r="C153" s="16">
        <v>2481892.2030000002</v>
      </c>
      <c r="D153" s="16">
        <v>200387.25760000001</v>
      </c>
      <c r="E153" s="16">
        <v>2281504.9454000001</v>
      </c>
      <c r="F153" s="16">
        <v>-2081117.6878</v>
      </c>
    </row>
    <row r="154" spans="1:9" x14ac:dyDescent="0.2">
      <c r="A154" s="2"/>
      <c r="B154" s="1" t="s">
        <v>7</v>
      </c>
      <c r="C154" s="16">
        <v>6256009.9216999998</v>
      </c>
      <c r="D154" s="16">
        <v>2446065.1866000001</v>
      </c>
      <c r="E154" s="16">
        <v>3809944.7351000002</v>
      </c>
      <c r="F154" s="16">
        <v>-1363879.5485</v>
      </c>
    </row>
    <row r="155" spans="1:9" x14ac:dyDescent="0.2">
      <c r="A155" s="2"/>
      <c r="B155" s="1" t="s">
        <v>8</v>
      </c>
      <c r="C155" s="16">
        <v>3434.7152999999998</v>
      </c>
      <c r="D155" s="16">
        <v>3433.5093000000002</v>
      </c>
      <c r="E155" s="16">
        <v>1.206</v>
      </c>
      <c r="F155" s="16">
        <v>3432.3033</v>
      </c>
    </row>
    <row r="156" spans="1:9" x14ac:dyDescent="0.2">
      <c r="A156" s="2"/>
      <c r="B156" s="1" t="s">
        <v>9</v>
      </c>
      <c r="C156" s="16">
        <v>105489.8266</v>
      </c>
      <c r="D156" s="16">
        <v>45624.124100000001</v>
      </c>
      <c r="E156" s="16">
        <v>59865.702499999999</v>
      </c>
      <c r="F156" s="16">
        <v>-14241.5784</v>
      </c>
    </row>
    <row r="157" spans="1:9" x14ac:dyDescent="0.2">
      <c r="A157" s="2"/>
      <c r="B157" s="1" t="s">
        <v>10</v>
      </c>
      <c r="C157" s="16">
        <v>1329.6569999999999</v>
      </c>
      <c r="D157" s="16">
        <v>943.37</v>
      </c>
      <c r="E157" s="16">
        <v>386.28699999999998</v>
      </c>
      <c r="F157" s="16">
        <v>557.08299999999997</v>
      </c>
    </row>
    <row r="158" spans="1:9" x14ac:dyDescent="0.2">
      <c r="A158" s="2"/>
      <c r="B158" s="1" t="s">
        <v>11</v>
      </c>
      <c r="C158" s="16">
        <v>69746.856499999994</v>
      </c>
      <c r="D158" s="16">
        <v>49639.103600000002</v>
      </c>
      <c r="E158" s="16">
        <v>20107.752899999999</v>
      </c>
      <c r="F158" s="16">
        <v>29531.350699999999</v>
      </c>
    </row>
    <row r="159" spans="1:9" x14ac:dyDescent="0.2">
      <c r="A159" s="2"/>
      <c r="B159" s="1" t="s">
        <v>12</v>
      </c>
      <c r="C159" s="16">
        <v>326774.37099999998</v>
      </c>
      <c r="D159" s="16">
        <v>251331.76920000001</v>
      </c>
      <c r="E159" s="16">
        <v>75442.601800000004</v>
      </c>
      <c r="F159" s="16">
        <v>175889.16740000001</v>
      </c>
    </row>
    <row r="160" spans="1:9" x14ac:dyDescent="0.2">
      <c r="A160" s="2"/>
      <c r="B160" s="1" t="s">
        <v>13</v>
      </c>
      <c r="C160" s="16">
        <v>206.46860000000001</v>
      </c>
      <c r="D160" s="16">
        <v>205.4289</v>
      </c>
      <c r="E160" s="16">
        <v>1.0397000000000001</v>
      </c>
      <c r="F160" s="16">
        <v>204.38919999999999</v>
      </c>
    </row>
    <row r="161" spans="1:6" x14ac:dyDescent="0.2">
      <c r="A161" s="2"/>
      <c r="B161" s="1" t="s">
        <v>14</v>
      </c>
      <c r="C161" s="16">
        <v>4308.2494999999999</v>
      </c>
      <c r="D161" s="16">
        <v>4283.2007999999996</v>
      </c>
      <c r="E161" s="16">
        <v>25.0487</v>
      </c>
      <c r="F161" s="16">
        <v>4258.1521000000002</v>
      </c>
    </row>
    <row r="162" spans="1:6" x14ac:dyDescent="0.2">
      <c r="A162" s="2">
        <v>2011</v>
      </c>
      <c r="B162" s="1" t="s">
        <v>6</v>
      </c>
      <c r="C162" s="16">
        <v>2770633.3857999998</v>
      </c>
      <c r="D162" s="16">
        <v>278415.33659999998</v>
      </c>
      <c r="E162" s="16">
        <v>2492218.0491999998</v>
      </c>
      <c r="F162" s="16">
        <v>-2213802.7126000002</v>
      </c>
    </row>
    <row r="163" spans="1:6" x14ac:dyDescent="0.2">
      <c r="A163" s="2"/>
      <c r="B163" s="1" t="s">
        <v>7</v>
      </c>
      <c r="C163" s="16">
        <v>8422342.7605000008</v>
      </c>
      <c r="D163" s="16">
        <v>3183667.7324999999</v>
      </c>
      <c r="E163" s="16">
        <v>5238675.0279999999</v>
      </c>
      <c r="F163" s="16">
        <v>-2055007.2955</v>
      </c>
    </row>
    <row r="164" spans="1:6" x14ac:dyDescent="0.2">
      <c r="A164" s="2"/>
      <c r="B164" s="1" t="s">
        <v>8</v>
      </c>
      <c r="C164" s="16">
        <v>4976.3747000000003</v>
      </c>
      <c r="D164" s="16">
        <v>4975.1684999999998</v>
      </c>
      <c r="E164" s="16">
        <v>1.2061999999999999</v>
      </c>
      <c r="F164" s="16">
        <v>4973.9623000000001</v>
      </c>
    </row>
    <row r="165" spans="1:6" x14ac:dyDescent="0.2">
      <c r="A165" s="2"/>
      <c r="B165" s="1" t="s">
        <v>9</v>
      </c>
      <c r="C165" s="16">
        <v>193926.45540000001</v>
      </c>
      <c r="D165" s="16">
        <v>26631.7114</v>
      </c>
      <c r="E165" s="16">
        <v>167294.74400000001</v>
      </c>
      <c r="F165" s="16">
        <v>-140663.03260000001</v>
      </c>
    </row>
    <row r="166" spans="1:6" x14ac:dyDescent="0.2">
      <c r="A166" s="2"/>
      <c r="B166" s="1" t="s">
        <v>10</v>
      </c>
      <c r="C166" s="16">
        <v>1896.3628000000001</v>
      </c>
      <c r="D166" s="16">
        <v>1485.0936999999999</v>
      </c>
      <c r="E166" s="16">
        <v>411.26909999999998</v>
      </c>
      <c r="F166" s="16">
        <v>1073.8245999999999</v>
      </c>
    </row>
    <row r="167" spans="1:6" x14ac:dyDescent="0.2">
      <c r="A167" s="2"/>
      <c r="B167" s="1" t="s">
        <v>11</v>
      </c>
      <c r="C167" s="16">
        <v>95748.822499999995</v>
      </c>
      <c r="D167" s="16">
        <v>70024.702600000004</v>
      </c>
      <c r="E167" s="16">
        <v>25724.119900000002</v>
      </c>
      <c r="F167" s="16">
        <v>44300.582699999999</v>
      </c>
    </row>
    <row r="168" spans="1:6" x14ac:dyDescent="0.2">
      <c r="A168" s="2"/>
      <c r="B168" s="1" t="s">
        <v>12</v>
      </c>
      <c r="C168" s="16">
        <v>396349.76770000003</v>
      </c>
      <c r="D168" s="16">
        <v>280143.37420000002</v>
      </c>
      <c r="E168" s="16">
        <v>116206.39350000001</v>
      </c>
      <c r="F168" s="16">
        <v>163936.98069999999</v>
      </c>
    </row>
    <row r="169" spans="1:6" x14ac:dyDescent="0.2">
      <c r="A169" s="2"/>
      <c r="B169" s="1" t="s">
        <v>13</v>
      </c>
      <c r="C169" s="16">
        <v>179.3809</v>
      </c>
      <c r="D169" s="16">
        <v>179.21700000000001</v>
      </c>
      <c r="E169" s="16">
        <v>0.16389999999999999</v>
      </c>
      <c r="F169" s="16">
        <v>179.0531</v>
      </c>
    </row>
    <row r="170" spans="1:6" x14ac:dyDescent="0.2">
      <c r="A170" s="2"/>
      <c r="B170" s="1" t="s">
        <v>14</v>
      </c>
      <c r="C170" s="16">
        <v>7217.5553</v>
      </c>
      <c r="D170" s="16">
        <v>7043.2762000000002</v>
      </c>
      <c r="E170" s="16">
        <v>174.2791</v>
      </c>
      <c r="F170" s="16">
        <v>6868.9970999999996</v>
      </c>
    </row>
    <row r="171" spans="1:6" x14ac:dyDescent="0.2">
      <c r="A171" s="2">
        <v>2012</v>
      </c>
      <c r="B171" s="1" t="s">
        <v>6</v>
      </c>
      <c r="C171" s="16">
        <v>3760106.8187000002</v>
      </c>
      <c r="D171" s="16">
        <v>403917.12699999998</v>
      </c>
      <c r="E171" s="16">
        <v>3356189.6916999999</v>
      </c>
      <c r="F171" s="16">
        <v>-2952272.5647</v>
      </c>
    </row>
    <row r="172" spans="1:6" x14ac:dyDescent="0.2">
      <c r="A172" s="2"/>
      <c r="B172" s="1" t="s">
        <v>7</v>
      </c>
      <c r="C172" s="16">
        <v>8569476.0112999994</v>
      </c>
      <c r="D172" s="16">
        <v>3341363.3341999999</v>
      </c>
      <c r="E172" s="16">
        <v>5228112.6771</v>
      </c>
      <c r="F172" s="16">
        <v>-1886749.3429</v>
      </c>
    </row>
    <row r="173" spans="1:6" x14ac:dyDescent="0.2">
      <c r="A173" s="2"/>
      <c r="B173" s="1" t="s">
        <v>8</v>
      </c>
      <c r="C173" s="16">
        <v>5749.1588000000002</v>
      </c>
      <c r="D173" s="16">
        <v>5749.0473000000002</v>
      </c>
      <c r="E173" s="16">
        <v>0.1115</v>
      </c>
      <c r="F173" s="16">
        <v>5748.9358000000002</v>
      </c>
    </row>
    <row r="174" spans="1:6" x14ac:dyDescent="0.2">
      <c r="A174" s="2"/>
      <c r="B174" s="1" t="s">
        <v>9</v>
      </c>
      <c r="C174" s="16">
        <v>218423.7487</v>
      </c>
      <c r="D174" s="16">
        <v>36143.415399999998</v>
      </c>
      <c r="E174" s="16">
        <v>182280.3333</v>
      </c>
      <c r="F174" s="16">
        <v>-146136.9179</v>
      </c>
    </row>
    <row r="175" spans="1:6" x14ac:dyDescent="0.2">
      <c r="A175" s="2"/>
      <c r="B175" s="1" t="s">
        <v>10</v>
      </c>
      <c r="C175" s="16">
        <v>2252.8108999999999</v>
      </c>
      <c r="D175" s="16">
        <v>1589.4648999999999</v>
      </c>
      <c r="E175" s="16">
        <v>663.346</v>
      </c>
      <c r="F175" s="16">
        <v>926.11890000000005</v>
      </c>
    </row>
    <row r="176" spans="1:6" x14ac:dyDescent="0.2">
      <c r="A176" s="2"/>
      <c r="B176" s="1" t="s">
        <v>11</v>
      </c>
      <c r="C176" s="16">
        <v>134420.7513</v>
      </c>
      <c r="D176" s="16">
        <v>94088.703399999999</v>
      </c>
      <c r="E176" s="16">
        <v>40332.047899999998</v>
      </c>
      <c r="F176" s="16">
        <v>53756.655500000001</v>
      </c>
    </row>
    <row r="177" spans="1:6" x14ac:dyDescent="0.2">
      <c r="A177" s="2"/>
      <c r="B177" s="1" t="s">
        <v>12</v>
      </c>
      <c r="C177" s="16">
        <v>401573.95549999998</v>
      </c>
      <c r="D177" s="16">
        <v>250115.75539999999</v>
      </c>
      <c r="E177" s="16">
        <v>151458.20009999999</v>
      </c>
      <c r="F177" s="16">
        <v>98657.555300000007</v>
      </c>
    </row>
    <row r="178" spans="1:6" x14ac:dyDescent="0.2">
      <c r="A178" s="2"/>
      <c r="B178" s="1" t="s">
        <v>13</v>
      </c>
      <c r="C178" s="16">
        <v>305.06380000000001</v>
      </c>
      <c r="D178" s="16">
        <v>300.76119999999997</v>
      </c>
      <c r="E178" s="16">
        <v>4.3026</v>
      </c>
      <c r="F178" s="16">
        <v>296.45859999999999</v>
      </c>
    </row>
    <row r="179" spans="1:6" x14ac:dyDescent="0.2">
      <c r="A179" s="2"/>
      <c r="B179" s="1" t="s">
        <v>14</v>
      </c>
      <c r="C179" s="16">
        <v>6316.1675999999998</v>
      </c>
      <c r="D179" s="16">
        <v>6247.3519999999999</v>
      </c>
      <c r="E179" s="16">
        <v>68.815600000000003</v>
      </c>
      <c r="F179" s="16">
        <v>6178.5364</v>
      </c>
    </row>
    <row r="180" spans="1:6" x14ac:dyDescent="0.2">
      <c r="A180" s="2">
        <v>2013</v>
      </c>
      <c r="B180" s="1" t="s">
        <v>6</v>
      </c>
      <c r="C180" s="16">
        <v>3593672.8280000002</v>
      </c>
      <c r="D180" s="16">
        <v>396405.8933</v>
      </c>
      <c r="E180" s="16">
        <v>3197266.9347000001</v>
      </c>
      <c r="F180" s="16">
        <v>-2800861.0414</v>
      </c>
    </row>
    <row r="181" spans="1:6" x14ac:dyDescent="0.2">
      <c r="A181" s="2"/>
      <c r="B181" s="1" t="s">
        <v>7</v>
      </c>
      <c r="C181" s="16">
        <v>9019459.3896999992</v>
      </c>
      <c r="D181" s="16">
        <v>3589547.1244000001</v>
      </c>
      <c r="E181" s="16">
        <v>5429912.2653000001</v>
      </c>
      <c r="F181" s="16">
        <v>-1840365.1409</v>
      </c>
    </row>
    <row r="182" spans="1:6" x14ac:dyDescent="0.2">
      <c r="A182" s="2"/>
      <c r="B182" s="1" t="s">
        <v>8</v>
      </c>
      <c r="C182" s="16">
        <v>6199.6253999999999</v>
      </c>
      <c r="D182" s="16">
        <v>6199.6094000000003</v>
      </c>
      <c r="E182" s="16">
        <v>1.6E-2</v>
      </c>
      <c r="F182" s="16">
        <v>6199.5933999999997</v>
      </c>
    </row>
    <row r="183" spans="1:6" x14ac:dyDescent="0.2">
      <c r="A183" s="2"/>
      <c r="B183" s="1" t="s">
        <v>9</v>
      </c>
      <c r="C183" s="16">
        <v>282743.51909999998</v>
      </c>
      <c r="D183" s="16">
        <v>35751.724099999999</v>
      </c>
      <c r="E183" s="16">
        <v>246991.79500000001</v>
      </c>
      <c r="F183" s="16">
        <v>-211240.07089999999</v>
      </c>
    </row>
    <row r="184" spans="1:6" x14ac:dyDescent="0.2">
      <c r="A184" s="2"/>
      <c r="B184" s="1" t="s">
        <v>10</v>
      </c>
      <c r="C184" s="16">
        <v>2871.7318</v>
      </c>
      <c r="D184" s="16">
        <v>1188.9575</v>
      </c>
      <c r="E184" s="16">
        <v>1682.7743</v>
      </c>
      <c r="F184" s="16">
        <v>-493.8168</v>
      </c>
    </row>
    <row r="185" spans="1:6" x14ac:dyDescent="0.2">
      <c r="A185" s="2"/>
      <c r="B185" s="1" t="s">
        <v>11</v>
      </c>
      <c r="C185" s="16">
        <v>165416.79870000001</v>
      </c>
      <c r="D185" s="16">
        <v>119929.3242</v>
      </c>
      <c r="E185" s="16">
        <v>45487.474499999997</v>
      </c>
      <c r="F185" s="16">
        <v>74441.849700000006</v>
      </c>
    </row>
    <row r="186" spans="1:6" x14ac:dyDescent="0.2">
      <c r="A186" s="2"/>
      <c r="B186" s="1" t="s">
        <v>12</v>
      </c>
      <c r="C186" s="16">
        <v>390632.44799999997</v>
      </c>
      <c r="D186" s="16">
        <v>250686.36989999999</v>
      </c>
      <c r="E186" s="16">
        <v>139946.07810000001</v>
      </c>
      <c r="F186" s="16">
        <v>110740.29180000001</v>
      </c>
    </row>
    <row r="187" spans="1:6" x14ac:dyDescent="0.2">
      <c r="A187" s="2"/>
      <c r="B187" s="1" t="s">
        <v>13</v>
      </c>
      <c r="C187" s="16">
        <v>486.44929999999999</v>
      </c>
      <c r="D187" s="16">
        <v>486.2029</v>
      </c>
      <c r="E187" s="16">
        <v>0.24640000000000001</v>
      </c>
      <c r="F187" s="16">
        <v>485.95650000000001</v>
      </c>
    </row>
    <row r="188" spans="1:6" x14ac:dyDescent="0.2">
      <c r="A188" s="2"/>
      <c r="B188" s="1" t="s">
        <v>14</v>
      </c>
      <c r="C188" s="16">
        <v>4778.3404</v>
      </c>
      <c r="D188" s="16">
        <v>4738.6367</v>
      </c>
      <c r="E188" s="16">
        <v>39.703699999999998</v>
      </c>
      <c r="F188" s="16">
        <v>4698.933</v>
      </c>
    </row>
    <row r="189" spans="1:6" x14ac:dyDescent="0.2">
      <c r="A189" s="2">
        <v>2014</v>
      </c>
      <c r="B189" s="1" t="s">
        <v>6</v>
      </c>
      <c r="C189" s="16">
        <v>3708101.1864999998</v>
      </c>
      <c r="D189" s="16">
        <v>597499.68189999997</v>
      </c>
      <c r="E189" s="16">
        <v>3110601.5046000001</v>
      </c>
      <c r="F189" s="16">
        <v>-2513101.8226999999</v>
      </c>
    </row>
    <row r="190" spans="1:6" x14ac:dyDescent="0.2">
      <c r="A190" s="2"/>
      <c r="B190" s="1" t="s">
        <v>7</v>
      </c>
      <c r="C190" s="16">
        <v>8654335.9382000007</v>
      </c>
      <c r="D190" s="16">
        <v>3489013.4489000002</v>
      </c>
      <c r="E190" s="16">
        <v>5165322.4892999995</v>
      </c>
      <c r="F190" s="16">
        <v>-1676309.0404000001</v>
      </c>
    </row>
    <row r="191" spans="1:6" x14ac:dyDescent="0.2">
      <c r="A191" s="2"/>
      <c r="B191" s="1" t="s">
        <v>8</v>
      </c>
      <c r="C191" s="16">
        <v>5122.6457</v>
      </c>
      <c r="D191" s="16">
        <v>5122.3437000000004</v>
      </c>
      <c r="E191" s="16">
        <v>0.30199999999999999</v>
      </c>
      <c r="F191" s="16">
        <v>5122.0416999999998</v>
      </c>
    </row>
    <row r="192" spans="1:6" x14ac:dyDescent="0.2">
      <c r="A192" s="2"/>
      <c r="B192" s="1" t="s">
        <v>9</v>
      </c>
      <c r="C192" s="16">
        <v>356970.5576</v>
      </c>
      <c r="D192" s="16">
        <v>35251.532800000001</v>
      </c>
      <c r="E192" s="16">
        <v>321719.02480000001</v>
      </c>
      <c r="F192" s="16">
        <v>-286467.49200000003</v>
      </c>
    </row>
    <row r="193" spans="1:6" x14ac:dyDescent="0.2">
      <c r="A193" s="2"/>
      <c r="B193" s="1" t="s">
        <v>10</v>
      </c>
      <c r="C193" s="16">
        <v>6710.9418999999998</v>
      </c>
      <c r="D193" s="16">
        <v>1715.3182999999999</v>
      </c>
      <c r="E193" s="16">
        <v>4995.6235999999999</v>
      </c>
      <c r="F193" s="16">
        <v>-3280.3053</v>
      </c>
    </row>
    <row r="194" spans="1:6" x14ac:dyDescent="0.2">
      <c r="A194" s="2"/>
      <c r="B194" s="1" t="s">
        <v>11</v>
      </c>
      <c r="C194" s="16">
        <v>361856.21470000001</v>
      </c>
      <c r="D194" s="16">
        <v>196873.97889999999</v>
      </c>
      <c r="E194" s="16">
        <v>164982.23579999999</v>
      </c>
      <c r="F194" s="16">
        <v>31891.7431</v>
      </c>
    </row>
    <row r="195" spans="1:6" x14ac:dyDescent="0.2">
      <c r="A195" s="2"/>
      <c r="B195" s="1" t="s">
        <v>12</v>
      </c>
      <c r="C195" s="16">
        <v>480036.46960000001</v>
      </c>
      <c r="D195" s="16">
        <v>313707.32160000002</v>
      </c>
      <c r="E195" s="16">
        <v>166329.14799999999</v>
      </c>
      <c r="F195" s="16">
        <v>147378.17360000001</v>
      </c>
    </row>
    <row r="196" spans="1:6" x14ac:dyDescent="0.2">
      <c r="A196" s="2"/>
      <c r="B196" s="1" t="s">
        <v>13</v>
      </c>
      <c r="C196" s="16">
        <v>572.81910000000005</v>
      </c>
      <c r="D196" s="16">
        <v>572.77170000000001</v>
      </c>
      <c r="E196" s="16">
        <v>4.7399999999999998E-2</v>
      </c>
      <c r="F196" s="16">
        <v>572.72429999999997</v>
      </c>
    </row>
    <row r="197" spans="1:6" x14ac:dyDescent="0.2">
      <c r="A197" s="2"/>
      <c r="B197" s="1" t="s">
        <v>14</v>
      </c>
      <c r="C197" s="16">
        <v>6044.1499000000003</v>
      </c>
      <c r="D197" s="16">
        <v>6034.1648999999998</v>
      </c>
      <c r="E197" s="16">
        <v>9.9849999999999994</v>
      </c>
      <c r="F197" s="16">
        <v>6024.1799000000001</v>
      </c>
    </row>
    <row r="198" spans="1:6" x14ac:dyDescent="0.2">
      <c r="A198" s="2">
        <v>2015</v>
      </c>
      <c r="B198" s="1" t="s">
        <v>6</v>
      </c>
      <c r="C198" s="16">
        <v>1971875.7265999999</v>
      </c>
      <c r="D198" s="16">
        <v>371714.5883</v>
      </c>
      <c r="E198" s="16">
        <v>1600161.1383</v>
      </c>
      <c r="F198" s="16">
        <v>-1228446.55</v>
      </c>
    </row>
    <row r="199" spans="1:6" x14ac:dyDescent="0.2">
      <c r="A199" s="2"/>
      <c r="B199" s="1" t="s">
        <v>7</v>
      </c>
      <c r="C199" s="16">
        <v>7150158.3487999998</v>
      </c>
      <c r="D199" s="16">
        <v>2741222.5425999998</v>
      </c>
      <c r="E199" s="16">
        <v>4408935.8062000005</v>
      </c>
      <c r="F199" s="16">
        <v>-1667713.2635999999</v>
      </c>
    </row>
    <row r="200" spans="1:6" x14ac:dyDescent="0.2">
      <c r="A200" s="2"/>
      <c r="B200" s="1" t="s">
        <v>8</v>
      </c>
      <c r="C200" s="16">
        <v>4332.2800999999999</v>
      </c>
      <c r="D200" s="16">
        <v>4330.0195000000003</v>
      </c>
      <c r="E200" s="16">
        <v>2.2606000000000002</v>
      </c>
      <c r="F200" s="16">
        <v>4327.7588999999998</v>
      </c>
    </row>
    <row r="201" spans="1:6" x14ac:dyDescent="0.2">
      <c r="A201" s="2"/>
      <c r="B201" s="1" t="s">
        <v>9</v>
      </c>
      <c r="C201" s="16">
        <v>142788.63829999999</v>
      </c>
      <c r="D201" s="16">
        <v>26138.991900000001</v>
      </c>
      <c r="E201" s="16">
        <v>116649.6464</v>
      </c>
      <c r="F201" s="16">
        <v>-90510.654500000004</v>
      </c>
    </row>
    <row r="202" spans="1:6" x14ac:dyDescent="0.2">
      <c r="A202" s="2"/>
      <c r="B202" s="1" t="s">
        <v>10</v>
      </c>
      <c r="C202" s="16">
        <v>3529.5104999999999</v>
      </c>
      <c r="D202" s="16">
        <v>1748.2677000000001</v>
      </c>
      <c r="E202" s="16">
        <v>1781.2428</v>
      </c>
      <c r="F202" s="16">
        <v>-32.975099999999998</v>
      </c>
    </row>
    <row r="203" spans="1:6" x14ac:dyDescent="0.2">
      <c r="A203" s="2"/>
      <c r="B203" s="1" t="s">
        <v>11</v>
      </c>
      <c r="C203" s="16">
        <v>239063.94080000001</v>
      </c>
      <c r="D203" s="16">
        <v>193802.3358</v>
      </c>
      <c r="E203" s="16">
        <v>45261.605000000003</v>
      </c>
      <c r="F203" s="16">
        <v>148540.73079999999</v>
      </c>
    </row>
    <row r="204" spans="1:6" x14ac:dyDescent="0.2">
      <c r="A204" s="2"/>
      <c r="B204" s="1" t="s">
        <v>12</v>
      </c>
      <c r="C204" s="16">
        <v>435646.61560000002</v>
      </c>
      <c r="D204" s="16">
        <v>289492.3138</v>
      </c>
      <c r="E204" s="16">
        <v>146154.30179999999</v>
      </c>
      <c r="F204" s="16">
        <v>143338.01199999999</v>
      </c>
    </row>
    <row r="205" spans="1:6" x14ac:dyDescent="0.2">
      <c r="A205" s="2"/>
      <c r="B205" s="1" t="s">
        <v>13</v>
      </c>
      <c r="C205" s="16">
        <v>598.995</v>
      </c>
      <c r="D205" s="16">
        <v>595.67409999999995</v>
      </c>
      <c r="E205" s="16">
        <v>3.3209</v>
      </c>
      <c r="F205" s="16">
        <v>592.35320000000002</v>
      </c>
    </row>
    <row r="206" spans="1:6" x14ac:dyDescent="0.2">
      <c r="A206" s="2"/>
      <c r="B206" s="1" t="s">
        <v>14</v>
      </c>
      <c r="C206" s="16">
        <v>10525.4503</v>
      </c>
      <c r="D206" s="16">
        <v>10452.9645</v>
      </c>
      <c r="E206" s="16">
        <v>72.485799999999998</v>
      </c>
      <c r="F206" s="16">
        <v>10380.4787</v>
      </c>
    </row>
    <row r="207" spans="1:6" x14ac:dyDescent="0.2">
      <c r="A207" s="2">
        <v>2016</v>
      </c>
      <c r="B207" s="1" t="s">
        <v>6</v>
      </c>
      <c r="C207" s="16">
        <v>1564651.5704000001</v>
      </c>
      <c r="D207" s="16">
        <v>168039.86240000001</v>
      </c>
      <c r="E207" s="16">
        <v>1396611.7080000001</v>
      </c>
      <c r="F207" s="16">
        <v>-1228571.8455999999</v>
      </c>
    </row>
    <row r="208" spans="1:6" x14ac:dyDescent="0.2">
      <c r="A208" s="2"/>
      <c r="B208" s="1" t="s">
        <v>7</v>
      </c>
      <c r="C208" s="16">
        <v>6783120.0011</v>
      </c>
      <c r="D208" s="16">
        <v>2197615.2765000002</v>
      </c>
      <c r="E208" s="16">
        <v>4585504.7246000003</v>
      </c>
      <c r="F208" s="16">
        <v>-2387889.4481000002</v>
      </c>
    </row>
    <row r="209" spans="1:6" x14ac:dyDescent="0.2">
      <c r="A209" s="2"/>
      <c r="B209" s="1" t="s">
        <v>8</v>
      </c>
      <c r="C209" s="16">
        <v>4875.4718999999996</v>
      </c>
      <c r="D209" s="16">
        <v>4867.1437999999998</v>
      </c>
      <c r="E209" s="16">
        <v>8.3280999999999992</v>
      </c>
      <c r="F209" s="16">
        <v>4858.8157000000001</v>
      </c>
    </row>
    <row r="210" spans="1:6" x14ac:dyDescent="0.2">
      <c r="A210" s="2"/>
      <c r="B210" s="1" t="s">
        <v>9</v>
      </c>
      <c r="C210" s="16">
        <v>78010.5337</v>
      </c>
      <c r="D210" s="16">
        <v>14825.383099999999</v>
      </c>
      <c r="E210" s="16">
        <v>63185.150600000001</v>
      </c>
      <c r="F210" s="16">
        <v>-48359.767500000002</v>
      </c>
    </row>
    <row r="211" spans="1:6" x14ac:dyDescent="0.2">
      <c r="A211" s="2"/>
      <c r="B211" s="1" t="s">
        <v>10</v>
      </c>
      <c r="C211" s="16">
        <v>2139.7687000000001</v>
      </c>
      <c r="D211" s="16">
        <v>2123.6460000000002</v>
      </c>
      <c r="E211" s="16">
        <v>16.122699999999998</v>
      </c>
      <c r="F211" s="16">
        <v>2107.5232999999998</v>
      </c>
    </row>
    <row r="212" spans="1:6" x14ac:dyDescent="0.2">
      <c r="A212" s="2"/>
      <c r="B212" s="1" t="s">
        <v>11</v>
      </c>
      <c r="C212" s="16">
        <v>178791.46679999999</v>
      </c>
      <c r="D212" s="16">
        <v>130855.7797</v>
      </c>
      <c r="E212" s="16">
        <v>47935.687100000003</v>
      </c>
      <c r="F212" s="16">
        <v>82920.092600000004</v>
      </c>
    </row>
    <row r="213" spans="1:6" x14ac:dyDescent="0.2">
      <c r="A213" s="2"/>
      <c r="B213" s="1" t="s">
        <v>12</v>
      </c>
      <c r="C213" s="16">
        <v>558493.76139999996</v>
      </c>
      <c r="D213" s="16">
        <v>400211.95260000002</v>
      </c>
      <c r="E213" s="16">
        <v>158281.8088</v>
      </c>
      <c r="F213" s="16">
        <v>241930.14379999999</v>
      </c>
    </row>
    <row r="214" spans="1:6" x14ac:dyDescent="0.2">
      <c r="A214" s="2"/>
      <c r="B214" s="1" t="s">
        <v>13</v>
      </c>
      <c r="C214" s="16">
        <v>642.22130000000004</v>
      </c>
      <c r="D214" s="16">
        <v>640.44910000000004</v>
      </c>
      <c r="E214" s="16">
        <v>1.7722</v>
      </c>
      <c r="F214" s="16">
        <v>638.67690000000005</v>
      </c>
    </row>
    <row r="215" spans="1:6" x14ac:dyDescent="0.2">
      <c r="A215" s="2"/>
      <c r="B215" s="1" t="s">
        <v>14</v>
      </c>
      <c r="C215" s="16">
        <v>16456.440600000002</v>
      </c>
      <c r="D215" s="16">
        <v>16427.28</v>
      </c>
      <c r="E215" s="16">
        <v>29.160599999999999</v>
      </c>
      <c r="F215" s="16">
        <v>16398.1194</v>
      </c>
    </row>
    <row r="216" spans="1:6" x14ac:dyDescent="0.2">
      <c r="A216" s="2">
        <v>2017</v>
      </c>
      <c r="B216" s="1" t="s">
        <v>6</v>
      </c>
      <c r="C216" s="16">
        <v>2295616.2692</v>
      </c>
      <c r="D216" s="16">
        <v>225745.32250000001</v>
      </c>
      <c r="E216" s="16">
        <v>2069870.9467</v>
      </c>
      <c r="F216" s="16">
        <v>-1844125.6242</v>
      </c>
    </row>
    <row r="217" spans="1:6" x14ac:dyDescent="0.2">
      <c r="A217" s="2"/>
      <c r="B217" s="1" t="s">
        <v>7</v>
      </c>
      <c r="C217" s="16">
        <v>8780769.3508000001</v>
      </c>
      <c r="D217" s="16">
        <v>2895053.8234999999</v>
      </c>
      <c r="E217" s="16">
        <v>5885715.5273000002</v>
      </c>
      <c r="F217" s="16">
        <v>-2990661.7037999998</v>
      </c>
    </row>
    <row r="218" spans="1:6" x14ac:dyDescent="0.2">
      <c r="A218" s="2"/>
      <c r="B218" s="1" t="s">
        <v>8</v>
      </c>
      <c r="C218" s="16">
        <v>6924.7879999999996</v>
      </c>
      <c r="D218" s="16">
        <v>6923.9870000000001</v>
      </c>
      <c r="E218" s="16">
        <v>0.80100000000000005</v>
      </c>
      <c r="F218" s="16">
        <v>6923.1859999999997</v>
      </c>
    </row>
    <row r="219" spans="1:6" x14ac:dyDescent="0.2">
      <c r="A219" s="2"/>
      <c r="B219" s="1" t="s">
        <v>9</v>
      </c>
      <c r="C219" s="16">
        <v>165005.29819999999</v>
      </c>
      <c r="D219" s="16">
        <v>16621.795600000001</v>
      </c>
      <c r="E219" s="16">
        <v>148383.50260000001</v>
      </c>
      <c r="F219" s="16">
        <v>-131761.70699999999</v>
      </c>
    </row>
    <row r="220" spans="1:6" x14ac:dyDescent="0.2">
      <c r="A220" s="2"/>
      <c r="B220" s="1" t="s">
        <v>10</v>
      </c>
      <c r="C220" s="16">
        <v>3412.6720999999998</v>
      </c>
      <c r="D220" s="16">
        <v>3372.4346</v>
      </c>
      <c r="E220" s="16">
        <v>40.237499999999997</v>
      </c>
      <c r="F220" s="16">
        <v>3332.1970999999999</v>
      </c>
    </row>
    <row r="221" spans="1:6" x14ac:dyDescent="0.2">
      <c r="A221" s="2"/>
      <c r="B221" s="1" t="s">
        <v>11</v>
      </c>
      <c r="C221" s="16">
        <v>183546.1354</v>
      </c>
      <c r="D221" s="16">
        <v>130674.61350000001</v>
      </c>
      <c r="E221" s="16">
        <v>52871.5219</v>
      </c>
      <c r="F221" s="16">
        <v>77803.0916</v>
      </c>
    </row>
    <row r="222" spans="1:6" x14ac:dyDescent="0.2">
      <c r="A222" s="2"/>
      <c r="B222" s="1" t="s">
        <v>12</v>
      </c>
      <c r="C222" s="16">
        <v>558439.34680000006</v>
      </c>
      <c r="D222" s="16">
        <v>344521.49440000003</v>
      </c>
      <c r="E222" s="16">
        <v>213917.8524</v>
      </c>
      <c r="F222" s="16">
        <v>130603.64200000001</v>
      </c>
    </row>
    <row r="223" spans="1:6" x14ac:dyDescent="0.2">
      <c r="A223" s="2"/>
      <c r="B223" s="1" t="s">
        <v>13</v>
      </c>
      <c r="C223" s="16">
        <v>690.2568</v>
      </c>
      <c r="D223" s="16">
        <v>690.18579999999997</v>
      </c>
      <c r="E223" s="16">
        <v>7.0999999999999994E-2</v>
      </c>
      <c r="F223" s="16">
        <v>690.11479999999995</v>
      </c>
    </row>
    <row r="224" spans="1:6" x14ac:dyDescent="0.2">
      <c r="A224" s="2"/>
      <c r="B224" s="1" t="s">
        <v>14</v>
      </c>
      <c r="C224" s="16">
        <v>13416.978999999999</v>
      </c>
      <c r="D224" s="16">
        <v>13259.662200000001</v>
      </c>
      <c r="E224" s="16">
        <v>157.3168</v>
      </c>
      <c r="F224" s="16">
        <v>13102.3454</v>
      </c>
    </row>
    <row r="225" spans="1:6" x14ac:dyDescent="0.2">
      <c r="A225" s="2">
        <v>2018</v>
      </c>
      <c r="B225" s="1" t="s">
        <v>6</v>
      </c>
      <c r="C225" s="16">
        <v>2807964.7461999999</v>
      </c>
      <c r="D225" s="16">
        <v>225313.7107</v>
      </c>
      <c r="E225" s="16">
        <v>2582651.0355000002</v>
      </c>
      <c r="F225" s="16">
        <v>-2357337.3248000001</v>
      </c>
    </row>
    <row r="226" spans="1:6" x14ac:dyDescent="0.2">
      <c r="A226" s="2"/>
      <c r="B226" s="1" t="s">
        <v>7</v>
      </c>
      <c r="C226" s="16">
        <v>11123463.917199999</v>
      </c>
      <c r="D226" s="16">
        <v>3366513.9186999998</v>
      </c>
      <c r="E226" s="16">
        <v>7756949.9984999998</v>
      </c>
      <c r="F226" s="16">
        <v>-4390436.0798000004</v>
      </c>
    </row>
    <row r="227" spans="1:6" x14ac:dyDescent="0.2">
      <c r="A227" s="2"/>
      <c r="B227" s="1" t="s">
        <v>8</v>
      </c>
      <c r="C227" s="16">
        <v>7855.6148000000003</v>
      </c>
      <c r="D227" s="16">
        <v>7826.5751</v>
      </c>
      <c r="E227" s="16">
        <v>29.0397</v>
      </c>
      <c r="F227" s="16">
        <v>7797.5353999999998</v>
      </c>
    </row>
    <row r="228" spans="1:6" x14ac:dyDescent="0.2">
      <c r="A228" s="2"/>
      <c r="B228" s="1" t="s">
        <v>9</v>
      </c>
      <c r="C228" s="16">
        <v>228451.84969999999</v>
      </c>
      <c r="D228" s="16">
        <v>14514.640100000001</v>
      </c>
      <c r="E228" s="16">
        <v>213937.2096</v>
      </c>
      <c r="F228" s="16">
        <v>-199422.56950000001</v>
      </c>
    </row>
    <row r="229" spans="1:6" x14ac:dyDescent="0.2">
      <c r="A229" s="2"/>
      <c r="B229" s="1" t="s">
        <v>10</v>
      </c>
      <c r="C229" s="16">
        <v>3747.0387000000001</v>
      </c>
      <c r="D229" s="16">
        <v>2983.1705000000002</v>
      </c>
      <c r="E229" s="16">
        <v>763.8682</v>
      </c>
      <c r="F229" s="16">
        <v>2219.3022999999998</v>
      </c>
    </row>
    <row r="230" spans="1:6" x14ac:dyDescent="0.2">
      <c r="A230" s="2"/>
      <c r="B230" s="1" t="s">
        <v>11</v>
      </c>
      <c r="C230" s="16">
        <v>249531.44779999999</v>
      </c>
      <c r="D230" s="16">
        <v>186178.09700000001</v>
      </c>
      <c r="E230" s="16">
        <v>63353.3508</v>
      </c>
      <c r="F230" s="16">
        <v>122824.74619999999</v>
      </c>
    </row>
    <row r="231" spans="1:6" x14ac:dyDescent="0.2">
      <c r="A231" s="2"/>
      <c r="B231" s="1" t="s">
        <v>12</v>
      </c>
      <c r="C231" s="16">
        <v>599925.37280000001</v>
      </c>
      <c r="D231" s="16">
        <v>375019.81430000003</v>
      </c>
      <c r="E231" s="16">
        <v>224905.55850000001</v>
      </c>
      <c r="F231" s="16">
        <v>150114.25580000001</v>
      </c>
    </row>
    <row r="232" spans="1:6" x14ac:dyDescent="0.2">
      <c r="A232" s="2"/>
      <c r="B232" s="1" t="s">
        <v>13</v>
      </c>
      <c r="C232" s="16">
        <v>730.43489999999997</v>
      </c>
      <c r="D232" s="16">
        <v>725.51239999999996</v>
      </c>
      <c r="E232" s="16">
        <v>4.9225000000000003</v>
      </c>
      <c r="F232" s="16">
        <v>720.58989999999994</v>
      </c>
    </row>
    <row r="233" spans="1:6" x14ac:dyDescent="0.2">
      <c r="A233" s="2"/>
      <c r="B233" s="1" t="s">
        <v>14</v>
      </c>
      <c r="C233" s="16">
        <v>13540.412</v>
      </c>
      <c r="D233" s="16">
        <v>13238.9717</v>
      </c>
      <c r="E233" s="16">
        <v>301.44029999999998</v>
      </c>
      <c r="F233" s="16">
        <v>12937.5314</v>
      </c>
    </row>
    <row r="234" spans="1:6" x14ac:dyDescent="0.2">
      <c r="A234" s="2">
        <v>2019</v>
      </c>
      <c r="B234" s="1" t="s">
        <v>6</v>
      </c>
      <c r="C234" s="16">
        <v>2589312.9558999999</v>
      </c>
      <c r="D234" s="16">
        <v>205572.74170000001</v>
      </c>
      <c r="E234" s="16">
        <v>2383740.2141999998</v>
      </c>
      <c r="F234" s="16">
        <v>-2178167.4725000001</v>
      </c>
    </row>
    <row r="235" spans="1:6" x14ac:dyDescent="0.2">
      <c r="A235" s="2"/>
      <c r="B235" s="1" t="s">
        <v>7</v>
      </c>
      <c r="C235" s="16">
        <v>11550161.095899999</v>
      </c>
      <c r="D235" s="16">
        <v>3553906.3912</v>
      </c>
      <c r="E235" s="16">
        <v>7996254.7046999997</v>
      </c>
      <c r="F235" s="16">
        <v>-4442348.3135000002</v>
      </c>
    </row>
    <row r="236" spans="1:6" x14ac:dyDescent="0.2">
      <c r="A236" s="2"/>
      <c r="B236" s="1" t="s">
        <v>8</v>
      </c>
      <c r="C236" s="16">
        <v>6419.5681999999997</v>
      </c>
      <c r="D236" s="16">
        <v>6416.6990999999998</v>
      </c>
      <c r="E236" s="16">
        <v>2.8691</v>
      </c>
      <c r="F236" s="16">
        <v>6413.83</v>
      </c>
    </row>
    <row r="237" spans="1:6" x14ac:dyDescent="0.2">
      <c r="A237" s="2"/>
      <c r="B237" s="1" t="s">
        <v>9</v>
      </c>
      <c r="C237" s="16">
        <v>183626.85079999999</v>
      </c>
      <c r="D237" s="16">
        <v>11320.445100000001</v>
      </c>
      <c r="E237" s="16">
        <v>172306.4057</v>
      </c>
      <c r="F237" s="16">
        <v>-160985.96059999999</v>
      </c>
    </row>
    <row r="238" spans="1:6" x14ac:dyDescent="0.2">
      <c r="A238" s="2"/>
      <c r="B238" s="1" t="s">
        <v>10</v>
      </c>
      <c r="C238" s="16">
        <v>4034.1037999999999</v>
      </c>
      <c r="D238" s="16">
        <v>3193.8678</v>
      </c>
      <c r="E238" s="16">
        <v>840.23599999999999</v>
      </c>
      <c r="F238" s="16">
        <v>2353.6318000000001</v>
      </c>
    </row>
    <row r="239" spans="1:6" x14ac:dyDescent="0.2">
      <c r="A239" s="2"/>
      <c r="B239" s="1" t="s">
        <v>11</v>
      </c>
      <c r="C239" s="16">
        <v>267093.66440000001</v>
      </c>
      <c r="D239" s="16">
        <v>195769.50409999999</v>
      </c>
      <c r="E239" s="16">
        <v>71324.160300000003</v>
      </c>
      <c r="F239" s="16">
        <v>124445.3438</v>
      </c>
    </row>
    <row r="240" spans="1:6" x14ac:dyDescent="0.2">
      <c r="A240" s="2"/>
      <c r="B240" s="1" t="s">
        <v>12</v>
      </c>
      <c r="C240" s="16">
        <v>668875.28339999996</v>
      </c>
      <c r="D240" s="16">
        <v>436643.82579999999</v>
      </c>
      <c r="E240" s="16">
        <v>232231.45759999999</v>
      </c>
      <c r="F240" s="16">
        <v>204412.3682</v>
      </c>
    </row>
    <row r="241" spans="1:6" x14ac:dyDescent="0.2">
      <c r="A241" s="2"/>
      <c r="B241" s="1" t="s">
        <v>13</v>
      </c>
      <c r="C241" s="16">
        <v>893.42790000000002</v>
      </c>
      <c r="D241" s="16">
        <v>892.05589999999995</v>
      </c>
      <c r="E241" s="16">
        <v>1.3720000000000001</v>
      </c>
      <c r="F241" s="16">
        <v>890.68389999999999</v>
      </c>
    </row>
    <row r="242" spans="1:6" x14ac:dyDescent="0.2">
      <c r="A242" s="2"/>
      <c r="B242" s="1" t="s">
        <v>14</v>
      </c>
      <c r="C242" s="16">
        <v>16751.308700000001</v>
      </c>
      <c r="D242" s="16">
        <v>14294.8758</v>
      </c>
      <c r="E242" s="16">
        <v>2456.4328999999998</v>
      </c>
      <c r="F242" s="16">
        <v>11838.4429</v>
      </c>
    </row>
    <row r="243" spans="1:6" x14ac:dyDescent="0.2">
      <c r="A243" s="2">
        <v>2020</v>
      </c>
      <c r="B243" s="1" t="s">
        <v>6</v>
      </c>
      <c r="C243" s="16">
        <v>1650582.2542000001</v>
      </c>
      <c r="D243" s="16">
        <v>174809.22039999999</v>
      </c>
      <c r="E243" s="16">
        <v>1475773.0338000001</v>
      </c>
      <c r="F243" s="16">
        <v>-1300963.8134000001</v>
      </c>
    </row>
    <row r="244" spans="1:6" x14ac:dyDescent="0.2">
      <c r="A244" s="2"/>
      <c r="B244" s="1" t="s">
        <v>7</v>
      </c>
      <c r="C244" s="16">
        <v>12047043.6745</v>
      </c>
      <c r="D244" s="16">
        <v>3495322.7524999999</v>
      </c>
      <c r="E244" s="16">
        <v>8551720.9220000003</v>
      </c>
      <c r="F244" s="16">
        <v>-5056398.1694999998</v>
      </c>
    </row>
    <row r="245" spans="1:6" x14ac:dyDescent="0.2">
      <c r="A245" s="2"/>
      <c r="B245" s="1" t="s">
        <v>8</v>
      </c>
      <c r="C245" s="16">
        <v>7904.6670999999997</v>
      </c>
      <c r="D245" s="16">
        <v>7783.6679000000004</v>
      </c>
      <c r="E245" s="16">
        <v>120.9992</v>
      </c>
      <c r="F245" s="16">
        <v>7662.6687000000002</v>
      </c>
    </row>
    <row r="246" spans="1:6" x14ac:dyDescent="0.2">
      <c r="A246" s="2"/>
      <c r="B246" s="1" t="s">
        <v>9</v>
      </c>
      <c r="C246" s="16">
        <v>130466.94409999999</v>
      </c>
      <c r="D246" s="16">
        <v>12212.0216</v>
      </c>
      <c r="E246" s="16">
        <v>118254.9225</v>
      </c>
      <c r="F246" s="16">
        <v>-106042.90089999999</v>
      </c>
    </row>
    <row r="247" spans="1:6" x14ac:dyDescent="0.2">
      <c r="A247" s="2"/>
      <c r="B247" s="1" t="s">
        <v>10</v>
      </c>
      <c r="C247" s="16">
        <v>5143.6017000000002</v>
      </c>
      <c r="D247" s="16">
        <v>5143.0636000000004</v>
      </c>
      <c r="E247" s="16">
        <v>0.53810000000000002</v>
      </c>
      <c r="F247" s="16">
        <v>5142.5254999999997</v>
      </c>
    </row>
    <row r="248" spans="1:6" x14ac:dyDescent="0.2">
      <c r="A248" s="2"/>
      <c r="B248" s="1" t="s">
        <v>11</v>
      </c>
      <c r="C248" s="16">
        <v>257956.71710000001</v>
      </c>
      <c r="D248" s="16">
        <v>200006.85519999999</v>
      </c>
      <c r="E248" s="16">
        <v>57949.861900000004</v>
      </c>
      <c r="F248" s="16">
        <v>142056.9933</v>
      </c>
    </row>
    <row r="249" spans="1:6" x14ac:dyDescent="0.2">
      <c r="A249" s="2"/>
      <c r="B249" s="1" t="s">
        <v>12</v>
      </c>
      <c r="C249" s="16">
        <v>695305.34169999999</v>
      </c>
      <c r="D249" s="16">
        <v>418056.50679999997</v>
      </c>
      <c r="E249" s="16">
        <v>277248.83490000002</v>
      </c>
      <c r="F249" s="16">
        <v>140807.67189999999</v>
      </c>
    </row>
    <row r="250" spans="1:6" x14ac:dyDescent="0.2">
      <c r="A250" s="2"/>
      <c r="B250" s="1" t="s">
        <v>13</v>
      </c>
      <c r="C250" s="16">
        <v>2036.0128</v>
      </c>
      <c r="D250" s="16">
        <v>2031.3471999999999</v>
      </c>
      <c r="E250" s="16">
        <v>4.6656000000000004</v>
      </c>
      <c r="F250" s="16">
        <v>2026.6815999999999</v>
      </c>
    </row>
    <row r="251" spans="1:6" x14ac:dyDescent="0.2">
      <c r="A251" s="2"/>
      <c r="B251" s="1" t="s">
        <v>14</v>
      </c>
      <c r="C251" s="16">
        <v>19248.301200000002</v>
      </c>
      <c r="D251" s="16">
        <v>19127.239699999998</v>
      </c>
      <c r="E251" s="16">
        <v>121.0615</v>
      </c>
      <c r="F251" s="16">
        <v>19006.178199999998</v>
      </c>
    </row>
    <row r="252" spans="1:6" x14ac:dyDescent="0.2">
      <c r="A252" s="2">
        <v>2021</v>
      </c>
      <c r="B252" s="1" t="s">
        <v>6</v>
      </c>
      <c r="C252" s="16">
        <v>2339977.6998000001</v>
      </c>
      <c r="D252" s="16">
        <v>249154.5681</v>
      </c>
      <c r="E252" s="16">
        <v>2090823.1317</v>
      </c>
      <c r="F252" s="16">
        <v>-1841668.5636</v>
      </c>
    </row>
    <row r="253" spans="1:6" x14ac:dyDescent="0.2">
      <c r="A253" s="2"/>
      <c r="B253" s="1" t="s">
        <v>7</v>
      </c>
      <c r="C253" s="16">
        <v>16349010.067399999</v>
      </c>
      <c r="D253" s="16">
        <v>5361222.4392999997</v>
      </c>
      <c r="E253" s="16">
        <v>10987787.6281</v>
      </c>
      <c r="F253" s="16">
        <v>-5626565.1887999997</v>
      </c>
    </row>
    <row r="254" spans="1:6" x14ac:dyDescent="0.2">
      <c r="A254" s="2"/>
      <c r="B254" s="1" t="s">
        <v>8</v>
      </c>
      <c r="C254" s="16">
        <v>8568.4660999999996</v>
      </c>
      <c r="D254" s="16">
        <v>8453.7739000000001</v>
      </c>
      <c r="E254" s="16">
        <v>114.6922</v>
      </c>
      <c r="F254" s="16">
        <v>8339.0817000000006</v>
      </c>
    </row>
    <row r="255" spans="1:6" x14ac:dyDescent="0.2">
      <c r="A255" s="2"/>
      <c r="B255" s="1" t="s">
        <v>9</v>
      </c>
      <c r="C255" s="16">
        <v>133912.65590000001</v>
      </c>
      <c r="D255" s="16">
        <v>12398.4094</v>
      </c>
      <c r="E255" s="16">
        <v>121514.24649999999</v>
      </c>
      <c r="F255" s="16">
        <v>-109115.8371</v>
      </c>
    </row>
    <row r="256" spans="1:6" x14ac:dyDescent="0.2">
      <c r="A256" s="2"/>
      <c r="B256" s="1" t="s">
        <v>10</v>
      </c>
      <c r="C256" s="16">
        <v>8888.0025000000005</v>
      </c>
      <c r="D256" s="16">
        <v>8887.8914000000004</v>
      </c>
      <c r="E256" s="16">
        <v>0.1111</v>
      </c>
      <c r="F256" s="16">
        <v>8887.7803000000004</v>
      </c>
    </row>
    <row r="257" spans="1:6" x14ac:dyDescent="0.2">
      <c r="A257" s="2"/>
      <c r="B257" s="1" t="s">
        <v>11</v>
      </c>
      <c r="C257" s="16">
        <v>403673.23729999998</v>
      </c>
      <c r="D257" s="16">
        <v>289560.5441</v>
      </c>
      <c r="E257" s="16">
        <v>114112.69319999999</v>
      </c>
      <c r="F257" s="16">
        <v>175447.85089999999</v>
      </c>
    </row>
    <row r="258" spans="1:6" x14ac:dyDescent="0.2">
      <c r="A258" s="2"/>
      <c r="B258" s="1" t="s">
        <v>12</v>
      </c>
      <c r="C258" s="16">
        <v>880802.84629999998</v>
      </c>
      <c r="D258" s="16">
        <v>535423.80830000003</v>
      </c>
      <c r="E258" s="16">
        <v>345379.038</v>
      </c>
      <c r="F258" s="16">
        <v>190044.7703</v>
      </c>
    </row>
    <row r="259" spans="1:6" x14ac:dyDescent="0.2">
      <c r="A259" s="2"/>
      <c r="B259" s="1" t="s">
        <v>13</v>
      </c>
      <c r="C259" s="16">
        <v>1507.7311999999999</v>
      </c>
      <c r="D259" s="16">
        <v>1494.4514999999999</v>
      </c>
      <c r="E259" s="16">
        <v>13.2797</v>
      </c>
      <c r="F259" s="16">
        <v>1481.1718000000001</v>
      </c>
    </row>
    <row r="260" spans="1:6" x14ac:dyDescent="0.2">
      <c r="A260" s="2"/>
      <c r="B260" s="1" t="s">
        <v>14</v>
      </c>
      <c r="C260" s="16">
        <v>37358.4568</v>
      </c>
      <c r="D260" s="16">
        <v>26043.3279</v>
      </c>
      <c r="E260" s="16">
        <v>11315.1289</v>
      </c>
      <c r="F260" s="16">
        <v>14728.199000000001</v>
      </c>
    </row>
  </sheetData>
  <mergeCells count="30">
    <mergeCell ref="A216:A224"/>
    <mergeCell ref="A225:A233"/>
    <mergeCell ref="A234:A242"/>
    <mergeCell ref="A243:A251"/>
    <mergeCell ref="A252:A260"/>
    <mergeCell ref="A171:A179"/>
    <mergeCell ref="A180:A188"/>
    <mergeCell ref="A189:A197"/>
    <mergeCell ref="A198:A206"/>
    <mergeCell ref="A207:A215"/>
    <mergeCell ref="A126:A134"/>
    <mergeCell ref="A135:A143"/>
    <mergeCell ref="A144:A152"/>
    <mergeCell ref="A153:A161"/>
    <mergeCell ref="A162:A170"/>
    <mergeCell ref="A82:A89"/>
    <mergeCell ref="A90:A98"/>
    <mergeCell ref="A99:A107"/>
    <mergeCell ref="A108:A116"/>
    <mergeCell ref="A117:A125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Carvalho</cp:lastModifiedBy>
  <dcterms:created xsi:type="dcterms:W3CDTF">2023-01-06T06:28:48Z</dcterms:created>
  <dcterms:modified xsi:type="dcterms:W3CDTF">2023-02-02T08:05:53Z</dcterms:modified>
</cp:coreProperties>
</file>