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hidePivotFieldList="1" defaultThemeVersion="124226"/>
  <xr:revisionPtr revIDLastSave="0" documentId="8_{20B10B67-2B6D-4446-9110-AFCB6C072B35}" xr6:coauthVersionLast="47" xr6:coauthVersionMax="47" xr10:uidLastSave="{00000000-0000-0000-0000-000000000000}"/>
  <bookViews>
    <workbookView xWindow="-120" yWindow="-120" windowWidth="20730" windowHeight="11040" tabRatio="733" firstSheet="7" activeTab="7" xr2:uid="{00000000-000D-0000-FFFF-FFFF00000000}"/>
  </bookViews>
  <sheets>
    <sheet name="Portada" sheetId="52" r:id="rId1"/>
    <sheet name="01-PANEL" sheetId="35" r:id="rId2"/>
    <sheet name="data_panel" sheetId="36" r:id="rId3"/>
    <sheet name="02-ESTADO NC" sheetId="20" r:id="rId4"/>
    <sheet name="03-  ESTADO REGIONES" sheetId="32" r:id="rId5"/>
    <sheet name="data_status_NC" sheetId="33" state="hidden" r:id="rId6"/>
    <sheet name="data_status_reg" sheetId="46" state="hidden" r:id="rId7"/>
    <sheet name="Ev Proveedores" sheetId="43" r:id="rId8"/>
    <sheet name="00-Monitoreo indicadores 2023" sheetId="17" state="hidden" r:id="rId9"/>
    <sheet name="Convenios ADP" sheetId="45" r:id="rId10"/>
    <sheet name="Gestión de riesgos" sheetId="48" r:id="rId11"/>
    <sheet name="data_riesgos" sheetId="49" state="hidden" r:id="rId12"/>
    <sheet name="programas sociales" sheetId="50" r:id="rId13"/>
    <sheet name="datos_graficos" sheetId="51" state="hidden" r:id="rId14"/>
  </sheets>
  <definedNames>
    <definedName name="_xlnm._FilterDatabase" localSheetId="8" hidden="1">'00-Monitoreo indicadores 2023'!$A$7:$GW$114</definedName>
    <definedName name="_xlnm.Print_Area" localSheetId="8">'00-Monitoreo indicadores 2023'!$E$6:$CE$95</definedName>
    <definedName name="_xlnm.Print_Area" localSheetId="4">'03-  ESTADO REGIONES'!$A$2:$Q$27</definedName>
    <definedName name="_xlnm.Print_Area" localSheetId="9">'Convenios ADP'!$A$1:$L$23</definedName>
    <definedName name="_xlnm.Print_Area" localSheetId="7">'Ev Proveedores'!$B$2:$O$34</definedName>
    <definedName name="_xlnm.Print_Area" localSheetId="10">'Gestión de riesgos'!$A$1:$AA$48</definedName>
    <definedName name="_xlnm.Print_Area" localSheetId="0">Portada!$B$1:$J$21</definedName>
    <definedName name="_xlnm.Print_Area" localSheetId="12">'programas sociales'!$A$1:$P$27</definedName>
    <definedName name="_xlnm.Print_Titles" localSheetId="8">'00-Monitoreo indicadores 2023'!$6:$7</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35" l="1"/>
  <c r="H27" i="50"/>
  <c r="H23" i="50"/>
  <c r="F23" i="50"/>
  <c r="D25" i="35"/>
  <c r="O38" i="48" l="1"/>
  <c r="H33" i="48" s="1"/>
  <c r="Q38" i="48"/>
  <c r="S38" i="48"/>
  <c r="H39" i="48" s="1"/>
  <c r="T38" i="48"/>
  <c r="V38" i="48"/>
  <c r="H45" i="48" s="1"/>
  <c r="W38" i="48"/>
  <c r="Y38" i="48"/>
  <c r="H27" i="48" s="1"/>
  <c r="X23" i="48"/>
  <c r="V23" i="48"/>
  <c r="T23" i="48"/>
  <c r="R23" i="48"/>
  <c r="X7" i="48" s="1"/>
  <c r="O23" i="48"/>
  <c r="S7" i="48" s="1"/>
  <c r="L23" i="48"/>
  <c r="N7" i="48" s="1"/>
  <c r="I23" i="48"/>
  <c r="H7" i="48" s="1"/>
  <c r="E7" i="32"/>
  <c r="D52" i="33"/>
  <c r="D48" i="33"/>
  <c r="R10" i="35"/>
  <c r="D13" i="35" s="1"/>
  <c r="R11" i="35"/>
  <c r="D14" i="35" s="1"/>
  <c r="R12" i="35"/>
  <c r="D12" i="35" s="1"/>
  <c r="R13" i="35"/>
  <c r="D11" i="35" s="1"/>
  <c r="D26"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4" i="35"/>
  <c r="D28" i="35"/>
  <c r="D27" i="35"/>
  <c r="M14" i="35"/>
  <c r="K14" i="35"/>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O45" i="48" l="1"/>
  <c r="R14" i="35"/>
  <c r="D15" i="35" s="1"/>
  <c r="D29" i="35"/>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<sst xmlns="http://schemas.openxmlformats.org/spreadsheetml/2006/main" count="2909" uniqueCount="1133">
  <si>
    <t>SUBSECRETARÍA DE EDUCACIÓN</t>
  </si>
  <si>
    <t>TIPO</t>
  </si>
  <si>
    <t>RIESGO BAJO</t>
  </si>
  <si>
    <t>RIESGO MEDIO</t>
  </si>
  <si>
    <t>RIESGO ALTO</t>
  </si>
  <si>
    <t>TOTAL INDICADORES</t>
  </si>
  <si>
    <t>PMG</t>
  </si>
  <si>
    <t>H</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</si>
  <si>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</si>
  <si>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</si>
  <si>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</si>
  <si>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</si>
  <si>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</si>
  <si>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</si>
  <si>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</si>
  <si>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</si>
  <si>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</si>
  <si>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</si>
  <si>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</si>
  <si>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</si>
  <si>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</si>
  <si>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</si>
  <si>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</si>
  <si>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</si>
  <si>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</si>
  <si>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</si>
  <si>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</si>
  <si>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</si>
  <si>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</si>
  <si>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</si>
  <si>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</si>
  <si>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</si>
  <si>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</si>
  <si>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</si>
  <si>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</si>
  <si>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</si>
  <si>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</si>
  <si>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</si>
  <si>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</si>
  <si>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</si>
  <si>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</si>
  <si>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</si>
  <si>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</si>
  <si>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</si>
  <si>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</si>
  <si>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</si>
  <si>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</si>
  <si>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</si>
  <si>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</si>
  <si>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</si>
  <si>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</si>
  <si>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</si>
  <si>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</si>
  <si>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</si>
  <si>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</si>
  <si>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</si>
  <si>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</si>
  <si>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</si>
  <si>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</si>
  <si>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</si>
  <si>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</si>
  <si>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</si>
  <si>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</si>
  <si>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</si>
  <si>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</si>
  <si>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</si>
  <si>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</si>
  <si>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</si>
  <si>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</si>
  <si>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</si>
  <si>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</si>
  <si>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</si>
  <si>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</si>
  <si>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</si>
  <si>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</si>
  <si>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</si>
  <si>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</si>
  <si>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</si>
  <si>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</si>
  <si>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</si>
  <si>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</si>
  <si>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</si>
  <si>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</si>
  <si>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</si>
  <si>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</si>
  <si>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</si>
  <si>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</si>
  <si>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</si>
  <si>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</si>
  <si>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</si>
  <si>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</si>
  <si>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</si>
  <si>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</si>
  <si>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</si>
  <si>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</si>
  <si>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</si>
  <si>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</si>
  <si>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</si>
  <si>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</si>
  <si>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</si>
  <si>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</si>
  <si>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</si>
  <si>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</si>
  <si>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</si>
  <si>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</si>
  <si>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</si>
  <si>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</si>
  <si>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</si>
  <si>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</si>
  <si>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</si>
  <si>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</si>
  <si>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</si>
  <si>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</si>
  <si>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</si>
  <si>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</si>
  <si>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</si>
  <si>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</si>
  <si>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</si>
  <si>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</si>
  <si>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</si>
  <si>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</si>
  <si>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</si>
  <si>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</si>
  <si>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</si>
  <si>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</si>
  <si>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</si>
  <si>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</si>
  <si>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</si>
  <si>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</si>
  <si>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</si>
  <si>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</si>
  <si>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</si>
  <si>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</si>
  <si>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</si>
  <si>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</si>
  <si>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</si>
  <si>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</si>
  <si>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</si>
  <si>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</si>
  <si>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</si>
  <si>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</si>
  <si>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</si>
  <si>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</si>
  <si>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</si>
  <si>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</si>
  <si>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</si>
  <si>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</si>
  <si>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</si>
  <si>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</si>
  <si>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</si>
  <si>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</si>
  <si>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</si>
  <si>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</si>
  <si>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</si>
  <si>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</si>
  <si>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</si>
  <si>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</si>
  <si>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</si>
  <si>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</si>
  <si>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</si>
  <si>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</si>
  <si>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</si>
  <si>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</si>
  <si>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</si>
  <si>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</si>
  <si>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</si>
  <si>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</si>
  <si>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</si>
  <si>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</si>
  <si>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</si>
  <si>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</si>
  <si>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</si>
  <si>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</si>
  <si>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</si>
  <si>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</si>
  <si>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</si>
  <si>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</si>
  <si>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</si>
  <si>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</si>
  <si>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</si>
  <si>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14</t>
  </si>
  <si>
    <t>I16_066-SECREDUC 15</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</si>
  <si>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</si>
  <si>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</si>
  <si>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</si>
  <si>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</si>
  <si>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</si>
  <si>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</si>
  <si>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</si>
  <si>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</si>
  <si>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</si>
  <si>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</si>
  <si>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</si>
  <si>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</si>
  <si>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</si>
  <si>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</si>
  <si>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</si>
  <si>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</si>
  <si>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</si>
  <si>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</si>
  <si>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</si>
  <si>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</si>
  <si>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</si>
  <si>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</si>
  <si>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</si>
  <si>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</si>
  <si>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</si>
  <si>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</si>
  <si>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</si>
  <si>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</si>
  <si>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</si>
  <si>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</si>
  <si>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</si>
  <si>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</si>
  <si>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</si>
  <si>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</si>
  <si>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</si>
  <si>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</si>
  <si>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</si>
  <si>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</si>
  <si>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</si>
  <si>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</si>
  <si>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</si>
  <si>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</si>
  <si>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</si>
  <si>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</si>
  <si>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</si>
  <si>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</si>
  <si>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</si>
  <si>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</si>
  <si>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</si>
  <si>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</si>
  <si>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</si>
  <si>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</si>
  <si>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</si>
  <si>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</si>
  <si>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</si>
  <si>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</si>
  <si>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</si>
  <si>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</si>
  <si>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</si>
  <si>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</si>
  <si>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</si>
  <si>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</si>
  <si>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</si>
  <si>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</si>
  <si>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</si>
  <si>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</si>
  <si>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</si>
  <si>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</si>
  <si>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</si>
  <si>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</si>
  <si>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</si>
  <si>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</si>
  <si>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</si>
  <si>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</si>
  <si>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</si>
  <si>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</si>
  <si>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</si>
  <si>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</si>
  <si>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</si>
  <si>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</si>
  <si>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</si>
  <si>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</si>
  <si>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</si>
  <si>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</si>
  <si>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</si>
  <si>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</si>
  <si>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</si>
  <si>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</si>
  <si>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</si>
  <si>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</si>
  <si>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</si>
  <si>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</si>
  <si>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</si>
  <si>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</si>
  <si>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</si>
  <si>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</si>
  <si>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</si>
  <si>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</si>
  <si>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</si>
  <si>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</si>
  <si>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</si>
  <si>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</si>
  <si>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</si>
  <si>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</si>
  <si>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</si>
  <si>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</si>
  <si>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</si>
  <si>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</si>
  <si>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</si>
  <si>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</si>
  <si>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</si>
  <si>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</si>
  <si>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</si>
  <si>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</si>
  <si>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</si>
  <si>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</si>
  <si>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</si>
  <si>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</si>
  <si>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</si>
  <si>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</si>
  <si>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</si>
  <si>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</si>
  <si>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</si>
  <si>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</si>
  <si>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</si>
  <si>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</si>
  <si>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</si>
  <si>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</si>
  <si>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</si>
  <si>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</si>
  <si>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</si>
  <si>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</si>
  <si>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</si>
  <si>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</si>
  <si>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</si>
  <si>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</si>
  <si>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</si>
  <si>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</si>
  <si>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</si>
  <si>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</si>
  <si>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</si>
  <si>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</si>
  <si>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</si>
  <si>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</si>
  <si>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</si>
  <si>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</si>
  <si>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</si>
  <si>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</si>
  <si>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</si>
  <si>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</si>
  <si>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</si>
  <si>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</si>
  <si>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</si>
  <si>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</si>
  <si>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</si>
  <si>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</si>
  <si>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</si>
  <si>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</si>
  <si>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</si>
  <si>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</si>
  <si>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</si>
  <si>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</si>
  <si>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</si>
  <si>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</si>
  <si>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</si>
  <si>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</si>
  <si>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</si>
  <si>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</si>
  <si>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</si>
  <si>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</si>
  <si>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</si>
  <si>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</si>
  <si>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</si>
  <si>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</si>
  <si>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</si>
  <si>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</si>
  <si>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</si>
  <si>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</si>
  <si>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</si>
  <si>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</si>
  <si>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</si>
  <si>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</si>
  <si>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</si>
  <si>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</si>
  <si>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</si>
  <si>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</si>
  <si>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</si>
  <si>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</si>
  <si>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</si>
  <si>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</si>
  <si>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</si>
  <si>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</si>
  <si>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</si>
  <si>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</si>
  <si>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</si>
  <si>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</si>
  <si>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</si>
  <si>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</si>
  <si>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</si>
  <si>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</si>
  <si>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</si>
  <si>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</si>
  <si>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</si>
  <si>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</si>
  <si>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</si>
  <si>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</si>
  <si>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</si>
  <si>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</si>
  <si>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</si>
  <si>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</si>
  <si>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</si>
  <si>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</si>
  <si>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</si>
  <si>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</si>
  <si>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</si>
  <si>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</si>
  <si>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</si>
  <si>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</si>
  <si>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</si>
  <si>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</si>
  <si>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</si>
  <si>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</si>
  <si>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</si>
  <si>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</si>
  <si>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</si>
  <si>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</si>
  <si>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</si>
  <si>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</si>
  <si>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</si>
  <si>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</si>
  <si>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</si>
  <si>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</si>
  <si>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</si>
  <si>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</si>
  <si>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</si>
  <si>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</si>
  <si>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</si>
  <si>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</si>
  <si>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</si>
  <si>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</si>
  <si>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</si>
  <si>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</si>
  <si>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</si>
  <si>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</si>
  <si>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</si>
  <si>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</si>
  <si>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</si>
  <si>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</si>
  <si>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</si>
  <si>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</si>
  <si>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</si>
  <si>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</si>
  <si>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</si>
  <si>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</si>
  <si>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</si>
  <si>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</si>
  <si>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</si>
  <si>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</si>
  <si>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</si>
  <si>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</si>
  <si>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</si>
  <si>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</si>
  <si>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</si>
  <si>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</si>
  <si>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</si>
  <si>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</si>
  <si>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</si>
  <si>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</si>
  <si>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</si>
  <si>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</si>
  <si>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</si>
  <si>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</si>
  <si>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</si>
  <si>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</si>
  <si>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</si>
  <si>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</si>
  <si>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</si>
  <si>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</si>
  <si>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</si>
  <si>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</si>
  <si>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</si>
  <si>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</si>
  <si>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</si>
  <si>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</si>
  <si>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</si>
  <si>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</si>
  <si>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</si>
  <si>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</si>
  <si>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</si>
  <si>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</si>
  <si>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</si>
  <si>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</si>
  <si>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</si>
  <si>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</si>
  <si>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</si>
  <si>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</si>
  <si>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</si>
  <si>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</si>
  <si>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</si>
  <si>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</si>
  <si>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</si>
  <si>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</si>
  <si>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</si>
  <si>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</si>
  <si>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</si>
  <si>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</si>
  <si>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</si>
  <si>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</si>
  <si>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</si>
  <si>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</si>
  <si>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</si>
  <si>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</si>
  <si>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</si>
  <si>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</si>
  <si>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</si>
  <si>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</si>
  <si>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</si>
  <si>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</si>
  <si>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</si>
  <si>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</si>
  <si>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</si>
  <si>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</si>
  <si>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</si>
  <si>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</si>
  <si>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</si>
  <si>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</si>
  <si>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</si>
  <si>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</si>
  <si>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</si>
  <si>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</si>
  <si>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</si>
  <si>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</si>
  <si>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</si>
  <si>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</si>
  <si>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</si>
  <si>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</si>
  <si>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</si>
  <si>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</si>
  <si>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</si>
  <si>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</si>
  <si>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</si>
  <si>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</si>
  <si>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</si>
  <si>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</si>
  <si>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</si>
  <si>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</si>
  <si>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</si>
  <si>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</si>
  <si>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</si>
  <si>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</si>
  <si>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</si>
  <si>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</si>
  <si>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</si>
  <si>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</si>
  <si>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</si>
  <si>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</si>
  <si>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</si>
  <si>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</si>
  <si>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</si>
  <si>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</si>
  <si>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</si>
  <si>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</si>
  <si>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</si>
  <si>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</si>
  <si>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</si>
  <si>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</si>
  <si>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</si>
  <si>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</si>
  <si>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</si>
  <si>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</si>
  <si>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</si>
  <si>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</si>
  <si>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</si>
  <si>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</si>
  <si>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</si>
  <si>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</si>
  <si>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</si>
  <si>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</si>
  <si>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</si>
  <si>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</si>
  <si>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</si>
  <si>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</si>
  <si>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</si>
  <si>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</si>
  <si>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</si>
  <si>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</si>
  <si>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</si>
  <si>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</si>
  <si>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</si>
  <si>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</si>
  <si>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</si>
  <si>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</si>
  <si>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</si>
  <si>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</si>
  <si>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</si>
  <si>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</si>
  <si>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</si>
  <si>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</si>
  <si>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</si>
  <si>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</si>
  <si>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</si>
  <si>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</si>
  <si>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</si>
  <si>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</si>
  <si>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</si>
  <si>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</si>
  <si>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</si>
  <si>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</si>
  <si>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</si>
  <si>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</si>
  <si>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</si>
  <si>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</si>
  <si>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</si>
  <si>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</si>
  <si>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</si>
  <si>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</si>
  <si>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</si>
  <si>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</si>
  <si>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</si>
  <si>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</si>
  <si>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</si>
  <si>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</si>
  <si>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</si>
  <si>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</si>
  <si>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</si>
  <si>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</si>
  <si>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</si>
  <si>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</si>
  <si>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</si>
  <si>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</si>
  <si>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</si>
  <si>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</si>
  <si>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</si>
  <si>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</si>
  <si>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</si>
  <si>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</si>
  <si>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</si>
  <si>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</si>
  <si>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</si>
  <si>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</si>
  <si>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</si>
  <si>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</si>
  <si>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</si>
  <si>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</si>
  <si>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</si>
  <si>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</si>
  <si>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</si>
  <si>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</si>
  <si>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</si>
  <si>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</si>
  <si>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</si>
  <si>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</si>
  <si>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</si>
  <si>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</si>
  <si>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</si>
  <si>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</si>
  <si>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</si>
  <si>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</si>
  <si>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</si>
  <si>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</si>
  <si>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</si>
  <si>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</si>
  <si>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</si>
  <si>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</si>
  <si>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</si>
  <si>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</si>
  <si>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</si>
  <si>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</si>
  <si>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</si>
  <si>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</si>
  <si>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</si>
  <si>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</si>
  <si>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</si>
  <si>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</si>
  <si>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</si>
  <si>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</si>
  <si>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</si>
  <si>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</si>
  <si>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</si>
  <si>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</si>
  <si>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</si>
  <si>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</si>
  <si>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</si>
  <si>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</si>
  <si>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</si>
  <si>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</si>
  <si>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</si>
  <si>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</si>
  <si>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</si>
  <si>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</si>
  <si>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</si>
  <si>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</si>
  <si>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</si>
  <si>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</si>
  <si>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</si>
  <si>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</si>
  <si>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</si>
  <si>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</si>
  <si>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</si>
  <si>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</si>
  <si>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</si>
  <si>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</si>
  <si>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</si>
  <si>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</si>
  <si>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</si>
  <si>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</si>
  <si>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</si>
  <si>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</si>
  <si>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</si>
  <si>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</si>
  <si>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</si>
  <si>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</si>
  <si>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</si>
  <si>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</si>
  <si>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</si>
  <si>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</si>
  <si>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</si>
  <si>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</si>
  <si>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</si>
  <si>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</si>
  <si>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</si>
  <si>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</si>
  <si>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</si>
  <si>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</si>
  <si>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</si>
  <si>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</si>
  <si>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</si>
  <si>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</si>
  <si>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</si>
  <si>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</si>
  <si>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</si>
  <si>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</si>
  <si>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</si>
  <si>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</si>
  <si>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</si>
  <si>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</si>
  <si>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</si>
  <si>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</si>
  <si>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</si>
  <si>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</si>
  <si>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</si>
  <si>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</si>
  <si>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</si>
  <si>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</si>
  <si>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</si>
  <si>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</si>
  <si>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</si>
  <si>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</si>
  <si>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</si>
  <si>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</si>
  <si>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</si>
  <si>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</si>
  <si>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</si>
  <si>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</si>
  <si>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</si>
  <si>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</si>
  <si>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</si>
  <si>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</si>
  <si>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</si>
  <si>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</si>
  <si>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</si>
  <si>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</si>
  <si>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</si>
  <si>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</si>
  <si>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</si>
  <si>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</si>
  <si>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</si>
  <si>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</si>
  <si>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</si>
  <si>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</si>
  <si>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</si>
  <si>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</si>
  <si>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</si>
  <si>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</si>
  <si>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</si>
  <si>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</si>
  <si>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</si>
  <si>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</si>
  <si>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</si>
  <si>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</si>
  <si>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</si>
  <si>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</si>
  <si>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</si>
  <si>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</si>
  <si>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</si>
  <si>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</si>
  <si>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</si>
  <si>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</si>
  <si>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</si>
  <si>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</si>
  <si>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</si>
  <si>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</si>
  <si>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</si>
  <si>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</si>
  <si>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</si>
  <si>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</si>
  <si>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</si>
  <si>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</si>
  <si>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</si>
  <si>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</si>
  <si>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</si>
  <si>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</si>
  <si>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</si>
  <si>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</si>
  <si>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</si>
  <si>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</si>
  <si>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</si>
  <si>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</si>
  <si>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</si>
  <si>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</si>
  <si>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</si>
  <si>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</si>
  <si>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</si>
  <si>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</si>
  <si>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</si>
  <si>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</si>
  <si>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</si>
  <si>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</si>
  <si>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</si>
  <si>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</si>
  <si>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</si>
  <si>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</si>
  <si>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</si>
  <si>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</si>
  <si>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</si>
  <si>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</si>
  <si>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</si>
  <si>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</si>
  <si>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</si>
  <si>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</si>
  <si>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</si>
  <si>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</si>
  <si>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</si>
  <si>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</si>
  <si>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</si>
  <si>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</si>
  <si>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</si>
  <si>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</si>
  <si>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</si>
  <si>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</si>
  <si>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</si>
  <si>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</si>
  <si>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</si>
  <si>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</si>
  <si>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</si>
  <si>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</si>
  <si>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</si>
  <si>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</si>
  <si>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</si>
  <si>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</si>
  <si>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</si>
  <si>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</si>
  <si>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</si>
  <si>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</si>
  <si>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</si>
  <si>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</si>
  <si>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</si>
  <si>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</si>
  <si>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</si>
  <si>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</si>
  <si>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</si>
  <si>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</si>
  <si>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</si>
  <si>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</si>
  <si>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</si>
  <si>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</si>
  <si>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</si>
  <si>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</si>
  <si>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</si>
  <si>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</si>
  <si>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</si>
  <si>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</si>
  <si>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</si>
  <si>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</si>
  <si>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</si>
  <si>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</si>
  <si>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</si>
  <si>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</si>
  <si>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</si>
  <si>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</si>
  <si>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</si>
  <si>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</si>
  <si>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</si>
  <si>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</si>
  <si>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</si>
  <si>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</si>
  <si>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</si>
  <si>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</si>
  <si>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</si>
  <si>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</si>
  <si>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</si>
  <si>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</si>
  <si>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</si>
  <si>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</si>
  <si>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</si>
  <si>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</si>
  <si>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</si>
  <si>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</si>
  <si>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</si>
  <si>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</si>
  <si>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</si>
  <si>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</si>
  <si>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</si>
  <si>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</si>
  <si>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</si>
  <si>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</si>
  <si>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</si>
  <si>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</si>
  <si>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</si>
  <si>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</si>
  <si>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</si>
  <si>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</si>
  <si>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</si>
  <si>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</si>
  <si>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</si>
  <si>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</si>
  <si>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</si>
  <si>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</si>
  <si>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</si>
  <si>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</si>
  <si>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</si>
  <si>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</si>
  <si>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</si>
  <si>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</si>
  <si>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</si>
  <si>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</si>
  <si>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</si>
  <si>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</si>
  <si>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</si>
  <si>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</si>
  <si>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</si>
  <si>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</si>
  <si>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</si>
  <si>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</si>
  <si>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</si>
  <si>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</si>
  <si>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</si>
  <si>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Servicio</t>
  </si>
  <si>
    <t>Convenio totalmente tramitado</t>
  </si>
  <si>
    <t>Evaluación Año 1</t>
  </si>
  <si>
    <t>Monitoreo Año 1</t>
  </si>
  <si>
    <t>Monitoreo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</si>
  <si>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</si>
  <si>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</si>
  <si>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</si>
  <si>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</si>
  <si>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</si>
  <si>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</si>
  <si>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</si>
  <si>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</si>
  <si>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</si>
  <si>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</si>
  <si>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</si>
  <si>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</si>
  <si>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</si>
  <si>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</si>
  <si>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</si>
  <si>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</si>
  <si>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</si>
  <si>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Regiones</t>
  </si>
  <si>
    <t>Estado</t>
  </si>
  <si>
    <t>Herramientas del Proceso de Gestión de Riesgo</t>
  </si>
  <si>
    <t xml:space="preserve">Instrumentos </t>
  </si>
  <si>
    <t xml:space="preserve">Estado </t>
  </si>
  <si>
    <t>Año última actualización</t>
  </si>
  <si>
    <t xml:space="preserve">Alerta </t>
  </si>
  <si>
    <t>Procesos</t>
  </si>
  <si>
    <t>Etapas</t>
  </si>
  <si>
    <t>Riesgos</t>
  </si>
  <si>
    <t xml:space="preserve">Matriz de Riesgos 2024 – Subsecretaría de Educación </t>
  </si>
  <si>
    <t>Nombre del CR</t>
  </si>
  <si>
    <t>Cantidad de Procesos</t>
  </si>
  <si>
    <t>Cantidad de Subprocesos</t>
  </si>
  <si>
    <t>Cantidad de Etapas</t>
  </si>
  <si>
    <t>Cantidad de Riesgos</t>
  </si>
  <si>
    <t xml:space="preserve">Riesgos Financieros </t>
  </si>
  <si>
    <t>Riesgos Estratégicos</t>
  </si>
  <si>
    <t xml:space="preserve">Señales de Alerta </t>
  </si>
  <si>
    <t>Total</t>
  </si>
  <si>
    <t>Monitoreo Plan de Tratamiento de Riesgos 2024</t>
  </si>
  <si>
    <t>Tipo de Riesgos</t>
  </si>
  <si>
    <t>Alerta</t>
  </si>
  <si>
    <t>Financieros</t>
  </si>
  <si>
    <t>Estratégicos</t>
  </si>
  <si>
    <t>Señales de Alerta</t>
  </si>
  <si>
    <t xml:space="preserve">    Subprocesos</t>
  </si>
  <si>
    <t>Riesgos por CR que deben comprometer Planes de Tratamiento para el año 2024</t>
  </si>
  <si>
    <t>RE</t>
  </si>
  <si>
    <t>RE/SA</t>
  </si>
  <si>
    <t>RF</t>
  </si>
  <si>
    <t>RF/SA</t>
  </si>
  <si>
    <t>RI</t>
  </si>
  <si>
    <t>RI/SA</t>
  </si>
  <si>
    <t>Planes de Tratamiento</t>
  </si>
  <si>
    <t>Institucionales</t>
  </si>
  <si>
    <t>Matriz de Riesgo - Mapa de Calor</t>
  </si>
  <si>
    <t>Impacto</t>
  </si>
  <si>
    <t>Insignificantes</t>
  </si>
  <si>
    <t>Menores</t>
  </si>
  <si>
    <t>Moderadas</t>
  </si>
  <si>
    <t>Mayores</t>
  </si>
  <si>
    <t>Catastróficas</t>
  </si>
  <si>
    <t>Probabilidad</t>
  </si>
  <si>
    <t>IMPACTO</t>
  </si>
  <si>
    <t xml:space="preserve">
</t>
  </si>
  <si>
    <t>_x000D_</t>
  </si>
  <si>
    <t xml:space="preserve">NIVEL CENTRAL: ESTADO DE RIESGO INDICADORES POR CR AL CIERRE DE </t>
  </si>
  <si>
    <t>POR INSTRUMENTO DE GESTIÓN</t>
  </si>
  <si>
    <t>Evaluacion Año 2</t>
  </si>
  <si>
    <t>PROGRAMAS SOCIALES</t>
  </si>
  <si>
    <t>MINISTERIO DE EDUCACIÓN</t>
  </si>
  <si>
    <t>SUBSECRETARÍA/SERVICIO</t>
  </si>
  <si>
    <t>SUBSECRETARÍA / SERVICIO</t>
  </si>
  <si>
    <t>MONITOREO</t>
  </si>
  <si>
    <t>Monitoreo</t>
  </si>
  <si>
    <t>PROGRAMA</t>
  </si>
  <si>
    <t>CATEGORÍA</t>
  </si>
  <si>
    <t>Total programas</t>
  </si>
  <si>
    <t>Fecha</t>
  </si>
  <si>
    <t>FECHA</t>
  </si>
  <si>
    <t>EVENTO</t>
  </si>
  <si>
    <t>POSICIÓN</t>
  </si>
  <si>
    <t>EJE</t>
  </si>
  <si>
    <t xml:space="preserve">Reporte mensual de avance de indicadores </t>
  </si>
  <si>
    <t>Departamento de Planificación y Control de Gestión</t>
  </si>
  <si>
    <t>División de Planificación y Presupuesto</t>
  </si>
  <si>
    <t>Subsecretaría de Educación</t>
  </si>
  <si>
    <t>Junta Nacional de Auxilio Escolar y Becas</t>
  </si>
  <si>
    <t>Junta Nacional de Jardines Infantiles</t>
  </si>
  <si>
    <t>Dirección de Educación Pública</t>
  </si>
  <si>
    <t>Subsecretaria de Educación</t>
  </si>
  <si>
    <t>Subsecretaría Educación Parvularia</t>
  </si>
  <si>
    <t>Subsecretaría Educación Superior</t>
  </si>
  <si>
    <t xml:space="preserve">                                                                                                            
                                                                                                                            </t>
  </si>
  <si>
    <t xml:space="preserve">         </t>
  </si>
  <si>
    <t xml:space="preserve">          ESTADO RIESGO INDICADORES </t>
  </si>
  <si>
    <t xml:space="preserve">      SUBSECRETARÍA DE EDUCACIÓN</t>
  </si>
  <si>
    <t>Abreviaturas</t>
  </si>
  <si>
    <r>
      <t xml:space="preserve">RE: </t>
    </r>
    <r>
      <rPr>
        <sz val="18"/>
        <color theme="3"/>
        <rFont val="Calibri"/>
        <family val="2"/>
        <scheme val="minor"/>
      </rPr>
      <t>Riesgos Estratégicos</t>
    </r>
  </si>
  <si>
    <r>
      <t xml:space="preserve">RF: </t>
    </r>
    <r>
      <rPr>
        <sz val="18"/>
        <color theme="3"/>
        <rFont val="Calibri"/>
        <family val="2"/>
        <scheme val="minor"/>
      </rPr>
      <t>Riesgos Financieros</t>
    </r>
  </si>
  <si>
    <r>
      <t xml:space="preserve">RI:  </t>
    </r>
    <r>
      <rPr>
        <sz val="18"/>
        <color theme="3"/>
        <rFont val="Calibri"/>
        <family val="2"/>
        <scheme val="minor"/>
      </rPr>
      <t>Riesgos Institucionales</t>
    </r>
  </si>
  <si>
    <r>
      <t xml:space="preserve">RE/SA: </t>
    </r>
    <r>
      <rPr>
        <sz val="18"/>
        <color theme="3"/>
        <rFont val="Calibri"/>
        <family val="2"/>
        <scheme val="minor"/>
      </rPr>
      <t>Riesgos Estratégicos con Señal de Alerta</t>
    </r>
  </si>
  <si>
    <r>
      <t xml:space="preserve">RF/SA: </t>
    </r>
    <r>
      <rPr>
        <sz val="18"/>
        <color theme="3"/>
        <rFont val="Calibri"/>
        <family val="2"/>
        <scheme val="minor"/>
      </rPr>
      <t>Riesgos Financieros con señal de Alerta</t>
    </r>
  </si>
  <si>
    <r>
      <t xml:space="preserve">RI/SA: </t>
    </r>
    <r>
      <rPr>
        <sz val="18"/>
        <color theme="3"/>
        <rFont val="Calibri"/>
        <family val="2"/>
        <scheme val="minor"/>
      </rPr>
      <t>Riesgos Institucionales con Señal de Alerta</t>
    </r>
  </si>
  <si>
    <t>Proceso de Gestión de Riesgos(PGR)</t>
  </si>
  <si>
    <t>NÚMERO DE PROGRAMAS 2024</t>
  </si>
  <si>
    <t>Total Ex - ante</t>
  </si>
  <si>
    <t>Leyenda:</t>
  </si>
  <si>
    <r>
      <t xml:space="preserve">BP: </t>
    </r>
    <r>
      <rPr>
        <sz val="24"/>
        <color theme="3"/>
        <rFont val="Calibri"/>
        <family val="2"/>
        <scheme val="minor"/>
      </rPr>
      <t>Baja del Proceso</t>
    </r>
  </si>
  <si>
    <r>
      <rPr>
        <b/>
        <sz val="24"/>
        <color theme="3"/>
        <rFont val="Calibri"/>
        <family val="2"/>
        <scheme val="minor"/>
      </rPr>
      <t xml:space="preserve">RF: </t>
    </r>
    <r>
      <rPr>
        <sz val="24"/>
        <color theme="3"/>
        <rFont val="Calibri"/>
        <family val="2"/>
        <scheme val="minor"/>
      </rPr>
      <t>Recomendación Favorable</t>
    </r>
  </si>
  <si>
    <t xml:space="preserve">RESULTADO EX ANTE </t>
  </si>
  <si>
    <t>DICIEMBRE - 2024</t>
  </si>
  <si>
    <t>Gab Subse</t>
  </si>
  <si>
    <t>Gab Ministro</t>
  </si>
  <si>
    <t>La Araucanía</t>
  </si>
  <si>
    <t>I16_002-Gabinete Ministerio</t>
  </si>
  <si>
    <t>I20_013-Gabinete Ministerio</t>
  </si>
  <si>
    <t>I20_014-Gabinete Ministerio</t>
  </si>
  <si>
    <t>I21_001-Gabinete Subsecretaría</t>
  </si>
  <si>
    <t>I24_013-DEG</t>
  </si>
  <si>
    <t>I16_043-División de Planificación y Presupuesto</t>
  </si>
  <si>
    <t>I20_011-División de Planificación y Presupuesto</t>
  </si>
  <si>
    <t>I20_012-División de Planificación y Presupuesto</t>
  </si>
  <si>
    <t>I23_006-División de Planificación y Presupuesto</t>
  </si>
  <si>
    <t>I21_002-División de Planificación y Presupuesto</t>
  </si>
  <si>
    <t>I16_054-División de Planificación y Presupuesto</t>
  </si>
  <si>
    <t>I19_012-División de Planificación y Presupuesto</t>
  </si>
  <si>
    <t>I24_010-División de Planificación y Presupuesto</t>
  </si>
  <si>
    <t>I16_052-División Jurídica</t>
  </si>
  <si>
    <t>I24_004-División Jurídica</t>
  </si>
  <si>
    <t>I23_007-División Jurídica</t>
  </si>
  <si>
    <t>I22_008-División Jurídica</t>
  </si>
  <si>
    <t>I24_011-División Jurídica</t>
  </si>
  <si>
    <t>I24_003-División Jurídica</t>
  </si>
  <si>
    <t>I16_053-División Jurídica</t>
  </si>
  <si>
    <t>I16_066-SECREDUC 13</t>
  </si>
  <si>
    <t>I16_066-SECREDUC 16</t>
  </si>
  <si>
    <t>Recursos Financieros</t>
  </si>
  <si>
    <t>Subvenciones</t>
  </si>
  <si>
    <t>JURID</t>
  </si>
  <si>
    <t>GABMIN</t>
  </si>
  <si>
    <t>Auditoria</t>
  </si>
  <si>
    <t>Estudios</t>
  </si>
  <si>
    <t>GABSUB</t>
  </si>
  <si>
    <t>Ayuda Mineduc</t>
  </si>
  <si>
    <t>Innovación</t>
  </si>
  <si>
    <t>TP</t>
  </si>
  <si>
    <t>100%</t>
  </si>
  <si>
    <t>96%</t>
  </si>
  <si>
    <t>91%</t>
  </si>
  <si>
    <t>66%</t>
  </si>
  <si>
    <t>73%</t>
  </si>
  <si>
    <t>75%</t>
  </si>
  <si>
    <t>25%</t>
  </si>
  <si>
    <t>0%</t>
  </si>
  <si>
    <t>60%</t>
  </si>
  <si>
    <t>50%</t>
  </si>
  <si>
    <t>83%</t>
  </si>
  <si>
    <t>90%</t>
  </si>
  <si>
    <t>En diciembre se inició el monitoreo del tercer año de gestión.</t>
  </si>
  <si>
    <t>En noviembre se tramitó totalmente el acto administrativo que aprueba el grado de cumplimiento global de las metas del convenio.</t>
  </si>
  <si>
    <t>En diciembre se envió a tramitación el acto administrativo que aprueba el grado de cumplimiento global de las metas del convenio.</t>
  </si>
  <si>
    <t>En noviembre se inició el monitoreo del primer año de gestión. En diciembre DEP informa que el Director se encuentra con licencia médica hasta 19.01.25. Además, informa que una vez el Director se reincorpore a sus funciones, realizarán el procedimiento y remitirán los antecedentes ya que ,de acuerdo a lo señalado por Servicio Civil, el convenio es un instrumento personal e intransferible.</t>
  </si>
  <si>
    <t>En agosto se envió mediante mail del Jefe del Gabinete del Ministro, el resultado del monitoreo del segundo año de gestión.</t>
  </si>
  <si>
    <t>En octubre se envió mediante mail del Jefe del Gabinete del Ministro, el resultado del monitoreo del segundo año de gestión.</t>
  </si>
  <si>
    <t>Acum diciembre - 2024</t>
  </si>
  <si>
    <t>Hitos ADP ocurridos al 22 de diciembre</t>
  </si>
  <si>
    <t>Política de Gestión de Riesgos</t>
  </si>
  <si>
    <t>Ranking de Procesos</t>
  </si>
  <si>
    <t>Matriz de Riesgos</t>
  </si>
  <si>
    <t>Ranking de Riesgos</t>
  </si>
  <si>
    <t>Señales de Alerta - Asociadas a MR</t>
  </si>
  <si>
    <t>Señales de Alerta - No Asociadas a MR</t>
  </si>
  <si>
    <t>Plan de Tratamiento de Riesgos</t>
  </si>
  <si>
    <t>Plan de Comunicaciones y Consulta</t>
  </si>
  <si>
    <t>Pendiente actualizar</t>
  </si>
  <si>
    <t xml:space="preserve">Actualizado </t>
  </si>
  <si>
    <t xml:space="preserve">Institucionales </t>
  </si>
  <si>
    <t>Señales de Alerta no asociadas a MR</t>
  </si>
  <si>
    <t>Monitoreado 30/06</t>
  </si>
  <si>
    <t xml:space="preserve">Ciberseguridad </t>
  </si>
  <si>
    <t>GabMin Estudios</t>
  </si>
  <si>
    <t>Ayuda MINEDUC</t>
  </si>
  <si>
    <t>Subsecretaría de Educación Parvularia</t>
  </si>
  <si>
    <t>Subsecretaría de Educación Superior</t>
  </si>
  <si>
    <t>Beca de Apoyo a la Retención Escolar</t>
  </si>
  <si>
    <t>Programa Habilidades para la Vida III</t>
  </si>
  <si>
    <t>Educación Rural</t>
  </si>
  <si>
    <t>Fortalecimiento del aprendizaje del inglés</t>
  </si>
  <si>
    <t>Subvención Escolar Regular</t>
  </si>
  <si>
    <t>Jardines Infantiles y Sala Cuna modalidad No Convencional</t>
  </si>
  <si>
    <t>Vacaciones en mi Jardín</t>
  </si>
  <si>
    <t>Plan de Fortalecimiento de Universidades</t>
  </si>
  <si>
    <t>Beca Bicentenario</t>
  </si>
  <si>
    <t>Red Maestro de Maestros</t>
  </si>
  <si>
    <t>Subvención Pro-Retención</t>
  </si>
  <si>
    <t>Programa Jardín Transitorio Estacional</t>
  </si>
  <si>
    <t>Programa Alternativo de Atención al Párvulo</t>
  </si>
  <si>
    <t>BP</t>
  </si>
  <si>
    <t>Inicio Monitoreo 2024
ejecución año t-1</t>
  </si>
  <si>
    <t>Envío de orientaciones 
a contrapartes internas</t>
  </si>
  <si>
    <t>Reporte en 
plataforma</t>
  </si>
  <si>
    <t>Evaluación
MDSyF</t>
  </si>
  <si>
    <t>Publicación
de informes
de monitoreo</t>
  </si>
  <si>
    <t>Inicio Ex ante</t>
  </si>
  <si>
    <t>Envío de 
lineamientos 
internos</t>
  </si>
  <si>
    <t>Iteración 1</t>
  </si>
  <si>
    <t>Iteración 2</t>
  </si>
  <si>
    <t>Iteración 3</t>
  </si>
  <si>
    <t>Iteración 4</t>
  </si>
  <si>
    <t>Cierre
ex 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</si>
</sst>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
    <numFmt numFmtId="167" formatCode="0.0"/>
  </numFmts>
  <fonts count="107">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sz val="22"/>
      <color theme="0"/>
      <name val="Calibri Light"/>
      <family val="2"/>
    </font>
    <font>
      <sz val="18"/>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sz val="18"/>
      <color theme="0"/>
      <name val="Calibri"/>
      <family val="2"/>
      <scheme val="minor"/>
    </font>
    <font>
      <b/>
      <u/>
      <sz val="28"/>
      <color rgb="FF002060"/>
      <name val="Calibri"/>
      <family val="2"/>
      <scheme val="minor"/>
    </font>
    <font>
      <i/>
      <sz val="16"/>
      <color theme="1"/>
      <name val="Calibri"/>
      <family val="2"/>
      <scheme val="minor"/>
    </font>
    <font>
      <b/>
      <u/>
      <sz val="11"/>
      <color theme="1"/>
      <name val="Calibri"/>
      <family val="2"/>
      <scheme val="minor"/>
    </font>
    <font>
      <b/>
      <sz val="14"/>
      <color theme="0"/>
      <name val="Helvetica Narrow"/>
      <family val="2"/>
    </font>
    <font>
      <b/>
      <sz val="11"/>
      <color theme="0"/>
      <name val="Helvetica Narrow"/>
      <family val="2"/>
    </font>
    <font>
      <sz val="11"/>
      <color theme="1"/>
      <name val="Helvetica Narrow"/>
      <family val="2"/>
    </font>
    <font>
      <b/>
      <sz val="12"/>
      <color rgb="FFFF0000"/>
      <name val="Calibri"/>
      <family val="2"/>
      <scheme val="minor"/>
    </font>
    <font>
      <b/>
      <sz val="14"/>
      <color rgb="FFFF0000"/>
      <name val="Calibri"/>
      <family val="2"/>
      <scheme val="minor"/>
    </font>
    <font>
      <b/>
      <sz val="12"/>
      <color rgb="FFFF0000"/>
      <name val="Calibricuerpo"/>
    </font>
    <font>
      <b/>
      <sz val="28"/>
      <color theme="3" tint="0.39997558519241921"/>
      <name val="Calibri"/>
      <family val="2"/>
      <scheme val="minor"/>
    </font>
    <font>
      <b/>
      <sz val="11"/>
      <color rgb="FFFFFFFF"/>
      <name val="Calibri Light"/>
      <family val="2"/>
    </font>
    <font>
      <b/>
      <sz val="36"/>
      <color theme="3" tint="0.39997558519241921"/>
      <name val="Calibri"/>
      <family val="2"/>
      <scheme val="minor"/>
    </font>
    <font>
      <b/>
      <sz val="12"/>
      <color rgb="FFFFFFFF"/>
      <name val="Calibri Light"/>
      <family val="2"/>
    </font>
    <font>
      <b/>
      <sz val="14"/>
      <color rgb="FFFFFFFF"/>
      <name val="Calibri Light"/>
      <family val="2"/>
    </font>
    <font>
      <sz val="14"/>
      <color theme="0"/>
      <name val="Calibri"/>
      <family val="2"/>
      <scheme val="minor"/>
    </font>
    <font>
      <b/>
      <sz val="16"/>
      <color theme="0"/>
      <name val="Calibri"/>
      <family val="2"/>
      <scheme val="minor"/>
    </font>
    <font>
      <sz val="36"/>
      <color theme="1"/>
      <name val="Calibri"/>
      <family val="2"/>
      <scheme val="minor"/>
    </font>
    <font>
      <b/>
      <sz val="16"/>
      <color rgb="FFFF0000"/>
      <name val="Calibri cuerpo"/>
    </font>
    <font>
      <b/>
      <sz val="16"/>
      <color rgb="FFFF0000"/>
      <name val="Calibri"/>
      <family val="2"/>
      <scheme val="minor"/>
    </font>
    <font>
      <b/>
      <sz val="18"/>
      <color rgb="FFFF0000"/>
      <name val="Calibri"/>
      <family val="2"/>
      <scheme val="minor"/>
    </font>
    <font>
      <b/>
      <sz val="14"/>
      <color rgb="FFFFFF00"/>
      <name val="Calibri Light"/>
      <family val="2"/>
    </font>
    <font>
      <b/>
      <sz val="16"/>
      <color rgb="FFFFFF00"/>
      <name val="Calibri Light"/>
      <family val="2"/>
    </font>
    <font>
      <b/>
      <sz val="11"/>
      <color theme="0"/>
      <name val="Calibri"/>
      <family val="2"/>
      <scheme val="minor"/>
    </font>
    <font>
      <sz val="14"/>
      <name val="Calibri"/>
      <family val="2"/>
      <scheme val="minor"/>
    </font>
    <font>
      <b/>
      <sz val="18"/>
      <color theme="0"/>
      <name val="Calibri"/>
      <family val="2"/>
      <scheme val="minor"/>
    </font>
    <font>
      <b/>
      <sz val="26"/>
      <color rgb="FF008080"/>
      <name val="Calibri"/>
      <family val="2"/>
      <scheme val="minor"/>
    </font>
    <font>
      <b/>
      <sz val="28"/>
      <color rgb="FF008080"/>
      <name val="Calibri"/>
      <family val="2"/>
      <scheme val="minor"/>
    </font>
    <font>
      <b/>
      <sz val="12"/>
      <color theme="0"/>
      <name val="Calibri"/>
      <family val="2"/>
      <scheme val="minor"/>
    </font>
    <font>
      <b/>
      <sz val="20"/>
      <color rgb="FFFF0000"/>
      <name val="Calibri"/>
      <family val="2"/>
      <scheme val="minor"/>
    </font>
    <font>
      <b/>
      <sz val="24"/>
      <color rgb="FFFF0000"/>
      <name val="Calibri"/>
      <family val="2"/>
      <scheme val="minor"/>
    </font>
    <font>
      <sz val="22"/>
      <color theme="1"/>
      <name val="Calibri"/>
      <family val="2"/>
      <scheme val="minor"/>
    </font>
    <font>
      <sz val="20"/>
      <color theme="1"/>
      <name val="Calibri"/>
      <family val="2"/>
      <scheme val="minor"/>
    </font>
    <font>
      <b/>
      <sz val="12"/>
      <color theme="1"/>
      <name val="Calibri"/>
      <family val="2"/>
      <scheme val="minor"/>
    </font>
    <font>
      <b/>
      <sz val="24"/>
      <color theme="1"/>
      <name val="Calibri"/>
      <family val="2"/>
      <scheme val="minor"/>
    </font>
    <font>
      <b/>
      <sz val="26"/>
      <color rgb="FFFF0000"/>
      <name val="Calibri"/>
      <family val="2"/>
      <scheme val="minor"/>
    </font>
    <font>
      <b/>
      <sz val="22"/>
      <color rgb="FFFF0000"/>
      <name val="Calibri"/>
      <family val="2"/>
      <scheme val="minor"/>
    </font>
    <font>
      <sz val="14"/>
      <color rgb="FF000000"/>
      <name val="Aptos Narrow"/>
      <family val="2"/>
    </font>
    <font>
      <sz val="14"/>
      <name val="Aptos Narrow"/>
      <family val="2"/>
    </font>
    <font>
      <b/>
      <sz val="14"/>
      <color rgb="FFFFFFFF"/>
      <name val="Aptos Narrow"/>
      <family val="2"/>
    </font>
    <font>
      <b/>
      <sz val="20"/>
      <color theme="0"/>
      <name val="Calibri Light"/>
      <family val="2"/>
    </font>
    <font>
      <b/>
      <sz val="26"/>
      <color theme="0"/>
      <name val="Calibri Light"/>
      <family val="2"/>
    </font>
    <font>
      <b/>
      <sz val="20"/>
      <color rgb="FFFFFF00"/>
      <name val="Calibri Light"/>
      <family val="2"/>
    </font>
    <font>
      <sz val="18"/>
      <color theme="3"/>
      <name val="Calibri"/>
      <family val="2"/>
      <scheme val="minor"/>
    </font>
    <font>
      <b/>
      <sz val="18"/>
      <color theme="3"/>
      <name val="Calibri"/>
      <family val="2"/>
      <scheme val="minor"/>
    </font>
    <font>
      <b/>
      <u/>
      <sz val="24"/>
      <color theme="1"/>
      <name val="Calibri"/>
      <family val="2"/>
      <scheme val="minor"/>
    </font>
    <font>
      <b/>
      <sz val="26"/>
      <color theme="1"/>
      <name val="Calibri"/>
      <family val="2"/>
      <scheme val="minor"/>
    </font>
    <font>
      <b/>
      <sz val="24"/>
      <color theme="3"/>
      <name val="Calibri"/>
      <family val="2"/>
      <scheme val="minor"/>
    </font>
    <font>
      <b/>
      <sz val="26"/>
      <color theme="3"/>
      <name val="Calibri"/>
      <family val="2"/>
      <scheme val="minor"/>
    </font>
    <font>
      <sz val="24"/>
      <color theme="3"/>
      <name val="Calibri"/>
      <family val="2"/>
      <scheme val="minor"/>
    </font>
  </fonts>
  <fills count="38">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4EE00"/>
        <bgColor indexed="64"/>
      </patternFill>
    </fill>
    <fill>
      <patternFill patternType="solid">
        <fgColor rgb="FFFFFF00"/>
        <bgColor indexed="64"/>
      </patternFill>
    </fill>
    <fill>
      <patternFill patternType="solid">
        <fgColor theme="3" tint="9.9978637043366805E-2"/>
        <bgColor indexed="64"/>
      </patternFill>
    </fill>
    <fill>
      <patternFill patternType="solid">
        <fgColor rgb="FFFFC000"/>
        <bgColor indexed="64"/>
      </patternFill>
    </fill>
    <fill>
      <patternFill patternType="solid">
        <fgColor rgb="FF17375E"/>
        <bgColor indexed="64"/>
      </patternFill>
    </fill>
    <fill>
      <patternFill patternType="solid">
        <fgColor theme="3"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7"/>
        <bgColor theme="7"/>
      </patternFill>
    </fill>
    <fill>
      <patternFill patternType="solid">
        <fgColor rgb="FF00B0F0"/>
        <bgColor indexed="64"/>
      </patternFill>
    </fill>
    <fill>
      <patternFill patternType="solid">
        <fgColor theme="8" tint="-0.249977111117893"/>
        <bgColor indexed="64"/>
      </patternFill>
    </fill>
    <fill>
      <patternFill patternType="solid">
        <fgColor rgb="FF008080"/>
        <bgColor indexed="64"/>
      </patternFill>
    </fill>
    <fill>
      <patternFill patternType="solid">
        <fgColor theme="3" tint="0.39997558519241921"/>
        <bgColor indexed="64"/>
      </patternFill>
    </fill>
    <fill>
      <patternFill patternType="solid">
        <fgColor rgb="FF00B0F0"/>
        <bgColor rgb="FF000000"/>
      </patternFill>
    </fill>
    <fill>
      <patternFill patternType="solid">
        <fgColor theme="0"/>
        <bgColor rgb="FF000000"/>
      </patternFill>
    </fill>
  </fills>
  <borders count="25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diagonal/>
    </border>
    <border>
      <left style="thin">
        <color auto="1"/>
      </left>
      <right style="medium">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top/>
      <bottom/>
      <diagonal/>
    </border>
    <border>
      <left style="thin">
        <color theme="0"/>
      </left>
      <right/>
      <top style="thin">
        <color theme="0"/>
      </top>
      <bottom/>
      <diagonal/>
    </border>
    <border>
      <left/>
      <right style="thin">
        <color theme="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indexed="64"/>
      </left>
      <right style="thin">
        <color auto="1"/>
      </right>
      <top/>
      <bottom style="thin">
        <color indexed="64"/>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style="thin">
        <color theme="0"/>
      </right>
      <top style="thin">
        <color theme="0"/>
      </top>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diagonal/>
    </border>
    <border>
      <left style="medium">
        <color rgb="FFFF0000"/>
      </left>
      <right style="medium">
        <color rgb="FFFF0000"/>
      </right>
      <top style="thin">
        <color theme="0"/>
      </top>
      <bottom/>
      <diagonal/>
    </border>
    <border>
      <left style="thin">
        <color theme="0"/>
      </left>
      <right style="thin">
        <color theme="0"/>
      </right>
      <top style="medium">
        <color indexed="64"/>
      </top>
      <bottom style="medium">
        <color rgb="FFFF0000"/>
      </bottom>
      <diagonal/>
    </border>
    <border>
      <left style="medium">
        <color indexed="64"/>
      </left>
      <right style="medium">
        <color indexed="64"/>
      </right>
      <top style="medium">
        <color indexed="64"/>
      </top>
      <bottom style="medium">
        <color indexed="64"/>
      </bottom>
      <diagonal/>
    </border>
    <border>
      <left style="thin">
        <color theme="0"/>
      </left>
      <right style="medium">
        <color theme="0"/>
      </right>
      <top style="thin">
        <color theme="0"/>
      </top>
      <bottom style="medium">
        <color theme="0"/>
      </bottom>
      <diagonal/>
    </border>
    <border>
      <left style="medium">
        <color theme="1"/>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auto="1"/>
      </left>
      <right/>
      <top style="thin">
        <color theme="0"/>
      </top>
      <bottom style="thin">
        <color theme="0"/>
      </bottom>
      <diagonal/>
    </border>
    <border>
      <left style="medium">
        <color indexed="64"/>
      </left>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medium">
        <color theme="0"/>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medium">
        <color indexed="64"/>
      </bottom>
      <diagonal/>
    </border>
    <border>
      <left/>
      <right style="medium">
        <color indexed="64"/>
      </right>
      <top style="medium">
        <color indexed="64"/>
      </top>
      <bottom style="thin">
        <color theme="0"/>
      </bottom>
      <diagonal/>
    </border>
    <border>
      <left style="thin">
        <color theme="0"/>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thin">
        <color theme="0"/>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indexed="64"/>
      </left>
      <right style="medium">
        <color theme="0"/>
      </right>
      <top style="medium">
        <color indexed="64"/>
      </top>
      <bottom style="medium">
        <color theme="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left>
      <right style="thin">
        <color theme="0"/>
      </right>
      <top style="medium">
        <color indexed="64"/>
      </top>
      <bottom style="medium">
        <color indexed="64"/>
      </bottom>
      <diagonal/>
    </border>
    <border>
      <left/>
      <right/>
      <top style="medium">
        <color indexed="64"/>
      </top>
      <bottom style="thin">
        <color theme="0"/>
      </bottom>
      <diagonal/>
    </border>
    <border>
      <left style="thin">
        <color theme="0"/>
      </left>
      <right style="thin">
        <color indexed="64"/>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indexed="64"/>
      </right>
      <top/>
      <bottom style="thin">
        <color theme="0"/>
      </bottom>
      <diagonal/>
    </border>
    <border>
      <left style="thin">
        <color auto="1"/>
      </left>
      <right style="thin">
        <color auto="1"/>
      </right>
      <top style="thin">
        <color theme="0"/>
      </top>
      <bottom style="thin">
        <color theme="0"/>
      </bottom>
      <diagonal/>
    </border>
    <border>
      <left/>
      <right style="thin">
        <color auto="1"/>
      </right>
      <top style="thin">
        <color theme="0"/>
      </top>
      <bottom/>
      <diagonal/>
    </border>
    <border>
      <left/>
      <right style="thin">
        <color auto="1"/>
      </right>
      <top style="thin">
        <color theme="0"/>
      </top>
      <bottom style="thin">
        <color theme="0"/>
      </bottom>
      <diagonal/>
    </border>
    <border>
      <left style="thin">
        <color theme="0"/>
      </left>
      <right style="thin">
        <color theme="0"/>
      </right>
      <top style="medium">
        <color theme="1"/>
      </top>
      <bottom style="thin">
        <color theme="0"/>
      </bottom>
      <diagonal/>
    </border>
    <border>
      <left style="thin">
        <color theme="0"/>
      </left>
      <right style="thin">
        <color theme="0"/>
      </right>
      <top style="thin">
        <color theme="0"/>
      </top>
      <bottom style="medium">
        <color theme="1"/>
      </bottom>
      <diagonal/>
    </border>
    <border>
      <left style="thin">
        <color theme="0"/>
      </left>
      <right/>
      <top style="medium">
        <color theme="1"/>
      </top>
      <bottom style="thin">
        <color theme="0"/>
      </bottom>
      <diagonal/>
    </border>
    <border>
      <left/>
      <right/>
      <top style="medium">
        <color theme="1"/>
      </top>
      <bottom style="thin">
        <color theme="0"/>
      </bottom>
      <diagonal/>
    </border>
    <border>
      <left/>
      <right style="medium">
        <color theme="1"/>
      </right>
      <top style="medium">
        <color theme="1"/>
      </top>
      <bottom style="thin">
        <color theme="0"/>
      </bottom>
      <diagonal/>
    </border>
    <border>
      <left/>
      <right style="medium">
        <color theme="1"/>
      </right>
      <top style="thin">
        <color theme="0"/>
      </top>
      <bottom style="thin">
        <color theme="0"/>
      </bottom>
      <diagonal/>
    </border>
    <border>
      <left style="thin">
        <color theme="1"/>
      </left>
      <right/>
      <top style="thin">
        <color theme="1"/>
      </top>
      <bottom style="thin">
        <color theme="1"/>
      </bottom>
      <diagonal/>
    </border>
    <border>
      <left style="thin">
        <color theme="0"/>
      </left>
      <right style="thin">
        <color theme="0"/>
      </right>
      <top style="thin">
        <color theme="0"/>
      </top>
      <bottom style="medium">
        <color theme="0"/>
      </bottom>
      <diagonal/>
    </border>
    <border>
      <left style="medium">
        <color theme="0"/>
      </left>
      <right style="thin">
        <color theme="0"/>
      </right>
      <top/>
      <bottom style="medium">
        <color theme="0"/>
      </bottom>
      <diagonal/>
    </border>
    <border>
      <left style="thin">
        <color theme="0"/>
      </left>
      <right style="thin">
        <color indexed="64"/>
      </right>
      <top/>
      <bottom/>
      <diagonal/>
    </border>
    <border>
      <left style="thin">
        <color indexed="64"/>
      </left>
      <right style="thin">
        <color theme="0"/>
      </right>
      <top/>
      <bottom/>
      <diagonal/>
    </border>
    <border>
      <left/>
      <right style="medium">
        <color theme="1"/>
      </right>
      <top style="thin">
        <color theme="0"/>
      </top>
      <bottom/>
      <diagonal/>
    </border>
    <border>
      <left/>
      <right style="medium">
        <color theme="1"/>
      </right>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0"/>
      </top>
      <bottom style="thin">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0"/>
      </left>
      <right/>
      <top style="thin">
        <color theme="0"/>
      </top>
      <bottom/>
      <diagonal/>
    </border>
    <border>
      <left style="medium">
        <color theme="0"/>
      </left>
      <right/>
      <top style="thin">
        <color theme="0"/>
      </top>
      <bottom style="thin">
        <color theme="0"/>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thin">
        <color auto="1"/>
      </left>
      <right style="thin">
        <color auto="1"/>
      </right>
      <top style="thin">
        <color auto="1"/>
      </top>
      <bottom style="medium">
        <color theme="1"/>
      </bottom>
      <diagonal/>
    </border>
    <border>
      <left style="thin">
        <color auto="1"/>
      </left>
      <right style="medium">
        <color theme="1"/>
      </right>
      <top style="thin">
        <color auto="1"/>
      </top>
      <bottom style="medium">
        <color theme="1"/>
      </bottom>
      <diagonal/>
    </border>
    <border>
      <left style="medium">
        <color theme="0"/>
      </left>
      <right/>
      <top style="thin">
        <color theme="0"/>
      </top>
      <bottom style="medium">
        <color theme="0"/>
      </bottom>
      <diagonal/>
    </border>
    <border>
      <left style="thin">
        <color auto="1"/>
      </left>
      <right style="medium">
        <color theme="1"/>
      </right>
      <top/>
      <bottom style="thin">
        <color indexed="64"/>
      </bottom>
      <diagonal/>
    </border>
    <border>
      <left style="thin">
        <color auto="1"/>
      </left>
      <right style="medium">
        <color theme="1"/>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thin">
        <color auto="1"/>
      </right>
      <top style="thin">
        <color auto="1"/>
      </top>
      <bottom style="medium">
        <color theme="1"/>
      </bottom>
      <diagonal/>
    </border>
    <border>
      <left style="medium">
        <color theme="1"/>
      </left>
      <right style="thin">
        <color auto="1"/>
      </right>
      <top style="thin">
        <color auto="1"/>
      </top>
      <bottom/>
      <diagonal/>
    </border>
    <border>
      <left style="medium">
        <color theme="1"/>
      </left>
      <right style="thin">
        <color theme="1"/>
      </right>
      <top style="thin">
        <color theme="1"/>
      </top>
      <bottom style="thin">
        <color theme="1"/>
      </bottom>
      <diagonal/>
    </border>
    <border>
      <left style="medium">
        <color theme="1"/>
      </left>
      <right/>
      <top style="thin">
        <color theme="1"/>
      </top>
      <bottom style="thin">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auto="1"/>
      </left>
      <right style="medium">
        <color indexed="64"/>
      </right>
      <top style="thin">
        <color auto="1"/>
      </top>
      <bottom/>
      <diagonal/>
    </border>
    <border>
      <left style="thin">
        <color auto="1"/>
      </left>
      <right style="thin">
        <color auto="1"/>
      </right>
      <top/>
      <bottom style="thin">
        <color theme="0"/>
      </bottom>
      <diagonal/>
    </border>
    <border>
      <left style="thin">
        <color indexed="64"/>
      </left>
      <right/>
      <top/>
      <bottom style="thin">
        <color theme="0"/>
      </bottom>
      <diagonal/>
    </border>
    <border>
      <left style="thin">
        <color theme="1"/>
      </left>
      <right style="thin">
        <color theme="1"/>
      </right>
      <top style="thin">
        <color theme="1"/>
      </top>
      <bottom style="medium">
        <color indexed="64"/>
      </bottom>
      <diagonal/>
    </border>
    <border>
      <left style="thin">
        <color theme="1"/>
      </left>
      <right style="medium">
        <color indexed="64"/>
      </right>
      <top/>
      <bottom style="medium">
        <color indexed="64"/>
      </bottom>
      <diagonal/>
    </border>
    <border>
      <left style="thin">
        <color theme="0"/>
      </left>
      <right/>
      <top style="medium">
        <color indexed="64"/>
      </top>
      <bottom style="thin">
        <color rgb="FF002060"/>
      </bottom>
      <diagonal/>
    </border>
    <border>
      <left style="thin">
        <color theme="0"/>
      </left>
      <right style="thin">
        <color theme="0"/>
      </right>
      <top style="medium">
        <color indexed="64"/>
      </top>
      <bottom style="thin">
        <color rgb="FF002060"/>
      </bottom>
      <diagonal/>
    </border>
    <border>
      <left style="thin">
        <color theme="0"/>
      </left>
      <right style="medium">
        <color indexed="64"/>
      </right>
      <top style="medium">
        <color indexed="64"/>
      </top>
      <bottom style="thin">
        <color rgb="FF002060"/>
      </bottom>
      <diagonal/>
    </border>
    <border>
      <left style="medium">
        <color indexed="64"/>
      </left>
      <right/>
      <top style="thin">
        <color theme="0"/>
      </top>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bottom style="thin">
        <color theme="1"/>
      </bottom>
      <diagonal/>
    </border>
    <border>
      <left/>
      <right style="thin">
        <color theme="0"/>
      </right>
      <top/>
      <bottom style="thin">
        <color theme="1"/>
      </bottom>
      <diagonal/>
    </border>
    <border>
      <left style="thin">
        <color theme="0"/>
      </left>
      <right style="thin">
        <color theme="1"/>
      </right>
      <top style="thin">
        <color theme="0"/>
      </top>
      <bottom/>
      <diagonal/>
    </border>
    <border>
      <left/>
      <right style="thin">
        <color theme="0"/>
      </right>
      <top style="thin">
        <color theme="0"/>
      </top>
      <bottom style="medium">
        <color theme="0"/>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medium">
        <color theme="1"/>
      </left>
      <right/>
      <top/>
      <bottom/>
      <diagonal/>
    </border>
    <border>
      <left style="thin">
        <color theme="0"/>
      </left>
      <right style="medium">
        <color theme="1"/>
      </right>
      <top/>
      <bottom style="thin">
        <color theme="0"/>
      </bottom>
      <diagonal/>
    </border>
    <border>
      <left/>
      <right style="thin">
        <color theme="0"/>
      </right>
      <top style="thin">
        <color theme="0"/>
      </top>
      <bottom style="medium">
        <color theme="1"/>
      </bottom>
      <diagonal/>
    </border>
    <border>
      <left style="medium">
        <color theme="0"/>
      </left>
      <right style="medium">
        <color theme="0"/>
      </right>
      <top style="medium">
        <color theme="0"/>
      </top>
      <bottom style="medium">
        <color theme="0"/>
      </bottom>
      <diagonal/>
    </border>
    <border>
      <left/>
      <right style="thin">
        <color theme="0"/>
      </right>
      <top style="medium">
        <color theme="1"/>
      </top>
      <bottom style="thin">
        <color theme="0"/>
      </bottom>
      <diagonal/>
    </border>
    <border>
      <left/>
      <right/>
      <top style="medium">
        <color theme="1"/>
      </top>
      <bottom style="thin">
        <color indexed="64"/>
      </bottom>
      <diagonal/>
    </border>
    <border>
      <left/>
      <right/>
      <top style="thin">
        <color indexed="64"/>
      </top>
      <bottom style="medium">
        <color theme="1"/>
      </bottom>
      <diagonal/>
    </border>
    <border>
      <left style="medium">
        <color theme="1"/>
      </left>
      <right/>
      <top style="thin">
        <color indexed="64"/>
      </top>
      <bottom style="medium">
        <color theme="1"/>
      </bottom>
      <diagonal/>
    </border>
    <border>
      <left/>
      <right style="thin">
        <color auto="1"/>
      </right>
      <top style="medium">
        <color theme="1"/>
      </top>
      <bottom style="thin">
        <color indexed="64"/>
      </bottom>
      <diagonal/>
    </border>
    <border>
      <left style="medium">
        <color theme="1"/>
      </left>
      <right/>
      <top style="thin">
        <color auto="1"/>
      </top>
      <bottom style="thin">
        <color auto="1"/>
      </bottom>
      <diagonal/>
    </border>
    <border>
      <left/>
      <right style="medium">
        <color theme="1"/>
      </right>
      <top style="thin">
        <color theme="0"/>
      </top>
      <bottom style="medium">
        <color theme="1"/>
      </bottom>
      <diagonal/>
    </border>
    <border>
      <left style="medium">
        <color theme="1"/>
      </left>
      <right/>
      <top style="medium">
        <color theme="1"/>
      </top>
      <bottom style="thin">
        <color theme="0"/>
      </bottom>
      <diagonal/>
    </border>
    <border>
      <left style="medium">
        <color theme="1"/>
      </left>
      <right/>
      <top style="thin">
        <color theme="0"/>
      </top>
      <bottom style="medium">
        <color theme="1"/>
      </bottom>
      <diagonal/>
    </border>
    <border>
      <left style="medium">
        <color theme="1"/>
      </left>
      <right/>
      <top style="thin">
        <color theme="0"/>
      </top>
      <bottom style="thin">
        <color theme="0"/>
      </bottom>
      <diagonal/>
    </border>
    <border>
      <left style="medium">
        <color theme="0"/>
      </left>
      <right/>
      <top style="medium">
        <color theme="0"/>
      </top>
      <bottom style="medium">
        <color theme="0"/>
      </bottom>
      <diagonal/>
    </border>
    <border>
      <left style="thin">
        <color theme="0"/>
      </left>
      <right style="medium">
        <color theme="1"/>
      </right>
      <top style="medium">
        <color theme="1"/>
      </top>
      <bottom/>
      <diagonal/>
    </border>
    <border>
      <left/>
      <right style="thin">
        <color theme="0"/>
      </right>
      <top style="medium">
        <color theme="0"/>
      </top>
      <bottom/>
      <diagonal/>
    </border>
    <border>
      <left style="medium">
        <color theme="1"/>
      </left>
      <right/>
      <top/>
      <bottom style="medium">
        <color theme="0"/>
      </bottom>
      <diagonal/>
    </border>
    <border>
      <left/>
      <right style="thin">
        <color indexed="64"/>
      </right>
      <top style="thin">
        <color theme="1"/>
      </top>
      <bottom style="thin">
        <color auto="1"/>
      </bottom>
      <diagonal/>
    </border>
    <border>
      <left style="medium">
        <color theme="0"/>
      </left>
      <right style="thin">
        <color theme="1"/>
      </right>
      <top/>
      <bottom style="thin">
        <color theme="1"/>
      </bottom>
      <diagonal/>
    </border>
    <border>
      <left style="thin">
        <color indexed="64"/>
      </left>
      <right style="thin">
        <color indexed="64"/>
      </right>
      <top style="thin">
        <color theme="1"/>
      </top>
      <bottom style="thin">
        <color indexed="64"/>
      </bottom>
      <diagonal/>
    </border>
    <border>
      <left style="medium">
        <color theme="1"/>
      </left>
      <right style="medium">
        <color theme="0"/>
      </right>
      <top style="medium">
        <color theme="0"/>
      </top>
      <bottom/>
      <diagonal/>
    </border>
    <border>
      <left style="medium">
        <color theme="1"/>
      </left>
      <right/>
      <top style="medium">
        <color theme="0"/>
      </top>
      <bottom style="medium">
        <color theme="0"/>
      </bottom>
      <diagonal/>
    </border>
    <border>
      <left style="medium">
        <color theme="1"/>
      </left>
      <right style="medium">
        <color theme="0"/>
      </right>
      <top style="medium">
        <color theme="0"/>
      </top>
      <bottom style="thin">
        <color theme="0"/>
      </bottom>
      <diagonal/>
    </border>
    <border>
      <left/>
      <right style="medium">
        <color theme="0"/>
      </right>
      <top/>
      <bottom style="thin">
        <color theme="0"/>
      </bottom>
      <diagonal/>
    </border>
    <border>
      <left style="medium">
        <color theme="1"/>
      </left>
      <right/>
      <top style="thin">
        <color theme="0"/>
      </top>
      <bottom style="medium">
        <color theme="0"/>
      </bottom>
      <diagonal/>
    </border>
    <border>
      <left style="thin">
        <color theme="0"/>
      </left>
      <right/>
      <top style="thin">
        <color theme="0"/>
      </top>
      <bottom style="medium">
        <color theme="0"/>
      </bottom>
      <diagonal/>
    </border>
    <border>
      <left/>
      <right style="medium">
        <color theme="1"/>
      </right>
      <top style="thin">
        <color theme="0"/>
      </top>
      <bottom style="medium">
        <color theme="0"/>
      </bottom>
      <diagonal/>
    </border>
    <border>
      <left style="thin">
        <color indexed="64"/>
      </left>
      <right style="medium">
        <color rgb="FF000000"/>
      </right>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rgb="FF000000"/>
      </bottom>
      <diagonal/>
    </border>
    <border>
      <left style="thin">
        <color theme="0"/>
      </left>
      <right style="medium">
        <color theme="0"/>
      </right>
      <top/>
      <bottom/>
      <diagonal/>
    </border>
    <border>
      <left style="thin">
        <color theme="0" tint="-4.9989318521683403E-2"/>
      </left>
      <right/>
      <top/>
      <bottom/>
      <diagonal/>
    </border>
    <border>
      <left style="medium">
        <color indexed="64"/>
      </left>
      <right/>
      <top style="thin">
        <color theme="0" tint="-4.9989318521683403E-2"/>
      </top>
      <bottom/>
      <diagonal/>
    </border>
    <border>
      <left/>
      <right/>
      <top/>
      <bottom style="thin">
        <color theme="0" tint="-4.9989318521683403E-2"/>
      </bottom>
      <diagonal/>
    </border>
    <border>
      <left/>
      <right style="medium">
        <color theme="1"/>
      </right>
      <top/>
      <bottom/>
      <diagonal/>
    </border>
    <border>
      <left style="medium">
        <color theme="1"/>
      </left>
      <right style="medium">
        <color indexed="64"/>
      </right>
      <top/>
      <bottom/>
      <diagonal/>
    </border>
    <border>
      <left style="medium">
        <color indexed="64"/>
      </left>
      <right/>
      <top style="thin">
        <color auto="1"/>
      </top>
      <bottom style="medium">
        <color theme="1"/>
      </bottom>
      <diagonal/>
    </border>
    <border>
      <left/>
      <right/>
      <top/>
      <bottom style="medium">
        <color theme="1"/>
      </bottom>
      <diagonal/>
    </border>
    <border>
      <left/>
      <right style="medium">
        <color indexed="64"/>
      </right>
      <top/>
      <bottom style="medium">
        <color theme="1"/>
      </bottom>
      <diagonal/>
    </border>
    <border>
      <left/>
      <right style="medium">
        <color theme="1"/>
      </right>
      <top/>
      <bottom style="medium">
        <color theme="1"/>
      </bottom>
      <diagonal/>
    </border>
    <border>
      <left style="medium">
        <color indexed="64"/>
      </left>
      <right/>
      <top/>
      <bottom style="thin">
        <color auto="1"/>
      </bottom>
      <diagonal/>
    </border>
    <border>
      <left style="medium">
        <color indexed="64"/>
      </left>
      <right/>
      <top/>
      <bottom style="thin">
        <color theme="0"/>
      </bottom>
      <diagonal/>
    </border>
    <border>
      <left/>
      <right/>
      <top style="thin">
        <color theme="0"/>
      </top>
      <bottom style="medium">
        <color theme="1"/>
      </bottom>
      <diagonal/>
    </border>
    <border>
      <left style="thin">
        <color theme="0"/>
      </left>
      <right style="medium">
        <color theme="1"/>
      </right>
      <top/>
      <bottom/>
      <diagonal/>
    </border>
    <border>
      <left style="medium">
        <color indexed="64"/>
      </left>
      <right style="thin">
        <color theme="0"/>
      </right>
      <top style="thin">
        <color indexed="64"/>
      </top>
      <bottom/>
      <diagonal/>
    </border>
    <border>
      <left style="medium">
        <color theme="1"/>
      </left>
      <right style="thin">
        <color theme="0"/>
      </right>
      <top/>
      <bottom/>
      <diagonal/>
    </border>
    <border>
      <left style="medium">
        <color rgb="FFFF0000"/>
      </left>
      <right style="medium">
        <color rgb="FFFF0000"/>
      </right>
      <top style="medium">
        <color rgb="FFFF0000"/>
      </top>
      <bottom style="medium">
        <color rgb="FFFF0000"/>
      </bottom>
      <diagonal/>
    </border>
    <border>
      <left style="thin">
        <color theme="0"/>
      </left>
      <right style="medium">
        <color theme="3" tint="-0.249977111117893"/>
      </right>
      <top/>
      <bottom/>
      <diagonal/>
    </border>
    <border>
      <left style="medium">
        <color theme="1"/>
      </left>
      <right style="thin">
        <color theme="0"/>
      </right>
      <top style="medium">
        <color theme="1"/>
      </top>
      <bottom style="medium">
        <color theme="1"/>
      </bottom>
      <diagonal/>
    </border>
    <border>
      <left style="thin">
        <color theme="0"/>
      </left>
      <right/>
      <top style="medium">
        <color theme="1"/>
      </top>
      <bottom style="medium">
        <color theme="1"/>
      </bottom>
      <diagonal/>
    </border>
    <border>
      <left style="thin">
        <color theme="0"/>
      </left>
      <right style="medium">
        <color theme="1"/>
      </right>
      <top style="thin">
        <color theme="0"/>
      </top>
      <bottom/>
      <diagonal/>
    </border>
    <border>
      <left style="thin">
        <color theme="0"/>
      </left>
      <right style="medium">
        <color theme="0"/>
      </right>
      <top style="medium">
        <color theme="1"/>
      </top>
      <bottom style="thin">
        <color theme="0"/>
      </bottom>
      <diagonal/>
    </border>
    <border>
      <left style="medium">
        <color rgb="FFFF0000"/>
      </left>
      <right/>
      <top/>
      <bottom/>
      <diagonal/>
    </border>
    <border>
      <left style="medium">
        <color rgb="FFFF0000"/>
      </left>
      <right/>
      <top style="thin">
        <color theme="0"/>
      </top>
      <bottom/>
      <diagonal/>
    </border>
    <border>
      <left style="medium">
        <color theme="3" tint="-0.249977111117893"/>
      </left>
      <right style="thin">
        <color theme="0"/>
      </right>
      <top style="thin">
        <color theme="0"/>
      </top>
      <bottom style="thin">
        <color theme="0"/>
      </bottom>
      <diagonal/>
    </border>
    <border>
      <left style="medium">
        <color theme="1"/>
      </left>
      <right/>
      <top style="thin">
        <color theme="0"/>
      </top>
      <bottom/>
      <diagonal/>
    </border>
    <border>
      <left style="medium">
        <color theme="1"/>
      </left>
      <right style="thin">
        <color theme="0"/>
      </right>
      <top style="thin">
        <color theme="0"/>
      </top>
      <bottom/>
      <diagonal/>
    </border>
    <border>
      <left/>
      <right style="thin">
        <color theme="0"/>
      </right>
      <top style="medium">
        <color indexed="64"/>
      </top>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908">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0" fontId="36" fillId="6" borderId="1" xfId="0" applyFont="1" applyFill="1" applyBorder="1" applyAlignment="1">
      <alignment horizontal="left" vertical="top" wrapText="1"/>
    </xf>
    <xf numFmtId="0" fontId="36" fillId="0" borderId="1" xfId="0" applyFont="1" applyBorder="1" applyAlignment="1">
      <alignment horizontal="center" vertical="top" wrapText="1"/>
    </xf>
    <xf numFmtId="1" fontId="36"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0" fontId="18" fillId="6" borderId="0" xfId="0" applyFont="1" applyFill="1"/>
    <xf numFmtId="0" fontId="18" fillId="0" borderId="24" xfId="0" applyFont="1" applyBorder="1"/>
    <xf numFmtId="0" fontId="18" fillId="6" borderId="24" xfId="0" applyFont="1" applyFill="1" applyBorder="1"/>
    <xf numFmtId="0" fontId="37" fillId="0" borderId="35" xfId="0" applyFont="1" applyBorder="1" applyAlignment="1">
      <alignment horizontal="right" vertical="center"/>
    </xf>
    <xf numFmtId="0" fontId="37" fillId="20" borderId="35" xfId="0" applyFont="1" applyFill="1" applyBorder="1" applyAlignment="1">
      <alignment vertical="center"/>
    </xf>
    <xf numFmtId="0" fontId="37" fillId="5" borderId="35" xfId="0" applyFont="1" applyFill="1" applyBorder="1" applyAlignment="1">
      <alignment vertical="center"/>
    </xf>
    <xf numFmtId="0" fontId="37" fillId="5" borderId="37"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9" fontId="3" fillId="18" borderId="5" xfId="0" applyNumberFormat="1" applyFont="1" applyFill="1" applyBorder="1" applyAlignment="1">
      <alignment horizontal="center" vertical="center" wrapText="1"/>
    </xf>
    <xf numFmtId="0" fontId="50"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50" fillId="0" borderId="1" xfId="0" applyFont="1" applyBorder="1" applyAlignment="1" applyProtection="1">
      <alignment horizontal="left" vertical="top"/>
      <protection locked="0"/>
    </xf>
    <xf numFmtId="3" fontId="36" fillId="0" borderId="1" xfId="0" applyNumberFormat="1" applyFont="1" applyBorder="1" applyAlignment="1">
      <alignment horizontal="center" vertical="top" wrapText="1"/>
    </xf>
    <xf numFmtId="10" fontId="36" fillId="0" borderId="1" xfId="1" applyNumberFormat="1" applyFont="1" applyFill="1" applyBorder="1" applyAlignment="1">
      <alignment horizontal="center" vertical="top" wrapText="1"/>
    </xf>
    <xf numFmtId="3" fontId="36" fillId="0" borderId="4" xfId="0" applyNumberFormat="1" applyFont="1" applyBorder="1" applyAlignment="1">
      <alignment horizontal="center" vertical="top" wrapText="1"/>
    </xf>
    <xf numFmtId="10" fontId="36" fillId="0" borderId="14" xfId="1" applyNumberFormat="1" applyFont="1" applyFill="1" applyBorder="1" applyAlignment="1">
      <alignment horizontal="center" vertical="top" wrapText="1"/>
    </xf>
    <xf numFmtId="0" fontId="50" fillId="0" borderId="1" xfId="0" applyFont="1" applyBorder="1" applyAlignment="1" applyProtection="1">
      <alignment horizontal="left" vertical="top" wrapText="1"/>
      <protection locked="0"/>
    </xf>
    <xf numFmtId="0" fontId="50" fillId="22" borderId="1" xfId="0" applyFont="1" applyFill="1" applyBorder="1" applyAlignment="1" applyProtection="1">
      <alignment horizontal="center" vertical="top"/>
      <protection locked="0"/>
    </xf>
    <xf numFmtId="10" fontId="50" fillId="22" borderId="1" xfId="0" applyNumberFormat="1" applyFont="1" applyFill="1" applyBorder="1" applyAlignment="1" applyProtection="1">
      <alignment horizontal="center" vertical="top"/>
      <protection locked="0"/>
    </xf>
    <xf numFmtId="0" fontId="50" fillId="22" borderId="1" xfId="0" applyFont="1" applyFill="1" applyBorder="1" applyAlignment="1" applyProtection="1">
      <alignment horizontal="center" vertical="top" wrapText="1"/>
      <protection locked="0"/>
    </xf>
    <xf numFmtId="0" fontId="50" fillId="22" borderId="4" xfId="0" applyFont="1" applyFill="1" applyBorder="1" applyAlignment="1" applyProtection="1">
      <alignment horizontal="center" vertical="top" wrapText="1"/>
      <protection locked="0"/>
    </xf>
    <xf numFmtId="0" fontId="50" fillId="22" borderId="1" xfId="0" quotePrefix="1" applyFont="1" applyFill="1" applyBorder="1" applyAlignment="1">
      <alignment horizontal="center" vertical="top"/>
    </xf>
    <xf numFmtId="164" fontId="50" fillId="22" borderId="1" xfId="4" quotePrefix="1" applyFont="1" applyFill="1" applyBorder="1" applyAlignment="1" applyProtection="1">
      <alignment horizontal="center" vertical="top"/>
      <protection locked="0"/>
    </xf>
    <xf numFmtId="0" fontId="50" fillId="22" borderId="1" xfId="0" quotePrefix="1" applyFont="1" applyFill="1" applyBorder="1" applyAlignment="1" applyProtection="1">
      <alignment horizontal="center" vertical="top"/>
      <protection locked="0"/>
    </xf>
    <xf numFmtId="0" fontId="50" fillId="22" borderId="4" xfId="0" quotePrefix="1" applyFont="1" applyFill="1" applyBorder="1" applyAlignment="1" applyProtection="1">
      <alignment horizontal="center" vertical="top"/>
      <protection locked="0"/>
    </xf>
    <xf numFmtId="10" fontId="50" fillId="22" borderId="4" xfId="0" applyNumberFormat="1" applyFont="1" applyFill="1" applyBorder="1" applyAlignment="1" applyProtection="1">
      <alignment horizontal="center" vertical="top"/>
      <protection locked="0"/>
    </xf>
    <xf numFmtId="3" fontId="50" fillId="22" borderId="1" xfId="0" applyNumberFormat="1" applyFont="1" applyFill="1" applyBorder="1" applyAlignment="1" applyProtection="1">
      <alignment horizontal="center" vertical="top" wrapText="1"/>
      <protection locked="0"/>
    </xf>
    <xf numFmtId="3" fontId="50" fillId="22" borderId="4" xfId="0" applyNumberFormat="1" applyFont="1" applyFill="1" applyBorder="1" applyAlignment="1" applyProtection="1">
      <alignment horizontal="center" vertical="top" wrapText="1"/>
      <protection locked="0"/>
    </xf>
    <xf numFmtId="3" fontId="50" fillId="22" borderId="1" xfId="0" quotePrefix="1" applyNumberFormat="1" applyFont="1" applyFill="1" applyBorder="1" applyAlignment="1" applyProtection="1">
      <alignment horizontal="center" vertical="top" wrapText="1"/>
      <protection locked="0"/>
    </xf>
    <xf numFmtId="3" fontId="50" fillId="22" borderId="4" xfId="0" quotePrefix="1" applyNumberFormat="1" applyFont="1" applyFill="1" applyBorder="1" applyAlignment="1" applyProtection="1">
      <alignment horizontal="center" vertical="top" wrapText="1"/>
      <protection locked="0"/>
    </xf>
    <xf numFmtId="10" fontId="50" fillId="0" borderId="14" xfId="0" applyNumberFormat="1" applyFont="1" applyBorder="1" applyAlignment="1" applyProtection="1">
      <alignment horizontal="center" vertical="top" wrapText="1"/>
      <protection locked="0"/>
    </xf>
    <xf numFmtId="10" fontId="50" fillId="22" borderId="14" xfId="0" applyNumberFormat="1" applyFont="1" applyFill="1" applyBorder="1" applyAlignment="1" applyProtection="1">
      <alignment horizontal="center" vertical="top"/>
      <protection locked="0"/>
    </xf>
    <xf numFmtId="10" fontId="50" fillId="22" borderId="1" xfId="0" applyNumberFormat="1" applyFont="1" applyFill="1" applyBorder="1" applyAlignment="1">
      <alignment horizontal="center" vertical="top"/>
    </xf>
    <xf numFmtId="1" fontId="50" fillId="0" borderId="1" xfId="0" applyNumberFormat="1" applyFont="1" applyBorder="1" applyAlignment="1">
      <alignment horizontal="center" vertical="top" wrapText="1"/>
    </xf>
    <xf numFmtId="10" fontId="50" fillId="0" borderId="1" xfId="0" applyNumberFormat="1" applyFont="1" applyBorder="1" applyAlignment="1">
      <alignment horizontal="center" vertical="top" wrapText="1"/>
    </xf>
    <xf numFmtId="3" fontId="50" fillId="22" borderId="1" xfId="0" applyNumberFormat="1" applyFont="1" applyFill="1" applyBorder="1" applyAlignment="1" applyProtection="1">
      <alignment horizontal="center" vertical="top"/>
      <protection locked="0"/>
    </xf>
    <xf numFmtId="0" fontId="50" fillId="0" borderId="1" xfId="0" applyFont="1" applyBorder="1" applyAlignment="1" applyProtection="1">
      <alignment horizontal="center" vertical="top"/>
      <protection locked="0"/>
    </xf>
    <xf numFmtId="10" fontId="50" fillId="0" borderId="1" xfId="0" applyNumberFormat="1" applyFont="1" applyBorder="1" applyAlignment="1" applyProtection="1">
      <alignment horizontal="center" vertical="top"/>
      <protection locked="0"/>
    </xf>
    <xf numFmtId="10" fontId="50" fillId="22" borderId="1" xfId="0" applyNumberFormat="1" applyFont="1" applyFill="1" applyBorder="1" applyAlignment="1" applyProtection="1">
      <alignment horizontal="center" vertical="top" wrapText="1"/>
      <protection locked="0"/>
    </xf>
    <xf numFmtId="0" fontId="50" fillId="0" borderId="1" xfId="0" applyFont="1" applyBorder="1" applyAlignment="1">
      <alignment horizontal="center" vertical="top"/>
    </xf>
    <xf numFmtId="0" fontId="51" fillId="0" borderId="1" xfId="0" applyFont="1" applyBorder="1" applyAlignment="1" applyProtection="1">
      <alignment horizontal="center" vertical="top"/>
      <protection locked="0"/>
    </xf>
    <xf numFmtId="0" fontId="50" fillId="22" borderId="6" xfId="0" applyFont="1" applyFill="1" applyBorder="1" applyAlignment="1" applyProtection="1">
      <alignment horizontal="left" vertical="top" wrapText="1"/>
      <protection locked="0"/>
    </xf>
    <xf numFmtId="0" fontId="36" fillId="6" borderId="6" xfId="0" applyFont="1" applyFill="1" applyBorder="1" applyAlignment="1">
      <alignment horizontal="left" vertical="top" wrapText="1"/>
    </xf>
    <xf numFmtId="0" fontId="50" fillId="0" borderId="1" xfId="0" applyFont="1" applyBorder="1" applyAlignment="1">
      <alignment horizontal="left" vertical="top" wrapText="1"/>
    </xf>
    <xf numFmtId="0" fontId="50" fillId="0" borderId="6" xfId="0" applyFont="1" applyBorder="1" applyAlignment="1" applyProtection="1">
      <alignment horizontal="left" vertical="top" wrapText="1"/>
      <protection locked="0"/>
    </xf>
    <xf numFmtId="0" fontId="50" fillId="0" borderId="6" xfId="0" applyFont="1" applyBorder="1" applyAlignment="1">
      <alignment horizontal="left" vertical="top" wrapText="1"/>
    </xf>
    <xf numFmtId="0" fontId="50" fillId="22" borderId="1" xfId="0" applyFont="1" applyFill="1" applyBorder="1" applyAlignment="1">
      <alignment horizontal="left" vertical="top" wrapText="1"/>
    </xf>
    <xf numFmtId="0" fontId="50" fillId="22" borderId="6" xfId="0" applyFont="1" applyFill="1" applyBorder="1" applyAlignment="1" applyProtection="1">
      <alignment horizontal="center" vertical="top" wrapText="1"/>
      <protection locked="0"/>
    </xf>
    <xf numFmtId="10" fontId="50" fillId="0" borderId="1" xfId="0" applyNumberFormat="1" applyFont="1" applyBorder="1" applyAlignment="1" applyProtection="1">
      <alignment horizontal="center" vertical="top" wrapText="1"/>
      <protection locked="0"/>
    </xf>
    <xf numFmtId="0" fontId="37" fillId="0" borderId="0" xfId="0" applyFont="1"/>
    <xf numFmtId="0" fontId="38" fillId="0" borderId="0" xfId="0" applyFont="1" applyAlignment="1">
      <alignment horizontal="left" vertical="center"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0" fontId="29" fillId="0" borderId="0" xfId="0" applyFont="1" applyAlignment="1">
      <alignment horizontal="center" vertical="center"/>
    </xf>
    <xf numFmtId="0" fontId="52" fillId="0" borderId="0" xfId="0" applyFont="1" applyAlignment="1">
      <alignment horizontal="center" vertical="center"/>
    </xf>
    <xf numFmtId="0" fontId="53" fillId="9" borderId="1" xfId="0" applyFont="1" applyFill="1" applyBorder="1" applyAlignment="1">
      <alignment horizontal="center" vertical="center"/>
    </xf>
    <xf numFmtId="0" fontId="52" fillId="0" borderId="1" xfId="0" applyFont="1" applyBorder="1" applyAlignment="1">
      <alignment horizontal="center" vertical="center"/>
    </xf>
    <xf numFmtId="0" fontId="53" fillId="0" borderId="1" xfId="0" applyFont="1" applyBorder="1" applyAlignment="1">
      <alignment horizontal="center" vertical="center"/>
    </xf>
    <xf numFmtId="0" fontId="54" fillId="9" borderId="8" xfId="0" applyFont="1" applyFill="1" applyBorder="1" applyAlignment="1">
      <alignment horizontal="center" vertical="center"/>
    </xf>
    <xf numFmtId="0" fontId="53" fillId="9" borderId="8" xfId="0" applyFont="1" applyFill="1" applyBorder="1" applyAlignment="1">
      <alignment horizontal="center" vertical="center"/>
    </xf>
    <xf numFmtId="0" fontId="55" fillId="9" borderId="12" xfId="0" applyFont="1" applyFill="1" applyBorder="1"/>
    <xf numFmtId="0" fontId="54" fillId="9" borderId="13" xfId="0" applyFont="1" applyFill="1" applyBorder="1" applyAlignment="1">
      <alignment horizontal="center" vertical="center"/>
    </xf>
    <xf numFmtId="0" fontId="54" fillId="9" borderId="14" xfId="0" applyFont="1" applyFill="1" applyBorder="1" applyAlignment="1">
      <alignment horizontal="center" vertical="center"/>
    </xf>
    <xf numFmtId="0" fontId="55" fillId="0" borderId="0" xfId="0" applyFont="1"/>
    <xf numFmtId="0" fontId="53" fillId="0" borderId="0" xfId="0" applyFont="1" applyAlignment="1">
      <alignment horizontal="center" vertical="center"/>
    </xf>
    <xf numFmtId="0" fontId="52" fillId="0" borderId="11" xfId="0" applyFont="1" applyBorder="1" applyAlignment="1">
      <alignment horizontal="center" vertical="center"/>
    </xf>
    <xf numFmtId="0" fontId="53" fillId="0" borderId="10" xfId="0" applyFont="1" applyBorder="1" applyAlignment="1">
      <alignment horizontal="left" vertical="center"/>
    </xf>
    <xf numFmtId="0" fontId="54" fillId="0" borderId="0" xfId="0" applyFont="1"/>
    <xf numFmtId="0" fontId="55" fillId="9" borderId="2" xfId="0" applyFont="1" applyFill="1" applyBorder="1" applyAlignment="1">
      <alignment vertical="center"/>
    </xf>
    <xf numFmtId="0" fontId="55" fillId="9" borderId="2" xfId="0" applyFont="1" applyFill="1" applyBorder="1"/>
    <xf numFmtId="0" fontId="52" fillId="9" borderId="2" xfId="0" applyFont="1" applyFill="1" applyBorder="1" applyAlignment="1">
      <alignment horizontal="center" vertical="center"/>
    </xf>
    <xf numFmtId="0" fontId="52" fillId="9" borderId="4" xfId="0" applyFont="1" applyFill="1" applyBorder="1" applyAlignment="1">
      <alignment horizontal="center" vertical="center"/>
    </xf>
    <xf numFmtId="0" fontId="53" fillId="9" borderId="3" xfId="0" applyFont="1" applyFill="1" applyBorder="1" applyAlignment="1">
      <alignment horizontal="left" vertical="center"/>
    </xf>
    <xf numFmtId="0" fontId="53" fillId="9" borderId="9" xfId="0" applyFont="1" applyFill="1" applyBorder="1" applyAlignment="1">
      <alignment horizontal="center" vertical="center"/>
    </xf>
    <xf numFmtId="0" fontId="52" fillId="9" borderId="7" xfId="0" applyFont="1" applyFill="1" applyBorder="1" applyAlignment="1">
      <alignment horizontal="center" vertical="center"/>
    </xf>
    <xf numFmtId="0" fontId="56" fillId="0" borderId="35" xfId="0" applyFont="1" applyBorder="1" applyAlignment="1">
      <alignment horizontal="right" vertical="center"/>
    </xf>
    <xf numFmtId="0" fontId="0" fillId="0" borderId="0" xfId="0" applyAlignment="1">
      <alignment vertical="center" wrapText="1"/>
    </xf>
    <xf numFmtId="0" fontId="52" fillId="0" borderId="0" xfId="0" applyFont="1" applyAlignment="1">
      <alignment vertical="top"/>
    </xf>
    <xf numFmtId="0" fontId="41" fillId="0" borderId="0" xfId="0" applyFont="1" applyAlignment="1">
      <alignment vertical="center"/>
    </xf>
    <xf numFmtId="49" fontId="37" fillId="20" borderId="1" xfId="0" applyNumberFormat="1" applyFont="1" applyFill="1" applyBorder="1" applyAlignment="1">
      <alignment horizontal="center" vertical="center"/>
    </xf>
    <xf numFmtId="49" fontId="37" fillId="20" borderId="36" xfId="0" applyNumberFormat="1" applyFont="1" applyFill="1" applyBorder="1" applyAlignment="1">
      <alignment horizontal="center" vertical="center"/>
    </xf>
    <xf numFmtId="49" fontId="37" fillId="20" borderId="38" xfId="0" applyNumberFormat="1" applyFont="1" applyFill="1" applyBorder="1" applyAlignment="1">
      <alignment horizontal="center" vertical="center"/>
    </xf>
    <xf numFmtId="0" fontId="53" fillId="0" borderId="3" xfId="0" applyFont="1" applyBorder="1" applyAlignment="1">
      <alignment horizontal="center" vertical="center"/>
    </xf>
    <xf numFmtId="0" fontId="47" fillId="19" borderId="21" xfId="0" applyFont="1" applyFill="1" applyBorder="1" applyAlignment="1">
      <alignment horizontal="center" vertical="center" wrapText="1"/>
    </xf>
    <xf numFmtId="0" fontId="47" fillId="19" borderId="66" xfId="0" applyFont="1" applyFill="1" applyBorder="1" applyAlignment="1">
      <alignment horizontal="center" vertical="center"/>
    </xf>
    <xf numFmtId="0" fontId="47" fillId="19" borderId="67" xfId="0" applyFont="1" applyFill="1" applyBorder="1" applyAlignment="1">
      <alignment horizontal="center" vertical="center"/>
    </xf>
    <xf numFmtId="0" fontId="37" fillId="20" borderId="29" xfId="0" applyFont="1" applyFill="1" applyBorder="1" applyAlignment="1">
      <alignment vertical="center"/>
    </xf>
    <xf numFmtId="49" fontId="37" fillId="20" borderId="34" xfId="0" applyNumberFormat="1" applyFont="1" applyFill="1" applyBorder="1" applyAlignment="1">
      <alignment horizontal="center" vertical="center"/>
    </xf>
    <xf numFmtId="49" fontId="37" fillId="20" borderId="30" xfId="0" applyNumberFormat="1" applyFont="1" applyFill="1" applyBorder="1" applyAlignment="1">
      <alignment horizontal="center" vertical="center"/>
    </xf>
    <xf numFmtId="0" fontId="47" fillId="20" borderId="21" xfId="0" applyFont="1" applyFill="1" applyBorder="1" applyAlignment="1">
      <alignment horizontal="center" vertical="center" wrapText="1"/>
    </xf>
    <xf numFmtId="0" fontId="47" fillId="20" borderId="66" xfId="0" applyFont="1" applyFill="1" applyBorder="1" applyAlignment="1">
      <alignment horizontal="center" vertical="center"/>
    </xf>
    <xf numFmtId="0" fontId="47" fillId="20" borderId="67" xfId="0" applyFont="1" applyFill="1" applyBorder="1" applyAlignment="1">
      <alignment horizontal="center" vertical="center"/>
    </xf>
    <xf numFmtId="0" fontId="37" fillId="5" borderId="29" xfId="0" applyFont="1" applyFill="1" applyBorder="1" applyAlignment="1">
      <alignment vertical="center"/>
    </xf>
    <xf numFmtId="0" fontId="52"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3" borderId="1" xfId="0" applyFill="1" applyBorder="1"/>
    <xf numFmtId="0" fontId="0" fillId="23" borderId="1" xfId="0" applyFill="1" applyBorder="1" applyAlignment="1">
      <alignment horizontal="center"/>
    </xf>
    <xf numFmtId="0" fontId="0" fillId="0" borderId="1" xfId="0" applyBorder="1" applyAlignment="1">
      <alignment horizontal="left" vertical="center"/>
    </xf>
    <xf numFmtId="0" fontId="52" fillId="0" borderId="10" xfId="0" applyFont="1" applyBorder="1" applyAlignment="1">
      <alignment horizontal="left" vertical="center"/>
    </xf>
    <xf numFmtId="0" fontId="53" fillId="0" borderId="10" xfId="0" applyFont="1" applyBorder="1" applyAlignment="1">
      <alignment horizontal="left"/>
    </xf>
    <xf numFmtId="0" fontId="0" fillId="0" borderId="54" xfId="0" applyBorder="1"/>
    <xf numFmtId="0" fontId="0" fillId="0" borderId="49" xfId="0" applyBorder="1"/>
    <xf numFmtId="0" fontId="0" fillId="0" borderId="50" xfId="0" applyBorder="1"/>
    <xf numFmtId="0" fontId="0" fillId="0" borderId="56" xfId="0" applyBorder="1"/>
    <xf numFmtId="0" fontId="0" fillId="0" borderId="48" xfId="0" applyBorder="1"/>
    <xf numFmtId="0" fontId="0" fillId="0" borderId="55" xfId="0" applyBorder="1"/>
    <xf numFmtId="0" fontId="52" fillId="0" borderId="49" xfId="0" applyFont="1" applyBorder="1" applyAlignment="1">
      <alignment vertical="top"/>
    </xf>
    <xf numFmtId="0" fontId="52" fillId="0" borderId="50" xfId="0" applyFont="1" applyBorder="1" applyAlignment="1">
      <alignment vertical="top"/>
    </xf>
    <xf numFmtId="0" fontId="52" fillId="0" borderId="48" xfId="0" applyFont="1" applyBorder="1" applyAlignment="1">
      <alignment vertical="top"/>
    </xf>
    <xf numFmtId="0" fontId="0" fillId="0" borderId="60" xfId="0" applyBorder="1"/>
    <xf numFmtId="0" fontId="0" fillId="0" borderId="62" xfId="0" applyBorder="1"/>
    <xf numFmtId="0" fontId="0" fillId="0" borderId="53" xfId="0" applyBorder="1"/>
    <xf numFmtId="0" fontId="0" fillId="0" borderId="68" xfId="0" applyBorder="1"/>
    <xf numFmtId="0" fontId="52" fillId="0" borderId="68" xfId="0" applyFont="1" applyBorder="1" applyAlignment="1">
      <alignment vertical="top"/>
    </xf>
    <xf numFmtId="0" fontId="41" fillId="0" borderId="49" xfId="0" applyFont="1" applyBorder="1" applyAlignment="1">
      <alignment vertical="center"/>
    </xf>
    <xf numFmtId="0" fontId="41" fillId="0" borderId="48" xfId="0" applyFont="1" applyBorder="1" applyAlignment="1">
      <alignment vertical="center"/>
    </xf>
    <xf numFmtId="0" fontId="52" fillId="0" borderId="52" xfId="0" applyFont="1" applyBorder="1" applyAlignment="1">
      <alignment vertical="top"/>
    </xf>
    <xf numFmtId="0" fontId="52" fillId="0" borderId="58" xfId="0" applyFont="1" applyBorder="1" applyAlignment="1">
      <alignment vertical="top"/>
    </xf>
    <xf numFmtId="0" fontId="0" fillId="0" borderId="69" xfId="0" applyBorder="1"/>
    <xf numFmtId="0" fontId="0" fillId="0" borderId="70" xfId="0" applyBorder="1"/>
    <xf numFmtId="0" fontId="0" fillId="0" borderId="51"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61" xfId="0" applyBorder="1"/>
    <xf numFmtId="0" fontId="0" fillId="0" borderId="75" xfId="0" applyBorder="1"/>
    <xf numFmtId="0" fontId="0" fillId="0" borderId="76" xfId="0" applyBorder="1"/>
    <xf numFmtId="0" fontId="0" fillId="0" borderId="77" xfId="0" applyBorder="1"/>
    <xf numFmtId="0" fontId="0" fillId="0" borderId="52" xfId="0" applyBorder="1"/>
    <xf numFmtId="0" fontId="0" fillId="0" borderId="57" xfId="0" applyBorder="1"/>
    <xf numFmtId="0" fontId="0" fillId="0" borderId="78" xfId="0" applyBorder="1"/>
    <xf numFmtId="0" fontId="0" fillId="0" borderId="79" xfId="0" applyBorder="1"/>
    <xf numFmtId="0" fontId="41" fillId="0" borderId="68" xfId="0" applyFont="1" applyBorder="1" applyAlignment="1">
      <alignment vertical="center"/>
    </xf>
    <xf numFmtId="0" fontId="41" fillId="0" borderId="55" xfId="0" applyFont="1" applyBorder="1" applyAlignment="1">
      <alignment vertical="center"/>
    </xf>
    <xf numFmtId="0" fontId="0" fillId="0" borderId="52" xfId="0" applyBorder="1" applyAlignment="1">
      <alignment vertical="center" wrapText="1"/>
    </xf>
    <xf numFmtId="0" fontId="0" fillId="0" borderId="56" xfId="0" applyBorder="1" applyAlignment="1">
      <alignment vertical="center" wrapText="1"/>
    </xf>
    <xf numFmtId="0" fontId="0" fillId="0" borderId="68" xfId="0" applyBorder="1" applyAlignment="1">
      <alignment vertical="center" wrapText="1"/>
    </xf>
    <xf numFmtId="0" fontId="0" fillId="0" borderId="78" xfId="0" applyBorder="1" applyAlignment="1">
      <alignment vertical="center" wrapText="1"/>
    </xf>
    <xf numFmtId="0" fontId="0" fillId="0" borderId="61" xfId="0" applyBorder="1" applyAlignment="1">
      <alignment vertical="center" wrapText="1"/>
    </xf>
    <xf numFmtId="0" fontId="0" fillId="0" borderId="48" xfId="0" applyBorder="1" applyAlignment="1">
      <alignment vertical="center" wrapText="1"/>
    </xf>
    <xf numFmtId="0" fontId="0" fillId="0" borderId="81" xfId="0" applyBorder="1"/>
    <xf numFmtId="0" fontId="0" fillId="0" borderId="55" xfId="0" applyBorder="1" applyAlignment="1">
      <alignment vertical="center" wrapText="1"/>
    </xf>
    <xf numFmtId="0" fontId="41" fillId="0" borderId="56" xfId="0" applyFont="1" applyBorder="1" applyAlignment="1">
      <alignment vertical="center"/>
    </xf>
    <xf numFmtId="0" fontId="52" fillId="0" borderId="56" xfId="0" applyFont="1" applyBorder="1" applyAlignment="1">
      <alignment vertical="top"/>
    </xf>
    <xf numFmtId="0" fontId="58" fillId="0" borderId="68" xfId="0" applyFont="1" applyBorder="1" applyAlignment="1">
      <alignment horizontal="left" vertical="center"/>
    </xf>
    <xf numFmtId="0" fontId="0" fillId="0" borderId="82" xfId="0" applyBorder="1"/>
    <xf numFmtId="0" fontId="0" fillId="0" borderId="83" xfId="0" applyBorder="1"/>
    <xf numFmtId="0" fontId="0" fillId="0" borderId="84" xfId="0" applyBorder="1"/>
    <xf numFmtId="0" fontId="0" fillId="0" borderId="85" xfId="0" applyBorder="1"/>
    <xf numFmtId="0" fontId="0" fillId="0" borderId="86" xfId="0" applyBorder="1"/>
    <xf numFmtId="0" fontId="0" fillId="0" borderId="50" xfId="0" applyBorder="1" applyAlignment="1">
      <alignment vertical="center" wrapText="1"/>
    </xf>
    <xf numFmtId="0" fontId="0" fillId="0" borderId="87" xfId="0" applyBorder="1"/>
    <xf numFmtId="0" fontId="0" fillId="0" borderId="88" xfId="0" applyBorder="1"/>
    <xf numFmtId="0" fontId="60" fillId="0" borderId="90" xfId="0" applyFont="1" applyBorder="1"/>
    <xf numFmtId="0" fontId="24" fillId="0" borderId="91" xfId="0" applyFont="1" applyBorder="1"/>
    <xf numFmtId="0" fontId="24" fillId="0" borderId="92" xfId="0" applyFont="1" applyBorder="1"/>
    <xf numFmtId="0" fontId="24" fillId="0" borderId="90" xfId="0" applyFont="1" applyBorder="1"/>
    <xf numFmtId="0" fontId="24" fillId="0" borderId="93" xfId="0" applyFont="1" applyBorder="1"/>
    <xf numFmtId="0" fontId="24" fillId="0" borderId="94" xfId="0" applyFont="1" applyBorder="1"/>
    <xf numFmtId="0" fontId="0" fillId="0" borderId="56" xfId="0" applyBorder="1" applyAlignment="1">
      <alignment horizontal="center"/>
    </xf>
    <xf numFmtId="0" fontId="0" fillId="0" borderId="97" xfId="0" applyBorder="1"/>
    <xf numFmtId="0" fontId="59" fillId="0" borderId="61" xfId="0" applyFont="1" applyBorder="1" applyAlignment="1">
      <alignment vertical="center"/>
    </xf>
    <xf numFmtId="0" fontId="57" fillId="7" borderId="98" xfId="0" applyFont="1" applyFill="1" applyBorder="1" applyAlignment="1">
      <alignment horizontal="center" vertical="center"/>
    </xf>
    <xf numFmtId="0" fontId="62" fillId="25" borderId="1" xfId="0" applyFont="1" applyFill="1" applyBorder="1" applyAlignment="1">
      <alignment horizontal="center" vertical="center"/>
    </xf>
    <xf numFmtId="0" fontId="62" fillId="25" borderId="1" xfId="0" applyFont="1" applyFill="1" applyBorder="1" applyAlignment="1">
      <alignment horizontal="center" vertical="center" wrapText="1"/>
    </xf>
    <xf numFmtId="0" fontId="63" fillId="0" borderId="1" xfId="0" applyFont="1" applyBorder="1" applyAlignment="1">
      <alignment horizontal="center" vertical="center"/>
    </xf>
    <xf numFmtId="0" fontId="0" fillId="0" borderId="100" xfId="0" applyBorder="1"/>
    <xf numFmtId="0" fontId="0" fillId="0" borderId="102" xfId="0" applyBorder="1"/>
    <xf numFmtId="0" fontId="0" fillId="0" borderId="104" xfId="0" applyBorder="1"/>
    <xf numFmtId="0" fontId="0" fillId="0" borderId="105" xfId="0" applyBorder="1"/>
    <xf numFmtId="0" fontId="63" fillId="0" borderId="1" xfId="0" applyFont="1" applyBorder="1" applyAlignment="1">
      <alignment horizontal="center" vertical="center" wrapText="1"/>
    </xf>
    <xf numFmtId="0" fontId="0" fillId="0" borderId="49" xfId="0" applyBorder="1" applyAlignment="1">
      <alignment horizontal="center"/>
    </xf>
    <xf numFmtId="0" fontId="0" fillId="0" borderId="50" xfId="0" applyBorder="1" applyAlignment="1">
      <alignment horizontal="center"/>
    </xf>
    <xf numFmtId="0" fontId="0" fillId="0" borderId="109" xfId="0" applyBorder="1"/>
    <xf numFmtId="0" fontId="0" fillId="0" borderId="110" xfId="0" applyBorder="1"/>
    <xf numFmtId="0" fontId="0" fillId="0" borderId="111" xfId="0" applyBorder="1"/>
    <xf numFmtId="0" fontId="0" fillId="0" borderId="112" xfId="0" applyBorder="1"/>
    <xf numFmtId="0" fontId="0" fillId="0" borderId="113" xfId="0" applyBorder="1"/>
    <xf numFmtId="0" fontId="0" fillId="0" borderId="114" xfId="0" applyBorder="1"/>
    <xf numFmtId="0" fontId="0" fillId="0" borderId="115" xfId="0" applyBorder="1"/>
    <xf numFmtId="0" fontId="66" fillId="0" borderId="53" xfId="0" applyFont="1" applyBorder="1" applyAlignment="1">
      <alignment horizontal="center"/>
    </xf>
    <xf numFmtId="0" fontId="67" fillId="0" borderId="53" xfId="0" applyFont="1" applyBorder="1" applyAlignment="1">
      <alignment horizontal="center" vertical="top"/>
    </xf>
    <xf numFmtId="0" fontId="0" fillId="0" borderId="116" xfId="0" applyBorder="1"/>
    <xf numFmtId="0" fontId="0" fillId="0" borderId="107" xfId="0" applyBorder="1"/>
    <xf numFmtId="0" fontId="0" fillId="0" borderId="117" xfId="0" applyBorder="1"/>
    <xf numFmtId="0" fontId="0" fillId="0" borderId="120" xfId="0" applyBorder="1"/>
    <xf numFmtId="0" fontId="0" fillId="0" borderId="121" xfId="0" applyBorder="1"/>
    <xf numFmtId="0" fontId="0" fillId="0" borderId="124" xfId="0" applyBorder="1"/>
    <xf numFmtId="0" fontId="62" fillId="25" borderId="35" xfId="0" applyFont="1" applyFill="1" applyBorder="1" applyAlignment="1">
      <alignment horizontal="center" vertical="center"/>
    </xf>
    <xf numFmtId="0" fontId="62" fillId="25" borderId="36" xfId="0" applyFont="1" applyFill="1" applyBorder="1" applyAlignment="1">
      <alignment horizontal="center" vertical="center"/>
    </xf>
    <xf numFmtId="0" fontId="63" fillId="0" borderId="35" xfId="0" applyFont="1" applyBorder="1" applyAlignment="1">
      <alignment horizontal="center" vertical="center"/>
    </xf>
    <xf numFmtId="0" fontId="63" fillId="0" borderId="37" xfId="0" applyFont="1" applyBorder="1" applyAlignment="1">
      <alignment horizontal="center" vertical="center"/>
    </xf>
    <xf numFmtId="0" fontId="63" fillId="0" borderId="38" xfId="0" applyFont="1" applyBorder="1" applyAlignment="1">
      <alignment horizontal="center" vertical="center" wrapText="1"/>
    </xf>
    <xf numFmtId="0" fontId="0" fillId="0" borderId="127" xfId="0" applyBorder="1"/>
    <xf numFmtId="0" fontId="0" fillId="0" borderId="3" xfId="0" applyBorder="1"/>
    <xf numFmtId="0" fontId="0" fillId="0" borderId="5" xfId="0" applyBorder="1" applyAlignment="1">
      <alignment horizontal="center" vertical="center"/>
    </xf>
    <xf numFmtId="0" fontId="0" fillId="0" borderId="108" xfId="0" applyBorder="1" applyAlignment="1">
      <alignment horizontal="center" vertical="center"/>
    </xf>
    <xf numFmtId="0" fontId="0" fillId="0" borderId="135" xfId="0" applyBorder="1"/>
    <xf numFmtId="0" fontId="0" fillId="0" borderId="103" xfId="0" applyBorder="1"/>
    <xf numFmtId="0" fontId="0" fillId="0" borderId="136" xfId="0" applyBorder="1"/>
    <xf numFmtId="0" fontId="0" fillId="0" borderId="143" xfId="0" applyBorder="1"/>
    <xf numFmtId="0" fontId="0" fillId="26" borderId="1" xfId="0" applyFill="1" applyBorder="1" applyAlignment="1">
      <alignment horizontal="center" vertical="center"/>
    </xf>
    <xf numFmtId="0" fontId="0" fillId="29" borderId="1" xfId="0" applyFill="1" applyBorder="1" applyAlignment="1">
      <alignment horizontal="center" vertical="center"/>
    </xf>
    <xf numFmtId="0" fontId="0" fillId="24" borderId="1" xfId="0" applyFill="1" applyBorder="1" applyAlignment="1">
      <alignment horizontal="center" vertical="center"/>
    </xf>
    <xf numFmtId="0" fontId="0" fillId="30" borderId="1" xfId="0" applyFill="1" applyBorder="1" applyAlignment="1">
      <alignment horizontal="center" vertical="center"/>
    </xf>
    <xf numFmtId="0" fontId="74" fillId="0" borderId="0" xfId="0" applyFont="1" applyAlignment="1">
      <alignment vertical="center" textRotation="90"/>
    </xf>
    <xf numFmtId="0" fontId="13" fillId="7" borderId="57" xfId="0" applyFont="1" applyFill="1" applyBorder="1" applyAlignment="1">
      <alignment vertical="center"/>
    </xf>
    <xf numFmtId="0" fontId="42" fillId="7" borderId="62" xfId="0" applyFont="1" applyFill="1" applyBorder="1" applyAlignment="1">
      <alignment vertical="top" wrapText="1"/>
    </xf>
    <xf numFmtId="17" fontId="43" fillId="7" borderId="62" xfId="0" applyNumberFormat="1" applyFont="1" applyFill="1" applyBorder="1" applyAlignment="1">
      <alignment vertical="top" wrapText="1"/>
    </xf>
    <xf numFmtId="0" fontId="0" fillId="0" borderId="148" xfId="0" applyBorder="1"/>
    <xf numFmtId="0" fontId="0" fillId="0" borderId="149" xfId="0" applyBorder="1"/>
    <xf numFmtId="0" fontId="13" fillId="0" borderId="82" xfId="0" applyFont="1" applyBorder="1" applyAlignment="1">
      <alignment vertical="center"/>
    </xf>
    <xf numFmtId="0" fontId="42" fillId="0" borderId="153" xfId="0" applyFont="1" applyBorder="1" applyAlignment="1">
      <alignment vertical="top" wrapText="1"/>
    </xf>
    <xf numFmtId="17" fontId="43" fillId="0" borderId="153" xfId="0" applyNumberFormat="1" applyFont="1" applyBorder="1" applyAlignment="1">
      <alignment vertical="top" wrapText="1"/>
    </xf>
    <xf numFmtId="0" fontId="0" fillId="0" borderId="154" xfId="0" applyBorder="1"/>
    <xf numFmtId="0" fontId="63" fillId="0" borderId="6" xfId="0" applyFont="1" applyBorder="1" applyAlignment="1">
      <alignment horizontal="center" vertical="center"/>
    </xf>
    <xf numFmtId="0" fontId="62" fillId="25" borderId="158" xfId="0" applyFont="1" applyFill="1" applyBorder="1" applyAlignment="1">
      <alignment horizontal="center" vertical="center"/>
    </xf>
    <xf numFmtId="0" fontId="62" fillId="25" borderId="158" xfId="0" applyFont="1" applyFill="1" applyBorder="1" applyAlignment="1">
      <alignment horizontal="center" vertical="center" wrapText="1"/>
    </xf>
    <xf numFmtId="0" fontId="62" fillId="25" borderId="159" xfId="0" applyFont="1" applyFill="1" applyBorder="1" applyAlignment="1">
      <alignment horizontal="center" vertical="center"/>
    </xf>
    <xf numFmtId="0" fontId="0" fillId="0" borderId="160" xfId="0" applyBorder="1"/>
    <xf numFmtId="0" fontId="63" fillId="0" borderId="14" xfId="0" applyFont="1" applyBorder="1" applyAlignment="1">
      <alignment horizontal="center" vertical="center"/>
    </xf>
    <xf numFmtId="0" fontId="63" fillId="0" borderId="4" xfId="0" applyFont="1" applyBorder="1" applyAlignment="1">
      <alignment horizontal="center" vertical="center"/>
    </xf>
    <xf numFmtId="0" fontId="63" fillId="0" borderId="158" xfId="0" applyFont="1" applyBorder="1" applyAlignment="1">
      <alignment horizontal="center" vertical="center"/>
    </xf>
    <xf numFmtId="0" fontId="63" fillId="0" borderId="166" xfId="0" applyFont="1" applyBorder="1" applyAlignment="1">
      <alignment horizontal="center" vertical="center"/>
    </xf>
    <xf numFmtId="0" fontId="62" fillId="25" borderId="167" xfId="0" applyFont="1" applyFill="1" applyBorder="1" applyAlignment="1">
      <alignment horizontal="center" vertical="center"/>
    </xf>
    <xf numFmtId="0" fontId="63" fillId="0" borderId="9" xfId="0" applyFont="1" applyBorder="1" applyAlignment="1">
      <alignment horizontal="center" vertical="center"/>
    </xf>
    <xf numFmtId="0" fontId="63" fillId="0" borderId="168" xfId="0" applyFont="1" applyBorder="1" applyAlignment="1">
      <alignment horizontal="left" vertical="center"/>
    </xf>
    <xf numFmtId="0" fontId="63" fillId="0" borderId="169" xfId="0" applyFont="1" applyBorder="1" applyAlignment="1">
      <alignment horizontal="left" vertical="center"/>
    </xf>
    <xf numFmtId="0" fontId="63" fillId="0" borderId="170" xfId="0" applyFont="1" applyBorder="1" applyAlignment="1">
      <alignment horizontal="left" vertical="center"/>
    </xf>
    <xf numFmtId="0" fontId="63" fillId="0" borderId="108" xfId="0" applyFont="1" applyBorder="1" applyAlignment="1">
      <alignment horizontal="center" vertical="center"/>
    </xf>
    <xf numFmtId="0" fontId="0" fillId="0" borderId="61" xfId="0" applyBorder="1" applyAlignment="1">
      <alignment vertical="center"/>
    </xf>
    <xf numFmtId="0" fontId="0" fillId="0" borderId="98" xfId="0" applyBorder="1"/>
    <xf numFmtId="0" fontId="0" fillId="0" borderId="36" xfId="0" applyBorder="1" applyAlignment="1">
      <alignment horizontal="center" vertical="center"/>
    </xf>
    <xf numFmtId="0" fontId="72" fillId="28" borderId="177" xfId="0" applyFont="1" applyFill="1" applyBorder="1" applyAlignment="1">
      <alignment horizontal="center" vertical="center"/>
    </xf>
    <xf numFmtId="0" fontId="72" fillId="28" borderId="178" xfId="0" applyFont="1" applyFill="1" applyBorder="1" applyAlignment="1">
      <alignment horizontal="center" vertical="center"/>
    </xf>
    <xf numFmtId="0" fontId="63" fillId="0" borderId="161" xfId="0" applyFont="1" applyBorder="1" applyAlignment="1">
      <alignment horizontal="center" vertical="center"/>
    </xf>
    <xf numFmtId="0" fontId="63" fillId="0" borderId="162" xfId="0" applyFont="1" applyBorder="1" applyAlignment="1">
      <alignment horizontal="center" vertical="center"/>
    </xf>
    <xf numFmtId="0" fontId="63" fillId="0" borderId="159" xfId="0" applyFont="1" applyBorder="1" applyAlignment="1">
      <alignment horizontal="center" vertical="center"/>
    </xf>
    <xf numFmtId="0" fontId="63" fillId="0" borderId="36" xfId="0" applyFont="1" applyBorder="1" applyAlignment="1">
      <alignment vertical="center"/>
    </xf>
    <xf numFmtId="0" fontId="63" fillId="0" borderId="39" xfId="0" applyFont="1" applyBorder="1" applyAlignment="1">
      <alignment vertical="center"/>
    </xf>
    <xf numFmtId="0" fontId="42" fillId="7" borderId="0" xfId="0" applyFont="1" applyFill="1" applyAlignment="1">
      <alignment vertical="center" wrapText="1"/>
    </xf>
    <xf numFmtId="0" fontId="15" fillId="7" borderId="0" xfId="0" applyFont="1" applyFill="1" applyAlignment="1">
      <alignment horizontal="center" vertical="top"/>
    </xf>
    <xf numFmtId="0" fontId="41" fillId="0" borderId="61" xfId="0" applyFont="1" applyBorder="1" applyAlignment="1">
      <alignment vertical="center"/>
    </xf>
    <xf numFmtId="0" fontId="41" fillId="0" borderId="54" xfId="0" applyFont="1" applyBorder="1" applyAlignment="1">
      <alignment vertical="center"/>
    </xf>
    <xf numFmtId="0" fontId="57" fillId="7" borderId="179" xfId="0" applyFont="1" applyFill="1" applyBorder="1" applyAlignment="1">
      <alignment horizontal="center" vertical="center" wrapText="1"/>
    </xf>
    <xf numFmtId="0" fontId="57" fillId="7" borderId="180" xfId="0" applyFont="1" applyFill="1" applyBorder="1" applyAlignment="1">
      <alignment horizontal="center" vertical="center" wrapText="1"/>
    </xf>
    <xf numFmtId="0" fontId="57" fillId="7" borderId="181" xfId="0" applyFont="1" applyFill="1" applyBorder="1" applyAlignment="1">
      <alignment horizontal="center" vertical="center" wrapText="1"/>
    </xf>
    <xf numFmtId="0" fontId="57" fillId="0" borderId="81" xfId="0" applyFont="1" applyBorder="1" applyAlignment="1">
      <alignment horizontal="center" vertical="center" wrapText="1"/>
    </xf>
    <xf numFmtId="0" fontId="0" fillId="0" borderId="182" xfId="0" applyBorder="1"/>
    <xf numFmtId="0" fontId="17" fillId="0" borderId="0" xfId="0" applyFont="1" applyAlignment="1">
      <alignment horizontal="center" vertical="center" wrapText="1"/>
    </xf>
    <xf numFmtId="0" fontId="80" fillId="0" borderId="0" xfId="0" applyFont="1" applyAlignment="1">
      <alignment horizontal="center" vertical="center"/>
    </xf>
    <xf numFmtId="0" fontId="80" fillId="0" borderId="189" xfId="0" applyFont="1" applyBorder="1" applyAlignment="1">
      <alignment horizontal="center" vertical="center"/>
    </xf>
    <xf numFmtId="0" fontId="80" fillId="0" borderId="190" xfId="0" applyFont="1" applyBorder="1" applyAlignment="1">
      <alignment horizontal="center" vertical="center"/>
    </xf>
    <xf numFmtId="0" fontId="80" fillId="0" borderId="56" xfId="0" applyFont="1" applyBorder="1" applyAlignment="1">
      <alignment horizontal="center" vertical="center"/>
    </xf>
    <xf numFmtId="0" fontId="80" fillId="0" borderId="52" xfId="0" applyFont="1" applyBorder="1" applyAlignment="1">
      <alignment horizontal="center" vertical="center"/>
    </xf>
    <xf numFmtId="0" fontId="80" fillId="0" borderId="78" xfId="0" applyFont="1" applyBorder="1" applyAlignment="1">
      <alignment horizontal="center" vertical="center"/>
    </xf>
    <xf numFmtId="0" fontId="0" fillId="0" borderId="191" xfId="0" applyBorder="1"/>
    <xf numFmtId="0" fontId="0" fillId="0" borderId="49" xfId="0" applyBorder="1" applyAlignment="1">
      <alignment vertical="center"/>
    </xf>
    <xf numFmtId="0" fontId="0" fillId="0" borderId="54" xfId="0" applyBorder="1" applyAlignment="1">
      <alignment horizontal="center"/>
    </xf>
    <xf numFmtId="0" fontId="0" fillId="0" borderId="50" xfId="0" applyBorder="1" applyAlignment="1">
      <alignment horizontal="center" vertical="center" wrapText="1"/>
    </xf>
    <xf numFmtId="0" fontId="0" fillId="32" borderId="188" xfId="0" applyFill="1" applyBorder="1" applyAlignment="1">
      <alignment horizontal="center" vertical="center" wrapText="1"/>
    </xf>
    <xf numFmtId="0" fontId="0" fillId="0" borderId="114" xfId="0" applyBorder="1" applyAlignment="1">
      <alignment horizontal="center" vertical="center"/>
    </xf>
    <xf numFmtId="0" fontId="35" fillId="0" borderId="183" xfId="0" applyFont="1" applyBorder="1" applyAlignment="1">
      <alignment horizontal="center" vertical="center" wrapText="1"/>
    </xf>
    <xf numFmtId="0" fontId="35" fillId="0" borderId="184" xfId="0" applyFont="1" applyBorder="1" applyAlignment="1">
      <alignment horizontal="center" vertical="center" wrapText="1"/>
    </xf>
    <xf numFmtId="0" fontId="35" fillId="0" borderId="185" xfId="0" applyFont="1" applyBorder="1" applyAlignment="1">
      <alignment horizontal="center" vertical="center" wrapText="1"/>
    </xf>
    <xf numFmtId="0" fontId="35" fillId="0" borderId="108" xfId="0" applyFont="1" applyBorder="1" applyAlignment="1">
      <alignment horizontal="center" vertical="center" wrapText="1"/>
    </xf>
    <xf numFmtId="0" fontId="17" fillId="32" borderId="159" xfId="0" applyFont="1" applyFill="1" applyBorder="1" applyAlignment="1">
      <alignment horizontal="center" vertical="center" wrapText="1"/>
    </xf>
    <xf numFmtId="0" fontId="17" fillId="0" borderId="62" xfId="0" applyFont="1" applyBorder="1" applyAlignment="1">
      <alignment horizontal="center" vertical="center" wrapText="1"/>
    </xf>
    <xf numFmtId="0" fontId="35" fillId="0" borderId="186" xfId="0" applyFont="1" applyBorder="1" applyAlignment="1">
      <alignment horizontal="center" vertical="center" wrapText="1"/>
    </xf>
    <xf numFmtId="0" fontId="35" fillId="0" borderId="187" xfId="0" applyFont="1" applyBorder="1" applyAlignment="1">
      <alignment horizontal="center" vertical="center" wrapText="1"/>
    </xf>
    <xf numFmtId="0" fontId="84" fillId="0" borderId="26" xfId="0" applyFont="1" applyBorder="1" applyAlignment="1">
      <alignment horizontal="right" vertical="center"/>
    </xf>
    <xf numFmtId="0" fontId="85" fillId="35" borderId="1" xfId="0" applyFont="1" applyFill="1" applyBorder="1" applyAlignment="1">
      <alignment horizontal="center"/>
    </xf>
    <xf numFmtId="0" fontId="85" fillId="35" borderId="1" xfId="0" applyFont="1" applyFill="1" applyBorder="1" applyAlignment="1">
      <alignment horizontal="center" vertical="center"/>
    </xf>
    <xf numFmtId="0" fontId="88" fillId="0" borderId="65" xfId="0" applyFont="1" applyBorder="1" applyAlignment="1">
      <alignment horizontal="center" vertical="center"/>
    </xf>
    <xf numFmtId="0" fontId="88" fillId="0" borderId="35" xfId="0" applyFont="1" applyBorder="1" applyAlignment="1">
      <alignment horizontal="center" vertical="center"/>
    </xf>
    <xf numFmtId="0" fontId="88" fillId="0" borderId="37" xfId="0" applyFont="1" applyBorder="1" applyAlignment="1">
      <alignment horizontal="center" vertical="center" wrapText="1"/>
    </xf>
    <xf numFmtId="0" fontId="55" fillId="0" borderId="48" xfId="0" applyFont="1" applyBorder="1" applyAlignment="1">
      <alignment wrapText="1"/>
    </xf>
    <xf numFmtId="0" fontId="35" fillId="0" borderId="48" xfId="0" applyFont="1" applyBorder="1"/>
    <xf numFmtId="0" fontId="30" fillId="0" borderId="48" xfId="0" applyFont="1" applyBorder="1"/>
    <xf numFmtId="0" fontId="90" fillId="0" borderId="48" xfId="0" applyFont="1" applyBorder="1"/>
    <xf numFmtId="0" fontId="90" fillId="0" borderId="48" xfId="0" applyFont="1" applyBorder="1" applyAlignment="1">
      <alignment vertical="center"/>
    </xf>
    <xf numFmtId="0" fontId="91" fillId="0" borderId="48" xfId="0" applyFont="1" applyBorder="1" applyAlignment="1">
      <alignment vertical="center" wrapText="1"/>
    </xf>
    <xf numFmtId="0" fontId="91" fillId="0" borderId="48" xfId="0" applyFont="1" applyBorder="1" applyAlignment="1">
      <alignment horizontal="right" vertical="top" wrapText="1"/>
    </xf>
    <xf numFmtId="0" fontId="89" fillId="0" borderId="48" xfId="0" applyFont="1" applyBorder="1" applyAlignment="1">
      <alignment vertical="center"/>
    </xf>
    <xf numFmtId="0" fontId="0" fillId="0" borderId="0" xfId="0" applyAlignment="1">
      <alignment vertical="center"/>
    </xf>
    <xf numFmtId="0" fontId="0" fillId="0" borderId="48" xfId="0" applyBorder="1" applyAlignment="1">
      <alignment vertical="center"/>
    </xf>
    <xf numFmtId="0" fontId="0" fillId="0" borderId="53" xfId="0" applyBorder="1" applyAlignment="1">
      <alignment vertical="center"/>
    </xf>
    <xf numFmtId="0" fontId="0" fillId="0" borderId="163" xfId="0" applyBorder="1"/>
    <xf numFmtId="0" fontId="0" fillId="0" borderId="195" xfId="0" applyBorder="1"/>
    <xf numFmtId="0" fontId="0" fillId="0" borderId="53" xfId="0" applyBorder="1" applyAlignment="1">
      <alignment horizontal="center" vertical="center" wrapText="1"/>
    </xf>
    <xf numFmtId="0" fontId="0" fillId="0" borderId="54" xfId="0" applyBorder="1" applyAlignment="1">
      <alignment vertical="center"/>
    </xf>
    <xf numFmtId="0" fontId="83" fillId="0" borderId="104" xfId="0" applyFont="1" applyBorder="1" applyAlignment="1">
      <alignment horizontal="right" vertical="center"/>
    </xf>
    <xf numFmtId="0" fontId="84" fillId="0" borderId="105" xfId="0" applyFont="1" applyBorder="1" applyAlignment="1">
      <alignment vertical="center"/>
    </xf>
    <xf numFmtId="0" fontId="0" fillId="0" borderId="101" xfId="0" applyBorder="1"/>
    <xf numFmtId="0" fontId="0" fillId="0" borderId="209" xfId="0" applyBorder="1"/>
    <xf numFmtId="0" fontId="0" fillId="0" borderId="198" xfId="0" applyBorder="1"/>
    <xf numFmtId="0" fontId="0" fillId="0" borderId="146" xfId="0" applyBorder="1"/>
    <xf numFmtId="0" fontId="0" fillId="0" borderId="140" xfId="0" applyBorder="1" applyAlignment="1">
      <alignment horizontal="right"/>
    </xf>
    <xf numFmtId="0" fontId="86" fillId="0" borderId="102" xfId="0" applyFont="1" applyBorder="1" applyAlignment="1">
      <alignment horizontal="right"/>
    </xf>
    <xf numFmtId="0" fontId="0" fillId="0" borderId="210" xfId="0" applyBorder="1" applyAlignment="1">
      <alignment vertical="center"/>
    </xf>
    <xf numFmtId="0" fontId="84" fillId="0" borderId="205" xfId="0" applyFont="1" applyBorder="1" applyAlignment="1">
      <alignment horizontal="center" vertical="center"/>
    </xf>
    <xf numFmtId="0" fontId="84" fillId="0" borderId="207" xfId="0" applyFont="1" applyBorder="1" applyAlignment="1">
      <alignment horizontal="right"/>
    </xf>
    <xf numFmtId="16" fontId="84" fillId="0" borderId="207" xfId="0" applyNumberFormat="1" applyFont="1" applyBorder="1" applyAlignment="1">
      <alignment horizontal="right" vertical="center"/>
    </xf>
    <xf numFmtId="0" fontId="87" fillId="0" borderId="100" xfId="0" applyFont="1" applyBorder="1" applyAlignment="1">
      <alignment horizontal="right"/>
    </xf>
    <xf numFmtId="16" fontId="84" fillId="0" borderId="105" xfId="0" applyNumberFormat="1" applyFont="1" applyBorder="1" applyAlignment="1">
      <alignment horizontal="right" vertical="center"/>
    </xf>
    <xf numFmtId="0" fontId="0" fillId="0" borderId="208" xfId="0" applyBorder="1"/>
    <xf numFmtId="0" fontId="0" fillId="0" borderId="208" xfId="0" applyBorder="1" applyAlignment="1">
      <alignment horizontal="center"/>
    </xf>
    <xf numFmtId="0" fontId="0" fillId="0" borderId="211" xfId="0" applyBorder="1"/>
    <xf numFmtId="0" fontId="35" fillId="32" borderId="0" xfId="0" applyFont="1" applyFill="1" applyAlignment="1">
      <alignment horizontal="center" vertical="center" wrapText="1"/>
    </xf>
    <xf numFmtId="0" fontId="35" fillId="0" borderId="213" xfId="0" applyFont="1" applyBorder="1" applyAlignment="1">
      <alignment horizontal="center" vertical="center" wrapText="1"/>
    </xf>
    <xf numFmtId="0" fontId="0" fillId="32" borderId="82" xfId="0" applyFill="1" applyBorder="1" applyAlignment="1">
      <alignment horizontal="center" vertical="center" wrapText="1"/>
    </xf>
    <xf numFmtId="0" fontId="35" fillId="32" borderId="214" xfId="0" applyFont="1" applyFill="1" applyBorder="1" applyAlignment="1">
      <alignment horizontal="center" vertical="center" wrapText="1"/>
    </xf>
    <xf numFmtId="0" fontId="35" fillId="0" borderId="215" xfId="0" applyFont="1" applyBorder="1" applyAlignment="1">
      <alignment horizontal="center" vertical="center" wrapText="1"/>
    </xf>
    <xf numFmtId="0" fontId="0" fillId="0" borderId="196" xfId="0" applyBorder="1"/>
    <xf numFmtId="0" fontId="0" fillId="0" borderId="216" xfId="0" applyBorder="1"/>
    <xf numFmtId="0" fontId="0" fillId="0" borderId="217" xfId="0" applyBorder="1"/>
    <xf numFmtId="0" fontId="0" fillId="0" borderId="218" xfId="0" applyBorder="1"/>
    <xf numFmtId="0" fontId="0" fillId="0" borderId="212" xfId="0" applyBorder="1"/>
    <xf numFmtId="0" fontId="0" fillId="0" borderId="219" xfId="0" applyBorder="1"/>
    <xf numFmtId="0" fontId="92" fillId="0" borderId="165" xfId="0" applyFont="1" applyBorder="1" applyAlignment="1">
      <alignment horizontal="center" vertical="center"/>
    </xf>
    <xf numFmtId="0" fontId="93" fillId="0" borderId="103" xfId="0" applyFont="1" applyBorder="1" applyAlignment="1">
      <alignment horizontal="center" vertical="top"/>
    </xf>
    <xf numFmtId="0" fontId="94" fillId="0" borderId="223" xfId="0" applyFont="1" applyBorder="1" applyAlignment="1">
      <alignment horizontal="center" vertical="center" wrapText="1"/>
    </xf>
    <xf numFmtId="0" fontId="94" fillId="0" borderId="224" xfId="0" applyFont="1" applyBorder="1" applyAlignment="1">
      <alignment horizontal="center" vertical="center" wrapText="1"/>
    </xf>
    <xf numFmtId="0" fontId="95" fillId="0" borderId="225" xfId="0" applyFont="1" applyBorder="1" applyAlignment="1">
      <alignment horizontal="center" vertical="center" wrapText="1"/>
    </xf>
    <xf numFmtId="0" fontId="96" fillId="36" borderId="46" xfId="0" applyFont="1" applyFill="1" applyBorder="1" applyAlignment="1">
      <alignment horizontal="center" vertical="center"/>
    </xf>
    <xf numFmtId="0" fontId="0" fillId="0" borderId="108" xfId="0" applyBorder="1" applyAlignment="1">
      <alignment horizontal="left" vertical="center" wrapText="1"/>
    </xf>
    <xf numFmtId="14" fontId="0" fillId="0" borderId="108" xfId="0" applyNumberFormat="1" applyBorder="1" applyAlignment="1">
      <alignment horizontal="center" vertical="center"/>
    </xf>
    <xf numFmtId="16" fontId="0" fillId="0" borderId="108" xfId="0" applyNumberFormat="1" applyBorder="1" applyAlignment="1">
      <alignment horizontal="center" vertical="center"/>
    </xf>
    <xf numFmtId="0" fontId="0" fillId="0" borderId="226" xfId="0" applyBorder="1"/>
    <xf numFmtId="0" fontId="98" fillId="7" borderId="0" xfId="0" applyFont="1" applyFill="1" applyAlignment="1">
      <alignment vertical="center"/>
    </xf>
    <xf numFmtId="0" fontId="97" fillId="7" borderId="0" xfId="0" applyFont="1" applyFill="1" applyAlignment="1">
      <alignment vertical="top" wrapText="1"/>
    </xf>
    <xf numFmtId="0" fontId="42" fillId="7" borderId="0" xfId="0" applyFont="1" applyFill="1" applyAlignment="1">
      <alignment vertical="top" wrapText="1"/>
    </xf>
    <xf numFmtId="49" fontId="79" fillId="7" borderId="0" xfId="0" applyNumberFormat="1" applyFont="1" applyFill="1" applyAlignment="1">
      <alignment vertical="top" wrapText="1"/>
    </xf>
    <xf numFmtId="0" fontId="44" fillId="7" borderId="0" xfId="0" applyFont="1" applyFill="1" applyAlignment="1">
      <alignment vertical="top" wrapText="1"/>
    </xf>
    <xf numFmtId="0" fontId="17" fillId="7" borderId="21" xfId="0" applyFont="1" applyFill="1" applyBorder="1" applyAlignment="1">
      <alignment vertical="center"/>
    </xf>
    <xf numFmtId="0" fontId="17" fillId="7" borderId="26" xfId="0" applyFont="1" applyFill="1" applyBorder="1" applyAlignment="1">
      <alignment vertical="center"/>
    </xf>
    <xf numFmtId="0" fontId="17" fillId="7" borderId="19" xfId="0" applyFont="1" applyFill="1" applyBorder="1" applyAlignment="1">
      <alignment vertical="center"/>
    </xf>
    <xf numFmtId="0" fontId="17" fillId="7" borderId="28" xfId="0" applyFont="1" applyFill="1" applyBorder="1" applyAlignment="1">
      <alignment vertical="center"/>
    </xf>
    <xf numFmtId="0" fontId="46" fillId="6" borderId="0" xfId="0" applyFont="1" applyFill="1" applyAlignment="1">
      <alignment horizontal="center"/>
    </xf>
    <xf numFmtId="0" fontId="37" fillId="6" borderId="0" xfId="0" applyFont="1" applyFill="1"/>
    <xf numFmtId="0" fontId="18" fillId="6" borderId="8" xfId="0" applyFont="1" applyFill="1" applyBorder="1"/>
    <xf numFmtId="0" fontId="18" fillId="6" borderId="10" xfId="0" applyFont="1" applyFill="1" applyBorder="1"/>
    <xf numFmtId="0" fontId="18" fillId="6" borderId="14" xfId="0" applyFont="1" applyFill="1" applyBorder="1"/>
    <xf numFmtId="0" fontId="18" fillId="6" borderId="228" xfId="0" applyFont="1" applyFill="1" applyBorder="1"/>
    <xf numFmtId="0" fontId="18" fillId="6" borderId="227" xfId="0" applyFont="1" applyFill="1" applyBorder="1"/>
    <xf numFmtId="0" fontId="18" fillId="6" borderId="229" xfId="0" applyFont="1" applyFill="1" applyBorder="1"/>
    <xf numFmtId="0" fontId="18" fillId="6" borderId="7" xfId="0" applyFont="1" applyFill="1" applyBorder="1"/>
    <xf numFmtId="0" fontId="46" fillId="6" borderId="195" xfId="0" applyFont="1" applyFill="1" applyBorder="1" applyAlignment="1">
      <alignment horizontal="center"/>
    </xf>
    <xf numFmtId="0" fontId="18" fillId="6" borderId="195" xfId="0" applyFont="1" applyFill="1" applyBorder="1"/>
    <xf numFmtId="0" fontId="18" fillId="6" borderId="230" xfId="0" applyFont="1" applyFill="1" applyBorder="1"/>
    <xf numFmtId="0" fontId="18" fillId="6" borderId="231" xfId="0" applyFont="1" applyFill="1" applyBorder="1"/>
    <xf numFmtId="0" fontId="18" fillId="6" borderId="233" xfId="0" applyFont="1" applyFill="1" applyBorder="1"/>
    <xf numFmtId="0" fontId="18" fillId="6" borderId="235" xfId="0" applyFont="1" applyFill="1" applyBorder="1"/>
    <xf numFmtId="0" fontId="18" fillId="6" borderId="236" xfId="0" applyFont="1" applyFill="1" applyBorder="1"/>
    <xf numFmtId="0" fontId="18" fillId="6" borderId="237" xfId="0" applyFont="1" applyFill="1" applyBorder="1"/>
    <xf numFmtId="0" fontId="18" fillId="6" borderId="238" xfId="0" applyFont="1" applyFill="1" applyBorder="1"/>
    <xf numFmtId="0" fontId="18" fillId="6" borderId="51" xfId="0" applyFont="1" applyFill="1" applyBorder="1"/>
    <xf numFmtId="0" fontId="18" fillId="6" borderId="239" xfId="0" applyFont="1" applyFill="1" applyBorder="1"/>
    <xf numFmtId="0" fontId="18" fillId="6" borderId="62" xfId="0" applyFont="1" applyFill="1" applyBorder="1"/>
    <xf numFmtId="0" fontId="18" fillId="6" borderId="207" xfId="0" applyFont="1" applyFill="1" applyBorder="1"/>
    <xf numFmtId="0" fontId="18" fillId="6" borderId="240" xfId="0" applyFont="1" applyFill="1" applyBorder="1"/>
    <xf numFmtId="0" fontId="18" fillId="6" borderId="60" xfId="0" applyFont="1" applyFill="1" applyBorder="1"/>
    <xf numFmtId="0" fontId="18" fillId="6" borderId="176" xfId="0" applyFont="1" applyFill="1" applyBorder="1"/>
    <xf numFmtId="0" fontId="18" fillId="6" borderId="78" xfId="0" applyFont="1" applyFill="1" applyBorder="1"/>
    <xf numFmtId="0" fontId="54" fillId="9" borderId="13" xfId="0" applyFont="1" applyFill="1" applyBorder="1" applyAlignment="1">
      <alignment vertical="center"/>
    </xf>
    <xf numFmtId="0" fontId="101" fillId="0" borderId="51" xfId="0" applyFont="1" applyBorder="1" applyAlignment="1">
      <alignment horizontal="left"/>
    </xf>
    <xf numFmtId="0" fontId="101" fillId="0" borderId="53" xfId="0" applyFont="1" applyBorder="1" applyAlignment="1">
      <alignment horizontal="left"/>
    </xf>
    <xf numFmtId="0" fontId="101" fillId="0" borderId="53" xfId="0" applyFont="1" applyBorder="1" applyAlignment="1">
      <alignment horizontal="left" vertical="top"/>
    </xf>
    <xf numFmtId="0" fontId="0" fillId="0" borderId="48" xfId="0" applyBorder="1" applyAlignment="1">
      <alignment horizontal="left"/>
    </xf>
    <xf numFmtId="0" fontId="101" fillId="0" borderId="48" xfId="0" applyFont="1" applyBorder="1"/>
    <xf numFmtId="0" fontId="101" fillId="0" borderId="49" xfId="0" applyFont="1" applyBorder="1"/>
    <xf numFmtId="0" fontId="101" fillId="0" borderId="48" xfId="0" applyFont="1" applyBorder="1" applyAlignment="1">
      <alignment horizontal="left" vertical="center"/>
    </xf>
    <xf numFmtId="0" fontId="0" fillId="0" borderId="0" xfId="0" applyAlignment="1">
      <alignment horizontal="left"/>
    </xf>
    <xf numFmtId="0" fontId="0" fillId="0" borderId="49" xfId="0" applyBorder="1" applyAlignment="1">
      <alignment horizontal="left"/>
    </xf>
    <xf numFmtId="0" fontId="101" fillId="0" borderId="48" xfId="0" applyFont="1" applyBorder="1" applyAlignment="1">
      <alignment horizontal="left"/>
    </xf>
    <xf numFmtId="0" fontId="101" fillId="0" borderId="49" xfId="0" applyFont="1" applyBorder="1" applyAlignment="1">
      <alignment horizontal="left"/>
    </xf>
    <xf numFmtId="0" fontId="100" fillId="0" borderId="49" xfId="0" applyFont="1" applyBorder="1" applyAlignment="1">
      <alignment horizontal="left"/>
    </xf>
    <xf numFmtId="0" fontId="0" fillId="0" borderId="61" xfId="0" applyBorder="1" applyAlignment="1">
      <alignment horizontal="left"/>
    </xf>
    <xf numFmtId="0" fontId="100" fillId="0" borderId="52" xfId="0" applyFont="1" applyBorder="1" applyAlignment="1">
      <alignment horizontal="left"/>
    </xf>
    <xf numFmtId="0" fontId="101" fillId="0" borderId="50" xfId="0" applyFont="1" applyBorder="1" applyAlignment="1">
      <alignment horizontal="left"/>
    </xf>
    <xf numFmtId="0" fontId="101" fillId="0" borderId="49" xfId="0" applyFont="1" applyBorder="1" applyAlignment="1">
      <alignment horizontal="left" vertical="top"/>
    </xf>
    <xf numFmtId="0" fontId="0" fillId="0" borderId="48" xfId="0" applyBorder="1" applyAlignment="1">
      <alignment horizontal="left" vertical="top"/>
    </xf>
    <xf numFmtId="0" fontId="0" fillId="0" borderId="49" xfId="0" applyBorder="1" applyAlignment="1">
      <alignment horizontal="left" vertical="top"/>
    </xf>
    <xf numFmtId="0" fontId="101" fillId="0" borderId="48" xfId="0" applyFont="1" applyBorder="1" applyAlignment="1">
      <alignment horizontal="left" vertical="top"/>
    </xf>
    <xf numFmtId="0" fontId="0" fillId="0" borderId="61" xfId="0" applyBorder="1" applyAlignment="1">
      <alignment horizontal="left" vertical="top"/>
    </xf>
    <xf numFmtId="0" fontId="0" fillId="0" borderId="241" xfId="0" applyBorder="1"/>
    <xf numFmtId="0" fontId="0" fillId="0" borderId="55" xfId="0" applyBorder="1" applyAlignment="1">
      <alignment horizontal="left"/>
    </xf>
    <xf numFmtId="0" fontId="0" fillId="0" borderId="50" xfId="0" applyBorder="1" applyAlignment="1">
      <alignment horizontal="left" vertical="top"/>
    </xf>
    <xf numFmtId="0" fontId="0" fillId="0" borderId="68" xfId="0" applyBorder="1" applyAlignment="1">
      <alignment horizontal="left" vertical="top"/>
    </xf>
    <xf numFmtId="0" fontId="0" fillId="0" borderId="50" xfId="0" applyBorder="1" applyAlignment="1">
      <alignment horizontal="left"/>
    </xf>
    <xf numFmtId="0" fontId="103" fillId="0" borderId="89" xfId="0" applyFont="1" applyBorder="1"/>
    <xf numFmtId="0" fontId="102" fillId="0" borderId="64" xfId="0" applyFont="1" applyBorder="1" applyAlignment="1">
      <alignment horizontal="left" vertical="center"/>
    </xf>
    <xf numFmtId="0" fontId="30" fillId="0" borderId="96" xfId="0" applyFont="1" applyBorder="1"/>
    <xf numFmtId="0" fontId="89" fillId="0" borderId="242" xfId="0" applyFont="1" applyBorder="1" applyAlignment="1">
      <alignment horizontal="left" vertical="top" wrapText="1"/>
    </xf>
    <xf numFmtId="0" fontId="89" fillId="0" borderId="242" xfId="0" applyFont="1" applyBorder="1" applyAlignment="1">
      <alignment horizontal="left" vertical="center" wrapText="1"/>
    </xf>
    <xf numFmtId="0" fontId="24" fillId="0" borderId="95" xfId="0" applyFont="1" applyBorder="1"/>
    <xf numFmtId="0" fontId="24" fillId="0" borderId="68" xfId="0" applyFont="1" applyBorder="1"/>
    <xf numFmtId="0" fontId="24" fillId="0" borderId="61" xfId="0" applyFont="1" applyBorder="1"/>
    <xf numFmtId="0" fontId="24" fillId="0" borderId="243" xfId="0" applyFont="1" applyBorder="1"/>
    <xf numFmtId="0" fontId="91" fillId="0" borderId="244" xfId="0" applyFont="1" applyBorder="1" applyAlignment="1">
      <alignment horizontal="center" vertical="center"/>
    </xf>
    <xf numFmtId="0" fontId="91" fillId="0" borderId="244" xfId="0" applyFont="1" applyBorder="1" applyAlignment="1">
      <alignment horizontal="center" vertical="center" wrapText="1"/>
    </xf>
    <xf numFmtId="0" fontId="91" fillId="0" borderId="150" xfId="0" applyFont="1" applyBorder="1" applyAlignment="1">
      <alignment horizontal="center" vertical="center"/>
    </xf>
    <xf numFmtId="0" fontId="0" fillId="0" borderId="57" xfId="0" applyBorder="1" applyAlignment="1">
      <alignment vertical="center" wrapText="1"/>
    </xf>
    <xf numFmtId="0" fontId="103" fillId="0" borderId="150" xfId="0" applyFont="1" applyBorder="1" applyAlignment="1">
      <alignment horizontal="center" vertical="center"/>
    </xf>
    <xf numFmtId="0" fontId="0" fillId="0" borderId="246" xfId="0" applyBorder="1"/>
    <xf numFmtId="0" fontId="0" fillId="0" borderId="107" xfId="0" applyBorder="1" applyAlignment="1">
      <alignment horizontal="center"/>
    </xf>
    <xf numFmtId="0" fontId="0" fillId="0" borderId="137" xfId="0" applyBorder="1"/>
    <xf numFmtId="0" fontId="105" fillId="0" borderId="163" xfId="0" applyFont="1" applyBorder="1"/>
    <xf numFmtId="0" fontId="0" fillId="0" borderId="199" xfId="0" applyBorder="1"/>
    <xf numFmtId="0" fontId="0" fillId="0" borderId="247" xfId="0" applyBorder="1"/>
    <xf numFmtId="0" fontId="59" fillId="0" borderId="54" xfId="0" applyFont="1" applyBorder="1" applyAlignment="1">
      <alignment vertical="center"/>
    </xf>
    <xf numFmtId="0" fontId="102" fillId="0" borderId="248" xfId="0" applyFont="1" applyBorder="1" applyAlignment="1">
      <alignment horizontal="left" vertical="center"/>
    </xf>
    <xf numFmtId="0" fontId="30" fillId="0" borderId="249" xfId="0" applyFont="1" applyBorder="1"/>
    <xf numFmtId="0" fontId="89" fillId="0" borderId="248" xfId="0" applyFont="1" applyBorder="1" applyAlignment="1">
      <alignment horizontal="left" vertical="top" wrapText="1"/>
    </xf>
    <xf numFmtId="0" fontId="89" fillId="0" borderId="248" xfId="0" applyFont="1" applyBorder="1" applyAlignment="1">
      <alignment horizontal="left" vertical="center" wrapText="1"/>
    </xf>
    <xf numFmtId="0" fontId="0" fillId="0" borderId="250" xfId="0" applyBorder="1"/>
    <xf numFmtId="0" fontId="0" fillId="0" borderId="251" xfId="0" applyBorder="1"/>
    <xf numFmtId="0" fontId="0" fillId="0" borderId="252" xfId="0" applyBorder="1"/>
    <xf numFmtId="0" fontId="0" fillId="0" borderId="102" xfId="0" applyBorder="1" applyAlignment="1">
      <alignment vertical="center"/>
    </xf>
    <xf numFmtId="0" fontId="91" fillId="0" borderId="150" xfId="0" applyFont="1" applyBorder="1" applyAlignment="1">
      <alignment horizontal="center" vertical="center" wrapText="1"/>
    </xf>
    <xf numFmtId="0" fontId="37" fillId="0" borderId="37" xfId="0" applyFont="1" applyBorder="1" applyAlignment="1">
      <alignment horizontal="right" vertical="center"/>
    </xf>
    <xf numFmtId="49" fontId="37" fillId="20" borderId="39" xfId="0" applyNumberFormat="1" applyFont="1" applyFill="1" applyBorder="1" applyAlignment="1">
      <alignment horizontal="center" vertical="center"/>
    </xf>
    <xf numFmtId="49" fontId="37" fillId="37" borderId="34" xfId="0" applyNumberFormat="1" applyFont="1" applyFill="1" applyBorder="1" applyAlignment="1">
      <alignment horizontal="center" vertical="center"/>
    </xf>
    <xf numFmtId="49" fontId="37" fillId="37" borderId="1" xfId="0" applyNumberFormat="1" applyFont="1" applyFill="1" applyBorder="1" applyAlignment="1">
      <alignment horizontal="center" vertical="center"/>
    </xf>
    <xf numFmtId="49" fontId="37" fillId="37" borderId="30" xfId="0" applyNumberFormat="1" applyFont="1" applyFill="1" applyBorder="1" applyAlignment="1">
      <alignment horizontal="center" vertical="center"/>
    </xf>
    <xf numFmtId="49" fontId="37" fillId="37" borderId="36" xfId="0" applyNumberFormat="1" applyFont="1" applyFill="1" applyBorder="1" applyAlignment="1">
      <alignment horizontal="center" vertical="center"/>
    </xf>
    <xf numFmtId="49" fontId="37" fillId="37" borderId="38" xfId="0" applyNumberFormat="1" applyFont="1" applyFill="1" applyBorder="1" applyAlignment="1">
      <alignment horizontal="center" vertical="center"/>
    </xf>
    <xf numFmtId="49" fontId="37" fillId="37" borderId="39" xfId="0" applyNumberFormat="1" applyFont="1" applyFill="1" applyBorder="1" applyAlignment="1">
      <alignment horizontal="center" vertical="center"/>
    </xf>
    <xf numFmtId="14" fontId="88" fillId="0" borderId="6" xfId="0" applyNumberFormat="1" applyFont="1" applyBorder="1" applyAlignment="1">
      <alignment horizontal="center" vertical="center"/>
    </xf>
    <xf numFmtId="14" fontId="88" fillId="0" borderId="1" xfId="0" applyNumberFormat="1" applyFont="1" applyBorder="1" applyAlignment="1">
      <alignment horizontal="center" vertical="center"/>
    </xf>
    <xf numFmtId="14" fontId="88" fillId="0" borderId="38" xfId="0" applyNumberFormat="1" applyFont="1" applyBorder="1" applyAlignment="1">
      <alignment horizontal="center" vertical="center"/>
    </xf>
    <xf numFmtId="14" fontId="88" fillId="0" borderId="47" xfId="0" applyNumberFormat="1" applyFont="1" applyBorder="1" applyAlignment="1">
      <alignment horizontal="center" vertical="center"/>
    </xf>
    <xf numFmtId="14" fontId="88" fillId="0" borderId="36" xfId="0" applyNumberFormat="1" applyFont="1" applyBorder="1" applyAlignment="1">
      <alignment horizontal="center" vertical="center"/>
    </xf>
    <xf numFmtId="14" fontId="88" fillId="0" borderId="39" xfId="0" applyNumberFormat="1" applyFont="1" applyBorder="1" applyAlignment="1">
      <alignment horizontal="center" vertical="center"/>
    </xf>
    <xf numFmtId="0" fontId="29" fillId="0" borderId="48" xfId="0" applyFont="1" applyBorder="1" applyAlignment="1">
      <alignment horizontal="center" vertical="center"/>
    </xf>
    <xf numFmtId="0" fontId="29" fillId="0" borderId="48" xfId="0" applyFont="1" applyBorder="1" applyAlignment="1">
      <alignment horizontal="center"/>
    </xf>
    <xf numFmtId="1" fontId="91" fillId="0" borderId="48" xfId="0" applyNumberFormat="1" applyFont="1" applyBorder="1" applyAlignment="1">
      <alignment horizontal="left" vertical="top"/>
    </xf>
    <xf numFmtId="0" fontId="89" fillId="0" borderId="49" xfId="0" applyFont="1" applyBorder="1" applyAlignment="1">
      <alignment horizontal="center"/>
    </xf>
    <xf numFmtId="0" fontId="89" fillId="0" borderId="50" xfId="0" applyFont="1" applyBorder="1" applyAlignment="1">
      <alignment horizontal="center"/>
    </xf>
    <xf numFmtId="0" fontId="97" fillId="7" borderId="0" xfId="0" applyFont="1" applyFill="1" applyAlignment="1">
      <alignment horizontal="center" vertical="center" wrapText="1"/>
    </xf>
    <xf numFmtId="0" fontId="46" fillId="7" borderId="0" xfId="0" applyFont="1" applyFill="1" applyAlignment="1">
      <alignment horizontal="center" vertical="center"/>
    </xf>
    <xf numFmtId="0" fontId="53" fillId="0" borderId="1" xfId="0" applyFont="1" applyBorder="1" applyAlignment="1">
      <alignment horizontal="center" vertical="center"/>
    </xf>
    <xf numFmtId="0" fontId="53" fillId="9" borderId="3" xfId="0" applyFont="1" applyFill="1" applyBorder="1" applyAlignment="1">
      <alignment horizontal="center" vertical="center"/>
    </xf>
    <xf numFmtId="0" fontId="53" fillId="9" borderId="2" xfId="0" applyFont="1" applyFill="1" applyBorder="1" applyAlignment="1">
      <alignment horizontal="center" vertical="center"/>
    </xf>
    <xf numFmtId="0" fontId="53" fillId="9" borderId="4" xfId="0" applyFont="1" applyFill="1" applyBorder="1" applyAlignment="1">
      <alignment horizontal="center" vertical="center"/>
    </xf>
    <xf numFmtId="0" fontId="53" fillId="0" borderId="3" xfId="0" applyFont="1" applyBorder="1" applyAlignment="1">
      <alignment horizontal="center" vertical="center"/>
    </xf>
    <xf numFmtId="0" fontId="53" fillId="0" borderId="4" xfId="0" applyFont="1" applyBorder="1" applyAlignment="1">
      <alignment horizontal="center" vertical="center"/>
    </xf>
    <xf numFmtId="49" fontId="99" fillId="7" borderId="0" xfId="0" applyNumberFormat="1" applyFont="1" applyFill="1" applyAlignment="1">
      <alignment horizontal="left" vertical="center" wrapText="1"/>
    </xf>
    <xf numFmtId="0" fontId="52" fillId="9" borderId="1" xfId="0" applyFont="1" applyFill="1" applyBorder="1" applyAlignment="1">
      <alignment horizontal="center" vertical="center"/>
    </xf>
    <xf numFmtId="0" fontId="52" fillId="9" borderId="6" xfId="0" applyFont="1" applyFill="1" applyBorder="1" applyAlignment="1">
      <alignment horizontal="center" vertical="center"/>
    </xf>
    <xf numFmtId="0" fontId="44" fillId="7" borderId="0" xfId="0" applyFont="1" applyFill="1" applyAlignment="1">
      <alignment horizontal="right" vertical="top" wrapText="1"/>
    </xf>
    <xf numFmtId="0" fontId="53" fillId="9" borderId="150" xfId="0" applyFont="1" applyFill="1" applyBorder="1" applyAlignment="1">
      <alignment horizontal="center" vertical="center"/>
    </xf>
    <xf numFmtId="0" fontId="53" fillId="9" borderId="151" xfId="0" applyFont="1" applyFill="1" applyBorder="1" applyAlignment="1">
      <alignment horizontal="center" vertical="center"/>
    </xf>
    <xf numFmtId="0" fontId="53" fillId="9" borderId="152" xfId="0" applyFont="1" applyFill="1" applyBorder="1" applyAlignment="1">
      <alignment horizontal="center" vertical="center"/>
    </xf>
    <xf numFmtId="0" fontId="53" fillId="9" borderId="1" xfId="0" applyFont="1" applyFill="1" applyBorder="1" applyAlignment="1">
      <alignment horizontal="center" vertical="center"/>
    </xf>
    <xf numFmtId="0" fontId="39" fillId="7" borderId="24" xfId="0" applyFont="1" applyFill="1" applyBorder="1" applyAlignment="1">
      <alignment horizontal="right" vertical="center"/>
    </xf>
    <xf numFmtId="0" fontId="39" fillId="7" borderId="0" xfId="0" applyFont="1" applyFill="1" applyAlignment="1">
      <alignment horizontal="right" vertical="center"/>
    </xf>
    <xf numFmtId="49" fontId="40" fillId="7" borderId="0" xfId="0" applyNumberFormat="1" applyFont="1" applyFill="1" applyAlignment="1">
      <alignment horizontal="left" vertical="center"/>
    </xf>
    <xf numFmtId="49" fontId="40" fillId="7" borderId="25" xfId="0" applyNumberFormat="1" applyFont="1" applyFill="1" applyBorder="1" applyAlignment="1">
      <alignment horizontal="left"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15" fillId="7" borderId="22" xfId="0" applyFont="1" applyFill="1" applyBorder="1" applyAlignment="1">
      <alignment horizontal="center" vertical="center"/>
    </xf>
    <xf numFmtId="0" fontId="15" fillId="7" borderId="19" xfId="0" applyFont="1" applyFill="1" applyBorder="1" applyAlignment="1">
      <alignment horizontal="center" vertical="center"/>
    </xf>
    <xf numFmtId="49" fontId="78" fillId="7" borderId="27" xfId="0" applyNumberFormat="1" applyFont="1" applyFill="1" applyBorder="1" applyAlignment="1">
      <alignment horizontal="center" vertical="center"/>
    </xf>
    <xf numFmtId="49" fontId="78" fillId="7" borderId="28" xfId="0" applyNumberFormat="1" applyFont="1" applyFill="1" applyBorder="1" applyAlignment="1">
      <alignment horizontal="center" vertical="center"/>
    </xf>
    <xf numFmtId="0" fontId="44" fillId="7" borderId="195" xfId="0" applyFont="1" applyFill="1" applyBorder="1" applyAlignment="1">
      <alignment horizontal="center" vertical="center"/>
    </xf>
    <xf numFmtId="0" fontId="44" fillId="7" borderId="0" xfId="0" applyFont="1" applyFill="1" applyAlignment="1">
      <alignment horizontal="center" vertical="center"/>
    </xf>
    <xf numFmtId="0" fontId="44" fillId="7" borderId="230" xfId="0" applyFont="1" applyFill="1" applyBorder="1" applyAlignment="1">
      <alignment horizontal="center" vertical="center"/>
    </xf>
    <xf numFmtId="0" fontId="37" fillId="6" borderId="232" xfId="0" applyFont="1" applyFill="1" applyBorder="1" applyAlignment="1">
      <alignment horizontal="center" vertical="center"/>
    </xf>
    <xf numFmtId="0" fontId="37" fillId="6" borderId="201" xfId="0" applyFont="1" applyFill="1" applyBorder="1" applyAlignment="1">
      <alignment horizontal="center" vertical="center"/>
    </xf>
    <xf numFmtId="0" fontId="37" fillId="6" borderId="233" xfId="0" applyFont="1" applyFill="1" applyBorder="1" applyAlignment="1">
      <alignment horizontal="left" vertical="center" wrapText="1"/>
    </xf>
    <xf numFmtId="0" fontId="37" fillId="6" borderId="234" xfId="0" applyFont="1" applyFill="1" applyBorder="1" applyAlignment="1">
      <alignment horizontal="left" vertical="center" wrapText="1"/>
    </xf>
    <xf numFmtId="0" fontId="45" fillId="6" borderId="195" xfId="0" applyFont="1" applyFill="1" applyBorder="1" applyAlignment="1">
      <alignment horizontal="center" vertical="center" wrapText="1"/>
    </xf>
    <xf numFmtId="0" fontId="45" fillId="6" borderId="0" xfId="0" applyFont="1" applyFill="1" applyAlignment="1">
      <alignment horizontal="center" vertical="center" wrapText="1"/>
    </xf>
    <xf numFmtId="0" fontId="16" fillId="6" borderId="41" xfId="0" applyFont="1" applyFill="1" applyBorder="1" applyAlignment="1">
      <alignment horizontal="center"/>
    </xf>
    <xf numFmtId="0" fontId="16" fillId="6" borderId="42" xfId="0" applyFont="1" applyFill="1" applyBorder="1" applyAlignment="1">
      <alignment horizontal="center"/>
    </xf>
    <xf numFmtId="0" fontId="47" fillId="19" borderId="40" xfId="0" applyFont="1" applyFill="1" applyBorder="1" applyAlignment="1">
      <alignment horizontal="center" vertical="center" wrapText="1"/>
    </xf>
    <xf numFmtId="0" fontId="47" fillId="19" borderId="66" xfId="0" applyFont="1" applyFill="1" applyBorder="1" applyAlignment="1">
      <alignment horizontal="center" vertical="center" wrapText="1"/>
    </xf>
    <xf numFmtId="0" fontId="16" fillId="6" borderId="43" xfId="0" applyFont="1" applyFill="1" applyBorder="1" applyAlignment="1">
      <alignment horizontal="center"/>
    </xf>
    <xf numFmtId="0" fontId="16" fillId="6" borderId="16" xfId="0" applyFont="1" applyFill="1" applyBorder="1" applyAlignment="1">
      <alignment horizontal="center"/>
    </xf>
    <xf numFmtId="0" fontId="16" fillId="6" borderId="44" xfId="0" applyFont="1" applyFill="1" applyBorder="1" applyAlignment="1">
      <alignment horizontal="center"/>
    </xf>
    <xf numFmtId="0" fontId="47" fillId="20" borderId="40" xfId="0" applyFont="1" applyFill="1" applyBorder="1" applyAlignment="1">
      <alignment horizontal="center" vertical="center" wrapText="1"/>
    </xf>
    <xf numFmtId="0" fontId="47" fillId="20" borderId="66" xfId="0" applyFont="1" applyFill="1" applyBorder="1" applyAlignment="1">
      <alignment horizontal="center" vertical="center" wrapText="1"/>
    </xf>
    <xf numFmtId="0" fontId="37" fillId="6" borderId="33" xfId="0" applyFont="1" applyFill="1" applyBorder="1" applyAlignment="1">
      <alignment horizontal="center" vertical="center"/>
    </xf>
    <xf numFmtId="0" fontId="37" fillId="6" borderId="23" xfId="0" applyFont="1" applyFill="1" applyBorder="1" applyAlignment="1">
      <alignment horizontal="center" vertical="center"/>
    </xf>
    <xf numFmtId="0" fontId="37" fillId="6" borderId="13" xfId="0" applyFont="1" applyFill="1" applyBorder="1" applyAlignment="1">
      <alignment horizontal="left" vertical="center" wrapText="1"/>
    </xf>
    <xf numFmtId="0" fontId="37" fillId="6" borderId="45" xfId="0" applyFont="1" applyFill="1" applyBorder="1" applyAlignment="1">
      <alignment horizontal="left" vertical="center" wrapText="1"/>
    </xf>
    <xf numFmtId="0" fontId="37" fillId="6" borderId="31" xfId="0" applyFont="1" applyFill="1" applyBorder="1" applyAlignment="1">
      <alignment horizontal="center" vertical="center"/>
    </xf>
    <xf numFmtId="0" fontId="37" fillId="6" borderId="2" xfId="0" applyFont="1" applyFill="1" applyBorder="1" applyAlignment="1">
      <alignment horizontal="center" vertical="center"/>
    </xf>
    <xf numFmtId="0" fontId="37" fillId="6" borderId="2" xfId="0" applyFont="1" applyFill="1" applyBorder="1" applyAlignment="1">
      <alignment horizontal="left" vertical="center" wrapText="1"/>
    </xf>
    <xf numFmtId="0" fontId="37" fillId="6" borderId="32" xfId="0" applyFont="1" applyFill="1" applyBorder="1" applyAlignment="1">
      <alignment horizontal="left" vertical="center" wrapText="1"/>
    </xf>
    <xf numFmtId="0" fontId="48" fillId="5" borderId="15" xfId="0" applyFont="1" applyFill="1" applyBorder="1" applyAlignment="1">
      <alignment horizontal="center" vertical="center"/>
    </xf>
    <xf numFmtId="0" fontId="48" fillId="5" borderId="16" xfId="0" applyFont="1" applyFill="1" applyBorder="1" applyAlignment="1">
      <alignment horizontal="center" vertical="center"/>
    </xf>
    <xf numFmtId="0" fontId="48" fillId="5" borderId="4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14" fontId="88" fillId="0" borderId="125" xfId="0" applyNumberFormat="1" applyFont="1" applyBorder="1" applyAlignment="1">
      <alignment horizontal="center" vertical="center" wrapText="1"/>
    </xf>
    <xf numFmtId="0" fontId="88" fillId="0" borderId="126" xfId="0" applyFont="1" applyBorder="1" applyAlignment="1">
      <alignment horizontal="center" vertical="center" wrapText="1"/>
    </xf>
    <xf numFmtId="0" fontId="89" fillId="0" borderId="245" xfId="0" applyFont="1" applyBorder="1" applyAlignment="1">
      <alignment horizontal="left" vertical="top" wrapText="1"/>
    </xf>
    <xf numFmtId="0" fontId="89" fillId="0" borderId="151" xfId="0" applyFont="1" applyBorder="1" applyAlignment="1">
      <alignment horizontal="left" vertical="top" wrapText="1"/>
    </xf>
    <xf numFmtId="0" fontId="89" fillId="0" borderId="152" xfId="0" applyFont="1" applyBorder="1" applyAlignment="1">
      <alignment horizontal="left" vertical="top" wrapText="1"/>
    </xf>
    <xf numFmtId="0" fontId="0" fillId="0" borderId="56" xfId="0" applyBorder="1" applyAlignment="1">
      <alignment horizontal="center"/>
    </xf>
    <xf numFmtId="0" fontId="0" fillId="0" borderId="51" xfId="0" applyBorder="1" applyAlignment="1">
      <alignment horizontal="center"/>
    </xf>
    <xf numFmtId="0" fontId="0" fillId="0" borderId="57" xfId="0" applyBorder="1" applyAlignment="1">
      <alignment horizontal="center"/>
    </xf>
    <xf numFmtId="0" fontId="57" fillId="7" borderId="21" xfId="0" applyFont="1" applyFill="1" applyBorder="1" applyAlignment="1">
      <alignment horizontal="center" vertical="center" wrapText="1"/>
    </xf>
    <xf numFmtId="0" fontId="57" fillId="7" borderId="253" xfId="0" applyFont="1" applyFill="1" applyBorder="1" applyAlignment="1">
      <alignment horizontal="center" vertical="center" wrapText="1"/>
    </xf>
    <xf numFmtId="14" fontId="88" fillId="0" borderId="12" xfId="0" applyNumberFormat="1" applyFont="1" applyBorder="1" applyAlignment="1">
      <alignment horizontal="center" vertical="center"/>
    </xf>
    <xf numFmtId="0" fontId="88" fillId="0" borderId="14" xfId="0" applyFont="1" applyBorder="1" applyAlignment="1">
      <alignment horizontal="center" vertical="center"/>
    </xf>
    <xf numFmtId="14" fontId="88" fillId="0" borderId="3" xfId="0" applyNumberFormat="1" applyFont="1" applyBorder="1" applyAlignment="1">
      <alignment horizontal="center" vertical="center"/>
    </xf>
    <xf numFmtId="0" fontId="88" fillId="0" borderId="4" xfId="0" applyFont="1" applyBorder="1" applyAlignment="1">
      <alignment horizontal="center" vertical="center"/>
    </xf>
    <xf numFmtId="0" fontId="41" fillId="0" borderId="80" xfId="0" applyFont="1" applyBorder="1" applyAlignment="1">
      <alignment horizontal="center" vertical="center"/>
    </xf>
    <xf numFmtId="0" fontId="41" fillId="0" borderId="2" xfId="0" applyFont="1" applyBorder="1" applyAlignment="1">
      <alignment horizontal="center" vertical="center"/>
    </xf>
    <xf numFmtId="0" fontId="30" fillId="0" borderId="1" xfId="0" applyFont="1" applyBorder="1" applyAlignment="1">
      <alignment horizontal="center" vertical="center"/>
    </xf>
    <xf numFmtId="0" fontId="77" fillId="0" borderId="119" xfId="0" applyFont="1" applyBorder="1" applyAlignment="1">
      <alignment horizontal="center"/>
    </xf>
    <xf numFmtId="0" fontId="77" fillId="0" borderId="118" xfId="0" applyFont="1" applyBorder="1" applyAlignment="1">
      <alignment horizontal="center"/>
    </xf>
    <xf numFmtId="0" fontId="68" fillId="27" borderId="1" xfId="0" applyFont="1" applyFill="1" applyBorder="1" applyAlignment="1">
      <alignment horizontal="center" vertical="center" wrapText="1" readingOrder="1"/>
    </xf>
    <xf numFmtId="0" fontId="47" fillId="0" borderId="35" xfId="0" applyFont="1" applyBorder="1" applyAlignment="1">
      <alignment horizontal="center" vertical="center" wrapText="1" readingOrder="1"/>
    </xf>
    <xf numFmtId="0" fontId="47" fillId="0" borderId="1" xfId="0" applyFont="1" applyBorder="1" applyAlignment="1">
      <alignment horizontal="center" vertical="center" wrapText="1" readingOrder="1"/>
    </xf>
    <xf numFmtId="0" fontId="30" fillId="0" borderId="3" xfId="0" applyFont="1" applyBorder="1" applyAlignment="1">
      <alignment horizontal="center" vertical="center"/>
    </xf>
    <xf numFmtId="0" fontId="30" fillId="0" borderId="2" xfId="0" applyFont="1" applyBorder="1" applyAlignment="1">
      <alignment horizontal="center" vertical="center"/>
    </xf>
    <xf numFmtId="0" fontId="30" fillId="0" borderId="4" xfId="0" applyFont="1" applyBorder="1" applyAlignment="1">
      <alignment horizontal="center" vertical="center"/>
    </xf>
    <xf numFmtId="0" fontId="13" fillId="7" borderId="150" xfId="0" applyFont="1" applyFill="1" applyBorder="1" applyAlignment="1">
      <alignment horizontal="center" vertical="center"/>
    </xf>
    <xf numFmtId="0" fontId="13" fillId="7" borderId="151" xfId="0" applyFont="1" applyFill="1" applyBorder="1" applyAlignment="1">
      <alignment horizontal="center" vertical="center"/>
    </xf>
    <xf numFmtId="0" fontId="13" fillId="7" borderId="152" xfId="0" applyFont="1" applyFill="1" applyBorder="1" applyAlignment="1">
      <alignment horizontal="center" vertical="center"/>
    </xf>
    <xf numFmtId="0" fontId="42" fillId="7" borderId="163" xfId="0" applyFont="1" applyFill="1" applyBorder="1" applyAlignment="1">
      <alignment horizontal="center" vertical="top" wrapText="1"/>
    </xf>
    <xf numFmtId="0" fontId="42" fillId="7" borderId="164" xfId="0" applyFont="1" applyFill="1" applyBorder="1" applyAlignment="1">
      <alignment horizontal="center" vertical="top" wrapText="1"/>
    </xf>
    <xf numFmtId="0" fontId="42" fillId="7" borderId="165" xfId="0" applyFont="1" applyFill="1" applyBorder="1" applyAlignment="1">
      <alignment horizontal="center" vertical="top" wrapText="1"/>
    </xf>
    <xf numFmtId="49" fontId="43" fillId="7" borderId="171" xfId="0" applyNumberFormat="1" applyFont="1" applyFill="1" applyBorder="1" applyAlignment="1">
      <alignment horizontal="center" vertical="top" wrapText="1"/>
    </xf>
    <xf numFmtId="49" fontId="43" fillId="7" borderId="172" xfId="0" applyNumberFormat="1" applyFont="1" applyFill="1" applyBorder="1" applyAlignment="1">
      <alignment horizontal="center" vertical="top" wrapText="1"/>
    </xf>
    <xf numFmtId="49" fontId="43" fillId="7" borderId="173" xfId="0" applyNumberFormat="1" applyFont="1" applyFill="1" applyBorder="1" applyAlignment="1">
      <alignment horizontal="center" vertical="top" wrapText="1"/>
    </xf>
    <xf numFmtId="0" fontId="61" fillId="25" borderId="29" xfId="0" applyFont="1" applyFill="1" applyBorder="1" applyAlignment="1">
      <alignment horizontal="center" vertical="center"/>
    </xf>
    <xf numFmtId="0" fontId="61" fillId="25" borderId="34" xfId="0" applyFont="1" applyFill="1" applyBorder="1" applyAlignment="1">
      <alignment horizontal="center" vertical="center"/>
    </xf>
    <xf numFmtId="0" fontId="61" fillId="25" borderId="30" xfId="0" applyFont="1" applyFill="1" applyBorder="1" applyAlignment="1">
      <alignment horizontal="center" vertical="center"/>
    </xf>
    <xf numFmtId="0" fontId="61" fillId="25" borderId="155" xfId="0" applyFont="1" applyFill="1" applyBorder="1" applyAlignment="1">
      <alignment horizontal="center" vertical="center"/>
    </xf>
    <xf numFmtId="0" fontId="61" fillId="25" borderId="156" xfId="0" applyFont="1" applyFill="1" applyBorder="1" applyAlignment="1">
      <alignment horizontal="center" vertical="center"/>
    </xf>
    <xf numFmtId="0" fontId="61" fillId="25" borderId="157" xfId="0" applyFont="1" applyFill="1" applyBorder="1" applyAlignment="1">
      <alignment horizontal="center" vertical="center"/>
    </xf>
    <xf numFmtId="0" fontId="68" fillId="27" borderId="36" xfId="0" applyFont="1" applyFill="1" applyBorder="1" applyAlignment="1">
      <alignment horizontal="center" vertical="center" wrapText="1" readingOrder="1"/>
    </xf>
    <xf numFmtId="0" fontId="68" fillId="27" borderId="5" xfId="0" applyFont="1" applyFill="1" applyBorder="1" applyAlignment="1">
      <alignment horizontal="center" vertical="center" wrapText="1" readingOrder="1"/>
    </xf>
    <xf numFmtId="0" fontId="68" fillId="27" borderId="174" xfId="0" applyFont="1" applyFill="1" applyBorder="1" applyAlignment="1">
      <alignment horizontal="center" vertical="center" wrapText="1" readingOrder="1"/>
    </xf>
    <xf numFmtId="0" fontId="71" fillId="27" borderId="1" xfId="0" applyFont="1" applyFill="1" applyBorder="1" applyAlignment="1">
      <alignment horizontal="center" vertical="center" wrapText="1" readingOrder="1"/>
    </xf>
    <xf numFmtId="0" fontId="71" fillId="27" borderId="36" xfId="0" applyFont="1" applyFill="1" applyBorder="1" applyAlignment="1">
      <alignment horizontal="center" vertical="center" wrapText="1" readingOrder="1"/>
    </xf>
    <xf numFmtId="0" fontId="70" fillId="27" borderId="29" xfId="0" applyFont="1" applyFill="1" applyBorder="1" applyAlignment="1">
      <alignment horizontal="center" vertical="center" wrapText="1" readingOrder="1"/>
    </xf>
    <xf numFmtId="0" fontId="70" fillId="27" borderId="34" xfId="0" applyFont="1" applyFill="1" applyBorder="1" applyAlignment="1">
      <alignment horizontal="center" vertical="center" wrapText="1" readingOrder="1"/>
    </xf>
    <xf numFmtId="0" fontId="70" fillId="27" borderId="30" xfId="0" applyFont="1" applyFill="1" applyBorder="1" applyAlignment="1">
      <alignment horizontal="center" vertical="center" wrapText="1" readingOrder="1"/>
    </xf>
    <xf numFmtId="0" fontId="71" fillId="27" borderId="35" xfId="0" applyFont="1" applyFill="1" applyBorder="1" applyAlignment="1">
      <alignment horizontal="center" vertical="center" wrapText="1" readingOrder="1"/>
    </xf>
    <xf numFmtId="0" fontId="67" fillId="0" borderId="49" xfId="0" applyFont="1" applyBorder="1" applyAlignment="1">
      <alignment horizontal="center" vertical="center"/>
    </xf>
    <xf numFmtId="0" fontId="67" fillId="0" borderId="53" xfId="0" applyFont="1" applyBorder="1" applyAlignment="1">
      <alignment horizontal="center" vertical="center"/>
    </xf>
    <xf numFmtId="0" fontId="67" fillId="0" borderId="74" xfId="0" applyFont="1" applyBorder="1" applyAlignment="1">
      <alignment horizontal="center" vertical="center"/>
    </xf>
    <xf numFmtId="0" fontId="30" fillId="0" borderId="36" xfId="0" applyFont="1" applyBorder="1" applyAlignment="1">
      <alignment horizontal="center" vertical="center"/>
    </xf>
    <xf numFmtId="0" fontId="67" fillId="0" borderId="49" xfId="0" applyFont="1" applyBorder="1" applyAlignment="1">
      <alignment horizontal="center" vertical="top"/>
    </xf>
    <xf numFmtId="0" fontId="67" fillId="0" borderId="74" xfId="0" applyFont="1" applyBorder="1" applyAlignment="1">
      <alignment horizontal="center" vertical="top"/>
    </xf>
    <xf numFmtId="0" fontId="73" fillId="28" borderId="38" xfId="0" applyFont="1" applyFill="1" applyBorder="1" applyAlignment="1">
      <alignment horizontal="center" vertical="center"/>
    </xf>
    <xf numFmtId="0" fontId="73" fillId="28" borderId="39" xfId="0" applyFont="1" applyFill="1" applyBorder="1" applyAlignment="1">
      <alignment horizontal="center" vertical="center"/>
    </xf>
    <xf numFmtId="0" fontId="75" fillId="0" borderId="119" xfId="0" applyFont="1" applyBorder="1" applyAlignment="1">
      <alignment horizontal="center"/>
    </xf>
    <xf numFmtId="0" fontId="75" fillId="0" borderId="128" xfId="0" applyFont="1" applyBorder="1" applyAlignment="1">
      <alignment horizontal="center"/>
    </xf>
    <xf numFmtId="0" fontId="75" fillId="0" borderId="118" xfId="0" applyFont="1" applyBorder="1" applyAlignment="1">
      <alignment horizontal="center"/>
    </xf>
    <xf numFmtId="0" fontId="73" fillId="28" borderId="125" xfId="0" applyFont="1" applyFill="1" applyBorder="1" applyAlignment="1">
      <alignment horizontal="center" vertical="center"/>
    </xf>
    <xf numFmtId="0" fontId="73" fillId="28" borderId="63" xfId="0" applyFont="1" applyFill="1" applyBorder="1" applyAlignment="1">
      <alignment horizontal="center" vertical="center"/>
    </xf>
    <xf numFmtId="0" fontId="73" fillId="28" borderId="126" xfId="0" applyFont="1" applyFill="1" applyBorder="1" applyAlignment="1">
      <alignment horizontal="center" vertical="center"/>
    </xf>
    <xf numFmtId="0" fontId="73" fillId="28" borderId="37" xfId="0" applyFont="1" applyFill="1" applyBorder="1" applyAlignment="1">
      <alignment horizontal="center" vertical="center"/>
    </xf>
    <xf numFmtId="0" fontId="67" fillId="0" borderId="53" xfId="0" applyFont="1" applyBorder="1" applyAlignment="1">
      <alignment horizontal="center" vertical="top"/>
    </xf>
    <xf numFmtId="0" fontId="75" fillId="0" borderId="119" xfId="0" applyFont="1" applyBorder="1" applyAlignment="1">
      <alignment horizontal="right"/>
    </xf>
    <xf numFmtId="0" fontId="75" fillId="0" borderId="128" xfId="0" applyFont="1" applyBorder="1" applyAlignment="1">
      <alignment horizontal="right"/>
    </xf>
    <xf numFmtId="0" fontId="75" fillId="0" borderId="118" xfId="0" applyFont="1" applyBorder="1" applyAlignment="1">
      <alignment horizontal="right"/>
    </xf>
    <xf numFmtId="0" fontId="0" fillId="0" borderId="35"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68" fillId="27" borderId="35" xfId="0" applyFont="1" applyFill="1" applyBorder="1" applyAlignment="1">
      <alignment horizontal="center" vertical="center" wrapText="1" readingOrder="1"/>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08" xfId="0" applyBorder="1" applyAlignment="1">
      <alignment horizontal="center" vertical="center"/>
    </xf>
    <xf numFmtId="0" fontId="0" fillId="0" borderId="141" xfId="0" applyBorder="1" applyAlignment="1">
      <alignment horizontal="center" vertical="center"/>
    </xf>
    <xf numFmtId="0" fontId="72" fillId="28" borderId="177" xfId="0" applyFont="1" applyFill="1" applyBorder="1" applyAlignment="1">
      <alignment horizontal="center" vertical="center"/>
    </xf>
    <xf numFmtId="0" fontId="0" fillId="0" borderId="144" xfId="0" applyBorder="1" applyAlignment="1">
      <alignment horizontal="center"/>
    </xf>
    <xf numFmtId="0" fontId="0" fillId="0" borderId="20" xfId="0" applyBorder="1" applyAlignment="1">
      <alignment horizontal="center"/>
    </xf>
    <xf numFmtId="0" fontId="0" fillId="0" borderId="145" xfId="0" applyBorder="1" applyAlignment="1">
      <alignment horizontal="center"/>
    </xf>
    <xf numFmtId="0" fontId="0" fillId="0" borderId="129" xfId="0" applyBorder="1" applyAlignment="1">
      <alignment horizontal="center"/>
    </xf>
    <xf numFmtId="0" fontId="0" fillId="0" borderId="59" xfId="0" applyBorder="1" applyAlignment="1">
      <alignment horizontal="center"/>
    </xf>
    <xf numFmtId="0" fontId="0" fillId="0" borderId="131" xfId="0" applyBorder="1" applyAlignment="1">
      <alignment horizontal="center"/>
    </xf>
    <xf numFmtId="0" fontId="0" fillId="0" borderId="122" xfId="0" applyBorder="1" applyAlignment="1">
      <alignment horizontal="center"/>
    </xf>
    <xf numFmtId="0" fontId="0" fillId="0" borderId="133" xfId="0" applyBorder="1" applyAlignment="1">
      <alignment horizontal="center"/>
    </xf>
    <xf numFmtId="0" fontId="0" fillId="0" borderId="134" xfId="0" applyBorder="1" applyAlignment="1">
      <alignment horizontal="center"/>
    </xf>
    <xf numFmtId="0" fontId="0" fillId="0" borderId="106" xfId="0" applyBorder="1" applyAlignment="1">
      <alignment horizontal="center"/>
    </xf>
    <xf numFmtId="0" fontId="72" fillId="28" borderId="37" xfId="0" applyFont="1" applyFill="1" applyBorder="1" applyAlignment="1">
      <alignment horizontal="center" vertical="center"/>
    </xf>
    <xf numFmtId="0" fontId="72" fillId="28" borderId="38" xfId="0" applyFont="1" applyFill="1" applyBorder="1" applyAlignment="1">
      <alignment horizontal="center" vertical="center"/>
    </xf>
    <xf numFmtId="0" fontId="72" fillId="28" borderId="125" xfId="0" applyFont="1" applyFill="1" applyBorder="1" applyAlignment="1">
      <alignment horizontal="center" vertical="center"/>
    </xf>
    <xf numFmtId="0" fontId="0" fillId="0" borderId="175" xfId="0" applyBorder="1" applyAlignment="1">
      <alignment horizontal="center"/>
    </xf>
    <xf numFmtId="0" fontId="0" fillId="0" borderId="176" xfId="0" applyBorder="1" applyAlignment="1">
      <alignment horizontal="center"/>
    </xf>
    <xf numFmtId="0" fontId="0" fillId="0" borderId="123" xfId="0" applyBorder="1" applyAlignment="1">
      <alignment horizontal="center"/>
    </xf>
    <xf numFmtId="0" fontId="0" fillId="0" borderId="132" xfId="0" applyBorder="1" applyAlignment="1">
      <alignment horizontal="center"/>
    </xf>
    <xf numFmtId="0" fontId="0" fillId="0" borderId="130" xfId="0"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69" fillId="0" borderId="49" xfId="0" applyFont="1" applyBorder="1" applyAlignment="1">
      <alignment horizontal="center" vertical="center"/>
    </xf>
    <xf numFmtId="0" fontId="69" fillId="0" borderId="53" xfId="0" applyFont="1" applyBorder="1" applyAlignment="1">
      <alignment horizontal="center" vertical="center"/>
    </xf>
    <xf numFmtId="0" fontId="69" fillId="0" borderId="140" xfId="0" applyFont="1" applyBorder="1" applyAlignment="1">
      <alignment horizontal="center" vertical="center"/>
    </xf>
    <xf numFmtId="0" fontId="65" fillId="0" borderId="137" xfId="0" applyFont="1" applyBorder="1" applyAlignment="1">
      <alignment horizontal="center" vertical="center" wrapText="1"/>
    </xf>
    <xf numFmtId="0" fontId="65" fillId="0" borderId="138" xfId="0" applyFont="1" applyBorder="1" applyAlignment="1">
      <alignment horizontal="center" vertical="center" wrapText="1"/>
    </xf>
    <xf numFmtId="0" fontId="65" fillId="0" borderId="139" xfId="0" applyFont="1" applyBorder="1" applyAlignment="1">
      <alignment horizontal="center" vertical="center" wrapText="1"/>
    </xf>
    <xf numFmtId="0" fontId="76" fillId="0" borderId="137" xfId="0" applyFont="1" applyBorder="1" applyAlignment="1">
      <alignment horizontal="center"/>
    </xf>
    <xf numFmtId="0" fontId="76" fillId="0" borderId="138" xfId="0" applyFont="1" applyBorder="1" applyAlignment="1">
      <alignment horizontal="center"/>
    </xf>
    <xf numFmtId="0" fontId="76" fillId="0" borderId="139" xfId="0" applyFont="1" applyBorder="1" applyAlignment="1">
      <alignment horizontal="center"/>
    </xf>
    <xf numFmtId="0" fontId="71" fillId="27" borderId="21" xfId="0" applyFont="1" applyFill="1" applyBorder="1" applyAlignment="1">
      <alignment horizontal="center" vertical="center" wrapText="1" readingOrder="1"/>
    </xf>
    <xf numFmtId="0" fontId="71" fillId="27" borderId="22" xfId="0" applyFont="1" applyFill="1" applyBorder="1" applyAlignment="1">
      <alignment horizontal="center" vertical="center" wrapText="1" readingOrder="1"/>
    </xf>
    <xf numFmtId="0" fontId="71" fillId="27" borderId="19" xfId="0" applyFont="1" applyFill="1" applyBorder="1" applyAlignment="1">
      <alignment horizontal="center" vertical="center" wrapText="1" readingOrder="1"/>
    </xf>
    <xf numFmtId="0" fontId="101" fillId="0" borderId="49" xfId="0" applyFont="1" applyBorder="1" applyAlignment="1">
      <alignment horizontal="left" vertical="center"/>
    </xf>
    <xf numFmtId="0" fontId="101" fillId="0" borderId="53" xfId="0" applyFont="1" applyBorder="1" applyAlignment="1">
      <alignment horizontal="left" vertical="center"/>
    </xf>
    <xf numFmtId="0" fontId="101" fillId="0" borderId="50" xfId="0" applyFont="1" applyBorder="1" applyAlignment="1">
      <alignment horizontal="left" vertical="center"/>
    </xf>
    <xf numFmtId="0" fontId="76" fillId="0" borderId="137" xfId="0" applyFont="1" applyBorder="1" applyAlignment="1">
      <alignment horizontal="center" vertical="center" wrapText="1"/>
    </xf>
    <xf numFmtId="0" fontId="76" fillId="0" borderId="138" xfId="0" applyFont="1" applyBorder="1" applyAlignment="1">
      <alignment horizontal="center" vertical="center" wrapText="1"/>
    </xf>
    <xf numFmtId="0" fontId="76" fillId="0" borderId="139" xfId="0" applyFont="1" applyBorder="1" applyAlignment="1">
      <alignment horizontal="center" vertical="center" wrapText="1"/>
    </xf>
    <xf numFmtId="0" fontId="69" fillId="0" borderId="61" xfId="0" applyFont="1" applyBorder="1" applyAlignment="1">
      <alignment horizontal="center" vertical="center"/>
    </xf>
    <xf numFmtId="0" fontId="69" fillId="0" borderId="146" xfId="0" applyFont="1" applyBorder="1" applyAlignment="1">
      <alignment horizontal="center" vertical="center"/>
    </xf>
    <xf numFmtId="0" fontId="69" fillId="0" borderId="56" xfId="0" applyFont="1" applyBorder="1" applyAlignment="1">
      <alignment horizontal="center" vertical="center"/>
    </xf>
    <xf numFmtId="0" fontId="69" fillId="0" borderId="147" xfId="0" applyFont="1" applyBorder="1" applyAlignment="1">
      <alignment horizontal="center" vertical="center"/>
    </xf>
    <xf numFmtId="0" fontId="64" fillId="0" borderId="142" xfId="0" applyFont="1" applyBorder="1" applyAlignment="1">
      <alignment horizontal="center" vertical="center"/>
    </xf>
    <xf numFmtId="0" fontId="64" fillId="0" borderId="99" xfId="0" applyFont="1" applyBorder="1" applyAlignment="1">
      <alignment horizontal="center" vertical="center"/>
    </xf>
    <xf numFmtId="0" fontId="101" fillId="0" borderId="131" xfId="0" applyFont="1" applyBorder="1" applyAlignment="1">
      <alignment horizontal="left" vertical="center"/>
    </xf>
    <xf numFmtId="0" fontId="101" fillId="0" borderId="122" xfId="0" applyFont="1" applyBorder="1" applyAlignment="1">
      <alignment horizontal="left" vertical="center"/>
    </xf>
    <xf numFmtId="0" fontId="0" fillId="0" borderId="52"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67" fillId="0" borderId="48" xfId="0" applyFont="1" applyBorder="1" applyAlignment="1">
      <alignment horizontal="center" vertical="top"/>
    </xf>
    <xf numFmtId="0" fontId="76" fillId="0" borderId="135" xfId="0" applyFont="1" applyBorder="1" applyAlignment="1">
      <alignment horizontal="center" vertical="top"/>
    </xf>
    <xf numFmtId="0" fontId="76" fillId="0" borderId="101" xfId="0" applyFont="1" applyBorder="1" applyAlignment="1">
      <alignment horizontal="center" vertical="top"/>
    </xf>
    <xf numFmtId="0" fontId="74" fillId="0" borderId="0" xfId="0" applyFont="1" applyAlignment="1">
      <alignment horizontal="center" vertical="center" textRotation="90"/>
    </xf>
    <xf numFmtId="0" fontId="52" fillId="0" borderId="0" xfId="0" applyFont="1" applyAlignment="1">
      <alignment horizontal="center" vertical="center" textRotation="90"/>
    </xf>
    <xf numFmtId="0" fontId="0" fillId="0" borderId="13" xfId="0" applyBorder="1" applyAlignment="1">
      <alignment horizontal="center"/>
    </xf>
    <xf numFmtId="0" fontId="0" fillId="0" borderId="1" xfId="0" applyBorder="1" applyAlignment="1">
      <alignment horizontal="center"/>
    </xf>
    <xf numFmtId="0" fontId="73" fillId="33" borderId="60" xfId="0" applyFont="1" applyFill="1" applyBorder="1" applyAlignment="1">
      <alignment horizontal="center" vertical="center"/>
    </xf>
    <xf numFmtId="0" fontId="73" fillId="33" borderId="0" xfId="0" applyFont="1" applyFill="1" applyAlignment="1">
      <alignment horizontal="center" vertical="center"/>
    </xf>
    <xf numFmtId="0" fontId="73" fillId="33" borderId="62" xfId="0" applyFont="1" applyFill="1" applyBorder="1" applyAlignment="1">
      <alignment horizontal="center" vertical="center"/>
    </xf>
    <xf numFmtId="0" fontId="73" fillId="32" borderId="60" xfId="0" applyFont="1" applyFill="1" applyBorder="1" applyAlignment="1">
      <alignment horizontal="center" vertical="center"/>
    </xf>
    <xf numFmtId="0" fontId="73" fillId="32" borderId="0" xfId="0" applyFont="1" applyFill="1" applyAlignment="1">
      <alignment horizontal="center" vertical="center"/>
    </xf>
    <xf numFmtId="0" fontId="73" fillId="32" borderId="62" xfId="0" applyFont="1" applyFill="1" applyBorder="1" applyAlignment="1">
      <alignment horizontal="center" vertical="center"/>
    </xf>
    <xf numFmtId="0" fontId="82" fillId="34" borderId="193" xfId="0" applyFont="1" applyFill="1" applyBorder="1" applyAlignment="1">
      <alignment horizontal="center" vertical="center"/>
    </xf>
    <xf numFmtId="0" fontId="82" fillId="34" borderId="200" xfId="0" applyFont="1" applyFill="1" applyBorder="1" applyAlignment="1">
      <alignment horizontal="center" vertical="center"/>
    </xf>
    <xf numFmtId="0" fontId="82" fillId="34" borderId="194" xfId="0" applyFont="1" applyFill="1" applyBorder="1" applyAlignment="1">
      <alignment horizontal="center" vertical="center"/>
    </xf>
    <xf numFmtId="0" fontId="30" fillId="0" borderId="137" xfId="0" applyFont="1" applyBorder="1" applyAlignment="1">
      <alignment horizontal="center" vertical="center" wrapText="1"/>
    </xf>
    <xf numFmtId="0" fontId="30" fillId="0" borderId="199" xfId="0" applyFont="1" applyBorder="1" applyAlignment="1">
      <alignment horizontal="center" vertical="center" wrapText="1"/>
    </xf>
    <xf numFmtId="0" fontId="30" fillId="0" borderId="49" xfId="0" applyFont="1" applyBorder="1" applyAlignment="1">
      <alignment horizontal="center" vertical="center" wrapText="1"/>
    </xf>
    <xf numFmtId="0" fontId="30" fillId="0" borderId="50" xfId="0" applyFont="1" applyBorder="1" applyAlignment="1">
      <alignment horizontal="center" vertical="center" wrapText="1"/>
    </xf>
    <xf numFmtId="0" fontId="30" fillId="0" borderId="140" xfId="0" applyFont="1" applyBorder="1" applyAlignment="1">
      <alignment horizontal="center" vertical="center" wrapText="1"/>
    </xf>
    <xf numFmtId="0" fontId="85" fillId="31" borderId="5" xfId="0" applyFont="1" applyFill="1" applyBorder="1" applyAlignment="1">
      <alignment horizontal="center" vertical="center" wrapText="1"/>
    </xf>
    <xf numFmtId="0" fontId="30" fillId="0" borderId="139" xfId="0" applyFont="1" applyBorder="1" applyAlignment="1">
      <alignment horizontal="center" vertical="center" wrapText="1"/>
    </xf>
    <xf numFmtId="0" fontId="57" fillId="0" borderId="61" xfId="0" applyFont="1" applyBorder="1" applyAlignment="1">
      <alignment horizontal="center"/>
    </xf>
    <xf numFmtId="0" fontId="57" fillId="0" borderId="54" xfId="0" applyFont="1" applyBorder="1" applyAlignment="1">
      <alignment horizontal="center"/>
    </xf>
    <xf numFmtId="0" fontId="82" fillId="34" borderId="187" xfId="0" applyFont="1" applyFill="1" applyBorder="1" applyAlignment="1">
      <alignment horizontal="center" vertical="center"/>
    </xf>
    <xf numFmtId="0" fontId="30" fillId="0" borderId="208" xfId="0" applyFont="1" applyBorder="1" applyAlignment="1">
      <alignment horizontal="center" vertical="center" wrapText="1"/>
    </xf>
    <xf numFmtId="0" fontId="17" fillId="32" borderId="202" xfId="0" applyFont="1" applyFill="1" applyBorder="1" applyAlignment="1">
      <alignment horizontal="center" vertical="center" wrapText="1"/>
    </xf>
    <xf numFmtId="0" fontId="17" fillId="32" borderId="201" xfId="0" applyFont="1" applyFill="1" applyBorder="1" applyAlignment="1">
      <alignment horizontal="center" vertical="center" wrapText="1"/>
    </xf>
    <xf numFmtId="0" fontId="17" fillId="32" borderId="166" xfId="0" applyFont="1" applyFill="1" applyBorder="1" applyAlignment="1">
      <alignment horizontal="center" vertical="center" wrapText="1"/>
    </xf>
    <xf numFmtId="0" fontId="30" fillId="0" borderId="193" xfId="0" applyFont="1" applyBorder="1" applyAlignment="1">
      <alignment horizontal="center" vertical="center" wrapText="1"/>
    </xf>
    <xf numFmtId="0" fontId="30" fillId="0" borderId="200" xfId="0" applyFont="1" applyBorder="1" applyAlignment="1">
      <alignment horizontal="center" vertical="center" wrapText="1"/>
    </xf>
    <xf numFmtId="0" fontId="30" fillId="0" borderId="203" xfId="0" applyFont="1" applyBorder="1" applyAlignment="1">
      <alignment horizontal="center" vertical="center" wrapText="1"/>
    </xf>
    <xf numFmtId="0" fontId="30" fillId="0" borderId="204" xfId="0" applyFont="1" applyBorder="1" applyAlignment="1">
      <alignment horizontal="center" vertical="center" wrapText="1"/>
    </xf>
    <xf numFmtId="0" fontId="30" fillId="0" borderId="2" xfId="0" applyFont="1" applyBorder="1" applyAlignment="1">
      <alignment horizontal="center" vertical="center" wrapText="1"/>
    </xf>
    <xf numFmtId="0" fontId="30" fillId="0" borderId="4" xfId="0" applyFont="1" applyBorder="1" applyAlignment="1">
      <alignment horizontal="center" vertical="center" wrapText="1"/>
    </xf>
    <xf numFmtId="0" fontId="30" fillId="0" borderId="206" xfId="0" applyFont="1" applyBorder="1" applyAlignment="1">
      <alignment horizontal="center" vertical="center" wrapText="1"/>
    </xf>
    <xf numFmtId="0" fontId="30" fillId="0" borderId="221" xfId="0" applyFont="1" applyBorder="1" applyAlignment="1">
      <alignment horizontal="center" vertical="center" wrapText="1"/>
    </xf>
    <xf numFmtId="0" fontId="30" fillId="0" borderId="222" xfId="0" applyFont="1" applyBorder="1" applyAlignment="1">
      <alignment horizontal="center" vertical="center" wrapText="1"/>
    </xf>
    <xf numFmtId="0" fontId="104" fillId="0" borderId="208" xfId="0" applyFont="1" applyBorder="1" applyAlignment="1">
      <alignment horizontal="left"/>
    </xf>
    <xf numFmtId="0" fontId="104" fillId="0" borderId="53" xfId="0" applyFont="1" applyBorder="1" applyAlignment="1">
      <alignment horizontal="left"/>
    </xf>
    <xf numFmtId="0" fontId="104" fillId="0" borderId="50" xfId="0" applyFont="1" applyBorder="1" applyAlignment="1">
      <alignment horizontal="left"/>
    </xf>
    <xf numFmtId="0" fontId="104" fillId="0" borderId="207" xfId="0" applyFont="1" applyBorder="1" applyAlignment="1">
      <alignment horizontal="left"/>
    </xf>
    <xf numFmtId="0" fontId="104" fillId="0" borderId="238" xfId="0" applyFont="1" applyBorder="1" applyAlignment="1">
      <alignment horizontal="left"/>
    </xf>
    <xf numFmtId="0" fontId="104" fillId="0" borderId="197" xfId="0" applyFont="1" applyBorder="1" applyAlignment="1">
      <alignment horizontal="left"/>
    </xf>
    <xf numFmtId="0" fontId="81" fillId="0" borderId="202" xfId="0" applyFont="1" applyBorder="1" applyAlignment="1">
      <alignment horizontal="center" vertical="center" wrapText="1"/>
    </xf>
    <xf numFmtId="0" fontId="81" fillId="0" borderId="201" xfId="0" applyFont="1" applyBorder="1" applyAlignment="1">
      <alignment horizontal="center" vertical="center" wrapText="1"/>
    </xf>
    <xf numFmtId="0" fontId="81" fillId="0" borderId="166" xfId="0" applyFont="1" applyBorder="1" applyAlignment="1">
      <alignment horizontal="center" vertical="center" wrapText="1"/>
    </xf>
    <xf numFmtId="0" fontId="93" fillId="0" borderId="208" xfId="0" applyFont="1" applyBorder="1" applyAlignment="1">
      <alignment horizontal="right" vertical="top"/>
    </xf>
    <xf numFmtId="0" fontId="93" fillId="0" borderId="140" xfId="0" applyFont="1" applyBorder="1" applyAlignment="1">
      <alignment horizontal="right" vertical="top"/>
    </xf>
    <xf numFmtId="0" fontId="87" fillId="0" borderId="116" xfId="0" applyFont="1" applyBorder="1" applyAlignment="1">
      <alignment horizontal="right" vertical="center"/>
    </xf>
    <xf numFmtId="0" fontId="87" fillId="0" borderId="118" xfId="0" applyFont="1" applyBorder="1" applyAlignment="1">
      <alignment horizontal="right" vertical="center"/>
    </xf>
    <xf numFmtId="0" fontId="30" fillId="0" borderId="192" xfId="0" applyFont="1" applyBorder="1" applyAlignment="1">
      <alignment horizontal="center" vertical="center" wrapText="1"/>
    </xf>
    <xf numFmtId="0" fontId="30" fillId="0" borderId="220" xfId="0" applyFont="1" applyBorder="1" applyAlignment="1">
      <alignment horizontal="center" vertical="center" wrapText="1"/>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18">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font>
        <color rgb="FFFF0000"/>
      </font>
    </dxf>
    <dxf>
      <font>
        <color rgb="FFFF0000"/>
      </font>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bottom/>
        <vertical style="thin">
          <color theme="1"/>
        </vertical>
        <horizontal style="thin">
          <color theme="1"/>
        </horizontal>
      </border>
    </dxf>
    <dxf>
      <border diagonalUp="0" diagonalDown="0">
        <left style="medium">
          <color theme="1"/>
        </left>
        <right style="medium">
          <color theme="1"/>
        </right>
        <top style="medium">
          <color theme="1"/>
        </top>
        <bottom style="medium">
          <color theme="1"/>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border>
        <bottom style="thin">
          <color theme="1"/>
        </bottom>
      </border>
    </dxf>
    <dxf>
      <fill>
        <patternFill patternType="solid">
          <fgColor indexed="64"/>
          <bgColor rgb="FF00B0F0"/>
        </patternFill>
      </fill>
      <alignment horizontal="center" vertical="center" textRotation="0" wrapText="1" indent="0" justifyLastLine="0" shrinkToFit="0" readingOrder="0"/>
      <border diagonalUp="0" diagonalDown="0" outline="0">
        <left style="thin">
          <color theme="1"/>
        </left>
        <right style="thin">
          <color theme="1"/>
        </right>
        <top/>
        <bottom/>
      </border>
    </dxf>
  </dxfs>
  <tableStyles count="0" defaultTableStyle="TableStyleMedium9" defaultPivotStyle="PivotStyleLight16"/>
  <colors>
    <mruColors>
      <color rgb="FF008080"/>
      <color rgb="FFF4EE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468349135437729E-2"/>
          <c:y val="3.6517022639653139E-2"/>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3200" b="1" i="0" u="none" strike="noStrike" kern="1200" baseline="0">
                    <a:ln>
                      <a:noFill/>
                    </a:ln>
                    <a:solidFill>
                      <a:schemeClr val="bg1">
                        <a:lumMod val="9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data_panel!$C$4:$C$6</c:f>
              <c:numCache>
                <c:formatCode>General</c:formatCode>
                <c:ptCount val="3"/>
                <c:pt idx="0">
                  <c:v>1</c:v>
                </c:pt>
                <c:pt idx="1">
                  <c:v>2</c:v>
                </c:pt>
                <c:pt idx="2">
                  <c:v>2</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cat>
            <c:strRef>
              <c:f>data_panel!$B$4:$B$6</c:f>
              <c:strCache>
                <c:ptCount val="3"/>
                <c:pt idx="0">
                  <c:v>DAG</c:v>
                </c:pt>
                <c:pt idx="1">
                  <c:v>DIPLAP</c:v>
                </c:pt>
                <c:pt idx="2">
                  <c:v>Gab Subse</c:v>
                </c:pt>
              </c:strCache>
            </c:strRef>
          </c:cat>
          <c:val>
            <c:numRef>
              <c:f>data_panel!$D$4:$D$6</c:f>
              <c:numCache>
                <c:formatCode>General</c:formatCode>
                <c:ptCount val="3"/>
                <c:pt idx="0">
                  <c:v>0</c:v>
                </c:pt>
                <c:pt idx="1">
                  <c:v>0</c:v>
                </c:pt>
                <c:pt idx="2">
                  <c:v>0</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data_panel!$B$4:$B$6</c:f>
              <c:strCache>
                <c:ptCount val="3"/>
                <c:pt idx="0">
                  <c:v>DAG</c:v>
                </c:pt>
                <c:pt idx="1">
                  <c:v>DIPLAP</c:v>
                </c:pt>
                <c:pt idx="2">
                  <c:v>Gab Subse</c:v>
                </c:pt>
              </c:strCache>
            </c:strRef>
          </c:cat>
          <c:val>
            <c:numRef>
              <c:f>data_panel!$E$4:$E$6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data_panel!$C$13:$C$20</c:f>
              <c:numCache>
                <c:formatCode>General</c:formatCode>
                <c:ptCount val="8"/>
                <c:pt idx="0">
                  <c:v>3</c:v>
                </c:pt>
                <c:pt idx="1">
                  <c:v>4</c:v>
                </c:pt>
                <c:pt idx="2">
                  <c:v>3</c:v>
                </c:pt>
                <c:pt idx="3">
                  <c:v>7</c:v>
                </c:pt>
                <c:pt idx="4">
                  <c:v>6</c:v>
                </c:pt>
                <c:pt idx="5">
                  <c:v>3</c:v>
                </c:pt>
                <c:pt idx="6">
                  <c:v>3</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data_panel!$D$13:$D$20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data_panel!$E$13:$E$20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63395433994E-2"/>
          <c:y val="8.143533729408762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data_panel!$C$25:$C$40</c:f>
              <c:numCache>
                <c:formatCode>General</c:formatCode>
                <c:ptCount val="16"/>
                <c:pt idx="0">
                  <c:v>4</c:v>
                </c:pt>
                <c:pt idx="1">
                  <c:v>4</c:v>
                </c:pt>
                <c:pt idx="2">
                  <c:v>4</c:v>
                </c:pt>
                <c:pt idx="3">
                  <c:v>4</c:v>
                </c:pt>
                <c:pt idx="4">
                  <c:v>4</c:v>
                </c:pt>
                <c:pt idx="5">
                  <c:v>4</c:v>
                </c:pt>
                <c:pt idx="6">
                  <c:v>4</c:v>
                </c:pt>
                <c:pt idx="7">
                  <c:v>4</c:v>
                </c:pt>
                <c:pt idx="8">
                  <c:v>4</c:v>
                </c:pt>
                <c:pt idx="9">
                  <c:v>4</c:v>
                </c:pt>
                <c:pt idx="10">
                  <c:v>4</c:v>
                </c:pt>
                <c:pt idx="11">
                  <c:v>3</c:v>
                </c:pt>
                <c:pt idx="12">
                  <c:v>4</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data_panel!$D$25:$D$40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data_panel!$E$25:$E$40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934856307378159E-2"/>
          <c:y val="3.4142142488755474E-2"/>
          <c:w val="0.95857805199716217"/>
          <c:h val="0.83839320742381174"/>
        </c:manualLayout>
      </c:layout>
      <c:barChart>
        <c:barDir val="col"/>
        <c:grouping val="percentStacked"/>
        <c:varyColors val="0"/>
        <c:ser>
          <c:idx val="0"/>
          <c:order val="0"/>
          <c:tx>
            <c:strRef>
              <c:f>data_panel!$C$7</c:f>
              <c:strCache>
                <c:ptCount val="1"/>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data_panel!$C$8:$C$11</c:f>
              <c:numCache>
                <c:formatCode>General</c:formatCode>
                <c:ptCount val="4"/>
                <c:pt idx="0">
                  <c:v>1</c:v>
                </c:pt>
                <c:pt idx="1">
                  <c:v>2</c:v>
                </c:pt>
                <c:pt idx="2">
                  <c:v>2</c:v>
                </c:pt>
                <c:pt idx="3">
                  <c:v>1</c:v>
                </c:pt>
              </c:numCache>
            </c:numRef>
          </c:val>
          <c:extLst>
            <c:ext xmlns:c16="http://schemas.microsoft.com/office/drawing/2014/chart" uri="{C3380CC4-5D6E-409C-BE32-E72D297353CC}">
              <c16:uniqueId val="{00000000-F304-4D31-BB1A-9F118D16F6D0}"/>
            </c:ext>
          </c:extLst>
        </c:ser>
        <c:ser>
          <c:idx val="1"/>
          <c:order val="1"/>
          <c:tx>
            <c:strRef>
              <c:f>data_panel!$D$7</c:f>
              <c:strCache>
                <c:ptCount val="1"/>
              </c:strCache>
            </c:strRef>
          </c:tx>
          <c:spPr>
            <a:solidFill>
              <a:srgbClr val="F4EE00"/>
            </a:solidFill>
            <a:ln>
              <a:noFill/>
              <a:prstDash val="solid"/>
            </a:ln>
            <a:effectLst/>
          </c:spPr>
          <c:invertIfNegative val="0"/>
          <c:dLbls>
            <c:delete val="1"/>
          </c:dLbls>
          <c:cat>
            <c:strRef>
              <c:f>data_panel!$B$8:$B$11</c:f>
              <c:strCache>
                <c:ptCount val="4"/>
                <c:pt idx="0">
                  <c:v>CPEIP</c:v>
                </c:pt>
                <c:pt idx="1">
                  <c:v>DEG</c:v>
                </c:pt>
                <c:pt idx="2">
                  <c:v>Gab Subse</c:v>
                </c:pt>
                <c:pt idx="3">
                  <c:v>UCE</c:v>
                </c:pt>
              </c:strCache>
            </c:strRef>
          </c:cat>
          <c:val>
            <c:numRef>
              <c:f>data_panel!$D$8:$D$11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F304-4D31-BB1A-9F118D16F6D0}"/>
            </c:ext>
          </c:extLst>
        </c:ser>
        <c:ser>
          <c:idx val="2"/>
          <c:order val="2"/>
          <c:tx>
            <c:strRef>
              <c:f>data_panel!$E$7</c:f>
              <c:strCache>
                <c:ptCount val="1"/>
              </c:strCache>
            </c:strRef>
          </c:tx>
          <c:spPr>
            <a:solidFill>
              <a:schemeClr val="accent3"/>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2-D284-4D22-BD3E-3936ED402D58}"/>
              </c:ext>
            </c:extLst>
          </c:dPt>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data_panel!$B$8:$B$11</c:f>
              <c:strCache>
                <c:ptCount val="4"/>
                <c:pt idx="0">
                  <c:v>CPEIP</c:v>
                </c:pt>
                <c:pt idx="1">
                  <c:v>DEG</c:v>
                </c:pt>
                <c:pt idx="2">
                  <c:v>Gab Subse</c:v>
                </c:pt>
                <c:pt idx="3">
                  <c:v>UCE</c:v>
                </c:pt>
              </c:strCache>
            </c:strRef>
          </c:cat>
          <c:val>
            <c:numRef>
              <c:f>data_panel!$E$8:$E$11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6.4609300519049465E-2"/>
          <c:y val="6.8870691163604544E-2"/>
          <c:w val="0.88619783513607897"/>
          <c:h val="0.87575870516185494"/>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44FB-41E2-BECA-3D85BCAB0AC5}"/>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44FB-41E2-BECA-3D85BCAB0AC5}"/>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44FB-41E2-BECA-3D85BCAB0AC5}"/>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44FB-41E2-BECA-3D85BCAB0AC5}"/>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44FB-41E2-BECA-3D85BCAB0AC5}"/>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44FB-41E2-BECA-3D85BCAB0AC5}"/>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44FB-41E2-BECA-3D85BCAB0AC5}"/>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44FB-41E2-BECA-3D85BCAB0AC5}"/>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44FB-41E2-BECA-3D85BCAB0AC5}"/>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44FB-41E2-BECA-3D85BCAB0AC5}"/>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44FB-41E2-BECA-3D85BCAB0AC5}"/>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44FB-41E2-BECA-3D85BCAB0AC5}"/>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44FB-41E2-BECA-3D85BCAB0AC5}"/>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44FB-41E2-BECA-3D85BCAB0AC5}"/>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44FB-41E2-BECA-3D85BCAB0AC5}"/>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44FB-41E2-BECA-3D85BCAB0AC5}"/>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44FB-41E2-BECA-3D85BCAB0AC5}"/>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44FB-41E2-BECA-3D85BCAB0AC5}"/>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44FB-41E2-BECA-3D85BCAB0AC5}"/>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44FB-41E2-BECA-3D85BCAB0AC5}"/>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44FB-41E2-BECA-3D85BCAB0AC5}"/>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44FB-41E2-BECA-3D85BCAB0AC5}"/>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44FB-41E2-BECA-3D85BCAB0AC5}"/>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44FB-41E2-BECA-3D85BCAB0AC5}"/>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44FB-41E2-BECA-3D85BCAB0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29</c:v>
                </c:pt>
                <c:pt idx="1">
                  <c:v>11</c:v>
                </c:pt>
                <c:pt idx="2">
                  <c:v>3</c:v>
                </c:pt>
                <c:pt idx="3">
                  <c:v>1</c:v>
                </c:pt>
                <c:pt idx="4">
                  <c:v>0</c:v>
                </c:pt>
                <c:pt idx="5">
                  <c:v>22</c:v>
                </c:pt>
                <c:pt idx="6">
                  <c:v>55</c:v>
                </c:pt>
                <c:pt idx="7">
                  <c:v>33</c:v>
                </c:pt>
                <c:pt idx="8">
                  <c:v>14</c:v>
                </c:pt>
                <c:pt idx="9">
                  <c:v>0</c:v>
                </c:pt>
                <c:pt idx="10">
                  <c:v>25</c:v>
                </c:pt>
                <c:pt idx="11">
                  <c:v>72</c:v>
                </c:pt>
                <c:pt idx="12">
                  <c:v>96</c:v>
                </c:pt>
                <c:pt idx="13">
                  <c:v>21</c:v>
                </c:pt>
                <c:pt idx="14">
                  <c:v>2</c:v>
                </c:pt>
                <c:pt idx="15">
                  <c:v>22</c:v>
                </c:pt>
                <c:pt idx="16">
                  <c:v>31</c:v>
                </c:pt>
                <c:pt idx="17">
                  <c:v>45</c:v>
                </c:pt>
                <c:pt idx="18">
                  <c:v>18</c:v>
                </c:pt>
                <c:pt idx="19">
                  <c:v>0</c:v>
                </c:pt>
                <c:pt idx="20">
                  <c:v>14</c:v>
                </c:pt>
                <c:pt idx="21">
                  <c:v>10</c:v>
                </c:pt>
                <c:pt idx="22">
                  <c:v>2</c:v>
                </c:pt>
                <c:pt idx="23">
                  <c:v>0</c:v>
                </c:pt>
                <c:pt idx="24">
                  <c:v>0</c:v>
                </c:pt>
              </c:numCache>
            </c:numRef>
          </c:bubbleSize>
          <c:bubble3D val="0"/>
          <c:extLst>
            <c:ext xmlns:c16="http://schemas.microsoft.com/office/drawing/2014/chart" uri="{C3380CC4-5D6E-409C-BE32-E72D297353CC}">
              <c16:uniqueId val="{00000032-44FB-41E2-BECA-3D85BCAB0AC5}"/>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472865583635636"/>
          <c:y val="0.12220397089119202"/>
          <c:w val="0.86826055833929849"/>
          <c:h val="0.80020322896761109"/>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15DF-4D7E-B3A4-478999DBFA02}"/>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15DF-4D7E-B3A4-478999DBFA02}"/>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15DF-4D7E-B3A4-478999DBFA02}"/>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15DF-4D7E-B3A4-478999DBFA02}"/>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15DF-4D7E-B3A4-478999DBFA02}"/>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15DF-4D7E-B3A4-478999DBFA02}"/>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15DF-4D7E-B3A4-478999DBFA02}"/>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15DF-4D7E-B3A4-478999DBFA02}"/>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15DF-4D7E-B3A4-478999DBFA02}"/>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15DF-4D7E-B3A4-478999DBFA02}"/>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15DF-4D7E-B3A4-478999DBFA02}"/>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15DF-4D7E-B3A4-478999DBFA02}"/>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15DF-4D7E-B3A4-478999DBFA02}"/>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15DF-4D7E-B3A4-478999DBFA02}"/>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15DF-4D7E-B3A4-478999DBFA02}"/>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15DF-4D7E-B3A4-478999DBFA02}"/>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15DF-4D7E-B3A4-478999DBFA02}"/>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15DF-4D7E-B3A4-478999DBFA02}"/>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15DF-4D7E-B3A4-478999DBFA02}"/>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15DF-4D7E-B3A4-478999DBFA02}"/>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15DF-4D7E-B3A4-478999DBFA02}"/>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15DF-4D7E-B3A4-478999DBFA02}"/>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15DF-4D7E-B3A4-478999DBFA02}"/>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15DF-4D7E-B3A4-478999DBFA02}"/>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15DF-4D7E-B3A4-478999DBF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29</c:v>
                </c:pt>
                <c:pt idx="1">
                  <c:v>11</c:v>
                </c:pt>
                <c:pt idx="2">
                  <c:v>3</c:v>
                </c:pt>
                <c:pt idx="3">
                  <c:v>1</c:v>
                </c:pt>
                <c:pt idx="4">
                  <c:v>0</c:v>
                </c:pt>
                <c:pt idx="5">
                  <c:v>22</c:v>
                </c:pt>
                <c:pt idx="6">
                  <c:v>55</c:v>
                </c:pt>
                <c:pt idx="7">
                  <c:v>33</c:v>
                </c:pt>
                <c:pt idx="8">
                  <c:v>14</c:v>
                </c:pt>
                <c:pt idx="9">
                  <c:v>0</c:v>
                </c:pt>
                <c:pt idx="10">
                  <c:v>25</c:v>
                </c:pt>
                <c:pt idx="11">
                  <c:v>72</c:v>
                </c:pt>
                <c:pt idx="12">
                  <c:v>96</c:v>
                </c:pt>
                <c:pt idx="13">
                  <c:v>21</c:v>
                </c:pt>
                <c:pt idx="14">
                  <c:v>2</c:v>
                </c:pt>
                <c:pt idx="15">
                  <c:v>22</c:v>
                </c:pt>
                <c:pt idx="16">
                  <c:v>31</c:v>
                </c:pt>
                <c:pt idx="17">
                  <c:v>45</c:v>
                </c:pt>
                <c:pt idx="18">
                  <c:v>18</c:v>
                </c:pt>
                <c:pt idx="19">
                  <c:v>0</c:v>
                </c:pt>
                <c:pt idx="20">
                  <c:v>14</c:v>
                </c:pt>
                <c:pt idx="21">
                  <c:v>10</c:v>
                </c:pt>
                <c:pt idx="22">
                  <c:v>2</c:v>
                </c:pt>
                <c:pt idx="23">
                  <c:v>0</c:v>
                </c:pt>
                <c:pt idx="24">
                  <c:v>0</c:v>
                </c:pt>
              </c:numCache>
            </c:numRef>
          </c:bubbleSize>
          <c:bubble3D val="0"/>
          <c:extLst>
            <c:ext xmlns:c16="http://schemas.microsoft.com/office/drawing/2014/chart" uri="{C3380CC4-5D6E-409C-BE32-E72D297353CC}">
              <c16:uniqueId val="{00000038-3E20-4FA0-B6FB-21FE697C8C89}"/>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493321955538824E-2"/>
          <c:y val="0"/>
          <c:w val="0.9865853932585964"/>
          <c:h val="0.99589499676216309"/>
        </c:manualLayout>
      </c:layout>
      <c:bubbleChart>
        <c:varyColors val="1"/>
        <c:ser>
          <c:idx val="0"/>
          <c:order val="0"/>
          <c:spPr>
            <a:solidFill>
              <a:schemeClr val="bg1">
                <a:lumMod val="85000"/>
                <a:alpha val="48000"/>
              </a:schemeClr>
            </a:solidFill>
          </c:spPr>
          <c:invertIfNegative val="0"/>
          <c:dPt>
            <c:idx val="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1-86A0-46CC-AE6B-AE6864BA229C}"/>
              </c:ext>
            </c:extLst>
          </c:dPt>
          <c:dPt>
            <c:idx val="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3-86A0-46CC-AE6B-AE6864BA229C}"/>
              </c:ext>
            </c:extLst>
          </c:dPt>
          <c:dPt>
            <c:idx val="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5-86A0-46CC-AE6B-AE6864BA229C}"/>
              </c:ext>
            </c:extLst>
          </c:dPt>
          <c:dPt>
            <c:idx val="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7-86A0-46CC-AE6B-AE6864BA229C}"/>
              </c:ext>
            </c:extLst>
          </c:dPt>
          <c:dPt>
            <c:idx val="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9-86A0-46CC-AE6B-AE6864BA229C}"/>
              </c:ext>
            </c:extLst>
          </c:dPt>
          <c:dPt>
            <c:idx val="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B-86A0-46CC-AE6B-AE6864BA229C}"/>
              </c:ext>
            </c:extLst>
          </c:dPt>
          <c:dPt>
            <c:idx val="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D-86A0-46CC-AE6B-AE6864BA229C}"/>
              </c:ext>
            </c:extLst>
          </c:dPt>
          <c:dPt>
            <c:idx val="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F-86A0-46CC-AE6B-AE6864BA229C}"/>
              </c:ext>
            </c:extLst>
          </c:dPt>
          <c:dPt>
            <c:idx val="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1-86A0-46CC-AE6B-AE6864BA229C}"/>
              </c:ext>
            </c:extLst>
          </c:dPt>
          <c:dPt>
            <c:idx val="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3-86A0-46CC-AE6B-AE6864BA229C}"/>
              </c:ext>
            </c:extLst>
          </c:dPt>
          <c:dPt>
            <c:idx val="1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5-86A0-46CC-AE6B-AE6864BA229C}"/>
              </c:ext>
            </c:extLst>
          </c:dPt>
          <c:dPt>
            <c:idx val="1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7-86A0-46CC-AE6B-AE6864BA229C}"/>
              </c:ext>
            </c:extLst>
          </c:dPt>
          <c:dPt>
            <c:idx val="1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9-86A0-46CC-AE6B-AE6864BA229C}"/>
              </c:ext>
            </c:extLst>
          </c:dPt>
          <c:dPt>
            <c:idx val="1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B-86A0-46CC-AE6B-AE6864BA229C}"/>
              </c:ext>
            </c:extLst>
          </c:dPt>
          <c:dPt>
            <c:idx val="1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D-86A0-46CC-AE6B-AE6864BA229C}"/>
              </c:ext>
            </c:extLst>
          </c:dPt>
          <c:dPt>
            <c:idx val="1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F-86A0-46CC-AE6B-AE6864BA229C}"/>
              </c:ext>
            </c:extLst>
          </c:dPt>
          <c:dPt>
            <c:idx val="1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1-86A0-46CC-AE6B-AE6864BA229C}"/>
              </c:ext>
            </c:extLst>
          </c:dPt>
          <c:dPt>
            <c:idx val="1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3-86A0-46CC-AE6B-AE6864BA229C}"/>
              </c:ext>
            </c:extLst>
          </c:dPt>
          <c:dPt>
            <c:idx val="1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5-86A0-46CC-AE6B-AE6864BA229C}"/>
              </c:ext>
            </c:extLst>
          </c:dPt>
          <c:dPt>
            <c:idx val="1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7-86A0-46CC-AE6B-AE6864BA229C}"/>
              </c:ext>
            </c:extLst>
          </c:dPt>
          <c:dPt>
            <c:idx val="2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9-86A0-46CC-AE6B-AE6864BA229C}"/>
              </c:ext>
            </c:extLst>
          </c:dPt>
          <c:dPt>
            <c:idx val="2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B-86A0-46CC-AE6B-AE6864BA229C}"/>
              </c:ext>
            </c:extLst>
          </c:dPt>
          <c:dPt>
            <c:idx val="2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D-86A0-46CC-AE6B-AE6864BA229C}"/>
              </c:ext>
            </c:extLst>
          </c:dPt>
          <c:dPt>
            <c:idx val="2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F-86A0-46CC-AE6B-AE6864BA229C}"/>
              </c:ext>
            </c:extLst>
          </c:dPt>
          <c:dPt>
            <c:idx val="2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31-86A0-46CC-AE6B-AE6864BA229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ADLaM Display" panose="020F0502020204030204" pitchFamily="2" charset="0"/>
                    <a:cs typeface="Arial" panose="020B0604020202020204" pitchFamily="34" charset="0"/>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Lit>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Lit>
          </c:xVal>
          <c:yVal>
            <c:numLit>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Lit>
          </c:yVal>
          <c:bubbleSize>
            <c:numLit>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Lit>
          </c:bubbleSize>
          <c:bubble3D val="0"/>
          <c:extLst>
            <c:ext xmlns:c16="http://schemas.microsoft.com/office/drawing/2014/chart" uri="{C3380CC4-5D6E-409C-BE32-E72D297353CC}">
              <c16:uniqueId val="{00000032-86A0-46CC-AE6B-AE6864BA229C}"/>
            </c:ext>
          </c:extLst>
        </c:ser>
        <c:dLbls>
          <c:showLegendKey val="0"/>
          <c:showVal val="0"/>
          <c:showCatName val="0"/>
          <c:showSerName val="0"/>
          <c:showPercent val="0"/>
          <c:showBubbleSize val="0"/>
        </c:dLbls>
        <c:bubbleScale val="100"/>
        <c:showNegBubbles val="0"/>
        <c:axId val="1627749823"/>
        <c:axId val="1627750783"/>
      </c:bubbleChart>
      <c:valAx>
        <c:axId val="1627749823"/>
        <c:scaling>
          <c:orientation val="minMax"/>
        </c:scaling>
        <c:delete val="1"/>
        <c:axPos val="b"/>
        <c:numFmt formatCode="General" sourceLinked="1"/>
        <c:majorTickMark val="out"/>
        <c:minorTickMark val="none"/>
        <c:tickLblPos val="nextTo"/>
        <c:crossAx val="1627750783"/>
        <c:crosses val="autoZero"/>
        <c:crossBetween val="midCat"/>
      </c:valAx>
      <c:valAx>
        <c:axId val="1627750783"/>
        <c:scaling>
          <c:orientation val="minMax"/>
        </c:scaling>
        <c:delete val="1"/>
        <c:axPos val="l"/>
        <c:numFmt formatCode="General" sourceLinked="1"/>
        <c:majorTickMark val="out"/>
        <c:minorTickMark val="none"/>
        <c:tickLblPos val="nextTo"/>
        <c:crossAx val="16277498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
          <c:y val="5.5485724260529812E-4"/>
          <c:w val="1"/>
          <c:h val="0.99944525218387836"/>
        </c:manualLayout>
      </c:layout>
      <c:lineChart>
        <c:grouping val="standard"/>
        <c:varyColors val="0"/>
        <c:ser>
          <c:idx val="1"/>
          <c:order val="1"/>
          <c:tx>
            <c:strRef>
              <c:f>datos_graficos!$D$2</c:f>
              <c:strCache>
                <c:ptCount val="1"/>
                <c:pt idx="0">
                  <c:v>EJE</c:v>
                </c:pt>
              </c:strCache>
            </c:strRef>
          </c:tx>
          <c:spPr>
            <a:ln w="28575" cap="rnd">
              <a:solidFill>
                <a:schemeClr val="accent4">
                  <a:tint val="77000"/>
                </a:schemeClr>
              </a:solidFill>
              <a:round/>
            </a:ln>
            <a:effectLst/>
          </c:spPr>
          <c:marker>
            <c:symbol val="circle"/>
            <c:size val="5"/>
            <c:spPr>
              <a:solidFill>
                <a:schemeClr val="tx2">
                  <a:lumMod val="75000"/>
                  <a:lumOff val="25000"/>
                </a:schemeClr>
              </a:solidFill>
              <a:ln w="9525">
                <a:solidFill>
                  <a:schemeClr val="accent4">
                    <a:tint val="77000"/>
                  </a:schemeClr>
                </a:solidFill>
              </a:ln>
              <a:effectLst/>
            </c:spPr>
          </c:marker>
          <c:dPt>
            <c:idx val="0"/>
            <c:marker>
              <c:symbol val="circle"/>
              <c:size val="5"/>
              <c:spPr>
                <a:solidFill>
                  <a:schemeClr val="tx2">
                    <a:lumMod val="75000"/>
                    <a:lumOff val="25000"/>
                  </a:schemeClr>
                </a:solidFill>
                <a:ln w="9525">
                  <a:solidFill>
                    <a:schemeClr val="accent4">
                      <a:tint val="77000"/>
                    </a:schemeClr>
                  </a:solidFill>
                </a:ln>
                <a:effectLst/>
              </c:spPr>
            </c:marker>
            <c:bubble3D val="0"/>
            <c:spPr>
              <a:ln w="28575" cap="rnd">
                <a:solidFill>
                  <a:schemeClr val="accent4">
                    <a:tint val="77000"/>
                  </a:schemeClr>
                </a:solidFill>
                <a:round/>
              </a:ln>
              <a:effectLst/>
            </c:spPr>
            <c:extLst>
              <c:ext xmlns:c16="http://schemas.microsoft.com/office/drawing/2014/chart" uri="{C3380CC4-5D6E-409C-BE32-E72D297353CC}">
                <c16:uniqueId val="{0000000F-800B-48A3-B694-03BD4409CB64}"/>
              </c:ext>
            </c:extLst>
          </c:dPt>
          <c:dLbls>
            <c:dLbl>
              <c:idx val="0"/>
              <c:tx>
                <c:rich>
                  <a:bodyPr/>
                  <a:lstStyle/>
                  <a:p>
                    <a:fld id="{7BC47C8A-3364-49C0-BE77-804AF64F782E}"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00B-48A3-B694-03BD4409CB64}"/>
                </c:ext>
              </c:extLst>
            </c:dLbl>
            <c:dLbl>
              <c:idx val="1"/>
              <c:tx>
                <c:rich>
                  <a:bodyPr/>
                  <a:lstStyle/>
                  <a:p>
                    <a:fld id="{217C94BA-31D0-4DBB-BC82-2C58F1922975}"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00B-48A3-B694-03BD4409CB64}"/>
                </c:ext>
              </c:extLst>
            </c:dLbl>
            <c:dLbl>
              <c:idx val="2"/>
              <c:tx>
                <c:rich>
                  <a:bodyPr/>
                  <a:lstStyle/>
                  <a:p>
                    <a:fld id="{76700264-30B9-4C56-A0D6-D40B1A0A6ACA}"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00B-48A3-B694-03BD4409CB64}"/>
                </c:ext>
              </c:extLst>
            </c:dLbl>
            <c:dLbl>
              <c:idx val="3"/>
              <c:tx>
                <c:rich>
                  <a:bodyPr/>
                  <a:lstStyle/>
                  <a:p>
                    <a:fld id="{53D6B7F5-8638-4400-AD79-56F54C589520}"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800B-48A3-B694-03BD4409CB64}"/>
                </c:ext>
              </c:extLst>
            </c:dLbl>
            <c:dLbl>
              <c:idx val="4"/>
              <c:tx>
                <c:rich>
                  <a:bodyPr/>
                  <a:lstStyle/>
                  <a:p>
                    <a:fld id="{99AEED9F-B14E-42EF-BABD-780F5DB9FD80}"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800B-48A3-B694-03BD4409CB64}"/>
                </c:ext>
              </c:extLst>
            </c:dLbl>
            <c:dLbl>
              <c:idx val="5"/>
              <c:tx>
                <c:rich>
                  <a:bodyPr/>
                  <a:lstStyle/>
                  <a:p>
                    <a:fld id="{9A89C5EE-AF39-41C8-B5D9-C4D576C85FC3}"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800B-48A3-B694-03BD4409CB64}"/>
                </c:ext>
              </c:extLst>
            </c:dLbl>
            <c:dLbl>
              <c:idx val="6"/>
              <c:tx>
                <c:rich>
                  <a:bodyPr/>
                  <a:lstStyle/>
                  <a:p>
                    <a:fld id="{77894FC3-5CE8-45B8-9509-6E15F42CD671}"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800B-48A3-B694-03BD4409CB64}"/>
                </c:ext>
              </c:extLst>
            </c:dLbl>
            <c:dLbl>
              <c:idx val="7"/>
              <c:tx>
                <c:rich>
                  <a:bodyPr/>
                  <a:lstStyle/>
                  <a:p>
                    <a:fld id="{EDD82597-9A94-4743-800A-3E6079F650AF}"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800B-48A3-B694-03BD4409CB64}"/>
                </c:ext>
              </c:extLst>
            </c:dLbl>
            <c:dLbl>
              <c:idx val="8"/>
              <c:tx>
                <c:rich>
                  <a:bodyPr/>
                  <a:lstStyle/>
                  <a:p>
                    <a:fld id="{EEF9DFE5-FD27-4813-99D8-6C159D7E6C91}"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800B-48A3-B694-03BD4409CB64}"/>
                </c:ext>
              </c:extLst>
            </c:dLbl>
            <c:dLbl>
              <c:idx val="9"/>
              <c:tx>
                <c:rich>
                  <a:bodyPr/>
                  <a:lstStyle/>
                  <a:p>
                    <a:fld id="{3535DCA6-58A5-4CCC-93F2-78A22A7A0C1B}"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800B-48A3-B694-03BD4409CB64}"/>
                </c:ext>
              </c:extLst>
            </c:dLbl>
            <c:dLbl>
              <c:idx val="10"/>
              <c:tx>
                <c:rich>
                  <a:bodyPr/>
                  <a:lstStyle/>
                  <a:p>
                    <a:fld id="{93359AD2-7DD9-4381-B4D7-A94962E33E2A}"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800B-48A3-B694-03BD4409CB64}"/>
                </c:ext>
              </c:extLst>
            </c:dLbl>
            <c:dLbl>
              <c:idx val="11"/>
              <c:tx>
                <c:rich>
                  <a:bodyPr/>
                  <a:lstStyle/>
                  <a:p>
                    <a:fld id="{D4BBDA62-BAB3-493A-9C2C-044AD4D56F36}"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800B-48A3-B694-03BD4409CB64}"/>
                </c:ext>
              </c:extLst>
            </c:dLbl>
            <c:spPr>
              <a:solidFill>
                <a:schemeClr val="accent4"/>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cat>
            <c:multiLvlStrRef>
              <c:f>datos_graficos!$A$3:$B$14</c:f>
              <c:multiLvlStrCache>
                <c:ptCount val="12"/>
                <c:lvl>
                  <c:pt idx="0">
                    <c:v>Inicio Monitoreo 2024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datos_graficos!$D$3:$D$14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1"/>
          <c:extLst>
            <c:ext xmlns:c15="http://schemas.microsoft.com/office/drawing/2012/chart" uri="{02D57815-91ED-43cb-92C2-25804820EDAC}">
              <c15:datalabelsRange>
                <c15:f>datos_graficos!$A$3:$A$14</c15:f>
                <c15:dlblRangeCache>
                  <c:ptCount val="12"/>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15:dlblRangeCache>
              </c15:datalabelsRange>
            </c:ext>
            <c:ext xmlns:c16="http://schemas.microsoft.com/office/drawing/2014/chart" uri="{C3380CC4-5D6E-409C-BE32-E72D297353CC}">
              <c16:uniqueId val="{0000001A-800B-48A3-B694-03BD4409CB64}"/>
            </c:ext>
          </c:extLst>
        </c:ser>
        <c:dLbls>
          <c:showLegendKey val="0"/>
          <c:showVal val="0"/>
          <c:showCatName val="0"/>
          <c:showSerName val="0"/>
          <c:showPercent val="0"/>
          <c:showBubbleSize val="0"/>
        </c:dLbls>
        <c:marker val="1"/>
        <c:smooth val="0"/>
        <c:axId val="871967439"/>
        <c:axId val="684485663"/>
      </c:lineChart>
      <c:lineChart>
        <c:grouping val="standard"/>
        <c:varyColors val="0"/>
        <c:ser>
          <c:idx val="0"/>
          <c:order val="0"/>
          <c:tx>
            <c:strRef>
              <c:f>datos_graficos!$C$2</c:f>
              <c:strCache>
                <c:ptCount val="1"/>
                <c:pt idx="0">
                  <c:v>POSICIÓN</c:v>
                </c:pt>
              </c:strCache>
            </c:strRef>
          </c:tx>
          <c:spPr>
            <a:ln w="28575" cap="rnd">
              <a:noFill/>
              <a:round/>
            </a:ln>
            <a:effectLst/>
          </c:spPr>
          <c:marker>
            <c:symbol val="circle"/>
            <c:size val="5"/>
            <c:spPr>
              <a:solidFill>
                <a:schemeClr val="tx2">
                  <a:lumMod val="75000"/>
                  <a:lumOff val="25000"/>
                </a:schemeClr>
              </a:solidFill>
              <a:ln w="9525">
                <a:solidFill>
                  <a:schemeClr val="accent1">
                    <a:lumMod val="60000"/>
                    <a:lumOff val="40000"/>
                  </a:schemeClr>
                </a:solidFill>
              </a:ln>
              <a:effectLst/>
            </c:spPr>
          </c:marker>
          <c:dLbls>
            <c:dLbl>
              <c:idx val="0"/>
              <c:layout>
                <c:manualLayout>
                  <c:x val="-4.2166565618131639E-2"/>
                  <c:y val="1.8189649342791197E-2"/>
                </c:manualLayout>
              </c:layout>
              <c:tx>
                <c:rich>
                  <a:bodyPr/>
                  <a:lstStyle/>
                  <a:p>
                    <a:fld id="{C1F7EDFA-CF84-47CE-AFC0-13931C126617}"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00B-48A3-B694-03BD4409CB64}"/>
                </c:ext>
              </c:extLst>
            </c:dLbl>
            <c:dLbl>
              <c:idx val="1"/>
              <c:tx>
                <c:rich>
                  <a:bodyPr/>
                  <a:lstStyle/>
                  <a:p>
                    <a:fld id="{52C30383-8102-459A-940F-E98FED490AD1}"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00B-48A3-B694-03BD4409CB64}"/>
                </c:ext>
              </c:extLst>
            </c:dLbl>
            <c:dLbl>
              <c:idx val="2"/>
              <c:layout>
                <c:manualLayout>
                  <c:x val="-4.0182262593618782E-2"/>
                  <c:y val="6.2581218810921324E-2"/>
                </c:manualLayout>
              </c:layout>
              <c:tx>
                <c:rich>
                  <a:bodyPr/>
                  <a:lstStyle/>
                  <a:p>
                    <a:fld id="{B877A485-532C-4D99-8A4B-78BF0E5579EF}"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00B-48A3-B694-03BD4409CB64}"/>
                </c:ext>
              </c:extLst>
            </c:dLbl>
            <c:dLbl>
              <c:idx val="3"/>
              <c:layout>
                <c:manualLayout>
                  <c:x val="-8.036546165930436E-2"/>
                  <c:y val="-4.9395594371309429E-2"/>
                </c:manualLayout>
              </c:layout>
              <c:tx>
                <c:rich>
                  <a:bodyPr/>
                  <a:lstStyle/>
                  <a:p>
                    <a:fld id="{161E5CEC-39EF-4EB1-ACB2-84AFCE35ADAC}"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layout>
                    <c:manualLayout>
                      <c:w val="0.11494402729940131"/>
                      <c:h val="0.14368760008185552"/>
                    </c:manualLayout>
                  </c15:layout>
                  <c15:dlblFieldTable/>
                  <c15:showDataLabelsRange val="1"/>
                </c:ext>
                <c:ext xmlns:c16="http://schemas.microsoft.com/office/drawing/2014/chart" uri="{C3380CC4-5D6E-409C-BE32-E72D297353CC}">
                  <c16:uniqueId val="{00000003-800B-48A3-B694-03BD4409CB64}"/>
                </c:ext>
              </c:extLst>
            </c:dLbl>
            <c:dLbl>
              <c:idx val="4"/>
              <c:layout>
                <c:manualLayout>
                  <c:x val="-2.9994353999543984E-2"/>
                  <c:y val="-4.9233381871538869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244A4D6-5126-4AEE-A9A3-1A5CB70ACB8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4-800B-48A3-B694-03BD4409CB64}"/>
                </c:ext>
              </c:extLst>
            </c:dLbl>
            <c:dLbl>
              <c:idx val="5"/>
              <c:layout>
                <c:manualLayout>
                  <c:x val="-4.0510424610904094E-2"/>
                  <c:y val="-5.7691568218312034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A086D2EA-B5EF-4FBA-9550-10F0040C6E1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5-800B-48A3-B694-03BD4409CB64}"/>
                </c:ext>
              </c:extLst>
            </c:dLbl>
            <c:dLbl>
              <c:idx val="6"/>
              <c:layout>
                <c:manualLayout>
                  <c:x val="-5.1897378146764359E-2"/>
                  <c:y val="2.0179684361219752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C2DAC156-6CF6-4D35-924C-D05A33A5EA72}"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6-800B-48A3-B694-03BD4409CB64}"/>
                </c:ext>
              </c:extLst>
            </c:dLbl>
            <c:dLbl>
              <c:idx val="7"/>
              <c:layout>
                <c:manualLayout>
                  <c:x val="-4.5015709107463713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E9CA356-DD66-4349-801B-7FC05950038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7-800B-48A3-B694-03BD4409CB64}"/>
                </c:ext>
              </c:extLst>
            </c:dLbl>
            <c:dLbl>
              <c:idx val="8"/>
              <c:layout>
                <c:manualLayout>
                  <c:x val="-4.7432505128990603E-2"/>
                  <c:y val="4.06804704305767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824499F8-87C0-4A1B-9A58-E8CBD786183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3702827713546812E-2"/>
                      <c:h val="0.10497528643907707"/>
                    </c:manualLayout>
                  </c15:layout>
                  <c15:dlblFieldTable/>
                  <c15:showDataLabelsRange val="1"/>
                </c:ext>
                <c:ext xmlns:c16="http://schemas.microsoft.com/office/drawing/2014/chart" uri="{C3380CC4-5D6E-409C-BE32-E72D297353CC}">
                  <c16:uniqueId val="{00000008-800B-48A3-B694-03BD4409CB64}"/>
                </c:ext>
              </c:extLst>
            </c:dLbl>
            <c:dLbl>
              <c:idx val="9"/>
              <c:layout>
                <c:manualLayout>
                  <c:x val="-2.5047340720657351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7029FF19-F393-4041-BB7B-1EF9752B0464}"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9-800B-48A3-B694-03BD4409CB64}"/>
                </c:ext>
              </c:extLst>
            </c:dLbl>
            <c:dLbl>
              <c:idx val="10"/>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DDB178DC-12C4-4713-8C04-09D6818C68BE}" type="CELLRANGE">
                      <a:rPr lang="es-CL"/>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xForSave val="1"/>
                  <c15:showDataLabelsRange val="1"/>
                </c:ext>
                <c:ext xmlns:c16="http://schemas.microsoft.com/office/drawing/2014/chart" uri="{C3380CC4-5D6E-409C-BE32-E72D297353CC}">
                  <c16:uniqueId val="{0000000A-800B-48A3-B694-03BD4409CB64}"/>
                </c:ext>
              </c:extLst>
            </c:dLbl>
            <c:dLbl>
              <c:idx val="11"/>
              <c:tx>
                <c:rich>
                  <a:bodyPr/>
                  <a:lstStyle/>
                  <a:p>
                    <a:fld id="{B784A4B5-CC66-4127-8121-61CEAB749B57}"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00B-48A3-B694-03BD4409CB64}"/>
                </c:ext>
              </c:extLst>
            </c:dLbl>
            <c:spPr>
              <a:solidFill>
                <a:schemeClr val="accent5"/>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errBars>
            <c:errDir val="y"/>
            <c:errBarType val="minus"/>
            <c:errValType val="percentage"/>
            <c:noEndCap val="1"/>
            <c:val val="100"/>
            <c:spPr>
              <a:noFill/>
              <a:ln w="53975" cap="flat" cmpd="sng" algn="ctr">
                <a:solidFill>
                  <a:schemeClr val="accent1">
                    <a:lumMod val="60000"/>
                    <a:lumOff val="40000"/>
                  </a:schemeClr>
                </a:solidFill>
                <a:prstDash val="sysDot"/>
                <a:round/>
              </a:ln>
              <a:effectLst/>
            </c:spPr>
          </c:errBars>
          <c:cat>
            <c:multiLvlStrRef>
              <c:f>datos_graficos!$A$3:$B$14</c:f>
              <c:multiLvlStrCache>
                <c:ptCount val="12"/>
                <c:lvl>
                  <c:pt idx="0">
                    <c:v>Inicio Monitoreo 2024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datos_graficos!$C$3:$C$14</c:f>
              <c:numCache>
                <c:formatCode>General</c:formatCode>
                <c:ptCount val="12"/>
                <c:pt idx="0">
                  <c:v>2</c:v>
                </c:pt>
                <c:pt idx="1">
                  <c:v>-1</c:v>
                </c:pt>
                <c:pt idx="2">
                  <c:v>1.5</c:v>
                </c:pt>
                <c:pt idx="3">
                  <c:v>-1</c:v>
                </c:pt>
                <c:pt idx="4">
                  <c:v>1</c:v>
                </c:pt>
                <c:pt idx="5">
                  <c:v>2</c:v>
                </c:pt>
                <c:pt idx="6">
                  <c:v>1</c:v>
                </c:pt>
                <c:pt idx="7">
                  <c:v>-1</c:v>
                </c:pt>
                <c:pt idx="8">
                  <c:v>-1</c:v>
                </c:pt>
                <c:pt idx="9">
                  <c:v>-1</c:v>
                </c:pt>
                <c:pt idx="10">
                  <c:v>-1</c:v>
                </c:pt>
                <c:pt idx="11">
                  <c:v>1</c:v>
                </c:pt>
              </c:numCache>
            </c:numRef>
          </c:val>
          <c:smooth val="0"/>
          <c:extLst>
            <c:ext xmlns:c15="http://schemas.microsoft.com/office/drawing/2012/chart" uri="{02D57815-91ED-43cb-92C2-25804820EDAC}">
              <c15:datalabelsRange>
                <c15:f>datos_graficos!$B$3:$B$14</c15:f>
                <c15:dlblRangeCache>
                  <c:ptCount val="12"/>
                  <c:pt idx="0">
                    <c:v>Inicio Monitoreo 2024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15:dlblRangeCache>
              </c15:datalabelsRange>
            </c:ext>
            <c:ext xmlns:c16="http://schemas.microsoft.com/office/drawing/2014/chart" uri="{C3380CC4-5D6E-409C-BE32-E72D297353CC}">
              <c16:uniqueId val="{0000000C-800B-48A3-B694-03BD4409CB64}"/>
            </c:ext>
          </c:extLst>
        </c:ser>
        <c:dLbls>
          <c:showLegendKey val="0"/>
          <c:showVal val="0"/>
          <c:showCatName val="0"/>
          <c:showSerName val="0"/>
          <c:showPercent val="0"/>
          <c:showBubbleSize val="0"/>
        </c:dLbls>
        <c:marker val="1"/>
        <c:smooth val="0"/>
        <c:axId val="813805136"/>
        <c:axId val="813812816"/>
      </c:lineChart>
      <c:catAx>
        <c:axId val="871967439"/>
        <c:scaling>
          <c:orientation val="minMax"/>
        </c:scaling>
        <c:delete val="1"/>
        <c:axPos val="b"/>
        <c:numFmt formatCode="General" sourceLinked="1"/>
        <c:majorTickMark val="none"/>
        <c:minorTickMark val="none"/>
        <c:tickLblPos val="nextTo"/>
        <c:crossAx val="684485663"/>
        <c:crosses val="autoZero"/>
        <c:auto val="1"/>
        <c:lblAlgn val="ctr"/>
        <c:lblOffset val="100"/>
        <c:noMultiLvlLbl val="0"/>
      </c:catAx>
      <c:valAx>
        <c:axId val="684485663"/>
        <c:scaling>
          <c:orientation val="minMax"/>
        </c:scaling>
        <c:delete val="1"/>
        <c:axPos val="l"/>
        <c:numFmt formatCode="General" sourceLinked="1"/>
        <c:majorTickMark val="none"/>
        <c:minorTickMark val="none"/>
        <c:tickLblPos val="nextTo"/>
        <c:crossAx val="871967439"/>
        <c:crosses val="autoZero"/>
        <c:crossBetween val="between"/>
      </c:valAx>
      <c:valAx>
        <c:axId val="8138128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13805136"/>
        <c:crosses val="max"/>
        <c:crossBetween val="between"/>
      </c:valAx>
      <c:catAx>
        <c:axId val="813805136"/>
        <c:scaling>
          <c:orientation val="minMax"/>
        </c:scaling>
        <c:delete val="1"/>
        <c:axPos val="b"/>
        <c:numFmt formatCode="General" sourceLinked="1"/>
        <c:majorTickMark val="out"/>
        <c:minorTickMark val="none"/>
        <c:tickLblPos val="nextTo"/>
        <c:crossAx val="8138128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paperSize="5"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'programas sociales'!$H$12</c:f>
              <c:strCache>
                <c:ptCount val="1"/>
                <c:pt idx="0">
                  <c:v>MONITOREO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142-464C-A490-380670E6407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142-464C-A490-380670E6407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142-464C-A490-380670E6407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3142-464C-A490-380670E6407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3142-464C-A490-380670E6407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3142-464C-A490-380670E6407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effectLst>
                      <a:outerShdw blurRad="50800" dist="50800" dir="600000" algn="ctr" rotWithShape="0">
                        <a:srgbClr val="000000">
                          <a:alpha val="43137"/>
                        </a:srgbClr>
                      </a:outerShdw>
                    </a:effectLst>
                    <a:latin typeface="+mn-lt"/>
                    <a:ea typeface="+mn-ea"/>
                    <a:cs typeface="+mn-cs"/>
                  </a:defRPr>
                </a:pPr>
                <a:endParaRPr lang="es-C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'programas sociales'!$E$13:$E$18</c:f>
              <c:strCache>
                <c:ptCount val="6"/>
                <c:pt idx="0">
                  <c:v>Dirección de Educación Pública</c:v>
                </c:pt>
                <c:pt idx="1">
                  <c:v>Junta Nacional de Auxilio Escolar y Becas</c:v>
                </c:pt>
                <c:pt idx="2">
                  <c:v>Junta Nacional de Jardines Infantiles</c:v>
                </c:pt>
                <c:pt idx="3">
                  <c:v>Subsecretaria de Educación</c:v>
                </c:pt>
                <c:pt idx="4">
                  <c:v>Subsecretaría Educación Parvularia</c:v>
                </c:pt>
                <c:pt idx="5">
                  <c:v>Subsecretaría Educación Superior</c:v>
                </c:pt>
              </c:strCache>
            </c:strRef>
          </c:cat>
          <c:val>
            <c:numRef>
              <c:f>'programas sociales'!$H$13:$H$18</c:f>
              <c:numCache>
                <c:formatCode>General</c:formatCode>
                <c:ptCount val="6"/>
                <c:pt idx="0">
                  <c:v>2</c:v>
                </c:pt>
                <c:pt idx="1">
                  <c:v>26</c:v>
                </c:pt>
                <c:pt idx="2">
                  <c:v>5</c:v>
                </c:pt>
                <c:pt idx="3">
                  <c:v>29</c:v>
                </c:pt>
                <c:pt idx="4">
                  <c:v>6</c:v>
                </c:pt>
                <c:pt idx="5">
                  <c:v>25</c:v>
                </c:pt>
              </c:numCache>
            </c:numRef>
          </c:val>
          <c:extLst>
            <c:ext xmlns:c16="http://schemas.microsoft.com/office/drawing/2014/chart" uri="{C3380CC4-5D6E-409C-BE32-E72D297353CC}">
              <c16:uniqueId val="{0000000C-441F-47AB-B4E9-1D434AAFE7B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449791332080515"/>
          <c:y val="6.4585547031653492E-2"/>
          <c:w val="0.40451454264563541"/>
          <c:h val="0.8571154812004097"/>
        </c:manualLayout>
      </c:layout>
      <c:overlay val="0"/>
      <c:spPr>
        <a:noFill/>
        <a:ln>
          <a:noFill/>
        </a:ln>
        <a:effectLst/>
      </c:spPr>
      <c:txPr>
        <a:bodyPr rot="0" spcFirstLastPara="1" vertOverflow="ellipsis" vert="horz" wrap="square" anchor="ctr" anchorCtr="1"/>
        <a:lstStyle/>
        <a:p>
          <a:pPr rtl="0">
            <a:defRPr sz="1800" b="0" i="0" u="none" strike="noStrike" kern="1200" baseline="0">
              <a:solidFill>
                <a:schemeClr val="tx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emf"/><Relationship Id="rId7" Type="http://schemas.openxmlformats.org/officeDocument/2006/relationships/image" Target="../media/image9.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6.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microsoft.com/office/2007/relationships/hdphoto" Target="../media/hdphoto1.wdp"/><Relationship Id="rId1" Type="http://schemas.openxmlformats.org/officeDocument/2006/relationships/image" Target="../media/image20.png"/><Relationship Id="rId6" Type="http://schemas.openxmlformats.org/officeDocument/2006/relationships/image" Target="../media/image24.png"/><Relationship Id="rId11" Type="http://schemas.openxmlformats.org/officeDocument/2006/relationships/chart" Target="../charts/chart5.xml"/><Relationship Id="rId5" Type="http://schemas.openxmlformats.org/officeDocument/2006/relationships/image" Target="../media/image2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s>
</file>

<file path=xl/drawings/_rels/drawing7.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30.png"/></Relationships>
</file>

<file path=xl/drawings/_rels/drawing8.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32.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8.emf"/><Relationship Id="rId3" Type="http://schemas.openxmlformats.org/officeDocument/2006/relationships/image" Target="../media/image13.emf"/><Relationship Id="rId7" Type="http://schemas.openxmlformats.org/officeDocument/2006/relationships/image" Target="../media/image17.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2</xdr:col>
      <xdr:colOff>2</xdr:colOff>
      <xdr:row>1</xdr:row>
      <xdr:rowOff>180976</xdr:rowOff>
    </xdr:from>
    <xdr:to>
      <xdr:col>4</xdr:col>
      <xdr:colOff>160557</xdr:colOff>
      <xdr:row>10</xdr:row>
      <xdr:rowOff>95250</xdr:rowOff>
    </xdr:to>
    <xdr:pic>
      <xdr:nvPicPr>
        <xdr:cNvPr id="2" name="Imagen 1">
          <a:extLst>
            <a:ext uri="{FF2B5EF4-FFF2-40B4-BE49-F238E27FC236}">
              <a16:creationId xmlns:a16="http://schemas.microsoft.com/office/drawing/2014/main" id="{78EC3979-55FE-5D37-732A-F393C229186F}"/>
            </a:ext>
          </a:extLst>
        </xdr:cNvPr>
        <xdr:cNvPicPr>
          <a:picLocks noChangeAspect="1"/>
        </xdr:cNvPicPr>
      </xdr:nvPicPr>
      <xdr:blipFill>
        <a:blip xmlns:r="http://schemas.openxmlformats.org/officeDocument/2006/relationships" r:embed="rId1"/>
        <a:stretch>
          <a:fillRect/>
        </a:stretch>
      </xdr:blipFill>
      <xdr:spPr>
        <a:xfrm>
          <a:off x="1171577" y="371476"/>
          <a:ext cx="1684555" cy="1628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353788</xdr:colOff>
      <xdr:row>14</xdr:row>
      <xdr:rowOff>363930</xdr:rowOff>
    </xdr:from>
    <xdr:to>
      <xdr:col>12</xdr:col>
      <xdr:colOff>367394</xdr:colOff>
      <xdr:row>15</xdr:row>
      <xdr:rowOff>316120</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657606" y="5628657"/>
          <a:ext cx="6248152" cy="4370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587581</xdr:colOff>
      <xdr:row>14</xdr:row>
      <xdr:rowOff>353244</xdr:rowOff>
    </xdr:from>
    <xdr:to>
      <xdr:col>18</xdr:col>
      <xdr:colOff>1</xdr:colOff>
      <xdr:row>15</xdr:row>
      <xdr:rowOff>288222</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125945" y="5617971"/>
          <a:ext cx="9664783" cy="41988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332757</xdr:colOff>
      <xdr:row>32</xdr:row>
      <xdr:rowOff>126176</xdr:rowOff>
    </xdr:from>
    <xdr:to>
      <xdr:col>12</xdr:col>
      <xdr:colOff>421821</xdr:colOff>
      <xdr:row>34</xdr:row>
      <xdr:rowOff>126175</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36575" y="10569040"/>
          <a:ext cx="6323610"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588818</xdr:colOff>
      <xdr:row>32</xdr:row>
      <xdr:rowOff>121228</xdr:rowOff>
    </xdr:from>
    <xdr:to>
      <xdr:col>18</xdr:col>
      <xdr:colOff>40822</xdr:colOff>
      <xdr:row>34</xdr:row>
      <xdr:rowOff>103910</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127182" y="10564092"/>
          <a:ext cx="9704367" cy="363682"/>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5</xdr:col>
      <xdr:colOff>345129</xdr:colOff>
      <xdr:row>16</xdr:row>
      <xdr:rowOff>105517</xdr:rowOff>
    </xdr:from>
    <xdr:to>
      <xdr:col>12</xdr:col>
      <xdr:colOff>354899</xdr:colOff>
      <xdr:row>30</xdr:row>
      <xdr:rowOff>144977</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35</xdr:row>
      <xdr:rowOff>34636</xdr:rowOff>
    </xdr:from>
    <xdr:to>
      <xdr:col>12</xdr:col>
      <xdr:colOff>415637</xdr:colOff>
      <xdr:row>47</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35</xdr:row>
      <xdr:rowOff>49787</xdr:rowOff>
    </xdr:from>
    <xdr:to>
      <xdr:col>18</xdr:col>
      <xdr:colOff>34635</xdr:colOff>
      <xdr:row>47</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602305</xdr:colOff>
      <xdr:row>16</xdr:row>
      <xdr:rowOff>145534</xdr:rowOff>
    </xdr:from>
    <xdr:to>
      <xdr:col>18</xdr:col>
      <xdr:colOff>7362</xdr:colOff>
      <xdr:row>30</xdr:row>
      <xdr:rowOff>90055</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403265</xdr:colOff>
      <xdr:row>8</xdr:row>
      <xdr:rowOff>19795</xdr:rowOff>
    </xdr:from>
    <xdr:to>
      <xdr:col>10</xdr:col>
      <xdr:colOff>628529</xdr:colOff>
      <xdr:row>8</xdr:row>
      <xdr:rowOff>242071</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1084872" y="2319402"/>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489858</xdr:colOff>
      <xdr:row>7</xdr:row>
      <xdr:rowOff>580221</xdr:rowOff>
    </xdr:from>
    <xdr:to>
      <xdr:col>12</xdr:col>
      <xdr:colOff>706535</xdr:colOff>
      <xdr:row>8</xdr:row>
      <xdr:rowOff>217713</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3035644" y="2294721"/>
          <a:ext cx="216677" cy="222599"/>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471534</xdr:colOff>
      <xdr:row>8</xdr:row>
      <xdr:rowOff>7517</xdr:rowOff>
    </xdr:from>
    <xdr:to>
      <xdr:col>14</xdr:col>
      <xdr:colOff>696798</xdr:colOff>
      <xdr:row>8</xdr:row>
      <xdr:rowOff>220268</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4949534" y="2307124"/>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34</xdr:row>
      <xdr:rowOff>166687</xdr:rowOff>
    </xdr:from>
    <xdr:to>
      <xdr:col>5</xdr:col>
      <xdr:colOff>95250</xdr:colOff>
      <xdr:row>47</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86561"/>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86562"/>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484909</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86563"/>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86564"/>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86565"/>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383807</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86566"/>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86567"/>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86568"/>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8679666" y="2106649"/>
          <a:ext cx="6358627"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549259" y="2107183"/>
          <a:ext cx="7784383"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670098</xdr:colOff>
      <xdr:row>0</xdr:row>
      <xdr:rowOff>0</xdr:rowOff>
    </xdr:from>
    <xdr:to>
      <xdr:col>3</xdr:col>
      <xdr:colOff>148077</xdr:colOff>
      <xdr:row>4</xdr:row>
      <xdr:rowOff>77703</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670098" y="0"/>
          <a:ext cx="4777343" cy="14977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67237</xdr:colOff>
      <xdr:row>5</xdr:row>
      <xdr:rowOff>56027</xdr:rowOff>
    </xdr:from>
    <xdr:to>
      <xdr:col>7</xdr:col>
      <xdr:colOff>224743</xdr:colOff>
      <xdr:row>7</xdr:row>
      <xdr:rowOff>168089</xdr:rowOff>
    </xdr:to>
    <xdr:pic>
      <xdr:nvPicPr>
        <xdr:cNvPr id="15" name="Imagen 14">
          <a:extLst>
            <a:ext uri="{FF2B5EF4-FFF2-40B4-BE49-F238E27FC236}">
              <a16:creationId xmlns:a16="http://schemas.microsoft.com/office/drawing/2014/main" id="{2710767F-7EA1-428C-B99A-5B4466F02DB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20000"/>
                  </a14:imgEffect>
                </a14:imgLayer>
              </a14:imgProps>
            </a:ext>
          </a:extLst>
        </a:blip>
        <a:stretch>
          <a:fillRect/>
        </a:stretch>
      </xdr:blipFill>
      <xdr:spPr>
        <a:xfrm>
          <a:off x="6745943" y="1344703"/>
          <a:ext cx="863476" cy="818033"/>
        </a:xfrm>
        <a:prstGeom prst="rect">
          <a:avLst/>
        </a:prstGeom>
      </xdr:spPr>
    </xdr:pic>
    <xdr:clientData/>
  </xdr:twoCellAnchor>
  <xdr:twoCellAnchor editAs="oneCell">
    <xdr:from>
      <xdr:col>12</xdr:col>
      <xdr:colOff>89648</xdr:colOff>
      <xdr:row>5</xdr:row>
      <xdr:rowOff>67234</xdr:rowOff>
    </xdr:from>
    <xdr:to>
      <xdr:col>13</xdr:col>
      <xdr:colOff>534701</xdr:colOff>
      <xdr:row>7</xdr:row>
      <xdr:rowOff>168088</xdr:rowOff>
    </xdr:to>
    <xdr:pic>
      <xdr:nvPicPr>
        <xdr:cNvPr id="16" name="Imagen 15">
          <a:extLst>
            <a:ext uri="{FF2B5EF4-FFF2-40B4-BE49-F238E27FC236}">
              <a16:creationId xmlns:a16="http://schemas.microsoft.com/office/drawing/2014/main" id="{E266B73B-8A91-49A4-8173-CD05EC5B41F8}"/>
            </a:ext>
          </a:extLst>
        </xdr:cNvPr>
        <xdr:cNvPicPr>
          <a:picLocks noChangeAspect="1"/>
        </xdr:cNvPicPr>
      </xdr:nvPicPr>
      <xdr:blipFill>
        <a:blip xmlns:r="http://schemas.openxmlformats.org/officeDocument/2006/relationships" r:embed="rId3"/>
        <a:stretch>
          <a:fillRect/>
        </a:stretch>
      </xdr:blipFill>
      <xdr:spPr>
        <a:xfrm>
          <a:off x="9020736" y="1344705"/>
          <a:ext cx="848466" cy="806823"/>
        </a:xfrm>
        <a:prstGeom prst="rect">
          <a:avLst/>
        </a:prstGeom>
      </xdr:spPr>
    </xdr:pic>
    <xdr:clientData/>
  </xdr:twoCellAnchor>
  <xdr:twoCellAnchor editAs="oneCell">
    <xdr:from>
      <xdr:col>17</xdr:col>
      <xdr:colOff>89648</xdr:colOff>
      <xdr:row>5</xdr:row>
      <xdr:rowOff>78440</xdr:rowOff>
    </xdr:from>
    <xdr:to>
      <xdr:col>17</xdr:col>
      <xdr:colOff>840442</xdr:colOff>
      <xdr:row>7</xdr:row>
      <xdr:rowOff>133274</xdr:rowOff>
    </xdr:to>
    <xdr:pic>
      <xdr:nvPicPr>
        <xdr:cNvPr id="17" name="Imagen 16">
          <a:extLst>
            <a:ext uri="{FF2B5EF4-FFF2-40B4-BE49-F238E27FC236}">
              <a16:creationId xmlns:a16="http://schemas.microsoft.com/office/drawing/2014/main" id="{CA5DF901-1BD5-4C05-95C8-EF7A9E418A01}"/>
            </a:ext>
          </a:extLst>
        </xdr:cNvPr>
        <xdr:cNvPicPr>
          <a:picLocks noChangeAspect="1"/>
        </xdr:cNvPicPr>
      </xdr:nvPicPr>
      <xdr:blipFill>
        <a:blip xmlns:r="http://schemas.openxmlformats.org/officeDocument/2006/relationships" r:embed="rId4"/>
        <a:stretch>
          <a:fillRect/>
        </a:stretch>
      </xdr:blipFill>
      <xdr:spPr>
        <a:xfrm>
          <a:off x="12057530" y="1367116"/>
          <a:ext cx="750794" cy="760805"/>
        </a:xfrm>
        <a:prstGeom prst="rect">
          <a:avLst/>
        </a:prstGeom>
      </xdr:spPr>
    </xdr:pic>
    <xdr:clientData/>
  </xdr:twoCellAnchor>
  <xdr:twoCellAnchor editAs="oneCell">
    <xdr:from>
      <xdr:col>21</xdr:col>
      <xdr:colOff>246528</xdr:colOff>
      <xdr:row>5</xdr:row>
      <xdr:rowOff>67236</xdr:rowOff>
    </xdr:from>
    <xdr:to>
      <xdr:col>23</xdr:col>
      <xdr:colOff>168088</xdr:colOff>
      <xdr:row>7</xdr:row>
      <xdr:rowOff>201706</xdr:rowOff>
    </xdr:to>
    <xdr:pic>
      <xdr:nvPicPr>
        <xdr:cNvPr id="18" name="Imagen 17">
          <a:extLst>
            <a:ext uri="{FF2B5EF4-FFF2-40B4-BE49-F238E27FC236}">
              <a16:creationId xmlns:a16="http://schemas.microsoft.com/office/drawing/2014/main" id="{ED2878BD-81F3-4D68-B769-9834A05B2D24}"/>
            </a:ext>
          </a:extLst>
        </xdr:cNvPr>
        <xdr:cNvPicPr>
          <a:picLocks noChangeAspect="1"/>
        </xdr:cNvPicPr>
      </xdr:nvPicPr>
      <xdr:blipFill>
        <a:blip xmlns:r="http://schemas.openxmlformats.org/officeDocument/2006/relationships" r:embed="rId5"/>
        <a:stretch>
          <a:fillRect/>
        </a:stretch>
      </xdr:blipFill>
      <xdr:spPr>
        <a:xfrm>
          <a:off x="14870204" y="1355912"/>
          <a:ext cx="997326" cy="840441"/>
        </a:xfrm>
        <a:prstGeom prst="rect">
          <a:avLst/>
        </a:prstGeom>
      </xdr:spPr>
    </xdr:pic>
    <xdr:clientData/>
  </xdr:twoCellAnchor>
  <xdr:twoCellAnchor editAs="oneCell">
    <xdr:from>
      <xdr:col>6</xdr:col>
      <xdr:colOff>59926</xdr:colOff>
      <xdr:row>25</xdr:row>
      <xdr:rowOff>63825</xdr:rowOff>
    </xdr:from>
    <xdr:to>
      <xdr:col>7</xdr:col>
      <xdr:colOff>128293</xdr:colOff>
      <xdr:row>27</xdr:row>
      <xdr:rowOff>10350</xdr:rowOff>
    </xdr:to>
    <xdr:pic>
      <xdr:nvPicPr>
        <xdr:cNvPr id="19" name="Imagen 18">
          <a:extLst>
            <a:ext uri="{FF2B5EF4-FFF2-40B4-BE49-F238E27FC236}">
              <a16:creationId xmlns:a16="http://schemas.microsoft.com/office/drawing/2014/main" id="{5E5D39A3-4675-421C-9418-5D3B57F11C2A}"/>
            </a:ext>
          </a:extLst>
        </xdr:cNvPr>
        <xdr:cNvPicPr>
          <a:picLocks noChangeAspect="1"/>
        </xdr:cNvPicPr>
      </xdr:nvPicPr>
      <xdr:blipFill>
        <a:blip xmlns:r="http://schemas.openxmlformats.org/officeDocument/2006/relationships" r:embed="rId6"/>
        <a:stretch>
          <a:fillRect/>
        </a:stretch>
      </xdr:blipFill>
      <xdr:spPr>
        <a:xfrm>
          <a:off x="6503796" y="7774934"/>
          <a:ext cx="772389" cy="832645"/>
        </a:xfrm>
        <a:prstGeom prst="rect">
          <a:avLst/>
        </a:prstGeom>
      </xdr:spPr>
    </xdr:pic>
    <xdr:clientData/>
  </xdr:twoCellAnchor>
  <xdr:twoCellAnchor editAs="oneCell">
    <xdr:from>
      <xdr:col>6</xdr:col>
      <xdr:colOff>63395</xdr:colOff>
      <xdr:row>30</xdr:row>
      <xdr:rowOff>81644</xdr:rowOff>
    </xdr:from>
    <xdr:to>
      <xdr:col>7</xdr:col>
      <xdr:colOff>136071</xdr:colOff>
      <xdr:row>33</xdr:row>
      <xdr:rowOff>147442</xdr:rowOff>
    </xdr:to>
    <xdr:pic>
      <xdr:nvPicPr>
        <xdr:cNvPr id="20" name="Imagen 19">
          <a:extLst>
            <a:ext uri="{FF2B5EF4-FFF2-40B4-BE49-F238E27FC236}">
              <a16:creationId xmlns:a16="http://schemas.microsoft.com/office/drawing/2014/main" id="{D6D091CE-84A5-400A-A0F7-83E6538FFC41}"/>
            </a:ext>
          </a:extLst>
        </xdr:cNvPr>
        <xdr:cNvPicPr>
          <a:picLocks noChangeAspect="1"/>
        </xdr:cNvPicPr>
      </xdr:nvPicPr>
      <xdr:blipFill>
        <a:blip xmlns:r="http://schemas.openxmlformats.org/officeDocument/2006/relationships" r:embed="rId7"/>
        <a:stretch>
          <a:fillRect/>
        </a:stretch>
      </xdr:blipFill>
      <xdr:spPr>
        <a:xfrm>
          <a:off x="6690074" y="8259537"/>
          <a:ext cx="780248" cy="950262"/>
        </a:xfrm>
        <a:prstGeom prst="rect">
          <a:avLst/>
        </a:prstGeom>
      </xdr:spPr>
    </xdr:pic>
    <xdr:clientData/>
  </xdr:twoCellAnchor>
  <xdr:twoCellAnchor editAs="oneCell">
    <xdr:from>
      <xdr:col>6</xdr:col>
      <xdr:colOff>58350</xdr:colOff>
      <xdr:row>36</xdr:row>
      <xdr:rowOff>100280</xdr:rowOff>
    </xdr:from>
    <xdr:to>
      <xdr:col>7</xdr:col>
      <xdr:colOff>231320</xdr:colOff>
      <xdr:row>40</xdr:row>
      <xdr:rowOff>71038</xdr:rowOff>
    </xdr:to>
    <xdr:pic>
      <xdr:nvPicPr>
        <xdr:cNvPr id="21" name="Imagen 20">
          <a:extLst>
            <a:ext uri="{FF2B5EF4-FFF2-40B4-BE49-F238E27FC236}">
              <a16:creationId xmlns:a16="http://schemas.microsoft.com/office/drawing/2014/main" id="{9A122AFB-5ECA-4371-8246-7CCE8296DFDC}"/>
            </a:ext>
          </a:extLst>
        </xdr:cNvPr>
        <xdr:cNvPicPr>
          <a:picLocks noChangeAspect="1"/>
        </xdr:cNvPicPr>
      </xdr:nvPicPr>
      <xdr:blipFill>
        <a:blip xmlns:r="http://schemas.openxmlformats.org/officeDocument/2006/relationships" r:embed="rId8"/>
        <a:stretch>
          <a:fillRect/>
        </a:stretch>
      </xdr:blipFill>
      <xdr:spPr>
        <a:xfrm>
          <a:off x="6685029" y="9693316"/>
          <a:ext cx="880542" cy="868830"/>
        </a:xfrm>
        <a:prstGeom prst="rect">
          <a:avLst/>
        </a:prstGeom>
      </xdr:spPr>
    </xdr:pic>
    <xdr:clientData/>
  </xdr:twoCellAnchor>
  <xdr:twoCellAnchor editAs="oneCell">
    <xdr:from>
      <xdr:col>6</xdr:col>
      <xdr:colOff>42943</xdr:colOff>
      <xdr:row>42</xdr:row>
      <xdr:rowOff>217714</xdr:rowOff>
    </xdr:from>
    <xdr:to>
      <xdr:col>7</xdr:col>
      <xdr:colOff>354831</xdr:colOff>
      <xdr:row>46</xdr:row>
      <xdr:rowOff>36443</xdr:rowOff>
    </xdr:to>
    <xdr:pic>
      <xdr:nvPicPr>
        <xdr:cNvPr id="22" name="Imagen 21">
          <a:extLst>
            <a:ext uri="{FF2B5EF4-FFF2-40B4-BE49-F238E27FC236}">
              <a16:creationId xmlns:a16="http://schemas.microsoft.com/office/drawing/2014/main" id="{0B02E3C5-9192-4FDE-AE7E-09E40DD69E7F}"/>
            </a:ext>
          </a:extLst>
        </xdr:cNvPr>
        <xdr:cNvPicPr>
          <a:picLocks noChangeAspect="1"/>
        </xdr:cNvPicPr>
      </xdr:nvPicPr>
      <xdr:blipFill>
        <a:blip xmlns:r="http://schemas.openxmlformats.org/officeDocument/2006/relationships" r:embed="rId9"/>
        <a:stretch>
          <a:fillRect/>
        </a:stretch>
      </xdr:blipFill>
      <xdr:spPr>
        <a:xfrm>
          <a:off x="6669622" y="11021785"/>
          <a:ext cx="1019460" cy="866479"/>
        </a:xfrm>
        <a:prstGeom prst="rect">
          <a:avLst/>
        </a:prstGeom>
      </xdr:spPr>
    </xdr:pic>
    <xdr:clientData/>
  </xdr:twoCellAnchor>
  <xdr:twoCellAnchor editAs="oneCell">
    <xdr:from>
      <xdr:col>11</xdr:col>
      <xdr:colOff>147312</xdr:colOff>
      <xdr:row>42</xdr:row>
      <xdr:rowOff>258535</xdr:rowOff>
    </xdr:from>
    <xdr:to>
      <xdr:col>14</xdr:col>
      <xdr:colOff>217715</xdr:colOff>
      <xdr:row>46</xdr:row>
      <xdr:rowOff>142840</xdr:rowOff>
    </xdr:to>
    <xdr:pic>
      <xdr:nvPicPr>
        <xdr:cNvPr id="23" name="Imagen 22">
          <a:extLst>
            <a:ext uri="{FF2B5EF4-FFF2-40B4-BE49-F238E27FC236}">
              <a16:creationId xmlns:a16="http://schemas.microsoft.com/office/drawing/2014/main" id="{239DA952-8B3B-4535-95CB-CA49A00995A3}"/>
            </a:ext>
          </a:extLst>
        </xdr:cNvPr>
        <xdr:cNvPicPr>
          <a:picLocks noChangeAspect="1"/>
        </xdr:cNvPicPr>
      </xdr:nvPicPr>
      <xdr:blipFill>
        <a:blip xmlns:r="http://schemas.openxmlformats.org/officeDocument/2006/relationships" r:embed="rId10"/>
        <a:stretch>
          <a:fillRect/>
        </a:stretch>
      </xdr:blipFill>
      <xdr:spPr>
        <a:xfrm>
          <a:off x="9345741" y="11062606"/>
          <a:ext cx="1240618" cy="932055"/>
        </a:xfrm>
        <a:prstGeom prst="rect">
          <a:avLst/>
        </a:prstGeom>
      </xdr:spPr>
    </xdr:pic>
    <xdr:clientData/>
  </xdr:twoCellAnchor>
  <xdr:twoCellAnchor>
    <xdr:from>
      <xdr:col>0</xdr:col>
      <xdr:colOff>161925</xdr:colOff>
      <xdr:row>23</xdr:row>
      <xdr:rowOff>149678</xdr:rowOff>
    </xdr:from>
    <xdr:to>
      <xdr:col>5</xdr:col>
      <xdr:colOff>38100</xdr:colOff>
      <xdr:row>46</xdr:row>
      <xdr:rowOff>242206</xdr:rowOff>
    </xdr:to>
    <xdr:graphicFrame macro="">
      <xdr:nvGraphicFramePr>
        <xdr:cNvPr id="27" name="Gráfico 26">
          <a:extLst>
            <a:ext uri="{FF2B5EF4-FFF2-40B4-BE49-F238E27FC236}">
              <a16:creationId xmlns:a16="http://schemas.microsoft.com/office/drawing/2014/main" id="{A231206B-12F9-43B2-AE62-4B9426FB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390524</xdr:colOff>
      <xdr:row>0</xdr:row>
      <xdr:rowOff>157161</xdr:rowOff>
    </xdr:from>
    <xdr:to>
      <xdr:col>15</xdr:col>
      <xdr:colOff>476249</xdr:colOff>
      <xdr:row>22</xdr:row>
      <xdr:rowOff>28574</xdr:rowOff>
    </xdr:to>
    <xdr:graphicFrame macro="">
      <xdr:nvGraphicFramePr>
        <xdr:cNvPr id="2" name="Gráfico 1">
          <a:extLst>
            <a:ext uri="{FF2B5EF4-FFF2-40B4-BE49-F238E27FC236}">
              <a16:creationId xmlns:a16="http://schemas.microsoft.com/office/drawing/2014/main" id="{F6AFEBE4-97CF-4C91-8135-5CF1484A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25</xdr:row>
      <xdr:rowOff>19050</xdr:rowOff>
    </xdr:from>
    <xdr:to>
      <xdr:col>9</xdr:col>
      <xdr:colOff>352425</xdr:colOff>
      <xdr:row>29</xdr:row>
      <xdr:rowOff>152400</xdr:rowOff>
    </xdr:to>
    <xdr:sp macro="" textlink="">
      <xdr:nvSpPr>
        <xdr:cNvPr id="3" name="Rectángulo 2">
          <a:extLst>
            <a:ext uri="{FF2B5EF4-FFF2-40B4-BE49-F238E27FC236}">
              <a16:creationId xmlns:a16="http://schemas.microsoft.com/office/drawing/2014/main" id="{E6F9721C-0AFE-485C-941C-083E5EE22103}"/>
            </a:ext>
          </a:extLst>
        </xdr:cNvPr>
        <xdr:cNvSpPr/>
      </xdr:nvSpPr>
      <xdr:spPr>
        <a:xfrm>
          <a:off x="1113472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85725</xdr:colOff>
      <xdr:row>25</xdr:row>
      <xdr:rowOff>19050</xdr:rowOff>
    </xdr:from>
    <xdr:to>
      <xdr:col>15</xdr:col>
      <xdr:colOff>409575</xdr:colOff>
      <xdr:row>29</xdr:row>
      <xdr:rowOff>152400</xdr:rowOff>
    </xdr:to>
    <xdr:sp macro="" textlink="">
      <xdr:nvSpPr>
        <xdr:cNvPr id="4" name="Rectángulo 3">
          <a:extLst>
            <a:ext uri="{FF2B5EF4-FFF2-40B4-BE49-F238E27FC236}">
              <a16:creationId xmlns:a16="http://schemas.microsoft.com/office/drawing/2014/main" id="{C88C6617-3CA0-41D6-83E9-2C8D8BAEAB3D}"/>
            </a:ext>
          </a:extLst>
        </xdr:cNvPr>
        <xdr:cNvSpPr/>
      </xdr:nvSpPr>
      <xdr:spPr>
        <a:xfrm>
          <a:off x="1576387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457200</xdr:colOff>
      <xdr:row>25</xdr:row>
      <xdr:rowOff>19050</xdr:rowOff>
    </xdr:from>
    <xdr:to>
      <xdr:col>14</xdr:col>
      <xdr:colOff>19050</xdr:colOff>
      <xdr:row>29</xdr:row>
      <xdr:rowOff>152400</xdr:rowOff>
    </xdr:to>
    <xdr:sp macro="" textlink="">
      <xdr:nvSpPr>
        <xdr:cNvPr id="5" name="Rectángulo 4">
          <a:extLst>
            <a:ext uri="{FF2B5EF4-FFF2-40B4-BE49-F238E27FC236}">
              <a16:creationId xmlns:a16="http://schemas.microsoft.com/office/drawing/2014/main" id="{25DE157E-92B7-45FA-B1E6-E43EEA74BF0B}"/>
            </a:ext>
          </a:extLst>
        </xdr:cNvPr>
        <xdr:cNvSpPr/>
      </xdr:nvSpPr>
      <xdr:spPr>
        <a:xfrm>
          <a:off x="14611350"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66675</xdr:colOff>
      <xdr:row>25</xdr:row>
      <xdr:rowOff>19050</xdr:rowOff>
    </xdr:from>
    <xdr:to>
      <xdr:col>12</xdr:col>
      <xdr:colOff>390525</xdr:colOff>
      <xdr:row>29</xdr:row>
      <xdr:rowOff>152400</xdr:rowOff>
    </xdr:to>
    <xdr:sp macro="" textlink="">
      <xdr:nvSpPr>
        <xdr:cNvPr id="6" name="Rectángulo 5">
          <a:extLst>
            <a:ext uri="{FF2B5EF4-FFF2-40B4-BE49-F238E27FC236}">
              <a16:creationId xmlns:a16="http://schemas.microsoft.com/office/drawing/2014/main" id="{5745AB06-2228-48F4-85CC-8157CEACE498}"/>
            </a:ext>
          </a:extLst>
        </xdr:cNvPr>
        <xdr:cNvSpPr/>
      </xdr:nvSpPr>
      <xdr:spPr>
        <a:xfrm>
          <a:off x="1345882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428625</xdr:colOff>
      <xdr:row>25</xdr:row>
      <xdr:rowOff>19050</xdr:rowOff>
    </xdr:from>
    <xdr:to>
      <xdr:col>10</xdr:col>
      <xdr:colOff>752475</xdr:colOff>
      <xdr:row>29</xdr:row>
      <xdr:rowOff>152400</xdr:rowOff>
    </xdr:to>
    <xdr:sp macro="" textlink="">
      <xdr:nvSpPr>
        <xdr:cNvPr id="7" name="Rectángulo 6">
          <a:extLst>
            <a:ext uri="{FF2B5EF4-FFF2-40B4-BE49-F238E27FC236}">
              <a16:creationId xmlns:a16="http://schemas.microsoft.com/office/drawing/2014/main" id="{51BA4027-9376-4515-AAE9-5159BA69C71C}"/>
            </a:ext>
          </a:extLst>
        </xdr:cNvPr>
        <xdr:cNvSpPr/>
      </xdr:nvSpPr>
      <xdr:spPr>
        <a:xfrm>
          <a:off x="1229677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30</xdr:row>
      <xdr:rowOff>47625</xdr:rowOff>
    </xdr:from>
    <xdr:to>
      <xdr:col>9</xdr:col>
      <xdr:colOff>371475</xdr:colOff>
      <xdr:row>34</xdr:row>
      <xdr:rowOff>180975</xdr:rowOff>
    </xdr:to>
    <xdr:sp macro="" textlink="">
      <xdr:nvSpPr>
        <xdr:cNvPr id="8" name="Rectángulo 7">
          <a:extLst>
            <a:ext uri="{FF2B5EF4-FFF2-40B4-BE49-F238E27FC236}">
              <a16:creationId xmlns:a16="http://schemas.microsoft.com/office/drawing/2014/main" id="{F702B556-E9CA-4E44-83A3-F6BCCD71673E}"/>
            </a:ext>
          </a:extLst>
        </xdr:cNvPr>
        <xdr:cNvSpPr/>
      </xdr:nvSpPr>
      <xdr:spPr>
        <a:xfrm>
          <a:off x="11153775" y="576262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30</xdr:row>
      <xdr:rowOff>47625</xdr:rowOff>
    </xdr:from>
    <xdr:to>
      <xdr:col>15</xdr:col>
      <xdr:colOff>428625</xdr:colOff>
      <xdr:row>34</xdr:row>
      <xdr:rowOff>180975</xdr:rowOff>
    </xdr:to>
    <xdr:sp macro="" textlink="">
      <xdr:nvSpPr>
        <xdr:cNvPr id="9" name="Rectángulo 8">
          <a:extLst>
            <a:ext uri="{FF2B5EF4-FFF2-40B4-BE49-F238E27FC236}">
              <a16:creationId xmlns:a16="http://schemas.microsoft.com/office/drawing/2014/main" id="{B5133DC1-EEB0-4F0B-A47C-EA74B4B48D58}"/>
            </a:ext>
          </a:extLst>
        </xdr:cNvPr>
        <xdr:cNvSpPr/>
      </xdr:nvSpPr>
      <xdr:spPr>
        <a:xfrm>
          <a:off x="15782925"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30</xdr:row>
      <xdr:rowOff>47625</xdr:rowOff>
    </xdr:from>
    <xdr:to>
      <xdr:col>14</xdr:col>
      <xdr:colOff>38100</xdr:colOff>
      <xdr:row>34</xdr:row>
      <xdr:rowOff>180975</xdr:rowOff>
    </xdr:to>
    <xdr:sp macro="" textlink="">
      <xdr:nvSpPr>
        <xdr:cNvPr id="10" name="Rectángulo 9">
          <a:extLst>
            <a:ext uri="{FF2B5EF4-FFF2-40B4-BE49-F238E27FC236}">
              <a16:creationId xmlns:a16="http://schemas.microsoft.com/office/drawing/2014/main" id="{E5E98052-D3C6-46BA-AF1E-624754A63133}"/>
            </a:ext>
          </a:extLst>
        </xdr:cNvPr>
        <xdr:cNvSpPr/>
      </xdr:nvSpPr>
      <xdr:spPr>
        <a:xfrm>
          <a:off x="14630400"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30</xdr:row>
      <xdr:rowOff>47625</xdr:rowOff>
    </xdr:from>
    <xdr:to>
      <xdr:col>12</xdr:col>
      <xdr:colOff>409575</xdr:colOff>
      <xdr:row>34</xdr:row>
      <xdr:rowOff>180975</xdr:rowOff>
    </xdr:to>
    <xdr:sp macro="" textlink="">
      <xdr:nvSpPr>
        <xdr:cNvPr id="11" name="Rectángulo 10">
          <a:extLst>
            <a:ext uri="{FF2B5EF4-FFF2-40B4-BE49-F238E27FC236}">
              <a16:creationId xmlns:a16="http://schemas.microsoft.com/office/drawing/2014/main" id="{AD13550B-F7AD-42DD-AFA8-A4313AA7750E}"/>
            </a:ext>
          </a:extLst>
        </xdr:cNvPr>
        <xdr:cNvSpPr/>
      </xdr:nvSpPr>
      <xdr:spPr>
        <a:xfrm>
          <a:off x="1347787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30</xdr:row>
      <xdr:rowOff>47625</xdr:rowOff>
    </xdr:from>
    <xdr:to>
      <xdr:col>11</xdr:col>
      <xdr:colOff>9525</xdr:colOff>
      <xdr:row>34</xdr:row>
      <xdr:rowOff>180975</xdr:rowOff>
    </xdr:to>
    <xdr:sp macro="" textlink="">
      <xdr:nvSpPr>
        <xdr:cNvPr id="12" name="Rectángulo 11">
          <a:extLst>
            <a:ext uri="{FF2B5EF4-FFF2-40B4-BE49-F238E27FC236}">
              <a16:creationId xmlns:a16="http://schemas.microsoft.com/office/drawing/2014/main" id="{D46717E2-C714-40F8-9D9A-C74308C36C50}"/>
            </a:ext>
          </a:extLst>
        </xdr:cNvPr>
        <xdr:cNvSpPr/>
      </xdr:nvSpPr>
      <xdr:spPr>
        <a:xfrm>
          <a:off x="1231582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57150</xdr:colOff>
      <xdr:row>35</xdr:row>
      <xdr:rowOff>66675</xdr:rowOff>
    </xdr:from>
    <xdr:to>
      <xdr:col>9</xdr:col>
      <xdr:colOff>381000</xdr:colOff>
      <xdr:row>40</xdr:row>
      <xdr:rowOff>9525</xdr:rowOff>
    </xdr:to>
    <xdr:sp macro="" textlink="">
      <xdr:nvSpPr>
        <xdr:cNvPr id="13" name="Rectángulo 12">
          <a:extLst>
            <a:ext uri="{FF2B5EF4-FFF2-40B4-BE49-F238E27FC236}">
              <a16:creationId xmlns:a16="http://schemas.microsoft.com/office/drawing/2014/main" id="{2CBD14C1-4353-4DCE-BC38-75E3F87180C9}"/>
            </a:ext>
          </a:extLst>
        </xdr:cNvPr>
        <xdr:cNvSpPr/>
      </xdr:nvSpPr>
      <xdr:spPr>
        <a:xfrm>
          <a:off x="11163300" y="6734175"/>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114300</xdr:colOff>
      <xdr:row>35</xdr:row>
      <xdr:rowOff>66675</xdr:rowOff>
    </xdr:from>
    <xdr:to>
      <xdr:col>15</xdr:col>
      <xdr:colOff>438150</xdr:colOff>
      <xdr:row>40</xdr:row>
      <xdr:rowOff>9525</xdr:rowOff>
    </xdr:to>
    <xdr:sp macro="" textlink="">
      <xdr:nvSpPr>
        <xdr:cNvPr id="14" name="Rectángulo 13">
          <a:extLst>
            <a:ext uri="{FF2B5EF4-FFF2-40B4-BE49-F238E27FC236}">
              <a16:creationId xmlns:a16="http://schemas.microsoft.com/office/drawing/2014/main" id="{D4B2107A-8AD2-41B5-8FED-F29FA4B070FE}"/>
            </a:ext>
          </a:extLst>
        </xdr:cNvPr>
        <xdr:cNvSpPr/>
      </xdr:nvSpPr>
      <xdr:spPr>
        <a:xfrm>
          <a:off x="15792450"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485775</xdr:colOff>
      <xdr:row>35</xdr:row>
      <xdr:rowOff>66675</xdr:rowOff>
    </xdr:from>
    <xdr:to>
      <xdr:col>14</xdr:col>
      <xdr:colOff>47625</xdr:colOff>
      <xdr:row>40</xdr:row>
      <xdr:rowOff>9525</xdr:rowOff>
    </xdr:to>
    <xdr:sp macro="" textlink="">
      <xdr:nvSpPr>
        <xdr:cNvPr id="15" name="Rectángulo 14">
          <a:extLst>
            <a:ext uri="{FF2B5EF4-FFF2-40B4-BE49-F238E27FC236}">
              <a16:creationId xmlns:a16="http://schemas.microsoft.com/office/drawing/2014/main" id="{D153BCEE-3F75-44EE-B90F-68240903C9CE}"/>
            </a:ext>
          </a:extLst>
        </xdr:cNvPr>
        <xdr:cNvSpPr/>
      </xdr:nvSpPr>
      <xdr:spPr>
        <a:xfrm>
          <a:off x="14639925"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95250</xdr:colOff>
      <xdr:row>35</xdr:row>
      <xdr:rowOff>66675</xdr:rowOff>
    </xdr:from>
    <xdr:to>
      <xdr:col>12</xdr:col>
      <xdr:colOff>419100</xdr:colOff>
      <xdr:row>40</xdr:row>
      <xdr:rowOff>9525</xdr:rowOff>
    </xdr:to>
    <xdr:sp macro="" textlink="">
      <xdr:nvSpPr>
        <xdr:cNvPr id="16" name="Rectángulo 15">
          <a:extLst>
            <a:ext uri="{FF2B5EF4-FFF2-40B4-BE49-F238E27FC236}">
              <a16:creationId xmlns:a16="http://schemas.microsoft.com/office/drawing/2014/main" id="{F415B48F-5F3E-4C4C-BA95-F014EF185969}"/>
            </a:ext>
          </a:extLst>
        </xdr:cNvPr>
        <xdr:cNvSpPr/>
      </xdr:nvSpPr>
      <xdr:spPr>
        <a:xfrm>
          <a:off x="13487400" y="673417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457200</xdr:colOff>
      <xdr:row>35</xdr:row>
      <xdr:rowOff>66675</xdr:rowOff>
    </xdr:from>
    <xdr:to>
      <xdr:col>11</xdr:col>
      <xdr:colOff>19050</xdr:colOff>
      <xdr:row>40</xdr:row>
      <xdr:rowOff>9525</xdr:rowOff>
    </xdr:to>
    <xdr:sp macro="" textlink="">
      <xdr:nvSpPr>
        <xdr:cNvPr id="17" name="Rectángulo 16">
          <a:extLst>
            <a:ext uri="{FF2B5EF4-FFF2-40B4-BE49-F238E27FC236}">
              <a16:creationId xmlns:a16="http://schemas.microsoft.com/office/drawing/2014/main" id="{149C856A-0CEE-4366-A439-538335CB8F7C}"/>
            </a:ext>
          </a:extLst>
        </xdr:cNvPr>
        <xdr:cNvSpPr/>
      </xdr:nvSpPr>
      <xdr:spPr>
        <a:xfrm>
          <a:off x="12325350" y="673417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40</xdr:row>
      <xdr:rowOff>76200</xdr:rowOff>
    </xdr:from>
    <xdr:to>
      <xdr:col>9</xdr:col>
      <xdr:colOff>371475</xdr:colOff>
      <xdr:row>45</xdr:row>
      <xdr:rowOff>19050</xdr:rowOff>
    </xdr:to>
    <xdr:sp macro="" textlink="">
      <xdr:nvSpPr>
        <xdr:cNvPr id="18" name="Rectángulo 17">
          <a:extLst>
            <a:ext uri="{FF2B5EF4-FFF2-40B4-BE49-F238E27FC236}">
              <a16:creationId xmlns:a16="http://schemas.microsoft.com/office/drawing/2014/main" id="{50F6CE07-C2C5-42AF-9AD1-E58DD63FEE14}"/>
            </a:ext>
          </a:extLst>
        </xdr:cNvPr>
        <xdr:cNvSpPr/>
      </xdr:nvSpPr>
      <xdr:spPr>
        <a:xfrm>
          <a:off x="1115377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40</xdr:row>
      <xdr:rowOff>76200</xdr:rowOff>
    </xdr:from>
    <xdr:to>
      <xdr:col>15</xdr:col>
      <xdr:colOff>428625</xdr:colOff>
      <xdr:row>45</xdr:row>
      <xdr:rowOff>19050</xdr:rowOff>
    </xdr:to>
    <xdr:sp macro="" textlink="">
      <xdr:nvSpPr>
        <xdr:cNvPr id="19" name="Rectángulo 18">
          <a:extLst>
            <a:ext uri="{FF2B5EF4-FFF2-40B4-BE49-F238E27FC236}">
              <a16:creationId xmlns:a16="http://schemas.microsoft.com/office/drawing/2014/main" id="{6CE7472A-B473-460C-BA54-3734D1B695B3}"/>
            </a:ext>
          </a:extLst>
        </xdr:cNvPr>
        <xdr:cNvSpPr/>
      </xdr:nvSpPr>
      <xdr:spPr>
        <a:xfrm>
          <a:off x="15782925" y="769620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40</xdr:row>
      <xdr:rowOff>76200</xdr:rowOff>
    </xdr:from>
    <xdr:to>
      <xdr:col>14</xdr:col>
      <xdr:colOff>38100</xdr:colOff>
      <xdr:row>45</xdr:row>
      <xdr:rowOff>19050</xdr:rowOff>
    </xdr:to>
    <xdr:sp macro="" textlink="">
      <xdr:nvSpPr>
        <xdr:cNvPr id="20" name="Rectángulo 19">
          <a:extLst>
            <a:ext uri="{FF2B5EF4-FFF2-40B4-BE49-F238E27FC236}">
              <a16:creationId xmlns:a16="http://schemas.microsoft.com/office/drawing/2014/main" id="{10BDC5AE-9233-4912-8456-596CED24C42E}"/>
            </a:ext>
          </a:extLst>
        </xdr:cNvPr>
        <xdr:cNvSpPr/>
      </xdr:nvSpPr>
      <xdr:spPr>
        <a:xfrm>
          <a:off x="14630400" y="76962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40</xdr:row>
      <xdr:rowOff>76200</xdr:rowOff>
    </xdr:from>
    <xdr:to>
      <xdr:col>12</xdr:col>
      <xdr:colOff>409575</xdr:colOff>
      <xdr:row>45</xdr:row>
      <xdr:rowOff>19050</xdr:rowOff>
    </xdr:to>
    <xdr:sp macro="" textlink="">
      <xdr:nvSpPr>
        <xdr:cNvPr id="21" name="Rectángulo 20">
          <a:extLst>
            <a:ext uri="{FF2B5EF4-FFF2-40B4-BE49-F238E27FC236}">
              <a16:creationId xmlns:a16="http://schemas.microsoft.com/office/drawing/2014/main" id="{9982F325-ED85-4E95-94DA-E9335BED9EFF}"/>
            </a:ext>
          </a:extLst>
        </xdr:cNvPr>
        <xdr:cNvSpPr/>
      </xdr:nvSpPr>
      <xdr:spPr>
        <a:xfrm>
          <a:off x="13477875" y="76962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40</xdr:row>
      <xdr:rowOff>76200</xdr:rowOff>
    </xdr:from>
    <xdr:to>
      <xdr:col>11</xdr:col>
      <xdr:colOff>9525</xdr:colOff>
      <xdr:row>45</xdr:row>
      <xdr:rowOff>19050</xdr:rowOff>
    </xdr:to>
    <xdr:sp macro="" textlink="">
      <xdr:nvSpPr>
        <xdr:cNvPr id="22" name="Rectángulo 21">
          <a:extLst>
            <a:ext uri="{FF2B5EF4-FFF2-40B4-BE49-F238E27FC236}">
              <a16:creationId xmlns:a16="http://schemas.microsoft.com/office/drawing/2014/main" id="{DF800606-FEB1-4C8D-8BEF-CE5B06DA241D}"/>
            </a:ext>
          </a:extLst>
        </xdr:cNvPr>
        <xdr:cNvSpPr/>
      </xdr:nvSpPr>
      <xdr:spPr>
        <a:xfrm>
          <a:off x="1231582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45</xdr:row>
      <xdr:rowOff>76200</xdr:rowOff>
    </xdr:from>
    <xdr:to>
      <xdr:col>9</xdr:col>
      <xdr:colOff>371475</xdr:colOff>
      <xdr:row>50</xdr:row>
      <xdr:rowOff>19050</xdr:rowOff>
    </xdr:to>
    <xdr:sp macro="" textlink="">
      <xdr:nvSpPr>
        <xdr:cNvPr id="23" name="Rectángulo 22">
          <a:extLst>
            <a:ext uri="{FF2B5EF4-FFF2-40B4-BE49-F238E27FC236}">
              <a16:creationId xmlns:a16="http://schemas.microsoft.com/office/drawing/2014/main" id="{7D0C9F43-BAAE-41AE-A452-F9FEBF810482}"/>
            </a:ext>
          </a:extLst>
        </xdr:cNvPr>
        <xdr:cNvSpPr/>
      </xdr:nvSpPr>
      <xdr:spPr>
        <a:xfrm>
          <a:off x="1115377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45</xdr:row>
      <xdr:rowOff>76200</xdr:rowOff>
    </xdr:from>
    <xdr:to>
      <xdr:col>15</xdr:col>
      <xdr:colOff>428625</xdr:colOff>
      <xdr:row>50</xdr:row>
      <xdr:rowOff>19050</xdr:rowOff>
    </xdr:to>
    <xdr:sp macro="" textlink="">
      <xdr:nvSpPr>
        <xdr:cNvPr id="24" name="Rectángulo 23">
          <a:extLst>
            <a:ext uri="{FF2B5EF4-FFF2-40B4-BE49-F238E27FC236}">
              <a16:creationId xmlns:a16="http://schemas.microsoft.com/office/drawing/2014/main" id="{7330DC1B-16D6-4EFF-8EF0-82581967D48D}"/>
            </a:ext>
          </a:extLst>
        </xdr:cNvPr>
        <xdr:cNvSpPr/>
      </xdr:nvSpPr>
      <xdr:spPr>
        <a:xfrm>
          <a:off x="15782925"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45</xdr:row>
      <xdr:rowOff>76200</xdr:rowOff>
    </xdr:from>
    <xdr:to>
      <xdr:col>14</xdr:col>
      <xdr:colOff>38100</xdr:colOff>
      <xdr:row>50</xdr:row>
      <xdr:rowOff>19050</xdr:rowOff>
    </xdr:to>
    <xdr:sp macro="" textlink="">
      <xdr:nvSpPr>
        <xdr:cNvPr id="25" name="Rectángulo 24">
          <a:extLst>
            <a:ext uri="{FF2B5EF4-FFF2-40B4-BE49-F238E27FC236}">
              <a16:creationId xmlns:a16="http://schemas.microsoft.com/office/drawing/2014/main" id="{ED4A3860-9C6D-4681-B0EF-EB7122FA9F70}"/>
            </a:ext>
          </a:extLst>
        </xdr:cNvPr>
        <xdr:cNvSpPr/>
      </xdr:nvSpPr>
      <xdr:spPr>
        <a:xfrm>
          <a:off x="14630400"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45</xdr:row>
      <xdr:rowOff>76200</xdr:rowOff>
    </xdr:from>
    <xdr:to>
      <xdr:col>12</xdr:col>
      <xdr:colOff>409575</xdr:colOff>
      <xdr:row>50</xdr:row>
      <xdr:rowOff>19050</xdr:rowOff>
    </xdr:to>
    <xdr:sp macro="" textlink="">
      <xdr:nvSpPr>
        <xdr:cNvPr id="26" name="Rectángulo 25">
          <a:extLst>
            <a:ext uri="{FF2B5EF4-FFF2-40B4-BE49-F238E27FC236}">
              <a16:creationId xmlns:a16="http://schemas.microsoft.com/office/drawing/2014/main" id="{4D5B3147-0970-4E4F-A515-EF4E3C7991E5}"/>
            </a:ext>
          </a:extLst>
        </xdr:cNvPr>
        <xdr:cNvSpPr/>
      </xdr:nvSpPr>
      <xdr:spPr>
        <a:xfrm>
          <a:off x="13477875" y="86487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45</xdr:row>
      <xdr:rowOff>76200</xdr:rowOff>
    </xdr:from>
    <xdr:to>
      <xdr:col>11</xdr:col>
      <xdr:colOff>9525</xdr:colOff>
      <xdr:row>50</xdr:row>
      <xdr:rowOff>19050</xdr:rowOff>
    </xdr:to>
    <xdr:sp macro="" textlink="">
      <xdr:nvSpPr>
        <xdr:cNvPr id="27" name="Rectángulo 26">
          <a:extLst>
            <a:ext uri="{FF2B5EF4-FFF2-40B4-BE49-F238E27FC236}">
              <a16:creationId xmlns:a16="http://schemas.microsoft.com/office/drawing/2014/main" id="{83314471-AA11-4E66-B42C-1D042222A329}"/>
            </a:ext>
          </a:extLst>
        </xdr:cNvPr>
        <xdr:cNvSpPr/>
      </xdr:nvSpPr>
      <xdr:spPr>
        <a:xfrm>
          <a:off x="1231582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313265</xdr:colOff>
      <xdr:row>23</xdr:row>
      <xdr:rowOff>35980</xdr:rowOff>
    </xdr:from>
    <xdr:to>
      <xdr:col>16</xdr:col>
      <xdr:colOff>318557</xdr:colOff>
      <xdr:row>52</xdr:row>
      <xdr:rowOff>121707</xdr:rowOff>
    </xdr:to>
    <xdr:graphicFrame macro="">
      <xdr:nvGraphicFramePr>
        <xdr:cNvPr id="28" name="Gráfico 27">
          <a:extLst>
            <a:ext uri="{FF2B5EF4-FFF2-40B4-BE49-F238E27FC236}">
              <a16:creationId xmlns:a16="http://schemas.microsoft.com/office/drawing/2014/main" id="{FD8F6977-8B74-46B9-A8E5-C1748A61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504823</xdr:colOff>
      <xdr:row>51</xdr:row>
      <xdr:rowOff>161924</xdr:rowOff>
    </xdr:from>
    <xdr:ext cx="6181614" cy="1718734"/>
    <xdr:pic>
      <xdr:nvPicPr>
        <xdr:cNvPr id="29" name="Imagen 28">
          <a:extLst>
            <a:ext uri="{FF2B5EF4-FFF2-40B4-BE49-F238E27FC236}">
              <a16:creationId xmlns:a16="http://schemas.microsoft.com/office/drawing/2014/main" id="{52A1F368-F784-45BD-A2C1-A492C5193552}"/>
            </a:ext>
          </a:extLst>
        </xdr:cNvPr>
        <xdr:cNvPicPr>
          <a:picLocks noChangeAspect="1"/>
        </xdr:cNvPicPr>
      </xdr:nvPicPr>
      <xdr:blipFill rotWithShape="1">
        <a:blip xmlns:r="http://schemas.openxmlformats.org/officeDocument/2006/relationships" r:embed="rId3"/>
        <a:srcRect l="24623" r="22288"/>
        <a:stretch/>
      </xdr:blipFill>
      <xdr:spPr>
        <a:xfrm rot="5400000">
          <a:off x="13080413" y="7645984"/>
          <a:ext cx="1718734" cy="6181614"/>
        </a:xfrm>
        <a:prstGeom prst="rect">
          <a:avLst/>
        </a:prstGeom>
      </xdr:spPr>
    </xdr:pic>
    <xdr:clientData/>
  </xdr:oneCellAnchor>
  <xdr:oneCellAnchor>
    <xdr:from>
      <xdr:col>9</xdr:col>
      <xdr:colOff>314876</xdr:colOff>
      <xdr:row>56</xdr:row>
      <xdr:rowOff>74082</xdr:rowOff>
    </xdr:from>
    <xdr:ext cx="3972479" cy="1005419"/>
    <xdr:pic>
      <xdr:nvPicPr>
        <xdr:cNvPr id="30" name="Imagen 29">
          <a:extLst>
            <a:ext uri="{FF2B5EF4-FFF2-40B4-BE49-F238E27FC236}">
              <a16:creationId xmlns:a16="http://schemas.microsoft.com/office/drawing/2014/main" id="{F869D31B-9936-447C-8BCF-D857C662C819}"/>
            </a:ext>
          </a:extLst>
        </xdr:cNvPr>
        <xdr:cNvPicPr>
          <a:picLocks noChangeAspect="1"/>
        </xdr:cNvPicPr>
      </xdr:nvPicPr>
      <xdr:blipFill rotWithShape="1">
        <a:blip xmlns:r="http://schemas.openxmlformats.org/officeDocument/2006/relationships" r:embed="rId4"/>
        <a:srcRect l="44917" r="31733"/>
        <a:stretch/>
      </xdr:blipFill>
      <xdr:spPr>
        <a:xfrm rot="5400000">
          <a:off x="13666556" y="9258552"/>
          <a:ext cx="1005419" cy="397247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1</xdr:col>
      <xdr:colOff>106216</xdr:colOff>
      <xdr:row>3</xdr:row>
      <xdr:rowOff>1</xdr:rowOff>
    </xdr:from>
    <xdr:to>
      <xdr:col>7</xdr:col>
      <xdr:colOff>2721428</xdr:colOff>
      <xdr:row>9</xdr:row>
      <xdr:rowOff>1056409</xdr:rowOff>
    </xdr:to>
    <xdr:graphicFrame macro="">
      <xdr:nvGraphicFramePr>
        <xdr:cNvPr id="2" name="Gráfico 1">
          <a:extLst>
            <a:ext uri="{FF2B5EF4-FFF2-40B4-BE49-F238E27FC236}">
              <a16:creationId xmlns:a16="http://schemas.microsoft.com/office/drawing/2014/main" id="{94B516FE-AA36-4440-B24E-4518F0C69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38202</xdr:colOff>
      <xdr:row>10</xdr:row>
      <xdr:rowOff>69273</xdr:rowOff>
    </xdr:from>
    <xdr:to>
      <xdr:col>3</xdr:col>
      <xdr:colOff>2286000</xdr:colOff>
      <xdr:row>17</xdr:row>
      <xdr:rowOff>535845</xdr:rowOff>
    </xdr:to>
    <xdr:graphicFrame macro="">
      <xdr:nvGraphicFramePr>
        <xdr:cNvPr id="4" name="Gráfico 3">
          <a:extLst>
            <a:ext uri="{FF2B5EF4-FFF2-40B4-BE49-F238E27FC236}">
              <a16:creationId xmlns:a16="http://schemas.microsoft.com/office/drawing/2014/main" id="{ACC13406-E709-4EAF-AB5C-1E777FD2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246700</xdr:colOff>
      <xdr:row>20</xdr:row>
      <xdr:rowOff>43413</xdr:rowOff>
    </xdr:from>
    <xdr:to>
      <xdr:col>4</xdr:col>
      <xdr:colOff>1147440</xdr:colOff>
      <xdr:row>22</xdr:row>
      <xdr:rowOff>441107</xdr:rowOff>
    </xdr:to>
    <xdr:pic>
      <xdr:nvPicPr>
        <xdr:cNvPr id="5" name="Imagen 4">
          <a:extLst>
            <a:ext uri="{FF2B5EF4-FFF2-40B4-BE49-F238E27FC236}">
              <a16:creationId xmlns:a16="http://schemas.microsoft.com/office/drawing/2014/main" id="{FB1A0CE6-D7D8-D5DC-0352-FDA38FBFF5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429671" y="11025178"/>
          <a:ext cx="900740" cy="8987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89649</xdr:colOff>
      <xdr:row>21</xdr:row>
      <xdr:rowOff>56029</xdr:rowOff>
    </xdr:from>
    <xdr:to>
      <xdr:col>7</xdr:col>
      <xdr:colOff>672354</xdr:colOff>
      <xdr:row>22</xdr:row>
      <xdr:rowOff>311726</xdr:rowOff>
    </xdr:to>
    <xdr:pic>
      <xdr:nvPicPr>
        <xdr:cNvPr id="6" name="Imagen 5">
          <a:extLst>
            <a:ext uri="{FF2B5EF4-FFF2-40B4-BE49-F238E27FC236}">
              <a16:creationId xmlns:a16="http://schemas.microsoft.com/office/drawing/2014/main" id="{5D69634E-DD6E-1EBF-1EAC-9D2C2846C5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65090" y="10107705"/>
          <a:ext cx="582705" cy="705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205781</xdr:colOff>
      <xdr:row>25</xdr:row>
      <xdr:rowOff>154846</xdr:rowOff>
    </xdr:from>
    <xdr:to>
      <xdr:col>7</xdr:col>
      <xdr:colOff>946159</xdr:colOff>
      <xdr:row>26</xdr:row>
      <xdr:rowOff>343888</xdr:rowOff>
    </xdr:to>
    <xdr:pic>
      <xdr:nvPicPr>
        <xdr:cNvPr id="7" name="Imagen 6">
          <a:extLst>
            <a:ext uri="{FF2B5EF4-FFF2-40B4-BE49-F238E27FC236}">
              <a16:creationId xmlns:a16="http://schemas.microsoft.com/office/drawing/2014/main" id="{6B7FD0CB-86F7-FE2D-4922-0A9F037921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29008" y="12883710"/>
          <a:ext cx="740378" cy="74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195304</xdr:colOff>
      <xdr:row>25</xdr:row>
      <xdr:rowOff>69709</xdr:rowOff>
    </xdr:from>
    <xdr:to>
      <xdr:col>4</xdr:col>
      <xdr:colOff>911678</xdr:colOff>
      <xdr:row>26</xdr:row>
      <xdr:rowOff>236518</xdr:rowOff>
    </xdr:to>
    <xdr:pic>
      <xdr:nvPicPr>
        <xdr:cNvPr id="8" name="Imagen 7">
          <a:extLst>
            <a:ext uri="{FF2B5EF4-FFF2-40B4-BE49-F238E27FC236}">
              <a16:creationId xmlns:a16="http://schemas.microsoft.com/office/drawing/2014/main" id="{25FF8353-5A8F-1AA3-7588-D0EF889F25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93483" y="12561066"/>
          <a:ext cx="716374" cy="727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C5F27-4ECE-41D4-B69D-721F29C3337F}" name="Tabla3" displayName="Tabla3" ref="B20:C27" totalsRowShown="0" headerRowDxfId="17" dataDxfId="15" totalsRowDxfId="13" headerRowBorderDxfId="16" tableBorderDxfId="14" totalsRowBorderDxfId="12">
  <tableColumns count="2">
    <tableColumn id="1" xr3:uid="{59BD1EC2-C3BB-43E8-A6F6-E914B455E7BB}" name="SUBSECRETARÍA/SERVICIO" dataDxfId="11" totalsRowDxfId="10"/>
    <tableColumn id="2" xr3:uid="{DF4BB275-2D51-45F7-8197-42C7331CDF0B}" name="NÚMERO DE PROGRAMAS 2024" dataDxfId="9" totalsRowDxfId="8"/>
  </tableColumns>
  <tableStyleInfo name="TableStyleLight1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5EEA-66AE-44DA-95D8-327185FBB35D}">
  <dimension ref="A1:X41"/>
  <sheetViews>
    <sheetView topLeftCell="A7" zoomScaleNormal="100" workbookViewId="0">
      <selection activeCell="G11" sqref="G11:H11"/>
    </sheetView>
  </sheetViews>
  <sheetFormatPr baseColWidth="10" defaultRowHeight="15"/>
  <cols>
    <col min="1" max="1" width="6.140625" customWidth="1"/>
    <col min="6" max="6" width="84.5703125" customWidth="1"/>
    <col min="7" max="7" width="11.42578125" customWidth="1"/>
    <col min="9" max="9" width="13.7109375" customWidth="1"/>
    <col min="10" max="10" width="8.5703125" customWidth="1"/>
  </cols>
  <sheetData>
    <row r="1" spans="1:24">
      <c r="A1" s="298"/>
      <c r="B1" s="298"/>
      <c r="C1" s="298"/>
      <c r="D1" s="298"/>
      <c r="E1" s="298"/>
      <c r="F1" s="298"/>
      <c r="G1" s="298"/>
      <c r="H1" s="298"/>
      <c r="I1" s="298"/>
      <c r="J1" s="298"/>
      <c r="K1" s="298"/>
      <c r="L1" s="298"/>
      <c r="M1" s="298"/>
      <c r="N1" s="298"/>
      <c r="O1" s="298"/>
      <c r="P1" s="298"/>
      <c r="Q1" s="298"/>
      <c r="R1" s="298"/>
      <c r="S1" s="298"/>
      <c r="T1" s="298"/>
      <c r="U1" s="298"/>
      <c r="V1" s="298"/>
      <c r="W1" s="298"/>
      <c r="X1" s="298"/>
    </row>
    <row r="2" spans="1:24">
      <c r="A2" s="298"/>
      <c r="B2" s="298"/>
      <c r="C2" s="298"/>
      <c r="D2" s="298"/>
      <c r="E2" s="298"/>
      <c r="F2" s="298"/>
      <c r="G2" s="298"/>
      <c r="H2" s="298"/>
      <c r="I2" s="298"/>
      <c r="J2" s="298"/>
      <c r="K2" s="298"/>
      <c r="L2" s="298"/>
      <c r="M2" s="298"/>
      <c r="N2" s="298"/>
      <c r="O2" s="298"/>
      <c r="P2" s="298"/>
      <c r="Q2" s="298"/>
      <c r="R2" s="298"/>
      <c r="S2" s="298"/>
      <c r="T2" s="298"/>
      <c r="U2" s="298"/>
      <c r="V2" s="298"/>
      <c r="W2" s="298"/>
      <c r="X2" s="298"/>
    </row>
    <row r="3" spans="1:24">
      <c r="A3" s="298"/>
      <c r="B3" s="298"/>
      <c r="C3" s="298"/>
      <c r="D3" s="298"/>
      <c r="E3" s="298"/>
      <c r="F3" s="298"/>
      <c r="G3" s="298"/>
      <c r="H3" s="298"/>
      <c r="I3" s="298"/>
      <c r="J3" s="298"/>
      <c r="K3" s="298"/>
      <c r="L3" s="298"/>
      <c r="M3" s="298"/>
      <c r="N3" s="298"/>
      <c r="O3" s="298"/>
      <c r="P3" s="298"/>
      <c r="Q3" s="298"/>
      <c r="R3" s="298"/>
      <c r="S3" s="298"/>
      <c r="T3" s="298"/>
      <c r="U3" s="298"/>
      <c r="V3" s="298"/>
      <c r="W3" s="298"/>
      <c r="X3" s="298"/>
    </row>
    <row r="4" spans="1:24">
      <c r="A4" s="298"/>
      <c r="B4" s="298"/>
      <c r="C4" s="298"/>
      <c r="D4" s="298"/>
      <c r="E4" s="298"/>
      <c r="F4" s="298"/>
      <c r="G4" s="298"/>
      <c r="H4" s="298"/>
      <c r="I4" s="298"/>
      <c r="J4" s="298"/>
      <c r="K4" s="298"/>
      <c r="L4" s="298"/>
      <c r="M4" s="298"/>
      <c r="N4" s="298"/>
      <c r="O4" s="298"/>
      <c r="P4" s="298"/>
      <c r="Q4" s="298"/>
      <c r="R4" s="298"/>
      <c r="S4" s="298"/>
      <c r="T4" s="298"/>
      <c r="U4" s="298"/>
      <c r="V4" s="298"/>
      <c r="W4" s="298"/>
      <c r="X4" s="298"/>
    </row>
    <row r="5" spans="1:24">
      <c r="A5" s="298"/>
      <c r="B5" s="298"/>
      <c r="C5" s="298"/>
      <c r="D5" s="298"/>
      <c r="E5" s="298"/>
      <c r="F5" s="298"/>
      <c r="G5" s="298"/>
      <c r="H5" s="298"/>
      <c r="I5" s="298"/>
      <c r="J5" s="298"/>
      <c r="K5" s="298"/>
      <c r="L5" s="298"/>
      <c r="M5" s="298"/>
      <c r="N5" s="298"/>
      <c r="O5" s="298"/>
      <c r="P5" s="298"/>
      <c r="Q5" s="298"/>
      <c r="R5" s="298"/>
      <c r="S5" s="298"/>
      <c r="T5" s="298"/>
      <c r="U5" s="298"/>
      <c r="V5" s="298"/>
      <c r="W5" s="298"/>
      <c r="X5" s="298"/>
    </row>
    <row r="6" spans="1:24">
      <c r="A6" s="298"/>
      <c r="B6" s="298"/>
      <c r="C6" s="298"/>
      <c r="D6" s="298"/>
      <c r="E6" s="298"/>
      <c r="F6" s="298"/>
      <c r="G6" s="298"/>
      <c r="H6" s="298"/>
      <c r="I6" s="298"/>
      <c r="J6" s="298"/>
      <c r="K6" s="298"/>
      <c r="L6" s="298"/>
      <c r="M6" s="298"/>
      <c r="N6" s="298"/>
      <c r="O6" s="298"/>
      <c r="P6" s="298"/>
      <c r="Q6" s="298"/>
      <c r="R6" s="298"/>
      <c r="S6" s="298"/>
      <c r="T6" s="298"/>
      <c r="U6" s="298"/>
      <c r="V6" s="298"/>
      <c r="W6" s="298"/>
      <c r="X6" s="298"/>
    </row>
    <row r="7" spans="1:24">
      <c r="A7" s="298"/>
      <c r="B7" s="295"/>
      <c r="C7" s="298"/>
      <c r="D7" s="298"/>
      <c r="E7" s="298"/>
      <c r="F7" s="298"/>
      <c r="G7" s="298"/>
      <c r="H7" s="298"/>
      <c r="I7" s="298"/>
      <c r="J7" s="298"/>
      <c r="K7" s="298"/>
      <c r="L7" s="298"/>
      <c r="M7" s="298"/>
      <c r="N7" s="298"/>
      <c r="O7" s="298"/>
      <c r="P7" s="298"/>
      <c r="Q7" s="298"/>
      <c r="R7" s="298"/>
      <c r="S7" s="298"/>
      <c r="T7" s="298"/>
      <c r="U7" s="298"/>
      <c r="V7" s="298"/>
      <c r="W7" s="298"/>
      <c r="X7" s="298"/>
    </row>
    <row r="8" spans="1:24">
      <c r="A8" s="298"/>
      <c r="B8" s="295"/>
      <c r="C8" s="298"/>
      <c r="D8" s="298"/>
      <c r="E8" s="298"/>
      <c r="F8" s="298"/>
      <c r="G8" s="298"/>
      <c r="H8" s="298"/>
      <c r="I8" s="298"/>
      <c r="J8" s="298"/>
      <c r="K8" s="298"/>
      <c r="L8" s="298"/>
      <c r="M8" s="298"/>
      <c r="N8" s="298"/>
      <c r="O8" s="298"/>
      <c r="P8" s="296"/>
      <c r="Q8" s="298"/>
      <c r="R8" s="298"/>
      <c r="S8" s="298"/>
      <c r="T8" s="298"/>
      <c r="U8" s="298"/>
      <c r="V8" s="298"/>
      <c r="W8" s="298"/>
      <c r="X8" s="298"/>
    </row>
    <row r="9" spans="1:24">
      <c r="A9" s="298"/>
      <c r="B9" s="295"/>
      <c r="C9" s="298"/>
      <c r="D9" s="298"/>
      <c r="E9" s="298"/>
      <c r="F9" s="298"/>
      <c r="G9" s="298"/>
      <c r="H9" s="298"/>
      <c r="I9" s="298"/>
      <c r="J9" s="298"/>
      <c r="K9" s="298"/>
      <c r="L9" s="298"/>
      <c r="M9" s="298"/>
      <c r="N9" s="298"/>
      <c r="O9" s="298"/>
      <c r="P9" s="296"/>
      <c r="Q9" s="298"/>
      <c r="R9" s="298"/>
      <c r="S9" s="298"/>
      <c r="T9" s="298"/>
      <c r="U9" s="298"/>
      <c r="V9" s="298"/>
      <c r="W9" s="298"/>
      <c r="X9" s="298"/>
    </row>
    <row r="10" spans="1:24">
      <c r="A10" s="298"/>
      <c r="B10" s="295"/>
      <c r="C10" s="298"/>
      <c r="D10" s="298"/>
      <c r="E10" s="298"/>
      <c r="F10" s="298"/>
      <c r="G10" s="298"/>
      <c r="H10" s="298"/>
      <c r="I10" s="298"/>
      <c r="J10" s="298"/>
      <c r="K10" s="298"/>
      <c r="L10" s="298"/>
      <c r="M10" s="298"/>
      <c r="N10" s="298"/>
      <c r="O10" s="298"/>
      <c r="P10" s="296"/>
      <c r="Q10" s="298"/>
      <c r="R10" s="298"/>
      <c r="S10" s="298"/>
      <c r="T10" s="298"/>
      <c r="U10" s="298"/>
      <c r="V10" s="298"/>
      <c r="W10" s="298"/>
      <c r="X10" s="298"/>
    </row>
    <row r="11" spans="1:24" ht="39.75" customHeight="1">
      <c r="A11" s="298"/>
      <c r="B11" s="295"/>
      <c r="C11" s="471"/>
      <c r="D11" s="471"/>
      <c r="E11" s="476"/>
      <c r="F11" s="477" t="s">
        <v>1005</v>
      </c>
      <c r="G11" s="631">
        <v>2024</v>
      </c>
      <c r="H11" s="631"/>
      <c r="I11" s="298"/>
      <c r="J11" s="298"/>
      <c r="K11" s="298"/>
      <c r="L11" s="298"/>
      <c r="M11" s="298"/>
      <c r="N11" s="298"/>
      <c r="O11" s="298"/>
      <c r="P11" s="296"/>
      <c r="Q11" s="298"/>
      <c r="R11" s="298"/>
      <c r="S11" s="298"/>
      <c r="T11" s="298"/>
      <c r="U11" s="298"/>
      <c r="V11" s="298"/>
      <c r="W11" s="298"/>
      <c r="X11" s="298"/>
    </row>
    <row r="12" spans="1:24" ht="26.25" customHeight="1">
      <c r="A12" s="298"/>
      <c r="B12" s="295"/>
      <c r="C12" s="298"/>
      <c r="D12" s="298"/>
      <c r="E12" s="478"/>
      <c r="F12" s="632" t="s">
        <v>1033</v>
      </c>
      <c r="G12" s="633"/>
      <c r="H12" s="298"/>
      <c r="I12" s="298"/>
      <c r="J12" s="298"/>
      <c r="K12" s="298"/>
      <c r="L12" s="298"/>
      <c r="M12" s="298"/>
      <c r="N12" s="298"/>
      <c r="O12" s="298"/>
      <c r="P12" s="296"/>
      <c r="Q12" s="298"/>
      <c r="R12" s="298"/>
      <c r="S12" s="298"/>
      <c r="T12" s="298"/>
      <c r="U12" s="298"/>
      <c r="V12" s="298"/>
      <c r="W12" s="298"/>
      <c r="X12" s="298"/>
    </row>
    <row r="13" spans="1:24" ht="53.25" customHeight="1">
      <c r="A13" s="298"/>
      <c r="B13" s="295"/>
      <c r="C13" s="298"/>
      <c r="D13" s="298"/>
      <c r="E13" s="298"/>
      <c r="F13" s="298"/>
      <c r="G13" s="298"/>
      <c r="H13" s="298"/>
      <c r="I13" s="298"/>
      <c r="J13" s="298"/>
      <c r="K13" s="298"/>
      <c r="L13" s="298"/>
      <c r="M13" s="298"/>
      <c r="N13" s="298"/>
      <c r="O13" s="298"/>
      <c r="P13" s="296"/>
      <c r="Q13" s="298"/>
      <c r="R13" s="298"/>
      <c r="S13" s="298"/>
      <c r="T13" s="298"/>
      <c r="U13" s="298"/>
      <c r="V13" s="298"/>
      <c r="W13" s="298"/>
      <c r="X13" s="298"/>
    </row>
    <row r="14" spans="1:24">
      <c r="A14" s="298"/>
      <c r="B14" s="295"/>
      <c r="C14" s="298"/>
      <c r="D14" s="298"/>
      <c r="E14" s="298"/>
      <c r="F14" s="298"/>
      <c r="G14" s="298"/>
      <c r="H14" s="298"/>
      <c r="I14" s="298"/>
      <c r="J14" s="298"/>
      <c r="K14" s="298"/>
      <c r="L14" s="298"/>
      <c r="M14" s="298"/>
      <c r="N14" s="298"/>
      <c r="O14" s="298"/>
      <c r="P14" s="296"/>
      <c r="Q14" s="298"/>
      <c r="R14" s="298"/>
      <c r="S14" s="298"/>
      <c r="T14" s="298"/>
      <c r="U14" s="298"/>
      <c r="V14" s="298"/>
      <c r="W14" s="298"/>
      <c r="X14" s="298"/>
    </row>
    <row r="15" spans="1:24" ht="18.75">
      <c r="A15" s="298"/>
      <c r="B15" s="295"/>
      <c r="C15" s="298"/>
      <c r="D15" s="298"/>
      <c r="E15" s="475"/>
      <c r="F15" s="629" t="s">
        <v>1006</v>
      </c>
      <c r="G15" s="629"/>
      <c r="H15" s="298"/>
      <c r="I15" s="298"/>
      <c r="J15" s="298"/>
      <c r="K15" s="298"/>
      <c r="L15" s="298"/>
      <c r="M15" s="298"/>
      <c r="N15" s="298"/>
      <c r="O15" s="298"/>
      <c r="P15" s="296"/>
      <c r="Q15" s="298"/>
      <c r="R15" s="298"/>
      <c r="S15" s="298"/>
      <c r="T15" s="298"/>
      <c r="U15" s="298"/>
      <c r="V15" s="298"/>
      <c r="W15" s="298"/>
      <c r="X15" s="298"/>
    </row>
    <row r="16" spans="1:24" ht="18.75">
      <c r="A16" s="298"/>
      <c r="B16" s="295"/>
      <c r="C16" s="298"/>
      <c r="D16" s="298"/>
      <c r="E16" s="475"/>
      <c r="F16" s="629" t="s">
        <v>1007</v>
      </c>
      <c r="G16" s="629"/>
      <c r="H16" s="298"/>
      <c r="I16" s="298"/>
      <c r="J16" s="298"/>
      <c r="K16" s="298"/>
      <c r="L16" s="298"/>
      <c r="M16" s="298"/>
      <c r="N16" s="298"/>
      <c r="O16" s="298"/>
      <c r="P16" s="296"/>
      <c r="Q16" s="298"/>
      <c r="R16" s="298"/>
      <c r="S16" s="298"/>
      <c r="T16" s="298"/>
      <c r="U16" s="298"/>
      <c r="V16" s="298"/>
      <c r="W16" s="298"/>
      <c r="X16" s="298"/>
    </row>
    <row r="17" spans="1:24" ht="21" customHeight="1">
      <c r="A17" s="298"/>
      <c r="B17" s="295"/>
      <c r="C17" s="298"/>
      <c r="D17" s="298"/>
      <c r="E17" s="472"/>
      <c r="F17" s="473"/>
      <c r="G17" s="473"/>
      <c r="H17" s="298"/>
      <c r="I17" s="298"/>
      <c r="J17" s="298"/>
      <c r="K17" s="298"/>
      <c r="L17" s="298"/>
      <c r="M17" s="298"/>
      <c r="N17" s="298"/>
      <c r="O17" s="298"/>
      <c r="P17" s="296"/>
      <c r="Q17" s="298"/>
      <c r="R17" s="298"/>
      <c r="S17" s="298"/>
      <c r="T17" s="298"/>
      <c r="U17" s="298"/>
      <c r="V17" s="298"/>
      <c r="W17" s="298"/>
      <c r="X17" s="298"/>
    </row>
    <row r="18" spans="1:24" ht="18.75">
      <c r="A18" s="298"/>
      <c r="B18" s="295"/>
      <c r="C18" s="298"/>
      <c r="D18" s="298"/>
      <c r="E18" s="474"/>
      <c r="F18" s="630" t="s">
        <v>1008</v>
      </c>
      <c r="G18" s="630"/>
      <c r="H18" s="298"/>
      <c r="I18" s="298"/>
      <c r="J18" s="298"/>
      <c r="K18" s="298"/>
      <c r="L18" s="298"/>
      <c r="M18" s="298"/>
      <c r="N18" s="298"/>
      <c r="O18" s="298"/>
      <c r="P18" s="296"/>
      <c r="Q18" s="298"/>
      <c r="R18" s="298"/>
      <c r="S18" s="298"/>
      <c r="T18" s="298"/>
      <c r="U18" s="298"/>
      <c r="V18" s="298"/>
      <c r="W18" s="298"/>
      <c r="X18" s="298"/>
    </row>
    <row r="19" spans="1:24">
      <c r="A19" s="298"/>
      <c r="B19" s="295"/>
      <c r="C19" s="298"/>
      <c r="D19" s="298"/>
      <c r="E19" s="298"/>
      <c r="F19" s="298"/>
      <c r="G19" s="298"/>
      <c r="H19" s="298"/>
      <c r="I19" s="298"/>
      <c r="J19" s="298"/>
      <c r="K19" s="298"/>
      <c r="L19" s="298"/>
      <c r="M19" s="298"/>
      <c r="N19" s="298"/>
      <c r="O19" s="298"/>
      <c r="P19" s="296"/>
      <c r="Q19" s="298"/>
      <c r="R19" s="298"/>
      <c r="S19" s="298"/>
      <c r="T19" s="298"/>
      <c r="U19" s="298"/>
      <c r="V19" s="298"/>
      <c r="W19" s="298"/>
      <c r="X19" s="298"/>
    </row>
    <row r="20" spans="1:24">
      <c r="A20" s="298"/>
      <c r="B20" s="295"/>
      <c r="C20" s="298"/>
      <c r="D20" s="298"/>
      <c r="E20" s="298"/>
      <c r="F20" s="298"/>
      <c r="G20" s="298"/>
      <c r="H20" s="298"/>
      <c r="I20" s="298"/>
      <c r="J20" s="298"/>
      <c r="K20" s="298"/>
      <c r="L20" s="298"/>
      <c r="M20" s="298"/>
      <c r="N20" s="298"/>
      <c r="O20" s="298"/>
      <c r="P20" s="296"/>
      <c r="Q20" s="298"/>
      <c r="R20" s="298"/>
      <c r="S20" s="298"/>
      <c r="T20" s="298"/>
      <c r="U20" s="298"/>
      <c r="V20" s="298"/>
      <c r="W20" s="298"/>
      <c r="X20" s="298"/>
    </row>
    <row r="21" spans="1:24">
      <c r="A21" s="298"/>
      <c r="B21" s="295"/>
      <c r="C21" s="298"/>
      <c r="D21" s="298"/>
      <c r="E21" s="298"/>
      <c r="F21" s="298"/>
      <c r="G21" s="298"/>
      <c r="H21" s="298"/>
      <c r="I21" s="298"/>
      <c r="J21" s="298"/>
      <c r="K21" s="298"/>
      <c r="L21" s="298"/>
      <c r="M21" s="298"/>
      <c r="N21" s="298"/>
      <c r="O21" s="298"/>
      <c r="P21" s="296"/>
      <c r="Q21" s="298"/>
      <c r="R21" s="298"/>
      <c r="S21" s="298"/>
      <c r="T21" s="298"/>
      <c r="U21" s="298"/>
      <c r="V21" s="298"/>
      <c r="W21" s="298"/>
      <c r="X21" s="298"/>
    </row>
    <row r="22" spans="1:24">
      <c r="A22" s="298"/>
      <c r="B22" s="295"/>
      <c r="C22" s="298"/>
      <c r="D22" s="298"/>
      <c r="E22" s="298"/>
      <c r="F22" s="298"/>
      <c r="G22" s="298"/>
      <c r="H22" s="298"/>
      <c r="I22" s="298"/>
      <c r="J22" s="298"/>
      <c r="K22" s="298"/>
      <c r="L22" s="298"/>
      <c r="M22" s="298"/>
      <c r="N22" s="298"/>
      <c r="O22" s="298"/>
      <c r="P22" s="296"/>
      <c r="Q22" s="298"/>
      <c r="R22" s="298"/>
      <c r="S22" s="298"/>
      <c r="T22" s="298"/>
      <c r="U22" s="298"/>
      <c r="V22" s="298"/>
      <c r="W22" s="298"/>
      <c r="X22" s="298"/>
    </row>
    <row r="23" spans="1:24">
      <c r="A23" s="298"/>
      <c r="B23" s="295"/>
      <c r="C23" s="298"/>
      <c r="D23" s="298"/>
      <c r="E23" s="298"/>
      <c r="F23" s="298"/>
      <c r="G23" s="298"/>
      <c r="H23" s="298"/>
      <c r="I23" s="298"/>
      <c r="J23" s="298"/>
      <c r="K23" s="298"/>
      <c r="L23" s="298"/>
      <c r="M23" s="298"/>
      <c r="N23" s="298"/>
      <c r="O23" s="298"/>
      <c r="P23" s="296"/>
      <c r="Q23" s="298"/>
      <c r="R23" s="298"/>
      <c r="S23" s="298"/>
      <c r="T23" s="298"/>
      <c r="U23" s="298"/>
      <c r="V23" s="298"/>
      <c r="W23" s="298"/>
      <c r="X23" s="298"/>
    </row>
    <row r="24" spans="1:24">
      <c r="A24" s="298"/>
      <c r="B24" s="295"/>
      <c r="C24" s="298"/>
      <c r="D24" s="298"/>
      <c r="E24" s="298"/>
      <c r="F24" s="298"/>
      <c r="G24" s="298"/>
      <c r="H24" s="298"/>
      <c r="I24" s="298"/>
      <c r="J24" s="298"/>
      <c r="K24" s="298"/>
      <c r="L24" s="298"/>
      <c r="M24" s="298"/>
      <c r="N24" s="298"/>
      <c r="O24" s="298"/>
      <c r="P24" s="296"/>
      <c r="Q24" s="298"/>
      <c r="R24" s="298"/>
      <c r="S24" s="298"/>
      <c r="T24" s="298"/>
      <c r="U24" s="298"/>
      <c r="V24" s="298"/>
      <c r="W24" s="298"/>
      <c r="X24" s="298"/>
    </row>
    <row r="25" spans="1:24">
      <c r="A25" s="298"/>
      <c r="B25" s="295"/>
      <c r="C25" s="298"/>
      <c r="D25" s="298"/>
      <c r="E25" s="298"/>
      <c r="F25" s="298"/>
      <c r="G25" s="298"/>
      <c r="H25" s="298"/>
      <c r="I25" s="298"/>
      <c r="J25" s="298"/>
      <c r="K25" s="298"/>
      <c r="L25" s="298"/>
      <c r="M25" s="298"/>
      <c r="N25" s="298"/>
      <c r="O25" s="298"/>
      <c r="P25" s="296"/>
      <c r="Q25" s="298"/>
      <c r="R25" s="298"/>
      <c r="S25" s="298"/>
      <c r="T25" s="298"/>
      <c r="U25" s="298"/>
      <c r="V25" s="298"/>
      <c r="W25" s="298"/>
      <c r="X25" s="298"/>
    </row>
    <row r="26" spans="1:24">
      <c r="A26" s="298"/>
      <c r="B26" s="295"/>
      <c r="C26" s="298"/>
      <c r="D26" s="298"/>
      <c r="E26" s="298"/>
      <c r="F26" s="298"/>
      <c r="G26" s="298"/>
      <c r="H26" s="298"/>
      <c r="I26" s="298"/>
      <c r="J26" s="298"/>
      <c r="K26" s="298"/>
      <c r="L26" s="298"/>
      <c r="M26" s="298"/>
      <c r="N26" s="298"/>
      <c r="O26" s="298"/>
      <c r="P26" s="296"/>
      <c r="Q26" s="298"/>
      <c r="R26" s="298"/>
      <c r="S26" s="298"/>
      <c r="T26" s="298"/>
      <c r="U26" s="298"/>
      <c r="V26" s="298"/>
      <c r="W26" s="298"/>
      <c r="X26" s="298"/>
    </row>
    <row r="27" spans="1:24">
      <c r="A27" s="298"/>
      <c r="B27" s="295"/>
      <c r="C27" s="298"/>
      <c r="D27" s="298"/>
      <c r="E27" s="298"/>
      <c r="F27" s="298"/>
      <c r="G27" s="298"/>
      <c r="H27" s="298"/>
      <c r="I27" s="298"/>
      <c r="J27" s="298"/>
      <c r="K27" s="298"/>
      <c r="L27" s="298"/>
      <c r="M27" s="298"/>
      <c r="N27" s="298"/>
      <c r="O27" s="298"/>
      <c r="P27" s="296"/>
      <c r="Q27" s="298"/>
      <c r="R27" s="298"/>
      <c r="S27" s="298"/>
      <c r="T27" s="298"/>
      <c r="U27" s="298"/>
      <c r="V27" s="298"/>
      <c r="W27" s="298"/>
      <c r="X27" s="298"/>
    </row>
    <row r="28" spans="1:24">
      <c r="A28" s="298"/>
      <c r="B28" s="295"/>
      <c r="C28" s="298"/>
      <c r="D28" s="298"/>
      <c r="E28" s="298"/>
      <c r="F28" s="298"/>
      <c r="G28" s="298"/>
      <c r="H28" s="298"/>
      <c r="I28" s="298"/>
      <c r="J28" s="298"/>
      <c r="K28" s="298"/>
      <c r="L28" s="298"/>
      <c r="M28" s="298"/>
      <c r="N28" s="298"/>
      <c r="O28" s="298"/>
      <c r="P28" s="296"/>
      <c r="Q28" s="298"/>
      <c r="R28" s="298"/>
      <c r="S28" s="298"/>
      <c r="T28" s="298"/>
      <c r="U28" s="298"/>
      <c r="V28" s="298"/>
      <c r="W28" s="298"/>
      <c r="X28" s="298"/>
    </row>
    <row r="29" spans="1:24">
      <c r="A29" s="298"/>
      <c r="B29" s="295"/>
      <c r="C29" s="298"/>
      <c r="D29" s="298"/>
      <c r="E29" s="298"/>
      <c r="F29" s="298"/>
      <c r="G29" s="298"/>
      <c r="H29" s="298"/>
      <c r="I29" s="298"/>
      <c r="J29" s="298"/>
      <c r="K29" s="298"/>
      <c r="L29" s="298"/>
      <c r="M29" s="298"/>
      <c r="N29" s="298"/>
      <c r="O29" s="298"/>
      <c r="P29" s="296"/>
      <c r="Q29" s="298"/>
      <c r="R29" s="298"/>
      <c r="S29" s="298"/>
      <c r="T29" s="298"/>
      <c r="U29" s="298"/>
      <c r="V29" s="298"/>
      <c r="W29" s="298"/>
      <c r="X29" s="298"/>
    </row>
    <row r="30" spans="1:24">
      <c r="A30" s="298"/>
      <c r="B30" s="295"/>
      <c r="C30" s="298"/>
      <c r="D30" s="298"/>
      <c r="E30" s="298"/>
      <c r="F30" s="298"/>
      <c r="G30" s="298"/>
      <c r="H30" s="298"/>
      <c r="I30" s="298"/>
      <c r="J30" s="298"/>
      <c r="K30" s="298"/>
      <c r="L30" s="298"/>
      <c r="M30" s="298"/>
      <c r="N30" s="298"/>
      <c r="O30" s="298"/>
      <c r="P30" s="296"/>
      <c r="Q30" s="298"/>
      <c r="R30" s="298"/>
      <c r="S30" s="298"/>
      <c r="T30" s="298"/>
      <c r="U30" s="298"/>
      <c r="V30" s="298"/>
      <c r="W30" s="298"/>
      <c r="X30" s="298"/>
    </row>
    <row r="31" spans="1:24">
      <c r="A31" s="298"/>
      <c r="B31" s="295"/>
      <c r="C31" s="298"/>
      <c r="D31" s="298"/>
      <c r="E31" s="298"/>
      <c r="F31" s="298"/>
      <c r="G31" s="298"/>
      <c r="H31" s="298"/>
      <c r="I31" s="298"/>
      <c r="J31" s="298"/>
      <c r="K31" s="298"/>
      <c r="L31" s="298"/>
      <c r="M31" s="298"/>
      <c r="N31" s="298"/>
      <c r="O31" s="298"/>
      <c r="P31" s="296"/>
      <c r="Q31" s="298"/>
      <c r="R31" s="298"/>
      <c r="S31" s="298"/>
      <c r="T31" s="298"/>
      <c r="U31" s="298"/>
      <c r="V31" s="298"/>
      <c r="W31" s="298"/>
      <c r="X31" s="298"/>
    </row>
    <row r="32" spans="1:24">
      <c r="A32" s="298"/>
      <c r="B32" s="295"/>
      <c r="C32" s="298"/>
      <c r="D32" s="298"/>
      <c r="E32" s="298"/>
      <c r="F32" s="298"/>
      <c r="G32" s="298"/>
      <c r="H32" s="298"/>
      <c r="I32" s="298"/>
      <c r="J32" s="298"/>
      <c r="K32" s="298"/>
      <c r="L32" s="298"/>
      <c r="M32" s="298"/>
      <c r="N32" s="298"/>
      <c r="O32" s="298"/>
      <c r="P32" s="296"/>
      <c r="Q32" s="298"/>
      <c r="R32" s="298"/>
      <c r="S32" s="298"/>
      <c r="T32" s="298"/>
      <c r="U32" s="298"/>
      <c r="V32" s="298"/>
      <c r="W32" s="298"/>
      <c r="X32" s="298"/>
    </row>
    <row r="33" spans="1:24" ht="23.25" customHeight="1">
      <c r="A33" s="298"/>
      <c r="B33" s="295"/>
      <c r="C33" s="298"/>
      <c r="D33" s="298"/>
      <c r="E33" s="298"/>
      <c r="F33" s="298"/>
      <c r="G33" s="298"/>
      <c r="H33" s="298"/>
      <c r="I33" s="298"/>
      <c r="J33" s="298"/>
      <c r="K33" s="298"/>
      <c r="L33" s="298"/>
      <c r="M33" s="298"/>
      <c r="N33" s="298"/>
      <c r="O33" s="298"/>
      <c r="P33" s="296"/>
      <c r="Q33" s="298"/>
      <c r="R33" s="298"/>
      <c r="S33" s="298"/>
      <c r="T33" s="298"/>
      <c r="U33" s="298"/>
      <c r="V33" s="298"/>
      <c r="W33" s="298"/>
      <c r="X33" s="298"/>
    </row>
    <row r="34" spans="1:24">
      <c r="A34" s="298"/>
      <c r="B34" s="295"/>
      <c r="C34" s="298"/>
      <c r="D34" s="298"/>
      <c r="E34" s="298"/>
      <c r="F34" s="298"/>
      <c r="G34" s="298"/>
      <c r="H34" s="298"/>
      <c r="I34" s="298"/>
      <c r="J34" s="298"/>
      <c r="K34" s="298"/>
      <c r="L34" s="298"/>
      <c r="M34" s="298"/>
      <c r="N34" s="298"/>
      <c r="O34" s="298"/>
      <c r="P34" s="296"/>
      <c r="Q34" s="298"/>
      <c r="R34" s="298"/>
      <c r="S34" s="298"/>
      <c r="T34" s="298"/>
      <c r="U34" s="298"/>
      <c r="V34" s="298"/>
      <c r="W34" s="298"/>
      <c r="X34" s="298"/>
    </row>
    <row r="35" spans="1:24">
      <c r="A35" s="298"/>
      <c r="B35" s="295"/>
      <c r="C35" s="298"/>
      <c r="D35" s="298"/>
      <c r="E35" s="298"/>
      <c r="F35" s="298"/>
      <c r="G35" s="298"/>
      <c r="H35" s="298"/>
      <c r="I35" s="298"/>
      <c r="J35" s="298"/>
      <c r="K35" s="298"/>
      <c r="L35" s="298"/>
      <c r="M35" s="298"/>
      <c r="N35" s="298"/>
      <c r="O35" s="298"/>
      <c r="P35" s="296"/>
      <c r="Q35" s="298"/>
      <c r="R35" s="298"/>
      <c r="S35" s="298"/>
      <c r="T35" s="298"/>
      <c r="U35" s="298"/>
      <c r="V35" s="298"/>
      <c r="W35" s="298"/>
      <c r="X35" s="298"/>
    </row>
    <row r="36" spans="1:24">
      <c r="A36" s="298"/>
      <c r="B36" s="295"/>
      <c r="C36" s="298"/>
      <c r="D36" s="298"/>
      <c r="E36" s="298"/>
      <c r="F36" s="298"/>
      <c r="G36" s="298"/>
      <c r="H36" s="298"/>
      <c r="I36" s="298"/>
      <c r="J36" s="298"/>
      <c r="K36" s="298"/>
      <c r="L36" s="298"/>
      <c r="M36" s="298"/>
      <c r="N36" s="298"/>
      <c r="O36" s="298"/>
      <c r="P36" s="296"/>
      <c r="Q36" s="298"/>
      <c r="R36" s="298"/>
      <c r="S36" s="298"/>
      <c r="T36" s="298"/>
      <c r="U36" s="298"/>
      <c r="V36" s="298"/>
      <c r="W36" s="298"/>
      <c r="X36" s="298"/>
    </row>
    <row r="37" spans="1:24">
      <c r="A37" s="298"/>
      <c r="B37" s="295"/>
      <c r="C37" s="298"/>
      <c r="D37" s="298"/>
      <c r="E37" s="298"/>
      <c r="F37" s="298"/>
      <c r="G37" s="298"/>
      <c r="H37" s="298"/>
      <c r="I37" s="298"/>
      <c r="J37" s="298"/>
      <c r="K37" s="298"/>
      <c r="L37" s="298"/>
      <c r="M37" s="298"/>
      <c r="N37" s="298"/>
      <c r="O37" s="298"/>
      <c r="P37" s="296"/>
      <c r="Q37" s="298"/>
      <c r="R37" s="298"/>
      <c r="S37" s="298"/>
      <c r="T37" s="298"/>
      <c r="U37" s="298"/>
      <c r="V37" s="298"/>
      <c r="W37" s="298"/>
      <c r="X37" s="298"/>
    </row>
    <row r="38" spans="1:24">
      <c r="A38" s="298"/>
      <c r="B38" s="295"/>
      <c r="C38" s="298"/>
      <c r="D38" s="298"/>
      <c r="E38" s="298"/>
      <c r="F38" s="298"/>
      <c r="G38" s="298"/>
      <c r="H38" s="298"/>
      <c r="I38" s="298"/>
      <c r="J38" s="298"/>
      <c r="K38" s="298"/>
      <c r="L38" s="298"/>
      <c r="M38" s="298"/>
      <c r="N38" s="298"/>
      <c r="O38" s="298"/>
      <c r="P38" s="296"/>
      <c r="Q38" s="298"/>
      <c r="R38" s="298"/>
      <c r="S38" s="298"/>
      <c r="T38" s="298"/>
      <c r="U38" s="298"/>
      <c r="V38" s="298"/>
      <c r="W38" s="298"/>
      <c r="X38" s="298"/>
    </row>
    <row r="39" spans="1:24">
      <c r="A39" s="298"/>
      <c r="B39" s="295"/>
      <c r="C39" s="298"/>
      <c r="D39" s="298"/>
      <c r="E39" s="298"/>
      <c r="F39" s="298"/>
      <c r="G39" s="298"/>
      <c r="H39" s="298"/>
      <c r="I39" s="298"/>
      <c r="J39" s="298"/>
      <c r="K39" s="298"/>
      <c r="L39" s="298"/>
      <c r="M39" s="298"/>
      <c r="N39" s="298"/>
      <c r="O39" s="298"/>
      <c r="P39" s="296"/>
      <c r="Q39" s="298"/>
      <c r="R39" s="298"/>
      <c r="S39" s="298"/>
      <c r="T39" s="298"/>
      <c r="U39" s="298"/>
      <c r="V39" s="298"/>
      <c r="W39" s="298"/>
      <c r="X39" s="298"/>
    </row>
    <row r="40" spans="1:24">
      <c r="C40" s="298"/>
      <c r="D40" s="298"/>
      <c r="E40" s="298"/>
      <c r="F40" s="298"/>
      <c r="G40" s="298"/>
      <c r="H40" s="298"/>
      <c r="I40" s="298"/>
      <c r="J40" s="298"/>
      <c r="K40" s="298"/>
      <c r="L40" s="298"/>
      <c r="M40" s="298"/>
      <c r="N40" s="298"/>
      <c r="O40" s="298"/>
    </row>
    <row r="41" spans="1:24">
      <c r="I41" s="323"/>
      <c r="J41" s="323"/>
      <c r="K41" s="323"/>
      <c r="L41" s="323"/>
      <c r="M41" s="323"/>
      <c r="N41" s="323"/>
      <c r="O41" s="298"/>
    </row>
  </sheetData>
  <mergeCells count="5">
    <mergeCell ref="F16:G16"/>
    <mergeCell ref="F18:G18"/>
    <mergeCell ref="G11:H11"/>
    <mergeCell ref="F12:G12"/>
    <mergeCell ref="F15:G15"/>
  </mergeCells>
  <printOptions horizontalCentered="1" verticalCentered="1"/>
  <pageMargins left="0" right="0" top="0" bottom="0" header="0" footer="0"/>
  <pageSetup paperSize="5" scale="9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Q50"/>
  <sheetViews>
    <sheetView topLeftCell="A4" zoomScale="55" zoomScaleNormal="55" workbookViewId="0">
      <selection activeCell="C6" sqref="C6:D6"/>
    </sheetView>
  </sheetViews>
  <sheetFormatPr baseColWidth="10" defaultRowHeight="15"/>
  <cols>
    <col min="1" max="1" width="10.42578125" customWidth="1"/>
    <col min="2" max="2" width="63.85546875" customWidth="1"/>
    <col min="3" max="3" width="5.140625" customWidth="1"/>
    <col min="4" max="4" width="45.140625" customWidth="1"/>
    <col min="5" max="5" width="41.28515625" customWidth="1"/>
    <col min="6" max="6" width="32.42578125" customWidth="1"/>
    <col min="7" max="7" width="32" customWidth="1"/>
    <col min="8" max="8" width="34.28515625" customWidth="1"/>
    <col min="9" max="9" width="32.7109375" customWidth="1"/>
    <col min="10" max="10" width="30.5703125" customWidth="1"/>
    <col min="11" max="11" width="32.42578125" customWidth="1"/>
    <col min="12" max="12" width="4" customWidth="1"/>
  </cols>
  <sheetData>
    <row r="1" spans="1:17" ht="27" customHeight="1">
      <c r="A1" s="314"/>
      <c r="B1" s="732"/>
      <c r="C1" s="733"/>
      <c r="D1" s="734"/>
      <c r="E1" s="295"/>
      <c r="F1" s="298"/>
      <c r="G1" s="296"/>
      <c r="I1" s="313"/>
      <c r="J1" s="312"/>
      <c r="K1" s="323"/>
      <c r="L1" s="323"/>
      <c r="M1" s="303"/>
      <c r="N1" s="297"/>
      <c r="O1" s="297"/>
      <c r="P1" s="306"/>
    </row>
    <row r="2" spans="1:17" ht="36">
      <c r="B2" s="339" t="s">
        <v>933</v>
      </c>
      <c r="C2" s="339"/>
      <c r="D2" s="298"/>
      <c r="E2" s="304"/>
      <c r="G2" s="306"/>
      <c r="H2" s="298" t="s">
        <v>1087</v>
      </c>
      <c r="I2" s="741" t="s">
        <v>935</v>
      </c>
      <c r="J2" s="742"/>
      <c r="K2" s="309"/>
      <c r="L2" s="298"/>
      <c r="M2" s="306"/>
      <c r="N2" s="298"/>
      <c r="O2" s="295"/>
      <c r="P2" s="298"/>
      <c r="Q2" s="295"/>
    </row>
    <row r="3" spans="1:17" s="268" customFormat="1" ht="22.5" customHeight="1">
      <c r="A3" s="301"/>
      <c r="B3" s="268" t="s">
        <v>1088</v>
      </c>
      <c r="D3" s="307"/>
      <c r="E3" s="300"/>
      <c r="F3" s="302"/>
      <c r="G3" s="307"/>
      <c r="H3" s="310"/>
      <c r="I3" s="311"/>
      <c r="J3" s="311"/>
      <c r="K3" s="302"/>
      <c r="L3" s="302"/>
      <c r="M3" s="302"/>
      <c r="N3" s="300"/>
      <c r="O3" s="300"/>
      <c r="P3" s="302"/>
      <c r="Q3" s="338"/>
    </row>
    <row r="4" spans="1:17" s="269" customFormat="1" ht="25.5" customHeight="1" thickBot="1">
      <c r="B4" s="356" t="s">
        <v>934</v>
      </c>
      <c r="C4" s="605"/>
      <c r="D4" s="438"/>
      <c r="F4" s="437"/>
      <c r="G4" s="327"/>
      <c r="H4" s="327"/>
      <c r="I4" s="437"/>
      <c r="J4" s="437"/>
      <c r="K4" s="437"/>
      <c r="L4" s="309"/>
      <c r="M4" s="327"/>
      <c r="N4" s="328"/>
      <c r="O4" s="308"/>
      <c r="P4" s="309"/>
      <c r="Q4" s="337"/>
    </row>
    <row r="5" spans="1:17" ht="78" customHeight="1" thickBot="1">
      <c r="A5" s="305"/>
      <c r="B5" s="357" t="s">
        <v>919</v>
      </c>
      <c r="C5" s="735" t="s">
        <v>920</v>
      </c>
      <c r="D5" s="736"/>
      <c r="E5" s="439" t="s">
        <v>922</v>
      </c>
      <c r="F5" s="439" t="s">
        <v>921</v>
      </c>
      <c r="G5" s="439" t="s">
        <v>923</v>
      </c>
      <c r="H5" s="440" t="s">
        <v>990</v>
      </c>
      <c r="I5" s="440" t="s">
        <v>924</v>
      </c>
      <c r="J5" s="441" t="s">
        <v>925</v>
      </c>
      <c r="K5" s="442"/>
      <c r="L5" s="298"/>
      <c r="M5" s="298"/>
      <c r="N5" s="298"/>
      <c r="O5" s="297"/>
      <c r="P5" s="323"/>
    </row>
    <row r="6" spans="1:17" ht="51" customHeight="1">
      <c r="B6" s="468" t="s">
        <v>926</v>
      </c>
      <c r="C6" s="737">
        <v>44725</v>
      </c>
      <c r="D6" s="738"/>
      <c r="E6" s="623">
        <v>44908</v>
      </c>
      <c r="F6" s="623">
        <v>45093</v>
      </c>
      <c r="G6" s="623">
        <v>45273</v>
      </c>
      <c r="H6" s="623">
        <v>45456</v>
      </c>
      <c r="I6" s="623">
        <v>45639</v>
      </c>
      <c r="J6" s="626">
        <v>45821</v>
      </c>
      <c r="K6" s="335"/>
      <c r="L6" s="298"/>
      <c r="M6" s="298"/>
      <c r="N6" s="306"/>
      <c r="O6" s="295"/>
      <c r="P6" s="323"/>
      <c r="Q6" s="295"/>
    </row>
    <row r="7" spans="1:17" ht="45.75" customHeight="1">
      <c r="A7" s="315"/>
      <c r="B7" s="469" t="s">
        <v>927</v>
      </c>
      <c r="C7" s="739">
        <v>37484</v>
      </c>
      <c r="D7" s="740"/>
      <c r="E7" s="624">
        <v>44608</v>
      </c>
      <c r="F7" s="624">
        <v>45154</v>
      </c>
      <c r="G7" s="624">
        <v>45338</v>
      </c>
      <c r="H7" s="624">
        <v>45520</v>
      </c>
      <c r="I7" s="624">
        <v>45704</v>
      </c>
      <c r="J7" s="627">
        <v>45885</v>
      </c>
      <c r="L7" s="298"/>
      <c r="M7" s="298"/>
      <c r="N7" s="298"/>
      <c r="O7" s="297"/>
      <c r="P7" s="306"/>
    </row>
    <row r="8" spans="1:17" ht="44.25" customHeight="1">
      <c r="A8" s="316"/>
      <c r="B8" s="469" t="s">
        <v>928</v>
      </c>
      <c r="C8" s="739">
        <v>44868</v>
      </c>
      <c r="D8" s="740"/>
      <c r="E8" s="624">
        <v>45049</v>
      </c>
      <c r="F8" s="624">
        <v>45233</v>
      </c>
      <c r="G8" s="624">
        <v>45415</v>
      </c>
      <c r="H8" s="624">
        <v>45599</v>
      </c>
      <c r="I8" s="624">
        <v>45780</v>
      </c>
      <c r="J8" s="627">
        <v>45964</v>
      </c>
      <c r="K8" s="443"/>
      <c r="L8" s="298"/>
      <c r="M8" s="298"/>
      <c r="N8" s="298"/>
      <c r="P8" s="298"/>
      <c r="Q8" s="298"/>
    </row>
    <row r="9" spans="1:17" ht="39.75" customHeight="1">
      <c r="A9" s="316"/>
      <c r="B9" s="469" t="s">
        <v>929</v>
      </c>
      <c r="C9" s="739">
        <v>45439</v>
      </c>
      <c r="D9" s="740"/>
      <c r="E9" s="624">
        <v>45623</v>
      </c>
      <c r="F9" s="624">
        <v>45804</v>
      </c>
      <c r="G9" s="624">
        <v>45988</v>
      </c>
      <c r="H9" s="624">
        <v>46169</v>
      </c>
      <c r="I9" s="624">
        <v>46353</v>
      </c>
      <c r="J9" s="627">
        <v>46534</v>
      </c>
      <c r="K9" s="378"/>
      <c r="L9" s="298"/>
      <c r="M9" s="298"/>
      <c r="N9" s="304"/>
      <c r="O9" s="295"/>
      <c r="P9" s="323"/>
      <c r="Q9" s="324"/>
    </row>
    <row r="10" spans="1:17" ht="55.5" customHeight="1">
      <c r="A10" s="318"/>
      <c r="B10" s="469" t="s">
        <v>930</v>
      </c>
      <c r="C10" s="739">
        <v>44900</v>
      </c>
      <c r="D10" s="740"/>
      <c r="E10" s="624">
        <v>45082</v>
      </c>
      <c r="F10" s="624">
        <v>45265</v>
      </c>
      <c r="G10" s="624">
        <v>45448</v>
      </c>
      <c r="H10" s="624">
        <v>45631</v>
      </c>
      <c r="I10" s="624">
        <v>45813</v>
      </c>
      <c r="J10" s="627">
        <v>45813</v>
      </c>
      <c r="K10" s="335"/>
      <c r="L10" s="298"/>
      <c r="M10" s="298"/>
      <c r="N10" s="306"/>
      <c r="O10" s="297"/>
      <c r="P10" s="298"/>
    </row>
    <row r="11" spans="1:17" ht="44.25" customHeight="1">
      <c r="A11" s="317"/>
      <c r="B11" s="469" t="s">
        <v>931</v>
      </c>
      <c r="C11" s="739">
        <v>44930</v>
      </c>
      <c r="D11" s="740"/>
      <c r="E11" s="624">
        <v>45111</v>
      </c>
      <c r="F11" s="624">
        <v>45295</v>
      </c>
      <c r="G11" s="624">
        <v>45477</v>
      </c>
      <c r="H11" s="624">
        <v>45661</v>
      </c>
      <c r="I11" s="624">
        <v>45842</v>
      </c>
      <c r="J11" s="627">
        <v>46026</v>
      </c>
      <c r="L11" s="298"/>
      <c r="M11" s="306"/>
      <c r="N11" s="298"/>
      <c r="O11" s="305"/>
      <c r="P11" s="298"/>
      <c r="Q11" s="319"/>
    </row>
    <row r="12" spans="1:17" ht="66.75" customHeight="1" thickBot="1">
      <c r="A12" s="316"/>
      <c r="B12" s="470" t="s">
        <v>932</v>
      </c>
      <c r="C12" s="727">
        <v>44958</v>
      </c>
      <c r="D12" s="728"/>
      <c r="E12" s="625">
        <v>45139</v>
      </c>
      <c r="F12" s="625">
        <v>45323</v>
      </c>
      <c r="G12" s="625">
        <v>45505</v>
      </c>
      <c r="H12" s="625">
        <v>45689</v>
      </c>
      <c r="I12" s="625">
        <v>45870</v>
      </c>
      <c r="J12" s="628">
        <v>46054</v>
      </c>
      <c r="K12" s="443"/>
      <c r="L12" s="298"/>
      <c r="M12" s="298"/>
      <c r="N12" s="323"/>
      <c r="O12" s="298"/>
      <c r="P12" s="298"/>
      <c r="Q12" s="319"/>
    </row>
    <row r="13" spans="1:17" ht="15.75" thickBot="1">
      <c r="A13" s="295"/>
      <c r="B13" s="355"/>
      <c r="C13" s="346"/>
      <c r="D13" s="326"/>
      <c r="F13" s="346"/>
      <c r="H13" s="347"/>
      <c r="I13" s="347"/>
      <c r="J13" s="347"/>
      <c r="K13" s="319"/>
      <c r="L13" s="298"/>
      <c r="M13" s="325"/>
      <c r="N13" s="298"/>
      <c r="O13" s="298"/>
      <c r="P13" s="295"/>
    </row>
    <row r="14" spans="1:17" ht="30.75" customHeight="1">
      <c r="A14" s="320"/>
      <c r="B14" s="586" t="s">
        <v>939</v>
      </c>
      <c r="C14" s="606"/>
      <c r="D14" s="585" t="s">
        <v>940</v>
      </c>
      <c r="E14" s="348"/>
      <c r="F14" s="349"/>
      <c r="G14" s="350"/>
      <c r="H14" s="351"/>
      <c r="I14" s="352"/>
      <c r="J14" s="353"/>
      <c r="K14" s="610"/>
      <c r="L14" s="298"/>
      <c r="M14" s="298"/>
      <c r="N14" s="325"/>
      <c r="O14" s="298"/>
      <c r="P14" s="295"/>
    </row>
    <row r="15" spans="1:17" ht="8.25" customHeight="1" thickBot="1">
      <c r="A15" s="303"/>
      <c r="B15" s="587"/>
      <c r="C15" s="607"/>
      <c r="D15" s="590"/>
      <c r="E15" s="591"/>
      <c r="F15" s="591"/>
      <c r="G15" s="592"/>
      <c r="H15" s="591"/>
      <c r="I15" s="592"/>
      <c r="J15" s="593"/>
      <c r="L15" s="298"/>
      <c r="M15" s="323"/>
      <c r="N15" s="298"/>
      <c r="O15" s="295"/>
      <c r="P15" s="295"/>
    </row>
    <row r="16" spans="1:17" ht="74.25" customHeight="1" thickBot="1">
      <c r="A16" s="320"/>
      <c r="B16" s="588" t="s">
        <v>936</v>
      </c>
      <c r="C16" s="608"/>
      <c r="D16" s="594" t="s">
        <v>926</v>
      </c>
      <c r="E16" s="729" t="s">
        <v>1081</v>
      </c>
      <c r="F16" s="730"/>
      <c r="G16" s="730"/>
      <c r="H16" s="730"/>
      <c r="I16" s="730"/>
      <c r="J16" s="731"/>
      <c r="K16" s="611"/>
      <c r="L16" s="334"/>
      <c r="M16" s="332"/>
      <c r="N16" s="331"/>
      <c r="P16" s="295"/>
    </row>
    <row r="17" spans="1:16" ht="108.75" customHeight="1" thickBot="1">
      <c r="A17" s="303"/>
      <c r="B17" s="589" t="s">
        <v>937</v>
      </c>
      <c r="C17" s="609"/>
      <c r="D17" s="594" t="s">
        <v>927</v>
      </c>
      <c r="E17" s="729" t="s">
        <v>1082</v>
      </c>
      <c r="F17" s="730"/>
      <c r="G17" s="730"/>
      <c r="H17" s="730"/>
      <c r="I17" s="730"/>
      <c r="J17" s="731"/>
      <c r="K17" s="362"/>
      <c r="L17" s="345"/>
      <c r="M17" s="334"/>
      <c r="N17" s="334"/>
      <c r="O17" s="298"/>
      <c r="P17" s="295"/>
    </row>
    <row r="18" spans="1:16" ht="87" customHeight="1" thickBot="1">
      <c r="A18" s="321"/>
      <c r="B18" s="589" t="s">
        <v>938</v>
      </c>
      <c r="C18" s="609"/>
      <c r="D18" s="595" t="s">
        <v>928</v>
      </c>
      <c r="E18" s="729" t="s">
        <v>1083</v>
      </c>
      <c r="F18" s="730"/>
      <c r="G18" s="730"/>
      <c r="H18" s="730"/>
      <c r="I18" s="730"/>
      <c r="J18" s="731"/>
      <c r="L18" s="334"/>
      <c r="M18" s="330"/>
      <c r="N18" s="329"/>
      <c r="O18" s="267"/>
      <c r="P18" s="303"/>
    </row>
    <row r="19" spans="1:16" ht="74.25" customHeight="1" thickBot="1">
      <c r="A19" s="298"/>
      <c r="B19" s="322"/>
      <c r="C19" s="303"/>
      <c r="D19" s="596" t="s">
        <v>929</v>
      </c>
      <c r="E19" s="729" t="s">
        <v>1084</v>
      </c>
      <c r="F19" s="730"/>
      <c r="G19" s="730"/>
      <c r="H19" s="730"/>
      <c r="I19" s="730"/>
      <c r="J19" s="731"/>
      <c r="K19" s="362"/>
      <c r="L19" s="345"/>
      <c r="M19" s="330"/>
      <c r="N19" s="329"/>
      <c r="O19" s="331"/>
      <c r="P19" s="294"/>
    </row>
    <row r="20" spans="1:16" ht="108" customHeight="1" thickBot="1">
      <c r="A20" s="295"/>
      <c r="B20" s="306"/>
      <c r="D20" s="595" t="s">
        <v>930</v>
      </c>
      <c r="E20" s="729" t="s">
        <v>1081</v>
      </c>
      <c r="F20" s="730"/>
      <c r="G20" s="730"/>
      <c r="H20" s="730"/>
      <c r="I20" s="730"/>
      <c r="J20" s="731"/>
      <c r="K20" s="612"/>
      <c r="L20" s="597"/>
      <c r="M20" s="333"/>
      <c r="N20" s="331"/>
      <c r="O20" s="329"/>
    </row>
    <row r="21" spans="1:16" s="479" customFormat="1" ht="81.75" customHeight="1" thickBot="1">
      <c r="B21" s="480"/>
      <c r="C21" s="481"/>
      <c r="D21" s="598" t="s">
        <v>931</v>
      </c>
      <c r="E21" s="729" t="s">
        <v>1085</v>
      </c>
      <c r="F21" s="730"/>
      <c r="G21" s="730"/>
      <c r="H21" s="730"/>
      <c r="I21" s="730"/>
      <c r="J21" s="731"/>
      <c r="K21" s="613"/>
      <c r="L21" s="267"/>
      <c r="M21" s="331"/>
      <c r="N21" s="331"/>
      <c r="O21" s="336"/>
    </row>
    <row r="22" spans="1:16" ht="98.25" customHeight="1" thickBot="1">
      <c r="A22" s="299"/>
      <c r="B22" s="325"/>
      <c r="C22" s="303"/>
      <c r="D22" s="614" t="s">
        <v>932</v>
      </c>
      <c r="E22" s="729" t="s">
        <v>1086</v>
      </c>
      <c r="F22" s="730"/>
      <c r="G22" s="730"/>
      <c r="H22" s="730"/>
      <c r="I22" s="730"/>
      <c r="J22" s="731"/>
      <c r="L22" s="331"/>
      <c r="M22" s="334"/>
      <c r="N22" s="334"/>
      <c r="O22" s="331"/>
      <c r="P22" s="267"/>
    </row>
    <row r="23" spans="1:16" ht="23.25" customHeight="1">
      <c r="A23" s="299"/>
      <c r="B23" s="319"/>
      <c r="C23" s="319"/>
      <c r="D23" s="298"/>
      <c r="F23" s="323"/>
      <c r="G23" s="297"/>
      <c r="H23" s="297"/>
      <c r="I23" s="323"/>
      <c r="K23" s="298"/>
      <c r="L23" s="298"/>
      <c r="M23" s="306"/>
      <c r="N23" s="323"/>
      <c r="O23" s="323"/>
    </row>
    <row r="24" spans="1:16" ht="22.5" customHeight="1">
      <c r="A24" s="299"/>
      <c r="B24" s="319"/>
      <c r="C24" s="319"/>
      <c r="D24" s="298"/>
      <c r="E24" s="294"/>
      <c r="F24" s="298"/>
      <c r="G24" s="305"/>
      <c r="H24" s="298"/>
      <c r="I24" s="298"/>
      <c r="J24" s="295"/>
      <c r="K24" s="295"/>
      <c r="L24" s="295"/>
      <c r="M24" s="298"/>
      <c r="N24" s="298"/>
      <c r="O24" s="325"/>
    </row>
    <row r="25" spans="1:16" ht="22.5" customHeight="1">
      <c r="A25" s="299"/>
      <c r="B25" s="298"/>
      <c r="C25" s="306"/>
      <c r="D25" s="306"/>
      <c r="E25" s="298"/>
      <c r="F25" s="298"/>
      <c r="G25" s="299"/>
      <c r="H25" s="298"/>
      <c r="I25" s="298"/>
      <c r="J25" s="297"/>
      <c r="K25" s="323"/>
      <c r="L25" s="314"/>
      <c r="M25" s="298"/>
      <c r="N25" s="323"/>
      <c r="O25" s="325"/>
    </row>
    <row r="26" spans="1:16">
      <c r="A26" s="296"/>
      <c r="B26" s="306"/>
      <c r="C26" s="306"/>
      <c r="D26" s="298"/>
      <c r="E26" s="319"/>
      <c r="F26" s="298"/>
      <c r="G26" s="306"/>
      <c r="H26" s="298"/>
      <c r="I26" s="324"/>
      <c r="J26" s="295"/>
      <c r="K26" s="295"/>
      <c r="L26" s="295"/>
      <c r="M26" s="298"/>
      <c r="N26" s="323"/>
      <c r="O26" s="323"/>
    </row>
    <row r="27" spans="1:16" ht="15.75" thickBot="1">
      <c r="A27" s="299"/>
      <c r="B27" s="298"/>
      <c r="C27" s="323"/>
      <c r="D27" s="323"/>
      <c r="E27" s="298"/>
      <c r="F27" s="325"/>
      <c r="G27" s="306"/>
      <c r="H27" s="306"/>
      <c r="I27" s="306"/>
      <c r="J27" s="306"/>
      <c r="K27" s="299"/>
      <c r="M27" s="306"/>
      <c r="N27" s="306"/>
      <c r="O27" s="325"/>
    </row>
    <row r="28" spans="1:16">
      <c r="A28" s="299"/>
      <c r="B28" s="323"/>
      <c r="C28" s="323"/>
      <c r="D28" s="323"/>
      <c r="E28" s="298"/>
      <c r="F28" s="306"/>
      <c r="G28" s="298"/>
      <c r="H28" s="306"/>
      <c r="I28" s="295"/>
      <c r="J28" s="340"/>
      <c r="K28" s="341"/>
      <c r="L28" s="294"/>
      <c r="M28" s="319"/>
      <c r="N28" s="306"/>
      <c r="O28" s="306"/>
    </row>
    <row r="29" spans="1:16">
      <c r="A29" s="298"/>
      <c r="B29" s="298"/>
      <c r="C29" s="298"/>
      <c r="D29" s="298"/>
      <c r="E29" s="298"/>
      <c r="F29" s="298"/>
      <c r="G29" s="298"/>
      <c r="H29" s="298"/>
      <c r="I29" s="298"/>
      <c r="J29" s="298"/>
      <c r="K29" s="298"/>
      <c r="L29" s="296"/>
      <c r="M29" s="298"/>
      <c r="N29" s="296"/>
      <c r="O29" s="298"/>
    </row>
    <row r="30" spans="1:16">
      <c r="A30" s="298"/>
      <c r="B30" s="298"/>
      <c r="C30" s="298"/>
      <c r="D30" s="298"/>
      <c r="E30" s="298"/>
      <c r="F30" s="298"/>
      <c r="G30" s="298"/>
      <c r="H30" s="298"/>
      <c r="I30" s="298"/>
      <c r="J30" s="298"/>
      <c r="K30" s="298"/>
      <c r="L30" s="305"/>
      <c r="M30" s="295"/>
      <c r="N30" s="296"/>
      <c r="O30" s="324"/>
    </row>
    <row r="31" spans="1:16">
      <c r="A31" s="298"/>
      <c r="B31" s="298"/>
      <c r="C31" s="298"/>
      <c r="D31" s="298"/>
      <c r="E31" s="298"/>
      <c r="F31" s="298"/>
      <c r="G31" s="298"/>
      <c r="H31" s="298"/>
      <c r="I31" s="298"/>
      <c r="J31" s="298"/>
      <c r="K31" s="298"/>
      <c r="L31" s="299"/>
      <c r="M31" s="298"/>
      <c r="N31" s="324"/>
    </row>
    <row r="32" spans="1:16">
      <c r="A32" s="298"/>
      <c r="B32" s="298"/>
      <c r="C32" s="298"/>
      <c r="D32" s="298"/>
      <c r="E32" s="298"/>
      <c r="F32" s="298"/>
      <c r="G32" s="298"/>
      <c r="H32" s="298"/>
      <c r="I32" s="298"/>
      <c r="J32" s="298"/>
      <c r="K32" s="298"/>
      <c r="L32" s="296"/>
      <c r="M32" s="323"/>
      <c r="N32" s="303"/>
    </row>
    <row r="33" spans="1:14">
      <c r="A33" s="298"/>
      <c r="B33" s="298"/>
      <c r="C33" s="298"/>
      <c r="D33" s="298"/>
      <c r="E33" s="298"/>
      <c r="F33" s="298"/>
      <c r="G33" s="298"/>
      <c r="H33" s="298"/>
      <c r="I33" s="298"/>
      <c r="J33" s="298"/>
      <c r="K33" s="298"/>
      <c r="L33" s="324"/>
      <c r="M33" s="323"/>
    </row>
    <row r="34" spans="1:14">
      <c r="A34" s="298"/>
      <c r="B34" s="298"/>
      <c r="C34" s="298"/>
      <c r="D34" s="298"/>
      <c r="E34" s="298"/>
      <c r="F34" s="298"/>
      <c r="G34" s="298"/>
      <c r="H34" s="298"/>
      <c r="I34" s="298"/>
      <c r="J34" s="298"/>
      <c r="K34" s="298"/>
      <c r="L34" s="314"/>
      <c r="M34" s="298"/>
    </row>
    <row r="35" spans="1:14">
      <c r="A35" s="298"/>
      <c r="B35" s="298"/>
      <c r="C35" s="298"/>
      <c r="D35" s="298"/>
      <c r="E35" s="298"/>
      <c r="F35" s="298"/>
      <c r="G35" s="298"/>
      <c r="H35" s="298"/>
      <c r="I35" s="298"/>
      <c r="J35" s="298"/>
      <c r="K35" s="298"/>
      <c r="L35" s="299"/>
      <c r="M35" s="297"/>
      <c r="N35" s="314"/>
    </row>
    <row r="36" spans="1:14">
      <c r="A36" s="298"/>
      <c r="B36" s="298"/>
      <c r="C36" s="298"/>
      <c r="D36" s="298"/>
      <c r="E36" s="298"/>
      <c r="F36" s="298"/>
      <c r="G36" s="298"/>
      <c r="H36" s="298"/>
      <c r="I36" s="298"/>
      <c r="J36" s="298"/>
      <c r="K36" s="298"/>
      <c r="L36" s="294"/>
      <c r="M36" s="319"/>
      <c r="N36" s="294"/>
    </row>
    <row r="37" spans="1:14">
      <c r="A37" s="298"/>
      <c r="B37" s="298"/>
      <c r="C37" s="298"/>
      <c r="D37" s="298"/>
      <c r="E37" s="298"/>
      <c r="F37" s="298"/>
      <c r="G37" s="298"/>
      <c r="H37" s="298"/>
      <c r="I37" s="298"/>
      <c r="J37" s="298"/>
      <c r="K37" s="298"/>
    </row>
    <row r="38" spans="1:14">
      <c r="A38" s="298"/>
      <c r="B38" s="298"/>
      <c r="C38" s="298"/>
      <c r="D38" s="298"/>
      <c r="E38" s="298"/>
      <c r="F38" s="298"/>
      <c r="G38" s="298"/>
      <c r="H38" s="298"/>
      <c r="I38" s="298"/>
      <c r="J38" s="298"/>
      <c r="K38" s="298"/>
    </row>
    <row r="39" spans="1:14">
      <c r="A39" s="298"/>
      <c r="B39" s="298"/>
      <c r="C39" s="298"/>
      <c r="D39" s="298"/>
      <c r="E39" s="298"/>
      <c r="F39" s="298"/>
      <c r="G39" s="298"/>
      <c r="H39" s="298"/>
      <c r="I39" s="298"/>
      <c r="J39" s="298"/>
      <c r="K39" s="298"/>
    </row>
    <row r="40" spans="1:14">
      <c r="A40" s="298"/>
      <c r="B40" s="298"/>
      <c r="C40" s="298"/>
      <c r="D40" s="298"/>
      <c r="E40" s="298"/>
      <c r="F40" s="298"/>
      <c r="G40" s="298"/>
      <c r="H40" s="298"/>
      <c r="I40" s="298"/>
      <c r="J40" s="298"/>
      <c r="K40" s="298"/>
    </row>
    <row r="41" spans="1:14">
      <c r="A41" s="298"/>
      <c r="B41" s="298"/>
      <c r="C41" s="298"/>
      <c r="D41" s="298"/>
      <c r="E41" s="298"/>
      <c r="F41" s="298"/>
      <c r="G41" s="298"/>
      <c r="H41" s="298"/>
      <c r="I41" s="298"/>
      <c r="J41" s="298"/>
      <c r="K41" s="298"/>
    </row>
    <row r="42" spans="1:14">
      <c r="A42" s="298"/>
      <c r="B42" s="298"/>
      <c r="C42" s="298"/>
      <c r="D42" s="298"/>
      <c r="E42" s="298"/>
      <c r="F42" s="298"/>
      <c r="G42" s="298"/>
      <c r="H42" s="298"/>
      <c r="I42" s="298"/>
      <c r="J42" s="298"/>
      <c r="K42" s="298"/>
    </row>
    <row r="43" spans="1:14">
      <c r="A43" s="298"/>
      <c r="B43" s="298"/>
      <c r="C43" s="298"/>
      <c r="D43" s="298"/>
      <c r="E43" s="298"/>
      <c r="F43" s="298"/>
      <c r="G43" s="298"/>
      <c r="H43" s="298"/>
      <c r="I43" s="298"/>
      <c r="J43" s="298"/>
      <c r="K43" s="298"/>
    </row>
    <row r="44" spans="1:14">
      <c r="A44" s="298"/>
      <c r="B44" s="298"/>
      <c r="C44" s="298"/>
      <c r="D44" s="298"/>
      <c r="E44" s="298"/>
      <c r="F44" s="298"/>
      <c r="G44" s="298"/>
      <c r="H44" s="298"/>
      <c r="I44" s="298"/>
      <c r="J44" s="298"/>
      <c r="K44" s="298"/>
    </row>
    <row r="45" spans="1:14">
      <c r="A45" s="298"/>
      <c r="B45" s="298"/>
      <c r="C45" s="298"/>
      <c r="D45" s="298"/>
      <c r="E45" s="298"/>
      <c r="F45" s="298"/>
      <c r="G45" s="298"/>
      <c r="H45" s="298"/>
      <c r="I45" s="298"/>
      <c r="J45" s="298"/>
      <c r="K45" s="298"/>
    </row>
    <row r="46" spans="1:14">
      <c r="A46" s="298"/>
      <c r="B46" s="298"/>
      <c r="C46" s="298"/>
      <c r="D46" s="298"/>
      <c r="E46" s="298"/>
      <c r="F46" s="298"/>
      <c r="G46" s="298"/>
      <c r="H46" s="298"/>
      <c r="I46" s="298"/>
      <c r="J46" s="298"/>
      <c r="K46" s="298"/>
    </row>
    <row r="47" spans="1:14">
      <c r="A47" s="298"/>
      <c r="B47" s="298"/>
      <c r="C47" s="298"/>
      <c r="D47" s="298"/>
      <c r="E47" s="298"/>
      <c r="F47" s="298"/>
      <c r="G47" s="298"/>
      <c r="H47" s="298"/>
      <c r="I47" s="298"/>
      <c r="J47" s="298"/>
      <c r="K47" s="298"/>
    </row>
    <row r="48" spans="1:14">
      <c r="A48" s="298"/>
      <c r="B48" s="298"/>
      <c r="C48" s="298"/>
      <c r="D48" s="298"/>
      <c r="E48" s="298"/>
      <c r="F48" s="298"/>
      <c r="G48" s="298"/>
      <c r="H48" s="298"/>
      <c r="I48" s="298"/>
      <c r="J48" s="298"/>
      <c r="K48" s="298"/>
    </row>
    <row r="49" spans="1:11">
      <c r="A49" s="298"/>
      <c r="B49" s="298"/>
      <c r="C49" s="298"/>
      <c r="D49" s="298"/>
      <c r="E49" s="298"/>
      <c r="F49" s="298"/>
      <c r="G49" s="298"/>
      <c r="H49" s="298"/>
      <c r="I49" s="298"/>
      <c r="J49" s="298"/>
      <c r="K49" s="298"/>
    </row>
    <row r="50" spans="1:11">
      <c r="A50" s="298"/>
      <c r="B50" s="298"/>
      <c r="C50" s="298"/>
      <c r="D50" s="298"/>
      <c r="E50" s="298"/>
      <c r="F50" s="298"/>
      <c r="G50" s="298"/>
      <c r="H50" s="298"/>
      <c r="I50" s="298"/>
      <c r="J50" s="298"/>
      <c r="K50" s="298"/>
    </row>
  </sheetData>
  <mergeCells count="17">
    <mergeCell ref="E22:J22"/>
    <mergeCell ref="E21:J21"/>
    <mergeCell ref="E16:J16"/>
    <mergeCell ref="E17:J17"/>
    <mergeCell ref="I2:J2"/>
    <mergeCell ref="C12:D12"/>
    <mergeCell ref="E20:J20"/>
    <mergeCell ref="E19:J19"/>
    <mergeCell ref="B1:D1"/>
    <mergeCell ref="E18:J18"/>
    <mergeCell ref="C5:D5"/>
    <mergeCell ref="C6:D6"/>
    <mergeCell ref="C7:D7"/>
    <mergeCell ref="C8:D8"/>
    <mergeCell ref="C9:D9"/>
    <mergeCell ref="C10:D10"/>
    <mergeCell ref="C11:D11"/>
  </mergeCells>
  <pageMargins left="0" right="0" top="0" bottom="0" header="0" footer="0"/>
  <pageSetup paperSize="5" scale="47"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616E-6E49-4668-BE0E-44A00D54EB66}">
  <sheetPr>
    <pageSetUpPr fitToPage="1"/>
  </sheetPr>
  <dimension ref="A1:AB80"/>
  <sheetViews>
    <sheetView topLeftCell="B1" zoomScale="70" zoomScaleNormal="70" workbookViewId="0">
      <selection activeCell="B3" sqref="B3:Y3"/>
    </sheetView>
  </sheetViews>
  <sheetFormatPr baseColWidth="10" defaultRowHeight="15"/>
  <cols>
    <col min="1" max="1" width="3.5703125" customWidth="1"/>
    <col min="2" max="2" width="39" customWidth="1"/>
    <col min="3" max="3" width="20.85546875" customWidth="1"/>
    <col min="4" max="4" width="22" customWidth="1"/>
    <col min="5" max="5" width="12" customWidth="1"/>
    <col min="6" max="6" width="2.85546875" customWidth="1"/>
    <col min="7" max="7" width="10.5703125" customWidth="1"/>
    <col min="8" max="8" width="13" customWidth="1"/>
    <col min="9" max="9" width="3.140625" customWidth="1"/>
    <col min="10" max="10" width="5" customWidth="1"/>
    <col min="11" max="11" width="6.7109375" customWidth="1"/>
    <col min="12" max="12" width="2.85546875" customWidth="1"/>
    <col min="13" max="13" width="6" customWidth="1"/>
    <col min="14" max="14" width="8.85546875" customWidth="1"/>
    <col min="15" max="15" width="8.5703125" customWidth="1"/>
    <col min="16" max="16" width="11.42578125" customWidth="1"/>
    <col min="17" max="17" width="5.5703125" customWidth="1"/>
    <col min="18" max="18" width="17.140625" customWidth="1"/>
    <col min="19" max="19" width="21" customWidth="1"/>
    <col min="20" max="20" width="13.140625" customWidth="1"/>
    <col min="21" max="21" width="3.85546875" customWidth="1"/>
    <col min="22" max="22" width="11" customWidth="1"/>
    <col min="23" max="23" width="5.140625" customWidth="1"/>
    <col min="24" max="24" width="12.85546875" customWidth="1"/>
    <col min="25" max="25" width="17.140625" customWidth="1"/>
    <col min="26" max="26" width="0.140625" customWidth="1"/>
    <col min="27" max="27" width="7.85546875" customWidth="1"/>
  </cols>
  <sheetData>
    <row r="1" spans="1:28" ht="29.25" customHeight="1" thickBot="1">
      <c r="A1" s="406"/>
      <c r="B1" s="752" t="s">
        <v>0</v>
      </c>
      <c r="C1" s="753"/>
      <c r="D1" s="753"/>
      <c r="E1" s="753"/>
      <c r="F1" s="753"/>
      <c r="G1" s="753"/>
      <c r="H1" s="753"/>
      <c r="I1" s="753"/>
      <c r="J1" s="753"/>
      <c r="K1" s="753"/>
      <c r="L1" s="753"/>
      <c r="M1" s="753"/>
      <c r="N1" s="753"/>
      <c r="O1" s="753"/>
      <c r="P1" s="753"/>
      <c r="Q1" s="753"/>
      <c r="R1" s="753"/>
      <c r="S1" s="753"/>
      <c r="T1" s="753"/>
      <c r="U1" s="753"/>
      <c r="V1" s="753"/>
      <c r="W1" s="753"/>
      <c r="X1" s="753"/>
      <c r="Y1" s="754"/>
      <c r="Z1" s="401"/>
    </row>
    <row r="2" spans="1:28" ht="9" customHeight="1" thickBot="1">
      <c r="A2" s="404"/>
      <c r="B2" s="304"/>
      <c r="C2" s="325"/>
      <c r="D2" s="325"/>
      <c r="E2" s="325"/>
      <c r="F2" s="325"/>
      <c r="G2" s="325"/>
      <c r="H2" s="325"/>
      <c r="I2" s="325"/>
      <c r="J2" s="325"/>
      <c r="K2" s="325"/>
      <c r="L2" s="325"/>
      <c r="M2" s="325"/>
      <c r="N2" s="325"/>
      <c r="O2" s="325"/>
      <c r="P2" s="325"/>
      <c r="Q2" s="303"/>
      <c r="R2" s="325"/>
      <c r="S2" s="325"/>
      <c r="T2" s="325"/>
      <c r="U2" s="303"/>
      <c r="V2" s="325"/>
      <c r="W2" s="325"/>
      <c r="X2" s="325"/>
      <c r="Y2" s="303"/>
      <c r="Z2" s="298"/>
      <c r="AA2" s="319"/>
    </row>
    <row r="3" spans="1:28" ht="24.75" customHeight="1" thickBot="1">
      <c r="A3" s="407" t="s">
        <v>986</v>
      </c>
      <c r="B3" s="755" t="s">
        <v>1026</v>
      </c>
      <c r="C3" s="756"/>
      <c r="D3" s="756"/>
      <c r="E3" s="756"/>
      <c r="F3" s="756"/>
      <c r="G3" s="756"/>
      <c r="H3" s="756"/>
      <c r="I3" s="756"/>
      <c r="J3" s="756"/>
      <c r="K3" s="756"/>
      <c r="L3" s="756"/>
      <c r="M3" s="756"/>
      <c r="N3" s="756"/>
      <c r="O3" s="756"/>
      <c r="P3" s="756"/>
      <c r="Q3" s="756"/>
      <c r="R3" s="756"/>
      <c r="S3" s="756"/>
      <c r="T3" s="756"/>
      <c r="U3" s="756"/>
      <c r="V3" s="756"/>
      <c r="W3" s="756"/>
      <c r="X3" s="756"/>
      <c r="Y3" s="757"/>
      <c r="Z3" s="402"/>
      <c r="AA3" s="319"/>
    </row>
    <row r="4" spans="1:28" ht="23.25" customHeight="1" thickBot="1">
      <c r="A4" s="408" t="s">
        <v>987</v>
      </c>
      <c r="B4" s="758" t="s">
        <v>1033</v>
      </c>
      <c r="C4" s="759"/>
      <c r="D4" s="759"/>
      <c r="E4" s="759"/>
      <c r="F4" s="759"/>
      <c r="G4" s="759"/>
      <c r="H4" s="759"/>
      <c r="I4" s="759"/>
      <c r="J4" s="759"/>
      <c r="K4" s="759"/>
      <c r="L4" s="759"/>
      <c r="M4" s="759"/>
      <c r="N4" s="759"/>
      <c r="O4" s="759"/>
      <c r="P4" s="759"/>
      <c r="Q4" s="759"/>
      <c r="R4" s="759"/>
      <c r="S4" s="759"/>
      <c r="T4" s="759"/>
      <c r="U4" s="759"/>
      <c r="V4" s="759"/>
      <c r="W4" s="759"/>
      <c r="X4" s="759"/>
      <c r="Y4" s="760"/>
      <c r="Z4" s="403"/>
      <c r="AA4" s="319"/>
    </row>
    <row r="5" spans="1:28" ht="15.75" thickBot="1">
      <c r="A5" s="405"/>
      <c r="B5" s="304"/>
      <c r="C5" s="325"/>
      <c r="D5" s="325"/>
      <c r="E5" s="325"/>
      <c r="F5" s="323"/>
      <c r="G5" s="325"/>
      <c r="H5" s="325"/>
      <c r="I5" s="325"/>
      <c r="J5" s="325"/>
      <c r="K5" s="325"/>
      <c r="L5" s="325"/>
      <c r="M5" s="325"/>
      <c r="N5" s="325"/>
      <c r="O5" s="325"/>
      <c r="P5" s="325"/>
      <c r="Q5" s="303"/>
      <c r="R5" s="303"/>
      <c r="S5" s="325"/>
      <c r="T5" s="325"/>
      <c r="U5" s="303"/>
      <c r="V5" s="325"/>
      <c r="W5" s="325"/>
      <c r="X5" s="325"/>
      <c r="Y5" s="303"/>
      <c r="Z5" s="298"/>
      <c r="AA5" s="319"/>
    </row>
    <row r="6" spans="1:28" ht="24.75" customHeight="1" thickBot="1">
      <c r="A6" s="409"/>
      <c r="B6" s="764" t="s">
        <v>943</v>
      </c>
      <c r="C6" s="765"/>
      <c r="D6" s="765"/>
      <c r="E6" s="766"/>
      <c r="F6" s="305"/>
      <c r="G6" s="368"/>
      <c r="H6" s="784" t="s">
        <v>948</v>
      </c>
      <c r="I6" s="785"/>
      <c r="J6" s="785"/>
      <c r="K6" s="786"/>
      <c r="L6" s="305"/>
      <c r="M6" s="368"/>
      <c r="N6" s="792" t="s">
        <v>967</v>
      </c>
      <c r="O6" s="793"/>
      <c r="P6" s="794"/>
      <c r="Q6" s="375"/>
      <c r="R6" s="377"/>
      <c r="S6" s="744" t="s">
        <v>949</v>
      </c>
      <c r="T6" s="745"/>
      <c r="U6" s="378"/>
      <c r="V6" s="382"/>
      <c r="W6" s="369"/>
      <c r="X6" s="744" t="s">
        <v>950</v>
      </c>
      <c r="Y6" s="745"/>
      <c r="Z6" s="296"/>
      <c r="AA6" s="319"/>
    </row>
    <row r="7" spans="1:28" ht="30.75" customHeight="1" thickBot="1">
      <c r="A7" s="409"/>
      <c r="B7" s="419" t="s">
        <v>944</v>
      </c>
      <c r="C7" s="411" t="s">
        <v>945</v>
      </c>
      <c r="D7" s="412" t="s">
        <v>946</v>
      </c>
      <c r="E7" s="413" t="s">
        <v>947</v>
      </c>
      <c r="F7" s="305"/>
      <c r="G7" s="335"/>
      <c r="H7" s="780">
        <f>I23</f>
        <v>68</v>
      </c>
      <c r="I7" s="791"/>
      <c r="J7" s="791"/>
      <c r="K7" s="781"/>
      <c r="L7" s="305"/>
      <c r="M7" s="335"/>
      <c r="N7" s="776">
        <f>L23</f>
        <v>187</v>
      </c>
      <c r="O7" s="777"/>
      <c r="P7" s="778"/>
      <c r="Q7" s="376"/>
      <c r="R7" s="378"/>
      <c r="S7" s="780">
        <f>O23</f>
        <v>473</v>
      </c>
      <c r="T7" s="781"/>
      <c r="U7" s="305"/>
      <c r="V7" s="381"/>
      <c r="W7" s="298"/>
      <c r="X7" s="780">
        <f>R23</f>
        <v>526</v>
      </c>
      <c r="Y7" s="781"/>
      <c r="Z7" s="367"/>
      <c r="AA7" s="319"/>
    </row>
    <row r="8" spans="1:28" ht="21.75" customHeight="1" thickBot="1">
      <c r="A8" s="409"/>
      <c r="B8" s="421" t="s">
        <v>1089</v>
      </c>
      <c r="C8" s="415" t="s">
        <v>1097</v>
      </c>
      <c r="D8" s="410">
        <v>2019</v>
      </c>
      <c r="E8" s="430"/>
      <c r="F8" s="305"/>
      <c r="G8" s="370"/>
      <c r="H8" s="371"/>
      <c r="I8" s="372"/>
      <c r="J8" s="380"/>
      <c r="K8" s="373"/>
      <c r="L8" s="305"/>
      <c r="M8" s="370"/>
      <c r="N8" s="374"/>
      <c r="O8" s="374"/>
      <c r="P8" s="373"/>
      <c r="Q8" s="305"/>
      <c r="R8" s="379"/>
      <c r="S8" s="374"/>
      <c r="T8" s="373"/>
      <c r="U8" s="294"/>
      <c r="V8" s="370"/>
      <c r="W8" s="374"/>
      <c r="X8" s="374"/>
      <c r="Y8" s="373"/>
      <c r="Z8" s="296"/>
      <c r="AA8" s="319"/>
    </row>
    <row r="9" spans="1:28" ht="18" customHeight="1" thickBot="1">
      <c r="A9" s="414"/>
      <c r="B9" s="421" t="s">
        <v>1090</v>
      </c>
      <c r="C9" s="416" t="s">
        <v>1098</v>
      </c>
      <c r="D9" s="360">
        <v>2024</v>
      </c>
      <c r="E9" s="431"/>
      <c r="F9" s="296"/>
      <c r="G9" s="325"/>
      <c r="H9" s="325"/>
      <c r="I9" s="325"/>
      <c r="J9" s="325"/>
      <c r="K9" s="325"/>
      <c r="L9" s="325"/>
      <c r="M9" s="325"/>
      <c r="N9" s="325"/>
      <c r="O9" s="388"/>
      <c r="P9" s="325"/>
      <c r="Q9" s="303"/>
      <c r="R9" s="303"/>
      <c r="S9" s="325"/>
      <c r="T9" s="325"/>
      <c r="U9" s="306"/>
      <c r="V9" s="325"/>
      <c r="W9" s="325"/>
      <c r="X9" s="325"/>
      <c r="Y9" s="303"/>
      <c r="Z9" s="298"/>
      <c r="AA9" s="319"/>
    </row>
    <row r="10" spans="1:28" ht="21" customHeight="1">
      <c r="A10" s="297"/>
      <c r="B10" s="421" t="s">
        <v>1091</v>
      </c>
      <c r="C10" s="416" t="s">
        <v>1098</v>
      </c>
      <c r="D10" s="360">
        <v>2024</v>
      </c>
      <c r="E10" s="431"/>
      <c r="F10" s="305"/>
      <c r="G10" s="772" t="s">
        <v>951</v>
      </c>
      <c r="H10" s="773"/>
      <c r="I10" s="773"/>
      <c r="J10" s="773"/>
      <c r="K10" s="773"/>
      <c r="L10" s="773"/>
      <c r="M10" s="773"/>
      <c r="N10" s="773"/>
      <c r="O10" s="773"/>
      <c r="P10" s="773"/>
      <c r="Q10" s="773"/>
      <c r="R10" s="773"/>
      <c r="S10" s="773"/>
      <c r="T10" s="773"/>
      <c r="U10" s="773"/>
      <c r="V10" s="773"/>
      <c r="W10" s="773"/>
      <c r="X10" s="773"/>
      <c r="Y10" s="774"/>
      <c r="Z10" s="296"/>
      <c r="AA10" s="319"/>
    </row>
    <row r="11" spans="1:28" ht="19.5" customHeight="1">
      <c r="A11" s="295"/>
      <c r="B11" s="421" t="s">
        <v>1092</v>
      </c>
      <c r="C11" s="420" t="s">
        <v>1098</v>
      </c>
      <c r="D11" s="360">
        <v>2024</v>
      </c>
      <c r="E11" s="431"/>
      <c r="F11" s="305"/>
      <c r="G11" s="775" t="s">
        <v>952</v>
      </c>
      <c r="H11" s="770"/>
      <c r="I11" s="770" t="s">
        <v>953</v>
      </c>
      <c r="J11" s="770"/>
      <c r="K11" s="770"/>
      <c r="L11" s="770" t="s">
        <v>954</v>
      </c>
      <c r="M11" s="770"/>
      <c r="N11" s="770"/>
      <c r="O11" s="770" t="s">
        <v>955</v>
      </c>
      <c r="P11" s="770"/>
      <c r="Q11" s="770"/>
      <c r="R11" s="770" t="s">
        <v>950</v>
      </c>
      <c r="S11" s="770"/>
      <c r="T11" s="770"/>
      <c r="U11" s="770"/>
      <c r="V11" s="770"/>
      <c r="W11" s="770"/>
      <c r="X11" s="770"/>
      <c r="Y11" s="771"/>
      <c r="Z11" s="296"/>
      <c r="AA11" s="319"/>
    </row>
    <row r="12" spans="1:28" ht="17.25" customHeight="1">
      <c r="A12" s="295"/>
      <c r="B12" s="422" t="s">
        <v>1093</v>
      </c>
      <c r="C12" s="424" t="s">
        <v>1098</v>
      </c>
      <c r="D12" s="416">
        <v>2024</v>
      </c>
      <c r="E12" s="431"/>
      <c r="F12" s="305"/>
      <c r="G12" s="775"/>
      <c r="H12" s="770"/>
      <c r="I12" s="770"/>
      <c r="J12" s="770"/>
      <c r="K12" s="770"/>
      <c r="L12" s="770"/>
      <c r="M12" s="770"/>
      <c r="N12" s="770"/>
      <c r="O12" s="770"/>
      <c r="P12" s="770"/>
      <c r="Q12" s="770"/>
      <c r="R12" s="746" t="s">
        <v>956</v>
      </c>
      <c r="S12" s="746"/>
      <c r="T12" s="746" t="s">
        <v>957</v>
      </c>
      <c r="U12" s="746"/>
      <c r="V12" s="746" t="s">
        <v>958</v>
      </c>
      <c r="W12" s="746"/>
      <c r="X12" s="746" t="s">
        <v>959</v>
      </c>
      <c r="Y12" s="767"/>
      <c r="Z12" s="296"/>
      <c r="AA12" s="295"/>
    </row>
    <row r="13" spans="1:28" ht="18.75" customHeight="1">
      <c r="A13" s="295"/>
      <c r="B13" s="421" t="s">
        <v>1094</v>
      </c>
      <c r="C13" s="415" t="s">
        <v>1098</v>
      </c>
      <c r="D13" s="360">
        <v>2024</v>
      </c>
      <c r="E13" s="431"/>
      <c r="F13" s="305"/>
      <c r="G13" s="775"/>
      <c r="H13" s="770"/>
      <c r="I13" s="770"/>
      <c r="J13" s="770"/>
      <c r="K13" s="770"/>
      <c r="L13" s="770"/>
      <c r="M13" s="770"/>
      <c r="N13" s="770"/>
      <c r="O13" s="770"/>
      <c r="P13" s="770"/>
      <c r="Q13" s="770"/>
      <c r="R13" s="746"/>
      <c r="S13" s="746"/>
      <c r="T13" s="746"/>
      <c r="U13" s="746"/>
      <c r="V13" s="746"/>
      <c r="W13" s="746"/>
      <c r="X13" s="768"/>
      <c r="Y13" s="769"/>
      <c r="Z13" s="296"/>
      <c r="AA13" s="297"/>
    </row>
    <row r="14" spans="1:28" ht="18.75" customHeight="1">
      <c r="A14" s="295"/>
      <c r="B14" s="421" t="s">
        <v>1095</v>
      </c>
      <c r="C14" s="416" t="s">
        <v>1098</v>
      </c>
      <c r="D14" s="360">
        <v>2024</v>
      </c>
      <c r="E14" s="431"/>
      <c r="F14" s="305"/>
      <c r="G14" s="747" t="s">
        <v>22</v>
      </c>
      <c r="H14" s="748"/>
      <c r="I14" s="749">
        <v>4</v>
      </c>
      <c r="J14" s="750"/>
      <c r="K14" s="751"/>
      <c r="L14" s="743">
        <v>8</v>
      </c>
      <c r="M14" s="743"/>
      <c r="N14" s="743"/>
      <c r="O14" s="743">
        <v>30</v>
      </c>
      <c r="P14" s="743"/>
      <c r="Q14" s="743"/>
      <c r="R14" s="743">
        <v>53</v>
      </c>
      <c r="S14" s="743"/>
      <c r="T14" s="743">
        <v>0</v>
      </c>
      <c r="U14" s="743"/>
      <c r="V14" s="743">
        <v>8</v>
      </c>
      <c r="W14" s="749"/>
      <c r="X14" s="743">
        <v>2</v>
      </c>
      <c r="Y14" s="779"/>
      <c r="Z14" s="296"/>
    </row>
    <row r="15" spans="1:28" ht="19.5" customHeight="1" thickBot="1">
      <c r="A15" s="295"/>
      <c r="B15" s="423" t="s">
        <v>1096</v>
      </c>
      <c r="C15" s="418" t="s">
        <v>1098</v>
      </c>
      <c r="D15" s="417">
        <v>2024</v>
      </c>
      <c r="E15" s="432"/>
      <c r="F15" s="305"/>
      <c r="G15" s="747" t="s">
        <v>19</v>
      </c>
      <c r="H15" s="748"/>
      <c r="I15" s="749">
        <v>11</v>
      </c>
      <c r="J15" s="750"/>
      <c r="K15" s="751"/>
      <c r="L15" s="743">
        <v>30</v>
      </c>
      <c r="M15" s="743"/>
      <c r="N15" s="743"/>
      <c r="O15" s="743">
        <v>105</v>
      </c>
      <c r="P15" s="743"/>
      <c r="Q15" s="743"/>
      <c r="R15" s="743">
        <v>105</v>
      </c>
      <c r="S15" s="743"/>
      <c r="T15" s="743">
        <v>8</v>
      </c>
      <c r="U15" s="743"/>
      <c r="V15" s="743">
        <v>0</v>
      </c>
      <c r="W15" s="749"/>
      <c r="X15" s="743">
        <v>4</v>
      </c>
      <c r="Y15" s="779"/>
      <c r="Z15" s="296"/>
      <c r="AA15" s="319"/>
    </row>
    <row r="16" spans="1:28" ht="24" customHeight="1" thickBot="1">
      <c r="A16" s="298"/>
      <c r="B16" s="325"/>
      <c r="C16" s="325"/>
      <c r="D16" s="325"/>
      <c r="E16" s="325"/>
      <c r="F16" s="295"/>
      <c r="G16" s="747" t="s">
        <v>24</v>
      </c>
      <c r="H16" s="748"/>
      <c r="I16" s="749">
        <v>19</v>
      </c>
      <c r="J16" s="750"/>
      <c r="K16" s="751"/>
      <c r="L16" s="743">
        <v>58</v>
      </c>
      <c r="M16" s="743"/>
      <c r="N16" s="743"/>
      <c r="O16" s="743">
        <v>99</v>
      </c>
      <c r="P16" s="743"/>
      <c r="Q16" s="743"/>
      <c r="R16" s="743">
        <v>107</v>
      </c>
      <c r="S16" s="743"/>
      <c r="T16" s="743">
        <v>8</v>
      </c>
      <c r="U16" s="743"/>
      <c r="V16" s="743">
        <v>6</v>
      </c>
      <c r="W16" s="749"/>
      <c r="X16" s="743">
        <v>7</v>
      </c>
      <c r="Y16" s="779"/>
      <c r="Z16" s="296"/>
      <c r="AA16" s="319"/>
      <c r="AB16" s="426"/>
    </row>
    <row r="17" spans="1:27" ht="21" customHeight="1">
      <c r="A17" s="295"/>
      <c r="B17" s="761" t="s">
        <v>961</v>
      </c>
      <c r="C17" s="762"/>
      <c r="D17" s="762"/>
      <c r="E17" s="763"/>
      <c r="F17" s="305"/>
      <c r="G17" s="747" t="s">
        <v>20</v>
      </c>
      <c r="H17" s="748"/>
      <c r="I17" s="749">
        <v>15</v>
      </c>
      <c r="J17" s="750"/>
      <c r="K17" s="751"/>
      <c r="L17" s="743">
        <v>49</v>
      </c>
      <c r="M17" s="743"/>
      <c r="N17" s="743"/>
      <c r="O17" s="743">
        <v>127</v>
      </c>
      <c r="P17" s="743"/>
      <c r="Q17" s="743"/>
      <c r="R17" s="743">
        <v>134</v>
      </c>
      <c r="S17" s="743"/>
      <c r="T17" s="743">
        <v>12</v>
      </c>
      <c r="U17" s="743"/>
      <c r="V17" s="743">
        <v>5</v>
      </c>
      <c r="W17" s="749"/>
      <c r="X17" s="743">
        <v>7</v>
      </c>
      <c r="Y17" s="779"/>
      <c r="Z17" s="296"/>
      <c r="AA17" s="319"/>
    </row>
    <row r="18" spans="1:27" ht="34.5" customHeight="1">
      <c r="A18" s="295"/>
      <c r="B18" s="383" t="s">
        <v>962</v>
      </c>
      <c r="C18" s="359" t="s">
        <v>956</v>
      </c>
      <c r="D18" s="358" t="s">
        <v>942</v>
      </c>
      <c r="E18" s="384" t="s">
        <v>963</v>
      </c>
      <c r="F18" s="305"/>
      <c r="G18" s="747" t="s">
        <v>1102</v>
      </c>
      <c r="H18" s="748"/>
      <c r="I18" s="749">
        <v>1</v>
      </c>
      <c r="J18" s="750"/>
      <c r="K18" s="751"/>
      <c r="L18" s="743">
        <v>2</v>
      </c>
      <c r="M18" s="743"/>
      <c r="N18" s="743"/>
      <c r="O18" s="743">
        <v>4</v>
      </c>
      <c r="P18" s="743"/>
      <c r="Q18" s="743"/>
      <c r="R18" s="743">
        <v>4</v>
      </c>
      <c r="S18" s="743"/>
      <c r="T18" s="743">
        <v>0</v>
      </c>
      <c r="U18" s="743"/>
      <c r="V18" s="743">
        <v>2</v>
      </c>
      <c r="W18" s="749"/>
      <c r="X18" s="743">
        <v>2</v>
      </c>
      <c r="Y18" s="779"/>
      <c r="Z18" s="296"/>
      <c r="AA18" s="319"/>
    </row>
    <row r="19" spans="1:27" ht="30.75" customHeight="1">
      <c r="A19" s="295"/>
      <c r="B19" s="385" t="s">
        <v>964</v>
      </c>
      <c r="C19" s="360">
        <v>16</v>
      </c>
      <c r="D19" s="365" t="s">
        <v>1101</v>
      </c>
      <c r="E19" s="433"/>
      <c r="F19" s="305"/>
      <c r="G19" s="747" t="s">
        <v>1103</v>
      </c>
      <c r="H19" s="748"/>
      <c r="I19" s="749">
        <v>5</v>
      </c>
      <c r="J19" s="750"/>
      <c r="K19" s="751"/>
      <c r="L19" s="743">
        <v>8</v>
      </c>
      <c r="M19" s="743"/>
      <c r="N19" s="743"/>
      <c r="O19" s="743">
        <v>22</v>
      </c>
      <c r="P19" s="743"/>
      <c r="Q19" s="743"/>
      <c r="R19" s="743">
        <v>22</v>
      </c>
      <c r="S19" s="743"/>
      <c r="T19" s="743">
        <v>0</v>
      </c>
      <c r="U19" s="743"/>
      <c r="V19" s="743">
        <v>2</v>
      </c>
      <c r="W19" s="749"/>
      <c r="X19" s="743">
        <v>0</v>
      </c>
      <c r="Y19" s="779"/>
      <c r="Z19" s="296"/>
      <c r="AA19" s="319"/>
    </row>
    <row r="20" spans="1:27" ht="30" customHeight="1">
      <c r="A20" s="295"/>
      <c r="B20" s="385" t="s">
        <v>965</v>
      </c>
      <c r="C20" s="365">
        <v>10</v>
      </c>
      <c r="D20" s="365" t="s">
        <v>1101</v>
      </c>
      <c r="E20" s="433"/>
      <c r="F20" s="305"/>
      <c r="G20" s="747" t="s">
        <v>28</v>
      </c>
      <c r="H20" s="748"/>
      <c r="I20" s="749">
        <v>9</v>
      </c>
      <c r="J20" s="750"/>
      <c r="K20" s="751"/>
      <c r="L20" s="743">
        <v>22</v>
      </c>
      <c r="M20" s="743"/>
      <c r="N20" s="743"/>
      <c r="O20" s="743">
        <v>32</v>
      </c>
      <c r="P20" s="743"/>
      <c r="Q20" s="743"/>
      <c r="R20" s="743">
        <v>33</v>
      </c>
      <c r="S20" s="743"/>
      <c r="T20" s="743">
        <v>0</v>
      </c>
      <c r="U20" s="743"/>
      <c r="V20" s="743">
        <v>0</v>
      </c>
      <c r="W20" s="749"/>
      <c r="X20" s="743">
        <v>0</v>
      </c>
      <c r="Y20" s="779"/>
      <c r="Z20" s="296"/>
      <c r="AA20" s="319"/>
    </row>
    <row r="21" spans="1:27" ht="30" customHeight="1">
      <c r="A21" s="295"/>
      <c r="B21" s="385" t="s">
        <v>1099</v>
      </c>
      <c r="C21" s="365">
        <v>39</v>
      </c>
      <c r="D21" s="365" t="s">
        <v>1101</v>
      </c>
      <c r="E21" s="433"/>
      <c r="F21" s="305"/>
      <c r="G21" s="747" t="s">
        <v>25</v>
      </c>
      <c r="H21" s="748"/>
      <c r="I21" s="749">
        <v>3</v>
      </c>
      <c r="J21" s="750"/>
      <c r="K21" s="751"/>
      <c r="L21" s="743">
        <v>8</v>
      </c>
      <c r="M21" s="743"/>
      <c r="N21" s="743"/>
      <c r="O21" s="743">
        <v>50</v>
      </c>
      <c r="P21" s="743"/>
      <c r="Q21" s="743"/>
      <c r="R21" s="743">
        <v>62</v>
      </c>
      <c r="S21" s="743"/>
      <c r="T21" s="743">
        <v>0</v>
      </c>
      <c r="U21" s="743"/>
      <c r="V21" s="743">
        <v>10</v>
      </c>
      <c r="W21" s="749"/>
      <c r="X21" s="743">
        <v>11</v>
      </c>
      <c r="Y21" s="779"/>
      <c r="Z21" s="296"/>
      <c r="AA21" s="319"/>
    </row>
    <row r="22" spans="1:27" ht="32.25" customHeight="1">
      <c r="A22" s="295"/>
      <c r="B22" s="385" t="s">
        <v>966</v>
      </c>
      <c r="C22" s="365">
        <v>20</v>
      </c>
      <c r="D22" s="365" t="s">
        <v>1101</v>
      </c>
      <c r="E22" s="433"/>
      <c r="F22" s="305"/>
      <c r="G22" s="747" t="s">
        <v>1104</v>
      </c>
      <c r="H22" s="748"/>
      <c r="I22" s="749">
        <v>1</v>
      </c>
      <c r="J22" s="750"/>
      <c r="K22" s="751"/>
      <c r="L22" s="743">
        <v>2</v>
      </c>
      <c r="M22" s="743"/>
      <c r="N22" s="743"/>
      <c r="O22" s="743">
        <v>4</v>
      </c>
      <c r="P22" s="743"/>
      <c r="Q22" s="743"/>
      <c r="R22" s="743">
        <v>6</v>
      </c>
      <c r="S22" s="743"/>
      <c r="T22" s="743">
        <v>0</v>
      </c>
      <c r="U22" s="743"/>
      <c r="V22" s="743">
        <v>0</v>
      </c>
      <c r="W22" s="749"/>
      <c r="X22" s="743">
        <v>3</v>
      </c>
      <c r="Y22" s="779"/>
      <c r="Z22" s="296"/>
      <c r="AA22" s="319"/>
    </row>
    <row r="23" spans="1:27" ht="30.75" customHeight="1" thickBot="1">
      <c r="A23" s="295"/>
      <c r="B23" s="386" t="s">
        <v>1100</v>
      </c>
      <c r="C23" s="387">
        <v>3</v>
      </c>
      <c r="D23" s="387" t="s">
        <v>1101</v>
      </c>
      <c r="E23" s="434"/>
      <c r="F23" s="305"/>
      <c r="G23" s="790" t="s">
        <v>960</v>
      </c>
      <c r="H23" s="782"/>
      <c r="I23" s="782">
        <f>SUM(I14:K22)</f>
        <v>68</v>
      </c>
      <c r="J23" s="782"/>
      <c r="K23" s="782"/>
      <c r="L23" s="782">
        <f>SUM(L14:N22)</f>
        <v>187</v>
      </c>
      <c r="M23" s="782"/>
      <c r="N23" s="782"/>
      <c r="O23" s="787">
        <f>SUM(O14:Q22)</f>
        <v>473</v>
      </c>
      <c r="P23" s="788"/>
      <c r="Q23" s="789"/>
      <c r="R23" s="787">
        <f>SUM(R14:S22)</f>
        <v>526</v>
      </c>
      <c r="S23" s="789"/>
      <c r="T23" s="787">
        <f>SUM(T14:U22)</f>
        <v>28</v>
      </c>
      <c r="U23" s="789"/>
      <c r="V23" s="787">
        <f>SUM(V14:W22)</f>
        <v>33</v>
      </c>
      <c r="W23" s="788"/>
      <c r="X23" s="782">
        <f>SUM(X14:Y22)</f>
        <v>36</v>
      </c>
      <c r="Y23" s="783"/>
      <c r="Z23" s="296"/>
      <c r="AA23" s="319"/>
    </row>
    <row r="24" spans="1:27" ht="12" customHeight="1">
      <c r="A24" s="298"/>
      <c r="B24" s="323"/>
      <c r="C24" s="323"/>
      <c r="D24" s="323"/>
      <c r="E24" s="323"/>
      <c r="F24" s="298"/>
      <c r="G24" s="323"/>
      <c r="H24" s="323"/>
      <c r="I24" s="323"/>
      <c r="J24" s="323"/>
      <c r="K24" s="323"/>
      <c r="L24" s="323"/>
      <c r="M24" s="323"/>
      <c r="N24" s="323"/>
      <c r="O24" s="323"/>
      <c r="P24" s="323"/>
      <c r="Q24" s="297"/>
      <c r="R24" s="297"/>
      <c r="S24" s="323"/>
      <c r="T24" s="323"/>
      <c r="U24" s="297"/>
      <c r="V24" s="323"/>
      <c r="W24" s="323"/>
      <c r="X24" s="323"/>
      <c r="Y24" s="297"/>
      <c r="Z24" s="298"/>
      <c r="AA24" s="319"/>
    </row>
    <row r="25" spans="1:27" ht="9" customHeight="1" thickBot="1">
      <c r="A25" s="298"/>
      <c r="B25" s="298"/>
      <c r="C25" s="298"/>
      <c r="D25" s="298"/>
      <c r="E25" s="298"/>
      <c r="F25" s="298"/>
      <c r="G25" s="306"/>
      <c r="H25" s="306"/>
      <c r="I25" s="306"/>
      <c r="J25" s="306"/>
      <c r="K25" s="298"/>
      <c r="L25" s="306"/>
      <c r="M25" s="306"/>
      <c r="N25" s="306"/>
      <c r="O25" s="306"/>
      <c r="P25" s="306"/>
      <c r="Q25" s="319"/>
      <c r="R25" s="319"/>
      <c r="S25" s="306"/>
      <c r="T25" s="306"/>
      <c r="U25" s="319"/>
      <c r="V25" s="306"/>
      <c r="W25" s="306"/>
      <c r="X25" s="306"/>
      <c r="Y25" s="319"/>
      <c r="Z25" s="298"/>
      <c r="AA25" s="319"/>
    </row>
    <row r="26" spans="1:27" ht="37.5" customHeight="1">
      <c r="A26" s="298"/>
      <c r="B26" s="298"/>
      <c r="C26" s="298"/>
      <c r="D26" s="298"/>
      <c r="E26" s="298"/>
      <c r="F26" s="295"/>
      <c r="G26" s="361"/>
      <c r="H26" s="827" t="s">
        <v>975</v>
      </c>
      <c r="I26" s="828"/>
      <c r="J26" s="829"/>
      <c r="K26" s="305"/>
      <c r="L26" s="833" t="s">
        <v>968</v>
      </c>
      <c r="M26" s="834"/>
      <c r="N26" s="834"/>
      <c r="O26" s="834"/>
      <c r="P26" s="834"/>
      <c r="Q26" s="834"/>
      <c r="R26" s="834"/>
      <c r="S26" s="834"/>
      <c r="T26" s="834"/>
      <c r="U26" s="834"/>
      <c r="V26" s="834"/>
      <c r="W26" s="834"/>
      <c r="X26" s="834"/>
      <c r="Y26" s="835"/>
      <c r="Z26" s="296"/>
      <c r="AA26" s="319"/>
    </row>
    <row r="27" spans="1:27" ht="32.25" customHeight="1">
      <c r="A27" s="298"/>
      <c r="B27" s="298"/>
      <c r="C27" s="298"/>
      <c r="D27" s="298"/>
      <c r="E27" s="298"/>
      <c r="F27" s="295"/>
      <c r="G27" s="362"/>
      <c r="H27" s="824">
        <f>Y38</f>
        <v>64</v>
      </c>
      <c r="I27" s="825"/>
      <c r="J27" s="826"/>
      <c r="K27" s="305"/>
      <c r="L27" s="798" t="s">
        <v>952</v>
      </c>
      <c r="M27" s="746"/>
      <c r="N27" s="746"/>
      <c r="O27" s="746" t="s">
        <v>969</v>
      </c>
      <c r="P27" s="746"/>
      <c r="Q27" s="746" t="s">
        <v>970</v>
      </c>
      <c r="R27" s="746"/>
      <c r="S27" s="746" t="s">
        <v>971</v>
      </c>
      <c r="T27" s="746" t="s">
        <v>972</v>
      </c>
      <c r="U27" s="746"/>
      <c r="V27" s="746" t="s">
        <v>973</v>
      </c>
      <c r="W27" s="746" t="s">
        <v>974</v>
      </c>
      <c r="X27" s="746"/>
      <c r="Y27" s="767" t="s">
        <v>960</v>
      </c>
      <c r="Z27" s="296"/>
      <c r="AA27" s="295"/>
    </row>
    <row r="28" spans="1:27" ht="9.75" customHeight="1">
      <c r="A28" s="298"/>
      <c r="B28" s="298"/>
      <c r="C28" s="298"/>
      <c r="D28" s="298"/>
      <c r="E28" s="298"/>
      <c r="F28" s="295"/>
      <c r="G28" s="362"/>
      <c r="H28" s="298"/>
      <c r="I28" s="298"/>
      <c r="J28" s="393"/>
      <c r="K28" s="305"/>
      <c r="L28" s="798"/>
      <c r="M28" s="746"/>
      <c r="N28" s="746"/>
      <c r="O28" s="746"/>
      <c r="P28" s="746"/>
      <c r="Q28" s="746"/>
      <c r="R28" s="746"/>
      <c r="S28" s="746"/>
      <c r="T28" s="746"/>
      <c r="U28" s="746"/>
      <c r="V28" s="746"/>
      <c r="W28" s="746"/>
      <c r="X28" s="746"/>
      <c r="Y28" s="767"/>
      <c r="Z28" s="296"/>
      <c r="AA28" s="319"/>
    </row>
    <row r="29" spans="1:27" ht="17.25" customHeight="1" thickBot="1">
      <c r="A29" s="298"/>
      <c r="B29" s="298"/>
      <c r="C29" s="298"/>
      <c r="D29" s="298"/>
      <c r="E29" s="298"/>
      <c r="F29" s="295"/>
      <c r="G29" s="363"/>
      <c r="H29" s="394"/>
      <c r="I29" s="394"/>
      <c r="J29" s="364"/>
      <c r="K29" s="305"/>
      <c r="L29" s="795" t="s">
        <v>22</v>
      </c>
      <c r="M29" s="796"/>
      <c r="N29" s="796"/>
      <c r="O29" s="796">
        <v>3</v>
      </c>
      <c r="P29" s="796"/>
      <c r="Q29" s="796">
        <v>1</v>
      </c>
      <c r="R29" s="796"/>
      <c r="S29" s="286">
        <v>0</v>
      </c>
      <c r="T29" s="796">
        <v>0</v>
      </c>
      <c r="U29" s="796"/>
      <c r="V29" s="286">
        <v>3</v>
      </c>
      <c r="W29" s="796">
        <v>0</v>
      </c>
      <c r="X29" s="797"/>
      <c r="Y29" s="427">
        <v>6</v>
      </c>
      <c r="Z29" s="296"/>
      <c r="AA29" s="319"/>
    </row>
    <row r="30" spans="1:27" ht="15.75" thickBot="1">
      <c r="A30" s="298"/>
      <c r="B30" s="298"/>
      <c r="C30" s="298"/>
      <c r="D30" s="298"/>
      <c r="E30" s="298"/>
      <c r="F30" s="298"/>
      <c r="G30" s="325"/>
      <c r="H30" s="325"/>
      <c r="I30" s="325"/>
      <c r="J30" s="325"/>
      <c r="K30" s="295"/>
      <c r="L30" s="795" t="s">
        <v>19</v>
      </c>
      <c r="M30" s="796"/>
      <c r="N30" s="796"/>
      <c r="O30" s="796">
        <v>0</v>
      </c>
      <c r="P30" s="796"/>
      <c r="Q30" s="796">
        <v>0</v>
      </c>
      <c r="R30" s="796"/>
      <c r="S30" s="286">
        <v>9</v>
      </c>
      <c r="T30" s="796">
        <v>3</v>
      </c>
      <c r="U30" s="796"/>
      <c r="V30" s="286">
        <v>2</v>
      </c>
      <c r="W30" s="796">
        <v>1</v>
      </c>
      <c r="X30" s="797"/>
      <c r="Y30" s="427">
        <v>11</v>
      </c>
      <c r="Z30" s="296"/>
      <c r="AA30" s="295"/>
    </row>
    <row r="31" spans="1:27" ht="21">
      <c r="A31" s="298"/>
      <c r="B31" s="298"/>
      <c r="C31" s="298"/>
      <c r="D31" s="298"/>
      <c r="E31" s="298"/>
      <c r="F31" s="295"/>
      <c r="G31" s="361"/>
      <c r="H31" s="830" t="s">
        <v>965</v>
      </c>
      <c r="I31" s="831"/>
      <c r="J31" s="832"/>
      <c r="K31" s="305"/>
      <c r="L31" s="795" t="s">
        <v>24</v>
      </c>
      <c r="M31" s="796"/>
      <c r="N31" s="796"/>
      <c r="O31" s="796">
        <v>1</v>
      </c>
      <c r="P31" s="796"/>
      <c r="Q31" s="796">
        <v>0</v>
      </c>
      <c r="R31" s="796"/>
      <c r="S31" s="286">
        <v>3</v>
      </c>
      <c r="T31" s="796">
        <v>4</v>
      </c>
      <c r="U31" s="796"/>
      <c r="V31" s="286">
        <v>2</v>
      </c>
      <c r="W31" s="796">
        <v>0</v>
      </c>
      <c r="X31" s="797"/>
      <c r="Y31" s="427">
        <v>6</v>
      </c>
      <c r="Z31" s="296"/>
      <c r="AA31" s="295"/>
    </row>
    <row r="32" spans="1:27" ht="17.25" customHeight="1">
      <c r="A32" s="298"/>
      <c r="B32" s="298"/>
      <c r="C32" s="298"/>
      <c r="D32" s="298"/>
      <c r="E32" s="298"/>
      <c r="F32" s="295"/>
      <c r="G32" s="362"/>
      <c r="H32" s="298"/>
      <c r="I32" s="298"/>
      <c r="J32" s="393"/>
      <c r="K32" s="305"/>
      <c r="L32" s="795" t="s">
        <v>20</v>
      </c>
      <c r="M32" s="796"/>
      <c r="N32" s="796"/>
      <c r="O32" s="796">
        <v>2</v>
      </c>
      <c r="P32" s="796"/>
      <c r="Q32" s="796">
        <v>0</v>
      </c>
      <c r="R32" s="796"/>
      <c r="S32" s="286">
        <v>4</v>
      </c>
      <c r="T32" s="796">
        <v>2</v>
      </c>
      <c r="U32" s="796"/>
      <c r="V32" s="286">
        <v>9</v>
      </c>
      <c r="W32" s="796">
        <v>2</v>
      </c>
      <c r="X32" s="797"/>
      <c r="Y32" s="427">
        <v>15</v>
      </c>
      <c r="Z32" s="296"/>
      <c r="AA32" s="295"/>
    </row>
    <row r="33" spans="1:27" ht="31.5" customHeight="1">
      <c r="A33" s="298"/>
      <c r="B33" s="298"/>
      <c r="C33" s="298"/>
      <c r="D33" s="298"/>
      <c r="E33" s="298"/>
      <c r="F33" s="295"/>
      <c r="G33" s="362"/>
      <c r="H33" s="824">
        <f>O38</f>
        <v>13</v>
      </c>
      <c r="I33" s="825"/>
      <c r="J33" s="826"/>
      <c r="K33" s="305"/>
      <c r="L33" s="795" t="s">
        <v>1102</v>
      </c>
      <c r="M33" s="796"/>
      <c r="N33" s="796"/>
      <c r="O33" s="796">
        <v>2</v>
      </c>
      <c r="P33" s="796"/>
      <c r="Q33" s="796">
        <v>2</v>
      </c>
      <c r="R33" s="796"/>
      <c r="S33" s="286">
        <v>0</v>
      </c>
      <c r="T33" s="796">
        <v>0</v>
      </c>
      <c r="U33" s="796"/>
      <c r="V33" s="286">
        <v>1</v>
      </c>
      <c r="W33" s="796">
        <v>1</v>
      </c>
      <c r="X33" s="797"/>
      <c r="Y33" s="427">
        <v>3</v>
      </c>
      <c r="Z33" s="296"/>
      <c r="AA33" s="425"/>
    </row>
    <row r="34" spans="1:27" ht="18" customHeight="1">
      <c r="A34" s="298"/>
      <c r="B34" s="298"/>
      <c r="C34" s="298"/>
      <c r="D34" s="298"/>
      <c r="E34" s="298"/>
      <c r="F34" s="295"/>
      <c r="G34" s="362"/>
      <c r="H34" s="298"/>
      <c r="I34" s="298"/>
      <c r="J34" s="393"/>
      <c r="K34" s="305"/>
      <c r="L34" s="795" t="s">
        <v>1103</v>
      </c>
      <c r="M34" s="796"/>
      <c r="N34" s="796"/>
      <c r="O34" s="796">
        <v>1</v>
      </c>
      <c r="P34" s="796"/>
      <c r="Q34" s="796">
        <v>0</v>
      </c>
      <c r="R34" s="796"/>
      <c r="S34" s="286">
        <v>0</v>
      </c>
      <c r="T34" s="796">
        <v>0</v>
      </c>
      <c r="U34" s="796"/>
      <c r="V34" s="286">
        <v>4</v>
      </c>
      <c r="W34" s="796">
        <v>0</v>
      </c>
      <c r="X34" s="797"/>
      <c r="Y34" s="427">
        <v>5</v>
      </c>
      <c r="Z34" s="296"/>
      <c r="AA34" s="295"/>
    </row>
    <row r="35" spans="1:27" ht="15.75" customHeight="1" thickBot="1">
      <c r="A35" s="298"/>
      <c r="B35" s="298"/>
      <c r="C35" s="298"/>
      <c r="D35" s="298"/>
      <c r="E35" s="298"/>
      <c r="F35" s="295"/>
      <c r="G35" s="363"/>
      <c r="H35" s="394"/>
      <c r="I35" s="394"/>
      <c r="J35" s="364"/>
      <c r="K35" s="305"/>
      <c r="L35" s="795" t="s">
        <v>28</v>
      </c>
      <c r="M35" s="796"/>
      <c r="N35" s="796"/>
      <c r="O35" s="799">
        <v>0</v>
      </c>
      <c r="P35" s="799"/>
      <c r="Q35" s="799">
        <v>0</v>
      </c>
      <c r="R35" s="799"/>
      <c r="S35" s="390">
        <v>0</v>
      </c>
      <c r="T35" s="799">
        <v>0</v>
      </c>
      <c r="U35" s="799"/>
      <c r="V35" s="390">
        <v>5</v>
      </c>
      <c r="W35" s="799">
        <v>0</v>
      </c>
      <c r="X35" s="800"/>
      <c r="Y35" s="427">
        <v>5</v>
      </c>
      <c r="Z35" s="296"/>
      <c r="AA35" s="319"/>
    </row>
    <row r="36" spans="1:27" ht="21" customHeight="1" thickBot="1">
      <c r="A36" s="298"/>
      <c r="B36" s="298"/>
      <c r="C36" s="298"/>
      <c r="D36" s="298"/>
      <c r="E36" s="298"/>
      <c r="F36" s="298"/>
      <c r="G36" s="325"/>
      <c r="H36" s="325"/>
      <c r="I36" s="325"/>
      <c r="J36" s="325"/>
      <c r="K36" s="295"/>
      <c r="L36" s="795" t="s">
        <v>25</v>
      </c>
      <c r="M36" s="796"/>
      <c r="N36" s="797"/>
      <c r="O36" s="801">
        <v>4</v>
      </c>
      <c r="P36" s="801"/>
      <c r="Q36" s="801">
        <v>1</v>
      </c>
      <c r="R36" s="801"/>
      <c r="S36" s="391">
        <v>0</v>
      </c>
      <c r="T36" s="801">
        <v>0</v>
      </c>
      <c r="U36" s="801"/>
      <c r="V36" s="391">
        <v>6</v>
      </c>
      <c r="W36" s="801">
        <v>1</v>
      </c>
      <c r="X36" s="802"/>
      <c r="Y36" s="427">
        <v>10</v>
      </c>
      <c r="Z36" s="296"/>
      <c r="AA36" s="295"/>
    </row>
    <row r="37" spans="1:27" ht="19.5" customHeight="1">
      <c r="A37" s="298"/>
      <c r="B37" s="298"/>
      <c r="C37" s="298"/>
      <c r="D37" s="298"/>
      <c r="E37" s="298"/>
      <c r="F37" s="295"/>
      <c r="G37" s="361"/>
      <c r="H37" s="830" t="s">
        <v>964</v>
      </c>
      <c r="I37" s="831"/>
      <c r="J37" s="832"/>
      <c r="K37" s="305"/>
      <c r="L37" s="795" t="s">
        <v>1104</v>
      </c>
      <c r="M37" s="796"/>
      <c r="N37" s="797"/>
      <c r="O37" s="801">
        <v>0</v>
      </c>
      <c r="P37" s="801"/>
      <c r="Q37" s="801">
        <v>0</v>
      </c>
      <c r="R37" s="801"/>
      <c r="S37" s="391">
        <v>0</v>
      </c>
      <c r="T37" s="801">
        <v>0</v>
      </c>
      <c r="U37" s="801"/>
      <c r="V37" s="391">
        <v>3</v>
      </c>
      <c r="W37" s="801">
        <v>3</v>
      </c>
      <c r="X37" s="802"/>
      <c r="Y37" s="427">
        <v>3</v>
      </c>
      <c r="Z37" s="296"/>
    </row>
    <row r="38" spans="1:27" ht="14.25" customHeight="1" thickBot="1">
      <c r="A38" s="298"/>
      <c r="B38" s="298"/>
      <c r="C38" s="298"/>
      <c r="D38" s="298"/>
      <c r="E38" s="298"/>
      <c r="F38" s="295"/>
      <c r="G38" s="362"/>
      <c r="H38" s="298"/>
      <c r="I38" s="298"/>
      <c r="J38" s="393"/>
      <c r="K38" s="305"/>
      <c r="L38" s="814" t="s">
        <v>960</v>
      </c>
      <c r="M38" s="815"/>
      <c r="N38" s="816"/>
      <c r="O38" s="803">
        <f>SUM(O29:P37)</f>
        <v>13</v>
      </c>
      <c r="P38" s="803"/>
      <c r="Q38" s="803">
        <f>SUM(Q29:R37)</f>
        <v>4</v>
      </c>
      <c r="R38" s="803"/>
      <c r="S38" s="428">
        <f>SUM(S29:S37)</f>
        <v>16</v>
      </c>
      <c r="T38" s="803">
        <f>SUM(T29:U37)</f>
        <v>9</v>
      </c>
      <c r="U38" s="803"/>
      <c r="V38" s="428">
        <f>SUM(V29:V37)</f>
        <v>35</v>
      </c>
      <c r="W38" s="803">
        <f>SUM(W29:X37)</f>
        <v>8</v>
      </c>
      <c r="X38" s="803"/>
      <c r="Y38" s="429">
        <f>SUM(Y29:Y37)</f>
        <v>64</v>
      </c>
      <c r="Z38" s="296"/>
      <c r="AA38" s="319"/>
    </row>
    <row r="39" spans="1:27" ht="25.5" customHeight="1">
      <c r="A39" s="298"/>
      <c r="B39" s="298"/>
      <c r="C39" s="298"/>
      <c r="D39" s="298"/>
      <c r="E39" s="298"/>
      <c r="F39" s="295"/>
      <c r="G39" s="362"/>
      <c r="H39" s="824">
        <f>S38</f>
        <v>16</v>
      </c>
      <c r="I39" s="825"/>
      <c r="J39" s="826"/>
      <c r="K39" s="305"/>
      <c r="L39" s="809"/>
      <c r="M39" s="817"/>
      <c r="N39" s="818"/>
      <c r="O39" s="809"/>
      <c r="P39" s="810"/>
      <c r="Q39" s="822"/>
      <c r="R39" s="823"/>
      <c r="S39" s="323"/>
      <c r="T39" s="850"/>
      <c r="U39" s="850"/>
      <c r="V39" s="323"/>
      <c r="W39" s="850"/>
      <c r="X39" s="850"/>
      <c r="Y39" s="354"/>
      <c r="Z39" s="298"/>
      <c r="AA39" s="295"/>
    </row>
    <row r="40" spans="1:27" ht="12" customHeight="1">
      <c r="A40" s="298"/>
      <c r="B40" s="298"/>
      <c r="C40" s="298"/>
      <c r="D40" s="298"/>
      <c r="E40" s="298"/>
      <c r="F40" s="295"/>
      <c r="G40" s="362"/>
      <c r="H40" s="298"/>
      <c r="I40" s="298"/>
      <c r="J40" s="393"/>
      <c r="K40" s="305"/>
      <c r="L40" s="819"/>
      <c r="M40" s="820"/>
      <c r="N40" s="821"/>
      <c r="O40" s="811"/>
      <c r="P40" s="808"/>
      <c r="Q40" s="807"/>
      <c r="R40" s="808"/>
      <c r="S40" s="298"/>
      <c r="T40" s="851"/>
      <c r="U40" s="851"/>
      <c r="V40" s="298"/>
      <c r="W40" s="851"/>
      <c r="X40" s="851"/>
      <c r="Y40" s="366"/>
      <c r="Z40" s="298"/>
    </row>
    <row r="41" spans="1:27" ht="9" customHeight="1" thickBot="1">
      <c r="A41" s="298"/>
      <c r="B41" s="298"/>
      <c r="C41" s="298"/>
      <c r="D41" s="298"/>
      <c r="E41" s="298"/>
      <c r="F41" s="295"/>
      <c r="G41" s="363"/>
      <c r="H41" s="394"/>
      <c r="I41" s="394"/>
      <c r="J41" s="364"/>
      <c r="K41" s="305"/>
      <c r="L41" s="819"/>
      <c r="M41" s="820"/>
      <c r="N41" s="821"/>
      <c r="O41" s="812"/>
      <c r="P41" s="813"/>
      <c r="Q41" s="819"/>
      <c r="R41" s="821"/>
      <c r="S41" s="298"/>
      <c r="T41" s="819"/>
      <c r="U41" s="821"/>
      <c r="V41" s="298"/>
      <c r="W41" s="819"/>
      <c r="X41" s="821"/>
      <c r="Y41" s="366"/>
      <c r="Z41" s="298"/>
      <c r="AA41" s="319"/>
    </row>
    <row r="42" spans="1:27" ht="24" thickBot="1">
      <c r="A42" s="298"/>
      <c r="B42" s="298"/>
      <c r="C42" s="298"/>
      <c r="D42" s="298"/>
      <c r="E42" s="298"/>
      <c r="F42" s="298"/>
      <c r="G42" s="325"/>
      <c r="H42" s="325"/>
      <c r="I42" s="325"/>
      <c r="J42" s="325"/>
      <c r="K42" s="295"/>
      <c r="L42" s="804"/>
      <c r="M42" s="805"/>
      <c r="N42" s="806"/>
      <c r="O42" s="822"/>
      <c r="P42" s="823"/>
      <c r="Q42" s="298"/>
      <c r="R42" s="848" t="s">
        <v>1019</v>
      </c>
      <c r="S42" s="849"/>
      <c r="T42" s="324"/>
      <c r="U42" s="852"/>
      <c r="V42" s="853"/>
      <c r="W42" s="852"/>
      <c r="X42" s="853"/>
      <c r="Y42" s="366"/>
      <c r="Z42" s="298"/>
      <c r="AA42" s="295"/>
    </row>
    <row r="43" spans="1:27" ht="26.25" customHeight="1">
      <c r="A43" s="298"/>
      <c r="B43" s="298"/>
      <c r="C43" s="298"/>
      <c r="D43" s="298"/>
      <c r="E43" s="298"/>
      <c r="F43" s="295"/>
      <c r="G43" s="361"/>
      <c r="H43" s="855" t="s">
        <v>976</v>
      </c>
      <c r="I43" s="855"/>
      <c r="J43" s="856"/>
      <c r="K43" s="305"/>
      <c r="L43" s="361"/>
      <c r="M43" s="392"/>
      <c r="N43" s="839" t="s">
        <v>966</v>
      </c>
      <c r="O43" s="840"/>
      <c r="P43" s="841"/>
      <c r="Q43" s="362"/>
      <c r="R43" s="560" t="s">
        <v>1020</v>
      </c>
      <c r="S43" s="573"/>
      <c r="T43" s="570" t="s">
        <v>1023</v>
      </c>
      <c r="U43" s="561"/>
      <c r="V43" s="561"/>
      <c r="W43" s="561"/>
      <c r="X43" s="574"/>
      <c r="Y43" s="567"/>
      <c r="Z43" s="563"/>
      <c r="AA43" s="568"/>
    </row>
    <row r="44" spans="1:27" ht="12" customHeight="1">
      <c r="A44" s="298"/>
      <c r="B44" s="298"/>
      <c r="C44" s="298"/>
      <c r="D44" s="298"/>
      <c r="E44" s="298"/>
      <c r="F44" s="295"/>
      <c r="G44" s="362"/>
      <c r="H44" s="298"/>
      <c r="I44" s="298"/>
      <c r="J44" s="393"/>
      <c r="K44" s="305"/>
      <c r="L44" s="362"/>
      <c r="M44" s="298"/>
      <c r="N44" s="298"/>
      <c r="O44" s="298"/>
      <c r="P44" s="393"/>
      <c r="Q44" s="580"/>
      <c r="R44" s="562"/>
      <c r="S44" s="577"/>
      <c r="T44" s="578"/>
      <c r="U44" s="575"/>
      <c r="V44" s="576"/>
      <c r="W44" s="576"/>
      <c r="X44" s="576"/>
      <c r="Y44" s="582"/>
      <c r="Z44" s="576"/>
      <c r="AA44" s="577"/>
    </row>
    <row r="45" spans="1:27" ht="27" customHeight="1">
      <c r="A45" s="298"/>
      <c r="B45" s="298"/>
      <c r="C45" s="298"/>
      <c r="D45" s="298"/>
      <c r="E45" s="298"/>
      <c r="F45" s="295"/>
      <c r="G45" s="362"/>
      <c r="H45" s="824">
        <f>SUM(V38)</f>
        <v>35</v>
      </c>
      <c r="I45" s="825"/>
      <c r="J45" s="826"/>
      <c r="K45" s="305"/>
      <c r="L45" s="362"/>
      <c r="M45" s="298"/>
      <c r="N45" s="298"/>
      <c r="O45" s="842">
        <f>SUM(Q38,T38,W38)</f>
        <v>21</v>
      </c>
      <c r="P45" s="843"/>
      <c r="Q45" s="362"/>
      <c r="R45" s="561" t="s">
        <v>1021</v>
      </c>
      <c r="S45" s="571"/>
      <c r="T45" s="569" t="s">
        <v>1024</v>
      </c>
      <c r="U45" s="570"/>
      <c r="V45" s="563"/>
      <c r="W45" s="563"/>
      <c r="X45" s="568"/>
      <c r="Y45" s="581"/>
      <c r="Z45" s="563"/>
      <c r="AA45" s="568"/>
    </row>
    <row r="46" spans="1:27" ht="17.25" customHeight="1">
      <c r="A46" s="298"/>
      <c r="B46" s="298"/>
      <c r="C46" s="298"/>
      <c r="D46" s="298"/>
      <c r="E46" s="298"/>
      <c r="F46" s="295"/>
      <c r="G46" s="362"/>
      <c r="H46" s="298"/>
      <c r="I46" s="298"/>
      <c r="J46" s="393"/>
      <c r="K46" s="305"/>
      <c r="L46" s="362"/>
      <c r="M46" s="298"/>
      <c r="N46" s="298"/>
      <c r="O46" s="844"/>
      <c r="P46" s="845"/>
      <c r="Q46" s="362"/>
      <c r="R46" s="562"/>
      <c r="S46" s="577"/>
      <c r="T46" s="578"/>
      <c r="U46" s="575"/>
      <c r="V46" s="576"/>
      <c r="W46" s="576"/>
      <c r="X46" s="576"/>
      <c r="Y46" s="583"/>
      <c r="Z46" s="576"/>
      <c r="AA46" s="579"/>
    </row>
    <row r="47" spans="1:27" ht="19.5" customHeight="1" thickBot="1">
      <c r="A47" s="298"/>
      <c r="B47" s="298"/>
      <c r="C47" s="298"/>
      <c r="D47" s="298"/>
      <c r="E47" s="298"/>
      <c r="F47" s="295"/>
      <c r="G47" s="363"/>
      <c r="H47" s="394"/>
      <c r="I47" s="394"/>
      <c r="J47" s="364"/>
      <c r="K47" s="305"/>
      <c r="L47" s="363"/>
      <c r="M47" s="394"/>
      <c r="N47" s="394"/>
      <c r="O47" s="394"/>
      <c r="P47" s="364"/>
      <c r="R47" s="569" t="s">
        <v>1022</v>
      </c>
      <c r="S47" s="568"/>
      <c r="T47" s="569" t="s">
        <v>1025</v>
      </c>
      <c r="U47" s="570"/>
      <c r="V47" s="563"/>
      <c r="W47" s="563"/>
      <c r="X47" s="568"/>
      <c r="Y47" s="584"/>
      <c r="Z47" s="563"/>
      <c r="AA47" s="572"/>
    </row>
    <row r="48" spans="1:27" ht="18.75" customHeight="1">
      <c r="A48" s="298"/>
      <c r="B48" s="298"/>
      <c r="C48" s="298"/>
      <c r="D48" s="298"/>
      <c r="E48" s="306"/>
      <c r="F48" s="319"/>
      <c r="G48" s="323"/>
      <c r="H48" s="325"/>
      <c r="I48" s="325"/>
      <c r="J48" s="323"/>
      <c r="K48" s="294"/>
      <c r="L48" s="392"/>
      <c r="M48" s="392"/>
      <c r="N48" s="392"/>
      <c r="O48" s="392"/>
      <c r="P48" s="303"/>
      <c r="Q48" s="298"/>
      <c r="R48" s="295"/>
      <c r="S48" s="298"/>
      <c r="T48" s="298"/>
      <c r="U48" s="295"/>
      <c r="V48" s="298"/>
      <c r="W48" s="298"/>
      <c r="X48" s="298"/>
      <c r="Y48" s="295"/>
      <c r="Z48" s="298"/>
      <c r="AA48" s="319"/>
    </row>
    <row r="49" spans="1:28" ht="28.5" customHeight="1">
      <c r="A49" s="298"/>
      <c r="B49" s="298"/>
      <c r="C49" s="298"/>
      <c r="D49" s="298"/>
      <c r="E49" s="298"/>
      <c r="F49" s="295"/>
      <c r="G49" s="298"/>
      <c r="H49" s="306"/>
      <c r="I49" s="306"/>
      <c r="J49" s="298"/>
      <c r="K49" s="298"/>
      <c r="L49" s="323"/>
      <c r="M49" s="323"/>
      <c r="N49" s="323"/>
      <c r="O49" s="323"/>
      <c r="P49" s="298"/>
      <c r="Q49" s="298"/>
      <c r="R49" s="295"/>
      <c r="S49" s="298"/>
      <c r="T49" s="298"/>
      <c r="U49" s="295"/>
      <c r="V49" s="298"/>
      <c r="W49" s="298"/>
      <c r="X49" s="298"/>
      <c r="Y49" s="295"/>
      <c r="Z49" s="298"/>
      <c r="AA49" s="319"/>
    </row>
    <row r="50" spans="1:28" ht="16.5" thickBot="1">
      <c r="A50" s="298"/>
      <c r="B50" s="298"/>
      <c r="C50" s="298"/>
      <c r="D50" s="298"/>
      <c r="E50" s="298"/>
      <c r="F50" s="295"/>
      <c r="G50" s="395"/>
      <c r="H50" s="846"/>
      <c r="I50" s="846"/>
      <c r="J50" s="847"/>
      <c r="K50" s="296"/>
      <c r="L50" s="323"/>
      <c r="M50" s="323"/>
      <c r="N50" s="323"/>
      <c r="O50" s="323"/>
      <c r="P50" s="298"/>
      <c r="Q50" s="295"/>
      <c r="R50" s="295"/>
      <c r="S50" s="298"/>
      <c r="T50" s="298"/>
      <c r="U50" s="295"/>
      <c r="V50" s="298"/>
      <c r="W50" s="298"/>
      <c r="X50" s="298"/>
      <c r="Y50" s="295"/>
      <c r="Z50" s="298"/>
      <c r="AA50" s="319"/>
    </row>
    <row r="51" spans="1:28">
      <c r="A51" s="298"/>
      <c r="B51" s="298"/>
      <c r="C51" s="298"/>
      <c r="D51" s="298"/>
      <c r="E51" s="298"/>
      <c r="F51" s="298"/>
      <c r="G51" s="323"/>
      <c r="H51" s="323"/>
      <c r="I51" s="323"/>
      <c r="J51" s="323"/>
      <c r="K51" s="298"/>
      <c r="L51" s="298"/>
      <c r="M51" s="298"/>
      <c r="N51" s="298"/>
      <c r="O51" s="298"/>
      <c r="P51" s="298"/>
      <c r="Q51" s="295"/>
      <c r="R51" s="295"/>
      <c r="S51" s="298"/>
      <c r="T51" s="298"/>
      <c r="U51" s="295"/>
      <c r="V51" s="298"/>
      <c r="W51" s="298"/>
      <c r="X51" s="298"/>
      <c r="Y51" s="295"/>
      <c r="Z51" s="298"/>
    </row>
    <row r="52" spans="1:28" ht="36">
      <c r="A52" s="298"/>
      <c r="B52" s="298"/>
      <c r="C52" s="298"/>
      <c r="D52" s="298"/>
      <c r="E52" s="298"/>
      <c r="F52" s="298"/>
      <c r="G52" s="298"/>
      <c r="H52" s="854"/>
      <c r="I52" s="854"/>
      <c r="J52" s="854"/>
      <c r="K52" s="298"/>
      <c r="L52" s="298"/>
      <c r="M52" s="298"/>
      <c r="N52" s="298"/>
      <c r="O52" s="298"/>
      <c r="P52" s="298"/>
      <c r="Q52" s="295"/>
      <c r="R52" s="295"/>
      <c r="S52" s="298"/>
      <c r="T52" s="298"/>
      <c r="U52" s="295"/>
      <c r="V52" s="298"/>
      <c r="W52" s="298"/>
      <c r="X52" s="298"/>
      <c r="Y52" s="295"/>
      <c r="Z52" s="298"/>
      <c r="AA52" s="319"/>
    </row>
    <row r="53" spans="1:28">
      <c r="A53" s="298"/>
      <c r="B53" s="298"/>
      <c r="C53" s="298"/>
      <c r="D53" s="298"/>
      <c r="E53" s="298"/>
      <c r="F53" s="298"/>
      <c r="G53" s="298"/>
      <c r="H53" s="298"/>
      <c r="I53" s="298"/>
      <c r="J53" s="298"/>
      <c r="K53" s="298"/>
      <c r="L53" s="298"/>
      <c r="M53" s="298"/>
      <c r="N53" s="298"/>
      <c r="O53" s="298"/>
      <c r="P53" s="298"/>
      <c r="Q53" s="295"/>
      <c r="R53" s="295"/>
      <c r="S53" s="298"/>
      <c r="T53" s="298"/>
      <c r="U53" s="295"/>
      <c r="V53" s="298"/>
      <c r="W53" s="298"/>
      <c r="X53" s="298"/>
      <c r="Y53" s="295"/>
      <c r="Z53" s="298"/>
      <c r="AA53" s="319"/>
    </row>
    <row r="54" spans="1:28" ht="3" customHeight="1">
      <c r="A54" s="298"/>
      <c r="B54" s="298"/>
      <c r="C54" s="298"/>
      <c r="D54" s="298"/>
      <c r="E54" s="298"/>
      <c r="F54" s="298"/>
      <c r="G54" s="298"/>
      <c r="H54" s="298"/>
      <c r="I54" s="298"/>
      <c r="J54" s="298"/>
      <c r="K54" s="298"/>
      <c r="L54" s="298"/>
      <c r="M54" s="298"/>
      <c r="N54" s="298"/>
      <c r="O54" s="298"/>
      <c r="P54" s="298"/>
      <c r="Q54" s="295"/>
      <c r="R54" s="295"/>
      <c r="S54" s="298"/>
      <c r="T54" s="298"/>
      <c r="U54" s="295"/>
      <c r="V54" s="298"/>
      <c r="W54" s="298"/>
      <c r="X54" s="298"/>
      <c r="Y54" s="295"/>
      <c r="Z54" s="298"/>
      <c r="AA54" s="319"/>
    </row>
    <row r="55" spans="1:28" ht="5.25" customHeight="1">
      <c r="A55" s="298"/>
      <c r="B55" s="298"/>
      <c r="C55" s="298"/>
      <c r="D55" s="298"/>
      <c r="E55" s="298"/>
      <c r="F55" s="298"/>
      <c r="G55" s="298"/>
      <c r="H55" s="298"/>
      <c r="I55" s="298"/>
      <c r="J55" s="298"/>
      <c r="K55" s="298"/>
      <c r="L55" s="298"/>
      <c r="M55" s="298"/>
      <c r="N55" s="298"/>
      <c r="O55" s="298"/>
      <c r="P55" s="298"/>
      <c r="Q55" s="295"/>
      <c r="R55" s="295"/>
      <c r="S55" s="298"/>
      <c r="T55" s="298"/>
      <c r="U55" s="295"/>
      <c r="V55" s="298"/>
      <c r="W55" s="298"/>
      <c r="X55" s="836"/>
      <c r="Y55" s="837"/>
      <c r="Z55" s="837"/>
      <c r="AA55" s="837"/>
      <c r="AB55" s="838"/>
    </row>
    <row r="56" spans="1:28" ht="23.25" hidden="1">
      <c r="A56" s="298"/>
      <c r="B56" s="298"/>
      <c r="C56" s="298"/>
      <c r="D56" s="298"/>
      <c r="E56" s="323"/>
      <c r="F56" s="323"/>
      <c r="G56" s="323"/>
      <c r="H56" s="323"/>
      <c r="I56" s="323"/>
      <c r="J56" s="323"/>
      <c r="K56" s="323"/>
      <c r="L56" s="298"/>
      <c r="M56" s="298"/>
      <c r="N56" s="298"/>
      <c r="O56" s="298"/>
      <c r="P56" s="298"/>
      <c r="Q56" s="295"/>
      <c r="R56" s="295"/>
      <c r="S56" s="298"/>
      <c r="T56" s="298"/>
      <c r="U56" s="295"/>
      <c r="V56" s="298"/>
      <c r="W56" s="298"/>
      <c r="X56" s="564"/>
      <c r="Y56" s="565"/>
      <c r="Z56" s="298"/>
      <c r="AA56" s="298"/>
      <c r="AB56" s="295"/>
    </row>
    <row r="57" spans="1:28" ht="23.25">
      <c r="A57" s="298"/>
      <c r="B57" s="298"/>
      <c r="C57" s="298"/>
      <c r="D57" s="298"/>
      <c r="E57" s="298"/>
      <c r="F57" s="298"/>
      <c r="G57" s="298"/>
      <c r="H57" s="298"/>
      <c r="I57" s="298"/>
      <c r="J57" s="298"/>
      <c r="K57" s="298"/>
      <c r="L57" s="298"/>
      <c r="M57" s="298"/>
      <c r="N57" s="298"/>
      <c r="O57" s="298"/>
      <c r="P57" s="298"/>
      <c r="Q57" s="295"/>
      <c r="R57" s="295"/>
      <c r="S57" s="298"/>
      <c r="T57" s="298"/>
      <c r="U57" s="295"/>
      <c r="V57" s="298"/>
      <c r="W57" s="298"/>
      <c r="X57" s="566"/>
      <c r="Y57" s="565"/>
      <c r="Z57" s="298"/>
      <c r="AA57" s="298"/>
      <c r="AB57" s="295"/>
    </row>
    <row r="58" spans="1:28" ht="23.25">
      <c r="A58" s="298"/>
      <c r="B58" s="298"/>
      <c r="C58" s="298"/>
      <c r="D58" s="298"/>
      <c r="E58" s="298"/>
      <c r="F58" s="298"/>
      <c r="G58" s="298"/>
      <c r="H58" s="298"/>
      <c r="I58" s="298"/>
      <c r="J58" s="298"/>
      <c r="K58" s="298"/>
      <c r="L58" s="298"/>
      <c r="M58" s="298"/>
      <c r="N58" s="298"/>
      <c r="O58" s="298"/>
      <c r="P58" s="298"/>
      <c r="Q58" s="295"/>
      <c r="R58" s="295"/>
      <c r="S58" s="298"/>
      <c r="T58" s="298"/>
      <c r="U58" s="295"/>
      <c r="V58" s="298"/>
      <c r="W58" s="298"/>
      <c r="X58" s="564"/>
      <c r="Y58" s="565"/>
      <c r="Z58" s="298"/>
      <c r="AA58" s="298"/>
      <c r="AB58" s="295"/>
    </row>
    <row r="59" spans="1:28" ht="23.25">
      <c r="A59" s="298"/>
      <c r="B59" s="298"/>
      <c r="C59" s="298"/>
      <c r="D59" s="298"/>
      <c r="E59" s="298"/>
      <c r="F59" s="298"/>
      <c r="G59" s="298"/>
      <c r="H59" s="298"/>
      <c r="I59" s="298"/>
      <c r="J59" s="298"/>
      <c r="K59" s="298"/>
      <c r="L59" s="298"/>
      <c r="M59" s="298"/>
      <c r="N59" s="298"/>
      <c r="O59" s="298"/>
      <c r="P59" s="298"/>
      <c r="Q59" s="295"/>
      <c r="R59" s="295"/>
      <c r="S59" s="298"/>
      <c r="T59" s="298"/>
      <c r="U59" s="295"/>
      <c r="V59" s="298"/>
      <c r="W59" s="298"/>
      <c r="X59" s="566"/>
      <c r="Y59" s="565"/>
      <c r="Z59" s="298"/>
      <c r="AA59" s="298"/>
      <c r="AB59" s="295"/>
    </row>
    <row r="60" spans="1:28">
      <c r="A60" s="298"/>
      <c r="B60" s="298"/>
      <c r="C60" s="298"/>
      <c r="D60" s="298"/>
      <c r="E60" s="298"/>
      <c r="F60" s="298"/>
      <c r="G60" s="298"/>
      <c r="H60" s="298"/>
      <c r="I60" s="298"/>
      <c r="J60" s="298"/>
      <c r="K60" s="298"/>
      <c r="L60" s="298"/>
      <c r="M60" s="298"/>
      <c r="N60" s="298"/>
      <c r="O60" s="298"/>
      <c r="P60" s="298"/>
      <c r="Q60" s="295"/>
      <c r="R60" s="295"/>
      <c r="S60" s="298"/>
      <c r="T60" s="298"/>
      <c r="U60" s="295"/>
      <c r="V60" s="298"/>
      <c r="W60" s="298"/>
      <c r="X60" s="298"/>
      <c r="Y60" s="295"/>
      <c r="Z60" s="298"/>
      <c r="AA60" s="319"/>
    </row>
    <row r="61" spans="1:28">
      <c r="A61" s="298"/>
      <c r="B61" s="298"/>
      <c r="C61" s="298"/>
      <c r="D61" s="298"/>
      <c r="E61" s="298"/>
      <c r="F61" s="298"/>
      <c r="G61" s="298"/>
      <c r="H61" s="298"/>
      <c r="I61" s="298"/>
      <c r="J61" s="298"/>
      <c r="K61" s="298"/>
      <c r="L61" s="298"/>
      <c r="M61" s="298"/>
      <c r="N61" s="298"/>
      <c r="O61" s="298"/>
      <c r="P61" s="298"/>
      <c r="Q61" s="295"/>
      <c r="R61" s="295"/>
      <c r="X61" s="298"/>
      <c r="Y61" s="295"/>
      <c r="Z61" s="298"/>
    </row>
    <row r="62" spans="1:28">
      <c r="A62" s="298"/>
      <c r="B62" s="298"/>
      <c r="C62" s="298"/>
      <c r="D62" s="298"/>
      <c r="E62" s="298"/>
      <c r="F62" s="298"/>
      <c r="G62" s="298"/>
      <c r="H62" s="298"/>
      <c r="I62" s="298"/>
      <c r="J62" s="298"/>
      <c r="K62" s="298"/>
      <c r="L62" s="298"/>
      <c r="M62" s="298"/>
      <c r="N62" s="298"/>
      <c r="O62" s="298"/>
      <c r="P62" s="298"/>
      <c r="Q62" s="295"/>
      <c r="R62" s="295"/>
      <c r="X62" s="298"/>
      <c r="Y62" s="295"/>
      <c r="Z62" s="298"/>
    </row>
    <row r="63" spans="1:28" ht="23.25">
      <c r="A63" s="298"/>
      <c r="B63" s="298"/>
      <c r="C63" s="298"/>
      <c r="D63" s="298"/>
      <c r="E63" s="298"/>
      <c r="F63" s="298"/>
      <c r="G63" s="298"/>
      <c r="H63" s="298"/>
      <c r="I63" s="298"/>
      <c r="J63" s="298"/>
      <c r="K63" s="298"/>
      <c r="L63" s="298"/>
      <c r="M63" s="298"/>
      <c r="N63" s="298"/>
      <c r="O63" s="298"/>
      <c r="P63" s="298"/>
      <c r="Q63" s="295"/>
      <c r="R63" s="295"/>
      <c r="U63" s="836"/>
      <c r="V63" s="837"/>
      <c r="W63" s="837"/>
      <c r="X63" s="837"/>
      <c r="Y63" s="838"/>
      <c r="Z63" s="298"/>
    </row>
    <row r="64" spans="1:28" ht="23.25">
      <c r="A64" s="298"/>
      <c r="B64" s="298"/>
      <c r="C64" s="298"/>
      <c r="D64" s="298"/>
      <c r="E64" s="298"/>
      <c r="F64" s="298"/>
      <c r="G64" s="298"/>
      <c r="H64" s="298"/>
      <c r="I64" s="298"/>
      <c r="J64" s="298"/>
      <c r="K64" s="298"/>
      <c r="L64" s="298"/>
      <c r="M64" s="298"/>
      <c r="N64" s="298"/>
      <c r="O64" s="298"/>
      <c r="P64" s="298"/>
      <c r="Q64" s="295"/>
      <c r="R64" s="295"/>
      <c r="U64" s="564"/>
      <c r="V64" s="565"/>
      <c r="W64" s="298"/>
      <c r="X64" s="298"/>
      <c r="Y64" s="295"/>
      <c r="Z64" s="298"/>
    </row>
    <row r="65" spans="1:26" ht="23.25">
      <c r="A65" s="298"/>
      <c r="B65" s="298"/>
      <c r="C65" s="298"/>
      <c r="D65" s="298"/>
      <c r="E65" s="298"/>
      <c r="F65" s="298"/>
      <c r="G65" s="298"/>
      <c r="H65" s="298"/>
      <c r="I65" s="298"/>
      <c r="J65" s="298"/>
      <c r="K65" s="298"/>
      <c r="L65" s="298"/>
      <c r="M65" s="298"/>
      <c r="N65" s="298"/>
      <c r="O65" s="298"/>
      <c r="P65" s="298"/>
      <c r="Q65" s="295"/>
      <c r="R65" s="295"/>
      <c r="U65" s="566"/>
      <c r="V65" s="565"/>
      <c r="W65" s="298"/>
      <c r="X65" s="298"/>
      <c r="Y65" s="295"/>
      <c r="Z65" s="298"/>
    </row>
    <row r="66" spans="1:26" ht="23.25">
      <c r="A66" s="298"/>
      <c r="B66" s="298"/>
      <c r="C66" s="298"/>
      <c r="D66" s="298"/>
      <c r="E66" s="298"/>
      <c r="F66" s="298"/>
      <c r="G66" s="298"/>
      <c r="H66" s="298"/>
      <c r="I66" s="298"/>
      <c r="J66" s="298"/>
      <c r="K66" s="298"/>
      <c r="L66" s="298"/>
      <c r="M66" s="298"/>
      <c r="N66" s="298"/>
      <c r="O66" s="298"/>
      <c r="P66" s="298"/>
      <c r="Q66" s="295"/>
      <c r="R66" s="295"/>
      <c r="U66" s="564"/>
      <c r="V66" s="565"/>
      <c r="W66" s="298"/>
      <c r="X66" s="298"/>
      <c r="Y66" s="295"/>
      <c r="Z66" s="298"/>
    </row>
    <row r="67" spans="1:26" ht="23.25">
      <c r="A67" s="298"/>
      <c r="B67" s="298"/>
      <c r="C67" s="298"/>
      <c r="D67" s="298"/>
      <c r="E67" s="298"/>
      <c r="F67" s="298"/>
      <c r="G67" s="298"/>
      <c r="H67" s="298"/>
      <c r="I67" s="298"/>
      <c r="J67" s="298"/>
      <c r="K67" s="298"/>
      <c r="L67" s="298"/>
      <c r="M67" s="298"/>
      <c r="N67" s="298"/>
      <c r="O67" s="298"/>
      <c r="P67" s="298"/>
      <c r="Q67" s="295"/>
      <c r="R67" s="295"/>
      <c r="S67" s="298"/>
      <c r="T67" s="298"/>
      <c r="U67" s="566"/>
      <c r="V67" s="565"/>
      <c r="W67" s="298"/>
      <c r="X67" s="298"/>
      <c r="Y67" s="295"/>
      <c r="Z67" s="298"/>
    </row>
    <row r="68" spans="1:26">
      <c r="A68" s="298"/>
      <c r="B68" s="298"/>
      <c r="C68" s="298"/>
      <c r="D68" s="298"/>
      <c r="E68" s="298"/>
      <c r="F68" s="298"/>
      <c r="G68" s="298"/>
      <c r="H68" s="298"/>
      <c r="I68" s="298"/>
      <c r="J68" s="298"/>
      <c r="K68" s="298"/>
      <c r="L68" s="298"/>
      <c r="M68" s="298"/>
      <c r="N68" s="298"/>
      <c r="O68" s="298"/>
      <c r="P68" s="298"/>
      <c r="Q68" s="295"/>
      <c r="R68" s="295"/>
      <c r="S68" s="298"/>
      <c r="T68" s="298"/>
      <c r="U68" s="295"/>
      <c r="V68" s="298"/>
      <c r="W68" s="298"/>
      <c r="X68" s="298"/>
      <c r="Y68" s="295"/>
      <c r="Z68" s="298"/>
    </row>
    <row r="69" spans="1:26">
      <c r="A69" s="298"/>
      <c r="B69" s="298"/>
      <c r="C69" s="298"/>
      <c r="D69" s="298"/>
      <c r="E69" s="298"/>
      <c r="F69" s="298"/>
      <c r="G69" s="298"/>
      <c r="H69" s="298"/>
      <c r="I69" s="298"/>
      <c r="J69" s="298"/>
      <c r="K69" s="298"/>
      <c r="L69" s="298"/>
      <c r="M69" s="298"/>
      <c r="N69" s="298"/>
      <c r="O69" s="298"/>
      <c r="P69" s="298"/>
      <c r="Q69" s="295"/>
      <c r="R69" s="295"/>
      <c r="S69" s="298"/>
      <c r="T69" s="298"/>
      <c r="U69" s="295"/>
      <c r="V69" s="298"/>
      <c r="W69" s="298"/>
      <c r="X69" s="298"/>
      <c r="Y69" s="295"/>
      <c r="Z69" s="298"/>
    </row>
    <row r="70" spans="1:26">
      <c r="A70" s="298"/>
      <c r="B70" s="298"/>
      <c r="C70" s="298"/>
      <c r="D70" s="298"/>
      <c r="E70" s="298"/>
      <c r="F70" s="298"/>
      <c r="G70" s="298"/>
      <c r="H70" s="298"/>
      <c r="I70" s="298"/>
      <c r="J70" s="298"/>
      <c r="K70" s="298"/>
      <c r="L70" s="298"/>
      <c r="M70" s="298"/>
      <c r="N70" s="298"/>
      <c r="O70" s="298"/>
      <c r="P70" s="298"/>
      <c r="Q70" s="295"/>
      <c r="R70" s="295"/>
      <c r="S70" s="298"/>
      <c r="T70" s="298"/>
      <c r="U70" s="295"/>
      <c r="V70" s="298"/>
      <c r="W70" s="298"/>
      <c r="X70" s="298"/>
      <c r="Y70" s="295"/>
      <c r="Z70" s="298"/>
    </row>
    <row r="71" spans="1:26">
      <c r="A71" s="298"/>
      <c r="B71" s="298"/>
      <c r="C71" s="298"/>
      <c r="D71" s="298"/>
      <c r="E71" s="298"/>
      <c r="F71" s="298"/>
      <c r="G71" s="298"/>
      <c r="H71" s="298"/>
      <c r="I71" s="298"/>
      <c r="J71" s="298"/>
      <c r="K71" s="298"/>
      <c r="L71" s="298"/>
      <c r="M71" s="298"/>
      <c r="N71" s="298"/>
      <c r="O71" s="298"/>
      <c r="P71" s="298"/>
      <c r="Q71" s="295"/>
      <c r="R71" s="295"/>
      <c r="S71" s="298"/>
      <c r="T71" s="298"/>
      <c r="U71" s="295"/>
      <c r="V71" s="298"/>
      <c r="W71" s="298"/>
      <c r="X71" s="298"/>
      <c r="Y71" s="295"/>
      <c r="Z71" s="298"/>
    </row>
    <row r="72" spans="1:26">
      <c r="A72" s="298"/>
      <c r="B72" s="298"/>
      <c r="C72" s="298"/>
      <c r="D72" s="298"/>
      <c r="E72" s="298"/>
      <c r="F72" s="298"/>
      <c r="G72" s="298"/>
      <c r="H72" s="298"/>
      <c r="I72" s="298"/>
      <c r="J72" s="298"/>
      <c r="K72" s="298"/>
      <c r="L72" s="298"/>
      <c r="M72" s="298"/>
      <c r="N72" s="298"/>
      <c r="O72" s="298"/>
      <c r="P72" s="298"/>
      <c r="Q72" s="295"/>
      <c r="R72" s="295"/>
      <c r="S72" s="298"/>
      <c r="T72" s="298"/>
      <c r="U72" s="295"/>
      <c r="V72" s="298"/>
      <c r="W72" s="298"/>
      <c r="X72" s="298"/>
      <c r="Y72" s="295"/>
      <c r="Z72" s="298"/>
    </row>
    <row r="73" spans="1:26">
      <c r="A73" s="298"/>
      <c r="B73" s="298"/>
      <c r="C73" s="298"/>
      <c r="D73" s="298"/>
      <c r="E73" s="298"/>
      <c r="F73" s="298"/>
      <c r="G73" s="298"/>
      <c r="H73" s="298"/>
      <c r="I73" s="298"/>
      <c r="J73" s="298"/>
      <c r="K73" s="298"/>
      <c r="L73" s="298"/>
      <c r="M73" s="298"/>
      <c r="N73" s="298"/>
      <c r="O73" s="298"/>
      <c r="P73" s="298"/>
      <c r="Q73" s="295"/>
      <c r="R73" s="295"/>
      <c r="S73" s="298"/>
      <c r="T73" s="298"/>
      <c r="U73" s="295"/>
      <c r="V73" s="298"/>
      <c r="W73" s="298"/>
      <c r="X73" s="298"/>
      <c r="Y73" s="295"/>
      <c r="Z73" s="298"/>
    </row>
    <row r="74" spans="1:26">
      <c r="A74" s="298"/>
      <c r="B74" s="298"/>
      <c r="C74" s="298"/>
      <c r="D74" s="298"/>
      <c r="E74" s="298"/>
      <c r="F74" s="298"/>
      <c r="G74" s="298"/>
      <c r="H74" s="298"/>
      <c r="I74" s="298"/>
      <c r="J74" s="298"/>
      <c r="K74" s="298"/>
      <c r="L74" s="298"/>
      <c r="M74" s="298"/>
      <c r="N74" s="298"/>
      <c r="O74" s="298"/>
      <c r="P74" s="298"/>
      <c r="Q74" s="295"/>
      <c r="R74" s="295"/>
      <c r="S74" s="298"/>
      <c r="T74" s="298"/>
      <c r="U74" s="295"/>
      <c r="V74" s="298"/>
      <c r="W74" s="298"/>
      <c r="X74" s="298"/>
      <c r="Y74" s="295"/>
      <c r="Z74" s="298"/>
    </row>
    <row r="75" spans="1:26">
      <c r="A75" s="306"/>
      <c r="B75" s="306"/>
      <c r="C75" s="306"/>
      <c r="D75" s="306"/>
      <c r="E75" s="306"/>
      <c r="F75" s="306"/>
      <c r="G75" s="306"/>
      <c r="H75" s="306"/>
      <c r="I75" s="306"/>
      <c r="J75" s="306"/>
      <c r="K75" s="306"/>
      <c r="L75" s="306"/>
      <c r="M75" s="306"/>
      <c r="N75" s="306"/>
      <c r="O75" s="306"/>
      <c r="P75" s="306"/>
      <c r="R75" s="295"/>
      <c r="S75" s="298"/>
      <c r="T75" s="298"/>
      <c r="U75" s="295"/>
      <c r="V75" s="298"/>
      <c r="W75" s="298"/>
      <c r="X75" s="298"/>
      <c r="Y75" s="295"/>
      <c r="Z75" s="298"/>
    </row>
    <row r="76" spans="1:26">
      <c r="A76" s="298"/>
      <c r="B76" s="298"/>
      <c r="C76" s="298"/>
      <c r="D76" s="298"/>
      <c r="E76" s="298"/>
      <c r="F76" s="298"/>
      <c r="G76" s="298"/>
      <c r="H76" s="298"/>
      <c r="I76" s="298"/>
      <c r="J76" s="298"/>
      <c r="K76" s="298"/>
      <c r="L76" s="298"/>
      <c r="M76" s="298"/>
      <c r="N76" s="298"/>
      <c r="O76" s="298"/>
      <c r="P76" s="298"/>
      <c r="Q76" s="295"/>
      <c r="R76" s="295"/>
      <c r="S76" s="298"/>
      <c r="T76" s="298"/>
      <c r="U76" s="295"/>
      <c r="V76" s="298"/>
      <c r="W76" s="298"/>
      <c r="X76" s="298"/>
      <c r="Y76" s="295"/>
      <c r="Z76" s="298"/>
    </row>
    <row r="77" spans="1:26">
      <c r="A77" s="298"/>
      <c r="B77" s="298"/>
      <c r="C77" s="298"/>
      <c r="D77" s="298"/>
      <c r="E77" s="298"/>
      <c r="F77" s="298"/>
      <c r="G77" s="298"/>
      <c r="H77" s="298"/>
      <c r="I77" s="298"/>
      <c r="J77" s="298"/>
      <c r="K77" s="298"/>
      <c r="L77" s="298"/>
      <c r="M77" s="298"/>
      <c r="N77" s="298"/>
      <c r="O77" s="298"/>
      <c r="P77" s="298"/>
      <c r="Q77" s="295"/>
      <c r="R77" s="295"/>
      <c r="S77" s="298"/>
      <c r="T77" s="298"/>
      <c r="U77" s="295"/>
      <c r="V77" s="298"/>
      <c r="W77" s="298"/>
      <c r="X77" s="298"/>
      <c r="Y77" s="295"/>
      <c r="Z77" s="298"/>
    </row>
    <row r="78" spans="1:26">
      <c r="A78" s="298"/>
      <c r="B78" s="298"/>
      <c r="C78" s="298"/>
      <c r="D78" s="298"/>
      <c r="E78" s="298"/>
      <c r="F78" s="298"/>
      <c r="G78" s="298"/>
      <c r="H78" s="298"/>
      <c r="I78" s="298"/>
      <c r="J78" s="298"/>
      <c r="K78" s="298"/>
      <c r="L78" s="298"/>
      <c r="M78" s="298"/>
      <c r="N78" s="298"/>
      <c r="O78" s="298"/>
      <c r="P78" s="298"/>
      <c r="Q78" s="295"/>
      <c r="R78" s="295"/>
      <c r="S78" s="298"/>
      <c r="T78" s="298"/>
      <c r="U78" s="295"/>
      <c r="V78" s="298"/>
      <c r="W78" s="298"/>
      <c r="X78" s="298"/>
      <c r="Y78" s="295"/>
      <c r="Z78" s="298"/>
    </row>
    <row r="79" spans="1:26">
      <c r="R79" s="295"/>
      <c r="S79" s="298"/>
      <c r="T79" s="298"/>
      <c r="U79" s="295"/>
      <c r="V79" s="298"/>
      <c r="W79" s="298"/>
      <c r="X79" s="298"/>
      <c r="Y79" s="295"/>
      <c r="Z79" s="298"/>
    </row>
    <row r="80" spans="1:26">
      <c r="V80" s="298"/>
      <c r="W80" s="298"/>
      <c r="X80" s="298"/>
      <c r="Y80" s="295"/>
      <c r="Z80" s="298"/>
    </row>
  </sheetData>
  <mergeCells count="196">
    <mergeCell ref="U63:Y63"/>
    <mergeCell ref="X55:AB55"/>
    <mergeCell ref="N43:P43"/>
    <mergeCell ref="O45:P46"/>
    <mergeCell ref="H50:J50"/>
    <mergeCell ref="H33:J33"/>
    <mergeCell ref="H39:J39"/>
    <mergeCell ref="H45:J45"/>
    <mergeCell ref="W30:X30"/>
    <mergeCell ref="R42:S42"/>
    <mergeCell ref="Q37:R37"/>
    <mergeCell ref="T37:U37"/>
    <mergeCell ref="T38:U38"/>
    <mergeCell ref="T39:U39"/>
    <mergeCell ref="T40:U40"/>
    <mergeCell ref="T41:U41"/>
    <mergeCell ref="U42:V42"/>
    <mergeCell ref="Q41:R41"/>
    <mergeCell ref="H52:J52"/>
    <mergeCell ref="W39:X39"/>
    <mergeCell ref="W40:X40"/>
    <mergeCell ref="W41:X41"/>
    <mergeCell ref="W42:X42"/>
    <mergeCell ref="H43:J43"/>
    <mergeCell ref="H27:J27"/>
    <mergeCell ref="H26:J26"/>
    <mergeCell ref="O42:P42"/>
    <mergeCell ref="Q29:R29"/>
    <mergeCell ref="Q30:R30"/>
    <mergeCell ref="Q31:R31"/>
    <mergeCell ref="Q32:R32"/>
    <mergeCell ref="Q33:R33"/>
    <mergeCell ref="Q34:R34"/>
    <mergeCell ref="O27:P28"/>
    <mergeCell ref="Q27:R28"/>
    <mergeCell ref="H31:J31"/>
    <mergeCell ref="H37:J37"/>
    <mergeCell ref="L26:Y26"/>
    <mergeCell ref="T29:U29"/>
    <mergeCell ref="T30:U30"/>
    <mergeCell ref="T31:U31"/>
    <mergeCell ref="T32:U32"/>
    <mergeCell ref="T33:U33"/>
    <mergeCell ref="T34:U34"/>
    <mergeCell ref="T35:U35"/>
    <mergeCell ref="T36:U36"/>
    <mergeCell ref="Q35:R35"/>
    <mergeCell ref="Q36:R36"/>
    <mergeCell ref="W36:X36"/>
    <mergeCell ref="W37:X37"/>
    <mergeCell ref="W38:X38"/>
    <mergeCell ref="L42:N42"/>
    <mergeCell ref="O35:P35"/>
    <mergeCell ref="O36:P36"/>
    <mergeCell ref="O37:P37"/>
    <mergeCell ref="O38:P38"/>
    <mergeCell ref="L36:N36"/>
    <mergeCell ref="L37:N37"/>
    <mergeCell ref="Q40:R40"/>
    <mergeCell ref="O39:P39"/>
    <mergeCell ref="O40:P40"/>
    <mergeCell ref="O41:P41"/>
    <mergeCell ref="L38:N38"/>
    <mergeCell ref="L39:N39"/>
    <mergeCell ref="L40:N40"/>
    <mergeCell ref="L41:N41"/>
    <mergeCell ref="Q38:R38"/>
    <mergeCell ref="Q39:R39"/>
    <mergeCell ref="L29:N29"/>
    <mergeCell ref="O29:P29"/>
    <mergeCell ref="W29:X29"/>
    <mergeCell ref="T27:U28"/>
    <mergeCell ref="L34:N34"/>
    <mergeCell ref="L35:N35"/>
    <mergeCell ref="O30:P30"/>
    <mergeCell ref="O31:P31"/>
    <mergeCell ref="O32:P32"/>
    <mergeCell ref="O33:P33"/>
    <mergeCell ref="O34:P34"/>
    <mergeCell ref="L27:N28"/>
    <mergeCell ref="W31:X31"/>
    <mergeCell ref="W32:X32"/>
    <mergeCell ref="W33:X33"/>
    <mergeCell ref="W34:X34"/>
    <mergeCell ref="W35:X35"/>
    <mergeCell ref="S27:S28"/>
    <mergeCell ref="L30:N30"/>
    <mergeCell ref="L31:N31"/>
    <mergeCell ref="L32:N32"/>
    <mergeCell ref="L33:N33"/>
    <mergeCell ref="X14:Y14"/>
    <mergeCell ref="V15:W15"/>
    <mergeCell ref="V16:W16"/>
    <mergeCell ref="V17:W17"/>
    <mergeCell ref="V18:W18"/>
    <mergeCell ref="V19:W19"/>
    <mergeCell ref="V20:W20"/>
    <mergeCell ref="V21:W21"/>
    <mergeCell ref="Y27:Y28"/>
    <mergeCell ref="R21:S21"/>
    <mergeCell ref="R22:S22"/>
    <mergeCell ref="T14:U14"/>
    <mergeCell ref="V27:V28"/>
    <mergeCell ref="T22:U22"/>
    <mergeCell ref="T18:U18"/>
    <mergeCell ref="T19:U19"/>
    <mergeCell ref="T20:U20"/>
    <mergeCell ref="T21:U21"/>
    <mergeCell ref="R17:S17"/>
    <mergeCell ref="T17:U17"/>
    <mergeCell ref="V14:W14"/>
    <mergeCell ref="O20:Q20"/>
    <mergeCell ref="W27:X28"/>
    <mergeCell ref="R18:S18"/>
    <mergeCell ref="X23:Y23"/>
    <mergeCell ref="H6:K6"/>
    <mergeCell ref="I23:K23"/>
    <mergeCell ref="L23:N23"/>
    <mergeCell ref="O23:Q23"/>
    <mergeCell ref="R23:S23"/>
    <mergeCell ref="T23:U23"/>
    <mergeCell ref="V23:W23"/>
    <mergeCell ref="G23:H23"/>
    <mergeCell ref="V22:W22"/>
    <mergeCell ref="L14:N14"/>
    <mergeCell ref="L15:N15"/>
    <mergeCell ref="L16:N16"/>
    <mergeCell ref="L17:N17"/>
    <mergeCell ref="L18:N18"/>
    <mergeCell ref="L19:N19"/>
    <mergeCell ref="S6:T6"/>
    <mergeCell ref="S7:T7"/>
    <mergeCell ref="O14:Q14"/>
    <mergeCell ref="H7:K7"/>
    <mergeCell ref="N6:P6"/>
    <mergeCell ref="N7:P7"/>
    <mergeCell ref="X15:Y15"/>
    <mergeCell ref="X16:Y16"/>
    <mergeCell ref="X17:Y17"/>
    <mergeCell ref="X18:Y18"/>
    <mergeCell ref="X19:Y19"/>
    <mergeCell ref="X20:Y20"/>
    <mergeCell ref="X21:Y21"/>
    <mergeCell ref="X22:Y22"/>
    <mergeCell ref="O18:Q18"/>
    <mergeCell ref="R19:S19"/>
    <mergeCell ref="R20:S20"/>
    <mergeCell ref="O15:Q15"/>
    <mergeCell ref="O16:Q16"/>
    <mergeCell ref="O17:Q17"/>
    <mergeCell ref="X7:Y7"/>
    <mergeCell ref="O21:Q21"/>
    <mergeCell ref="O22:Q22"/>
    <mergeCell ref="L22:N22"/>
    <mergeCell ref="L20:N20"/>
    <mergeCell ref="L21:N21"/>
    <mergeCell ref="R14:S14"/>
    <mergeCell ref="R15:S15"/>
    <mergeCell ref="R16:S16"/>
    <mergeCell ref="G22:H22"/>
    <mergeCell ref="G15:H15"/>
    <mergeCell ref="G16:H16"/>
    <mergeCell ref="G17:H17"/>
    <mergeCell ref="G18:H18"/>
    <mergeCell ref="G19:H19"/>
    <mergeCell ref="G20:H20"/>
    <mergeCell ref="I21:K21"/>
    <mergeCell ref="I22:K22"/>
    <mergeCell ref="G21:H21"/>
    <mergeCell ref="I18:K18"/>
    <mergeCell ref="I19:K19"/>
    <mergeCell ref="I20:K20"/>
    <mergeCell ref="O19:Q19"/>
    <mergeCell ref="X6:Y6"/>
    <mergeCell ref="V12:W13"/>
    <mergeCell ref="G14:H14"/>
    <mergeCell ref="I14:K14"/>
    <mergeCell ref="I15:K15"/>
    <mergeCell ref="I16:K16"/>
    <mergeCell ref="I17:K17"/>
    <mergeCell ref="B1:Y1"/>
    <mergeCell ref="B3:Y3"/>
    <mergeCell ref="B4:Y4"/>
    <mergeCell ref="B17:E17"/>
    <mergeCell ref="B6:E6"/>
    <mergeCell ref="X12:Y13"/>
    <mergeCell ref="R11:Y11"/>
    <mergeCell ref="G10:Y10"/>
    <mergeCell ref="G11:H13"/>
    <mergeCell ref="I11:K13"/>
    <mergeCell ref="L11:N13"/>
    <mergeCell ref="O11:Q13"/>
    <mergeCell ref="R12:S13"/>
    <mergeCell ref="T12:U13"/>
    <mergeCell ref="T15:U15"/>
    <mergeCell ref="T16:U16"/>
  </mergeCells>
  <conditionalFormatting sqref="E8:E15">
    <cfRule type="expression" dxfId="5" priority="10">
      <formula>SEARCH("No actualizado",$C8)&gt;0</formula>
    </cfRule>
    <cfRule type="expression" dxfId="4" priority="11">
      <formula>SEARCH("Actualizado",$C8)&gt;0</formula>
    </cfRule>
    <cfRule type="expression" dxfId="3" priority="12">
      <formula>SEARCH("Pendiente Actualizar",$C8)&gt;0</formula>
    </cfRule>
  </conditionalFormatting>
  <conditionalFormatting sqref="E19:E23">
    <cfRule type="expression" dxfId="2" priority="1">
      <formula>SEARCH("No monitoreado",$D19)&gt;0</formula>
    </cfRule>
    <cfRule type="expression" dxfId="1" priority="2">
      <formula>SEARCH("Monitoreo pendiente",$D19)&gt;0</formula>
    </cfRule>
    <cfRule type="expression" dxfId="0" priority="3">
      <formula>SEARCH("Monitoreado",$D19)&gt;0</formula>
    </cfRule>
  </conditionalFormatting>
  <pageMargins left="1.1811023622047245" right="0" top="0" bottom="0" header="0" footer="0"/>
  <pageSetup paperSize="5" scale="55"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18F1-799D-476D-B08B-4464C9057C2B}">
  <dimension ref="A2:K94"/>
  <sheetViews>
    <sheetView topLeftCell="A13" zoomScale="85" zoomScaleNormal="85" workbookViewId="0">
      <selection activeCell="C15" sqref="C15:E39"/>
    </sheetView>
  </sheetViews>
  <sheetFormatPr baseColWidth="10" defaultRowHeight="15"/>
  <cols>
    <col min="2" max="2" width="14.7109375" customWidth="1"/>
    <col min="3" max="3" width="14.5703125" customWidth="1"/>
  </cols>
  <sheetData>
    <row r="2" spans="1:6">
      <c r="B2" s="859" t="s">
        <v>977</v>
      </c>
      <c r="C2" s="859"/>
      <c r="D2" s="859"/>
      <c r="E2" s="859"/>
      <c r="F2" s="859"/>
    </row>
    <row r="3" spans="1:6">
      <c r="B3" s="860" t="s">
        <v>978</v>
      </c>
      <c r="C3" s="860"/>
      <c r="D3" s="860"/>
      <c r="E3" s="860"/>
      <c r="F3" s="860"/>
    </row>
    <row r="4" spans="1:6">
      <c r="B4" s="288" t="s">
        <v>979</v>
      </c>
      <c r="C4" s="288" t="s">
        <v>980</v>
      </c>
      <c r="D4" s="288" t="s">
        <v>981</v>
      </c>
      <c r="E4" s="288" t="s">
        <v>982</v>
      </c>
      <c r="F4" s="288" t="s">
        <v>983</v>
      </c>
    </row>
    <row r="5" spans="1:6">
      <c r="A5" s="389"/>
      <c r="B5" s="288">
        <v>1</v>
      </c>
      <c r="C5" s="288">
        <v>2</v>
      </c>
      <c r="D5" s="288">
        <v>3</v>
      </c>
      <c r="E5" s="288">
        <v>4</v>
      </c>
      <c r="F5" s="288">
        <v>5</v>
      </c>
    </row>
    <row r="6" spans="1:6">
      <c r="A6" s="288">
        <v>5</v>
      </c>
      <c r="B6" s="396">
        <v>0</v>
      </c>
      <c r="C6" s="396">
        <v>0</v>
      </c>
      <c r="D6" s="397">
        <v>2</v>
      </c>
      <c r="E6" s="397">
        <v>0</v>
      </c>
      <c r="F6" s="397">
        <v>0</v>
      </c>
    </row>
    <row r="7" spans="1:6">
      <c r="A7" s="288">
        <v>4</v>
      </c>
      <c r="B7" s="398">
        <v>2</v>
      </c>
      <c r="C7" s="396">
        <v>12</v>
      </c>
      <c r="D7" s="396">
        <v>22</v>
      </c>
      <c r="E7" s="397">
        <v>19</v>
      </c>
      <c r="F7" s="397">
        <v>0</v>
      </c>
    </row>
    <row r="8" spans="1:6">
      <c r="A8" s="288">
        <v>3</v>
      </c>
      <c r="B8" s="399">
        <v>3</v>
      </c>
      <c r="C8" s="398">
        <v>32</v>
      </c>
      <c r="D8" s="396">
        <v>86</v>
      </c>
      <c r="E8" s="397">
        <v>48</v>
      </c>
      <c r="F8" s="397">
        <v>2</v>
      </c>
    </row>
    <row r="9" spans="1:6">
      <c r="A9" s="288">
        <v>2</v>
      </c>
      <c r="B9" s="399">
        <v>12</v>
      </c>
      <c r="C9" s="399">
        <v>58</v>
      </c>
      <c r="D9" s="398">
        <v>70</v>
      </c>
      <c r="E9" s="396">
        <v>31</v>
      </c>
      <c r="F9" s="397">
        <v>11</v>
      </c>
    </row>
    <row r="10" spans="1:6">
      <c r="A10" s="288">
        <v>1</v>
      </c>
      <c r="B10" s="399">
        <v>35</v>
      </c>
      <c r="C10" s="399">
        <v>19</v>
      </c>
      <c r="D10" s="398">
        <v>25</v>
      </c>
      <c r="E10" s="396">
        <v>21</v>
      </c>
      <c r="F10" s="396">
        <v>16</v>
      </c>
    </row>
    <row r="14" spans="1:6" ht="15.75">
      <c r="C14" s="466" t="s">
        <v>984</v>
      </c>
      <c r="D14" s="466" t="s">
        <v>978</v>
      </c>
      <c r="E14" s="467" t="s">
        <v>960</v>
      </c>
    </row>
    <row r="15" spans="1:6">
      <c r="C15" s="288">
        <v>1</v>
      </c>
      <c r="D15" s="288">
        <v>1</v>
      </c>
      <c r="E15" s="28">
        <v>29</v>
      </c>
    </row>
    <row r="16" spans="1:6">
      <c r="C16" s="288">
        <v>2</v>
      </c>
      <c r="D16" s="288">
        <v>1</v>
      </c>
      <c r="E16" s="28">
        <v>11</v>
      </c>
    </row>
    <row r="17" spans="3:8">
      <c r="C17" s="288">
        <v>3</v>
      </c>
      <c r="D17" s="288">
        <v>1</v>
      </c>
      <c r="E17" s="28">
        <v>3</v>
      </c>
    </row>
    <row r="18" spans="3:8">
      <c r="C18" s="288">
        <v>4</v>
      </c>
      <c r="D18" s="288">
        <v>1</v>
      </c>
      <c r="E18" s="28">
        <v>1</v>
      </c>
    </row>
    <row r="19" spans="3:8">
      <c r="C19" s="288">
        <v>5</v>
      </c>
      <c r="D19" s="288">
        <v>1</v>
      </c>
      <c r="E19" s="28">
        <v>0</v>
      </c>
    </row>
    <row r="20" spans="3:8">
      <c r="C20" s="288">
        <v>1</v>
      </c>
      <c r="D20" s="288">
        <v>2</v>
      </c>
      <c r="E20" s="28">
        <v>22</v>
      </c>
    </row>
    <row r="21" spans="3:8">
      <c r="C21" s="288">
        <v>2</v>
      </c>
      <c r="D21" s="288">
        <v>2</v>
      </c>
      <c r="E21" s="28">
        <v>55</v>
      </c>
    </row>
    <row r="22" spans="3:8">
      <c r="C22" s="288">
        <v>3</v>
      </c>
      <c r="D22" s="288">
        <v>2</v>
      </c>
      <c r="E22" s="28">
        <v>33</v>
      </c>
    </row>
    <row r="23" spans="3:8">
      <c r="C23" s="288">
        <v>4</v>
      </c>
      <c r="D23" s="288">
        <v>2</v>
      </c>
      <c r="E23" s="28">
        <v>14</v>
      </c>
    </row>
    <row r="24" spans="3:8">
      <c r="C24" s="288">
        <v>5</v>
      </c>
      <c r="D24" s="288">
        <v>2</v>
      </c>
      <c r="E24" s="28">
        <v>0</v>
      </c>
    </row>
    <row r="25" spans="3:8">
      <c r="C25" s="288">
        <v>1</v>
      </c>
      <c r="D25" s="288">
        <v>3</v>
      </c>
      <c r="E25" s="28">
        <v>25</v>
      </c>
    </row>
    <row r="26" spans="3:8">
      <c r="C26" s="288">
        <v>2</v>
      </c>
      <c r="D26" s="288">
        <v>3</v>
      </c>
      <c r="E26" s="28">
        <v>72</v>
      </c>
      <c r="G26" s="857" t="s">
        <v>984</v>
      </c>
      <c r="H26" s="858">
        <v>5</v>
      </c>
    </row>
    <row r="27" spans="3:8">
      <c r="C27" s="288">
        <v>3</v>
      </c>
      <c r="D27" s="288">
        <v>3</v>
      </c>
      <c r="E27" s="28">
        <v>96</v>
      </c>
      <c r="G27" s="857"/>
      <c r="H27" s="858"/>
    </row>
    <row r="28" spans="3:8">
      <c r="C28" s="288">
        <v>4</v>
      </c>
      <c r="D28" s="288">
        <v>3</v>
      </c>
      <c r="E28" s="28">
        <v>21</v>
      </c>
      <c r="G28" s="857"/>
      <c r="H28" s="858"/>
    </row>
    <row r="29" spans="3:8">
      <c r="C29" s="288">
        <v>5</v>
      </c>
      <c r="D29" s="288">
        <v>3</v>
      </c>
      <c r="E29" s="28">
        <v>2</v>
      </c>
      <c r="G29" s="857"/>
      <c r="H29" s="858"/>
    </row>
    <row r="30" spans="3:8">
      <c r="C30" s="288">
        <v>1</v>
      </c>
      <c r="D30" s="288">
        <v>4</v>
      </c>
      <c r="E30" s="28">
        <v>22</v>
      </c>
      <c r="G30" s="857"/>
      <c r="H30" s="858"/>
    </row>
    <row r="31" spans="3:8">
      <c r="C31" s="288">
        <v>2</v>
      </c>
      <c r="D31" s="288">
        <v>4</v>
      </c>
      <c r="E31" s="28">
        <v>31</v>
      </c>
      <c r="G31" s="857"/>
      <c r="H31" s="858">
        <v>4</v>
      </c>
    </row>
    <row r="32" spans="3:8">
      <c r="C32" s="288">
        <v>3</v>
      </c>
      <c r="D32" s="288">
        <v>4</v>
      </c>
      <c r="E32" s="28">
        <v>45</v>
      </c>
      <c r="G32" s="857"/>
      <c r="H32" s="858"/>
    </row>
    <row r="33" spans="3:8">
      <c r="C33" s="288">
        <v>4</v>
      </c>
      <c r="D33" s="288">
        <v>4</v>
      </c>
      <c r="E33" s="28">
        <v>18</v>
      </c>
      <c r="G33" s="857"/>
      <c r="H33" s="858"/>
    </row>
    <row r="34" spans="3:8">
      <c r="C34" s="288">
        <v>5</v>
      </c>
      <c r="D34" s="288">
        <v>4</v>
      </c>
      <c r="E34" s="28">
        <v>0</v>
      </c>
      <c r="G34" s="857"/>
      <c r="H34" s="858"/>
    </row>
    <row r="35" spans="3:8">
      <c r="C35" s="288">
        <v>1</v>
      </c>
      <c r="D35" s="288">
        <v>5</v>
      </c>
      <c r="E35" s="28">
        <v>14</v>
      </c>
      <c r="G35" s="857"/>
      <c r="H35" s="858"/>
    </row>
    <row r="36" spans="3:8">
      <c r="C36" s="288">
        <v>2</v>
      </c>
      <c r="D36" s="288">
        <v>5</v>
      </c>
      <c r="E36" s="28">
        <v>10</v>
      </c>
      <c r="G36" s="857"/>
      <c r="H36" s="858">
        <v>3</v>
      </c>
    </row>
    <row r="37" spans="3:8">
      <c r="C37" s="288">
        <v>3</v>
      </c>
      <c r="D37" s="288">
        <v>5</v>
      </c>
      <c r="E37" s="28">
        <v>2</v>
      </c>
      <c r="G37" s="857"/>
      <c r="H37" s="858"/>
    </row>
    <row r="38" spans="3:8">
      <c r="C38" s="288">
        <v>4</v>
      </c>
      <c r="D38" s="288">
        <v>5</v>
      </c>
      <c r="E38" s="28">
        <v>0</v>
      </c>
      <c r="G38" s="857"/>
      <c r="H38" s="858"/>
    </row>
    <row r="39" spans="3:8">
      <c r="C39" s="288">
        <v>5</v>
      </c>
      <c r="D39" s="288">
        <v>5</v>
      </c>
      <c r="E39" s="28">
        <v>0</v>
      </c>
      <c r="G39" s="857"/>
      <c r="H39" s="858"/>
    </row>
    <row r="40" spans="3:8">
      <c r="G40" s="857"/>
      <c r="H40" s="858"/>
    </row>
    <row r="41" spans="3:8">
      <c r="G41" s="857"/>
      <c r="H41" s="858">
        <v>2</v>
      </c>
    </row>
    <row r="42" spans="3:8">
      <c r="G42" s="857"/>
      <c r="H42" s="858"/>
    </row>
    <row r="43" spans="3:8">
      <c r="G43" s="857"/>
      <c r="H43" s="858"/>
    </row>
    <row r="44" spans="3:8">
      <c r="G44" s="857"/>
      <c r="H44" s="858"/>
    </row>
    <row r="45" spans="3:8">
      <c r="G45" s="857"/>
      <c r="H45" s="858"/>
    </row>
    <row r="46" spans="3:8">
      <c r="G46" s="857"/>
      <c r="H46" s="858">
        <v>1</v>
      </c>
    </row>
    <row r="47" spans="3:8">
      <c r="G47" s="857"/>
      <c r="H47" s="858"/>
    </row>
    <row r="48" spans="3:8">
      <c r="G48" s="857"/>
      <c r="H48" s="858"/>
    </row>
    <row r="49" spans="7:10">
      <c r="G49" s="857"/>
      <c r="H49" s="858"/>
    </row>
    <row r="50" spans="7:10">
      <c r="G50" s="857"/>
      <c r="H50" s="858"/>
    </row>
    <row r="55" spans="7:10">
      <c r="H55" s="400"/>
      <c r="I55" s="858"/>
      <c r="J55" s="857"/>
    </row>
    <row r="56" spans="7:10">
      <c r="H56" s="400"/>
      <c r="I56" s="858"/>
      <c r="J56" s="857"/>
    </row>
    <row r="57" spans="7:10">
      <c r="H57" s="400"/>
      <c r="I57" s="858"/>
      <c r="J57" s="857"/>
    </row>
    <row r="58" spans="7:10">
      <c r="H58" s="400"/>
      <c r="I58" s="858"/>
      <c r="J58" s="857"/>
    </row>
    <row r="59" spans="7:10">
      <c r="H59" s="400"/>
      <c r="I59" s="858"/>
      <c r="J59" s="857"/>
    </row>
    <row r="60" spans="7:10">
      <c r="H60" s="400"/>
      <c r="I60" s="858"/>
      <c r="J60" s="857"/>
    </row>
    <row r="61" spans="7:10">
      <c r="H61" s="400"/>
      <c r="I61" s="858"/>
      <c r="J61" s="857"/>
    </row>
    <row r="62" spans="7:10">
      <c r="H62" s="400"/>
      <c r="I62" s="858"/>
      <c r="J62" s="857"/>
    </row>
    <row r="63" spans="7:10">
      <c r="H63" s="400"/>
      <c r="I63" s="858"/>
      <c r="J63" s="857"/>
    </row>
    <row r="64" spans="7:10">
      <c r="H64" s="400"/>
      <c r="I64" s="858"/>
      <c r="J64" s="857"/>
    </row>
    <row r="65" spans="8:11">
      <c r="H65" s="400"/>
      <c r="I65" s="858"/>
      <c r="J65" s="857"/>
    </row>
    <row r="66" spans="8:11">
      <c r="H66" s="400"/>
      <c r="I66" s="858"/>
      <c r="J66" s="857"/>
    </row>
    <row r="67" spans="8:11">
      <c r="H67" s="400"/>
      <c r="I67" s="858"/>
      <c r="J67" s="857"/>
    </row>
    <row r="68" spans="8:11">
      <c r="H68" s="400"/>
      <c r="I68" s="858"/>
      <c r="J68" s="857"/>
    </row>
    <row r="69" spans="8:11">
      <c r="H69" s="400"/>
      <c r="I69" s="858"/>
      <c r="J69" s="857"/>
    </row>
    <row r="70" spans="8:11">
      <c r="H70" s="400"/>
      <c r="I70" s="858"/>
      <c r="J70" s="857"/>
      <c r="K70" s="857" t="s">
        <v>985</v>
      </c>
    </row>
    <row r="71" spans="8:11">
      <c r="H71" s="400"/>
      <c r="I71" s="858"/>
      <c r="J71" s="857"/>
      <c r="K71" s="857"/>
    </row>
    <row r="72" spans="8:11">
      <c r="H72" s="400"/>
      <c r="I72" s="858"/>
      <c r="J72" s="857"/>
      <c r="K72" s="857"/>
    </row>
    <row r="73" spans="8:11">
      <c r="H73" s="400"/>
      <c r="I73" s="858"/>
      <c r="J73" s="857"/>
      <c r="K73" s="857"/>
    </row>
    <row r="74" spans="8:11">
      <c r="H74" s="400"/>
      <c r="I74" s="858"/>
      <c r="J74" s="857"/>
      <c r="K74" s="857"/>
    </row>
    <row r="75" spans="8:11">
      <c r="H75" s="400"/>
      <c r="I75" s="858"/>
      <c r="J75" s="857"/>
      <c r="K75" s="857"/>
    </row>
    <row r="76" spans="8:11">
      <c r="H76" s="400"/>
      <c r="I76" s="858"/>
      <c r="J76" s="857"/>
      <c r="K76" s="857"/>
    </row>
    <row r="77" spans="8:11">
      <c r="H77" s="400"/>
      <c r="I77" s="858"/>
      <c r="J77" s="857"/>
      <c r="K77" s="857"/>
    </row>
    <row r="78" spans="8:11">
      <c r="H78" s="400"/>
      <c r="I78" s="858"/>
      <c r="J78" s="857"/>
      <c r="K78" s="857"/>
    </row>
    <row r="79" spans="8:11">
      <c r="H79" s="400"/>
      <c r="I79" s="858"/>
      <c r="J79" s="857"/>
      <c r="K79" s="857"/>
    </row>
    <row r="80" spans="8:11">
      <c r="K80" s="857"/>
    </row>
    <row r="81" spans="11:11">
      <c r="K81" s="857"/>
    </row>
    <row r="82" spans="11:11">
      <c r="K82" s="857"/>
    </row>
    <row r="83" spans="11:11">
      <c r="K83" s="857"/>
    </row>
    <row r="84" spans="11:11">
      <c r="K84" s="857"/>
    </row>
    <row r="85" spans="11:11">
      <c r="K85" s="857"/>
    </row>
    <row r="86" spans="11:11">
      <c r="K86" s="857"/>
    </row>
    <row r="87" spans="11:11">
      <c r="K87" s="857"/>
    </row>
    <row r="88" spans="11:11">
      <c r="K88" s="857"/>
    </row>
    <row r="89" spans="11:11">
      <c r="K89" s="857"/>
    </row>
    <row r="90" spans="11:11">
      <c r="K90" s="857"/>
    </row>
    <row r="91" spans="11:11">
      <c r="K91" s="857"/>
    </row>
    <row r="92" spans="11:11">
      <c r="K92" s="857"/>
    </row>
    <row r="93" spans="11:11">
      <c r="K93" s="857"/>
    </row>
    <row r="94" spans="11:11">
      <c r="K94" s="857"/>
    </row>
  </sheetData>
  <mergeCells count="15">
    <mergeCell ref="K70:K94"/>
    <mergeCell ref="I75:I79"/>
    <mergeCell ref="B2:F2"/>
    <mergeCell ref="B3:F3"/>
    <mergeCell ref="G26:G50"/>
    <mergeCell ref="H26:H30"/>
    <mergeCell ref="H31:H35"/>
    <mergeCell ref="H36:H40"/>
    <mergeCell ref="H41:H45"/>
    <mergeCell ref="H46:H50"/>
    <mergeCell ref="I55:I59"/>
    <mergeCell ref="J55:J79"/>
    <mergeCell ref="I60:I64"/>
    <mergeCell ref="I65:I69"/>
    <mergeCell ref="I70:I7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885C-585F-44F5-99E6-29EE0EF3D457}">
  <dimension ref="A1:U46"/>
  <sheetViews>
    <sheetView topLeftCell="A13" zoomScale="55" zoomScaleNormal="55" workbookViewId="0">
      <selection activeCell="C20" sqref="C20"/>
    </sheetView>
  </sheetViews>
  <sheetFormatPr baseColWidth="10" defaultRowHeight="15"/>
  <cols>
    <col min="1" max="1" width="3.140625" customWidth="1"/>
    <col min="2" max="2" width="50.140625" customWidth="1"/>
    <col min="3" max="3" width="33.7109375" customWidth="1"/>
    <col min="4" max="4" width="39.5703125" customWidth="1"/>
    <col min="5" max="5" width="21.7109375" customWidth="1"/>
    <col min="6" max="6" width="20.42578125" customWidth="1"/>
    <col min="7" max="7" width="6.42578125" customWidth="1"/>
    <col min="8" max="8" width="39.85546875" customWidth="1"/>
    <col min="9" max="9" width="0.5703125" customWidth="1"/>
    <col min="10" max="10" width="4.28515625" customWidth="1"/>
    <col min="11" max="11" width="31" customWidth="1"/>
    <col min="12" max="12" width="4.140625" customWidth="1"/>
    <col min="13" max="13" width="8.28515625" customWidth="1"/>
    <col min="14" max="14" width="32.28515625" customWidth="1"/>
    <col min="15" max="15" width="5.28515625" customWidth="1"/>
    <col min="16" max="16" width="15.42578125" customWidth="1"/>
    <col min="17" max="17" width="4.28515625" customWidth="1"/>
    <col min="18" max="18" width="4.42578125" customWidth="1"/>
    <col min="19" max="19" width="2.42578125" customWidth="1"/>
  </cols>
  <sheetData>
    <row r="1" spans="1:21" ht="21">
      <c r="A1" s="298"/>
      <c r="B1" s="861" t="s">
        <v>991</v>
      </c>
      <c r="C1" s="862"/>
      <c r="D1" s="862"/>
      <c r="E1" s="862"/>
      <c r="F1" s="862"/>
      <c r="G1" s="862"/>
      <c r="H1" s="862"/>
      <c r="I1" s="862"/>
      <c r="J1" s="862"/>
      <c r="K1" s="862"/>
      <c r="L1" s="862"/>
      <c r="M1" s="862"/>
      <c r="N1" s="862"/>
      <c r="O1" s="862"/>
      <c r="P1" s="863"/>
      <c r="Q1" s="298"/>
      <c r="R1" s="298"/>
      <c r="S1" s="298"/>
      <c r="T1" s="298"/>
      <c r="U1" s="298"/>
    </row>
    <row r="2" spans="1:21" ht="18" customHeight="1">
      <c r="A2" s="298"/>
      <c r="B2" s="864" t="s">
        <v>992</v>
      </c>
      <c r="C2" s="865"/>
      <c r="D2" s="865"/>
      <c r="E2" s="865"/>
      <c r="F2" s="865"/>
      <c r="G2" s="865"/>
      <c r="H2" s="865"/>
      <c r="I2" s="865"/>
      <c r="J2" s="865"/>
      <c r="K2" s="865"/>
      <c r="L2" s="865"/>
      <c r="M2" s="865"/>
      <c r="N2" s="865"/>
      <c r="O2" s="865"/>
      <c r="P2" s="866"/>
      <c r="Q2" s="298"/>
      <c r="R2" s="298"/>
      <c r="S2" s="298"/>
      <c r="T2" s="298"/>
      <c r="U2" s="298"/>
    </row>
    <row r="3" spans="1:21" ht="10.5" customHeight="1">
      <c r="A3" s="298"/>
      <c r="B3" s="445"/>
      <c r="C3" s="449"/>
      <c r="D3" s="448"/>
      <c r="E3" s="449"/>
      <c r="F3" s="448"/>
      <c r="G3" s="448"/>
      <c r="H3" s="448"/>
      <c r="I3" s="449"/>
      <c r="J3" s="450"/>
      <c r="K3" s="447"/>
      <c r="L3" s="445"/>
      <c r="M3" s="445"/>
      <c r="N3" s="445"/>
      <c r="O3" s="445"/>
      <c r="P3" s="446"/>
      <c r="Q3" s="298"/>
      <c r="R3" s="298"/>
      <c r="S3" s="298"/>
      <c r="T3" s="298"/>
      <c r="U3" s="298"/>
    </row>
    <row r="4" spans="1:21" ht="27.75" customHeight="1">
      <c r="A4" s="298"/>
      <c r="B4" s="319"/>
      <c r="C4" s="306"/>
      <c r="D4" s="306"/>
      <c r="E4" s="299"/>
      <c r="F4" s="299"/>
      <c r="G4" s="299"/>
      <c r="H4" s="296"/>
      <c r="I4" s="304"/>
      <c r="J4" s="451"/>
      <c r="K4" s="879" t="s">
        <v>1032</v>
      </c>
      <c r="L4" s="879"/>
      <c r="M4" s="879"/>
      <c r="N4" s="879"/>
      <c r="O4" s="879"/>
      <c r="P4" s="879"/>
      <c r="Q4" s="298"/>
      <c r="R4" s="298"/>
      <c r="S4" s="298"/>
      <c r="T4" s="298"/>
      <c r="U4" s="298"/>
    </row>
    <row r="5" spans="1:21" ht="36" customHeight="1" thickBot="1">
      <c r="A5" s="298"/>
      <c r="B5" s="319"/>
      <c r="H5" s="295"/>
      <c r="I5" s="298"/>
      <c r="J5" s="452"/>
      <c r="K5" s="875" t="s">
        <v>994</v>
      </c>
      <c r="L5" s="875"/>
      <c r="M5" s="875" t="s">
        <v>997</v>
      </c>
      <c r="N5" s="875"/>
      <c r="O5" s="875" t="s">
        <v>998</v>
      </c>
      <c r="P5" s="875"/>
      <c r="Q5" s="296"/>
      <c r="R5" s="298"/>
      <c r="S5" s="298"/>
      <c r="T5" s="298"/>
      <c r="U5" s="298"/>
    </row>
    <row r="6" spans="1:21" ht="58.5" customHeight="1">
      <c r="A6" s="298"/>
      <c r="B6" s="295"/>
      <c r="H6" s="295"/>
      <c r="I6" s="298"/>
      <c r="J6" s="295"/>
      <c r="K6" s="890" t="s">
        <v>1009</v>
      </c>
      <c r="L6" s="871"/>
      <c r="M6" s="870" t="s">
        <v>1107</v>
      </c>
      <c r="N6" s="871"/>
      <c r="O6" s="870" t="s">
        <v>971</v>
      </c>
      <c r="P6" s="876"/>
      <c r="Q6" s="296"/>
      <c r="R6" s="298"/>
      <c r="S6" s="298"/>
      <c r="T6" s="298"/>
      <c r="U6" s="298"/>
    </row>
    <row r="7" spans="1:21" ht="50.25" customHeight="1">
      <c r="A7" s="298"/>
      <c r="C7" s="298"/>
      <c r="D7" s="298"/>
      <c r="E7" s="877"/>
      <c r="F7" s="878"/>
      <c r="G7" s="878"/>
      <c r="H7" s="878"/>
      <c r="I7" s="298"/>
      <c r="J7" s="319"/>
      <c r="K7" s="880" t="s">
        <v>1009</v>
      </c>
      <c r="L7" s="873"/>
      <c r="M7" s="872" t="s">
        <v>1108</v>
      </c>
      <c r="N7" s="873"/>
      <c r="O7" s="872" t="s">
        <v>971</v>
      </c>
      <c r="P7" s="874"/>
      <c r="Q7" s="296"/>
      <c r="R7" s="298"/>
      <c r="S7" s="298"/>
      <c r="T7" s="298"/>
      <c r="U7" s="298"/>
    </row>
    <row r="8" spans="1:21" ht="50.25" customHeight="1">
      <c r="A8" s="295"/>
      <c r="B8" s="298"/>
      <c r="C8" s="298"/>
      <c r="D8" s="298"/>
      <c r="I8" s="298"/>
      <c r="J8" s="295"/>
      <c r="K8" s="880" t="s">
        <v>1008</v>
      </c>
      <c r="L8" s="873"/>
      <c r="M8" s="872" t="s">
        <v>1109</v>
      </c>
      <c r="N8" s="873"/>
      <c r="O8" s="872" t="s">
        <v>971</v>
      </c>
      <c r="P8" s="874"/>
      <c r="Q8" s="296"/>
      <c r="R8" s="298"/>
      <c r="S8" s="298"/>
      <c r="T8" s="298"/>
      <c r="U8" s="298"/>
    </row>
    <row r="9" spans="1:21" ht="55.5" customHeight="1">
      <c r="A9" s="295"/>
      <c r="B9" s="298"/>
      <c r="C9" s="298"/>
      <c r="D9" s="298"/>
      <c r="I9" s="298"/>
      <c r="J9" s="319"/>
      <c r="K9" s="880" t="s">
        <v>1008</v>
      </c>
      <c r="L9" s="873"/>
      <c r="M9" s="872" t="s">
        <v>1110</v>
      </c>
      <c r="N9" s="873"/>
      <c r="O9" s="872" t="s">
        <v>971</v>
      </c>
      <c r="P9" s="874"/>
      <c r="Q9" s="296"/>
      <c r="R9" s="298"/>
      <c r="S9" s="298"/>
      <c r="T9" s="298"/>
      <c r="U9" s="298"/>
    </row>
    <row r="10" spans="1:21" ht="88.5" customHeight="1" thickBot="1">
      <c r="A10" s="295"/>
      <c r="B10" s="298"/>
      <c r="C10" s="298"/>
      <c r="D10" s="298"/>
      <c r="I10" s="298"/>
      <c r="J10" s="295"/>
      <c r="K10" s="880" t="s">
        <v>1008</v>
      </c>
      <c r="L10" s="873"/>
      <c r="M10" s="872" t="s">
        <v>1111</v>
      </c>
      <c r="N10" s="873"/>
      <c r="O10" s="872" t="s">
        <v>971</v>
      </c>
      <c r="P10" s="874"/>
      <c r="Q10" s="296"/>
      <c r="R10" s="298"/>
      <c r="S10" s="298"/>
      <c r="T10" s="298"/>
      <c r="U10" s="298"/>
    </row>
    <row r="11" spans="1:21" ht="44.25" customHeight="1">
      <c r="A11" s="295"/>
      <c r="B11" s="298"/>
      <c r="C11" s="298"/>
      <c r="D11" s="295"/>
      <c r="E11" s="867" t="s">
        <v>996</v>
      </c>
      <c r="F11" s="868"/>
      <c r="G11" s="868"/>
      <c r="H11" s="869"/>
      <c r="I11" s="296"/>
      <c r="J11" s="319"/>
      <c r="K11" s="880" t="s">
        <v>1105</v>
      </c>
      <c r="L11" s="873"/>
      <c r="M11" s="872" t="s">
        <v>1112</v>
      </c>
      <c r="N11" s="873"/>
      <c r="O11" s="872" t="s">
        <v>971</v>
      </c>
      <c r="P11" s="874"/>
      <c r="Q11" s="296"/>
      <c r="R11" s="298"/>
      <c r="S11" s="298"/>
      <c r="T11" s="298"/>
      <c r="U11" s="298"/>
    </row>
    <row r="12" spans="1:21" ht="47.25" customHeight="1" thickBot="1">
      <c r="A12" s="295"/>
      <c r="B12" s="298"/>
      <c r="C12" s="298"/>
      <c r="D12" s="295"/>
      <c r="E12" s="881" t="s">
        <v>994</v>
      </c>
      <c r="F12" s="882"/>
      <c r="G12" s="883"/>
      <c r="H12" s="461" t="s">
        <v>995</v>
      </c>
      <c r="I12" s="296"/>
      <c r="J12" s="319"/>
      <c r="K12" s="880" t="s">
        <v>1105</v>
      </c>
      <c r="L12" s="873"/>
      <c r="M12" s="872" t="s">
        <v>1113</v>
      </c>
      <c r="N12" s="873"/>
      <c r="O12" s="872" t="s">
        <v>1120</v>
      </c>
      <c r="P12" s="874"/>
      <c r="Q12" s="296"/>
      <c r="R12" s="298"/>
      <c r="S12" s="298"/>
      <c r="T12" s="298"/>
      <c r="U12" s="298"/>
    </row>
    <row r="13" spans="1:21" ht="42" customHeight="1">
      <c r="A13" s="295"/>
      <c r="B13" s="298"/>
      <c r="C13" s="298"/>
      <c r="D13" s="295"/>
      <c r="E13" s="884" t="s">
        <v>1011</v>
      </c>
      <c r="F13" s="885"/>
      <c r="G13" s="886"/>
      <c r="H13" s="516">
        <v>2</v>
      </c>
      <c r="I13" s="296"/>
      <c r="J13" s="295"/>
      <c r="K13" s="880" t="s">
        <v>1106</v>
      </c>
      <c r="L13" s="873"/>
      <c r="M13" s="872" t="s">
        <v>1114</v>
      </c>
      <c r="N13" s="873"/>
      <c r="O13" s="872" t="s">
        <v>971</v>
      </c>
      <c r="P13" s="874"/>
      <c r="Q13" s="296"/>
      <c r="R13" s="298"/>
      <c r="S13" s="298"/>
      <c r="T13" s="298"/>
      <c r="U13" s="298"/>
    </row>
    <row r="14" spans="1:21" ht="60.75" customHeight="1">
      <c r="A14" s="295"/>
      <c r="B14" s="298"/>
      <c r="C14" s="298"/>
      <c r="D14" s="295"/>
      <c r="E14" s="887" t="s">
        <v>1009</v>
      </c>
      <c r="F14" s="888"/>
      <c r="G14" s="889"/>
      <c r="H14" s="517">
        <v>26</v>
      </c>
      <c r="I14" s="296"/>
      <c r="J14" s="303"/>
      <c r="K14" s="880" t="s">
        <v>1106</v>
      </c>
      <c r="L14" s="873"/>
      <c r="M14" s="872" t="s">
        <v>1115</v>
      </c>
      <c r="N14" s="873"/>
      <c r="O14" s="872" t="s">
        <v>971</v>
      </c>
      <c r="P14" s="874"/>
      <c r="Q14" s="296"/>
      <c r="R14" s="298"/>
      <c r="S14" s="298"/>
      <c r="T14" s="298"/>
      <c r="U14" s="298"/>
    </row>
    <row r="15" spans="1:21" ht="42" customHeight="1">
      <c r="A15" s="295"/>
      <c r="B15" s="298"/>
      <c r="C15" s="298"/>
      <c r="D15" s="295"/>
      <c r="E15" s="887" t="s">
        <v>1010</v>
      </c>
      <c r="F15" s="888"/>
      <c r="G15" s="889"/>
      <c r="H15" s="517">
        <v>5</v>
      </c>
      <c r="I15" s="296"/>
      <c r="J15" s="295"/>
      <c r="K15" s="880" t="s">
        <v>1008</v>
      </c>
      <c r="L15" s="873"/>
      <c r="M15" s="872" t="s">
        <v>1116</v>
      </c>
      <c r="N15" s="873"/>
      <c r="O15" s="872" t="s">
        <v>971</v>
      </c>
      <c r="P15" s="874"/>
      <c r="Q15" s="296"/>
      <c r="R15" s="298"/>
      <c r="S15" s="298"/>
      <c r="T15" s="298"/>
      <c r="U15" s="298"/>
    </row>
    <row r="16" spans="1:21" ht="45.75" customHeight="1">
      <c r="A16" s="295"/>
      <c r="B16" s="298"/>
      <c r="C16" s="298"/>
      <c r="D16" s="295"/>
      <c r="E16" s="887" t="s">
        <v>1012</v>
      </c>
      <c r="F16" s="888"/>
      <c r="G16" s="889"/>
      <c r="H16" s="517">
        <v>29</v>
      </c>
      <c r="I16" s="296"/>
      <c r="J16" s="319"/>
      <c r="K16" s="880" t="s">
        <v>1008</v>
      </c>
      <c r="L16" s="873"/>
      <c r="M16" s="872" t="s">
        <v>1117</v>
      </c>
      <c r="N16" s="873"/>
      <c r="O16" s="872" t="s">
        <v>971</v>
      </c>
      <c r="P16" s="874"/>
      <c r="Q16" s="296"/>
      <c r="R16" s="298"/>
      <c r="S16" s="298"/>
      <c r="T16" s="298"/>
      <c r="U16" s="298"/>
    </row>
    <row r="17" spans="1:21" ht="66" customHeight="1">
      <c r="A17" s="295"/>
      <c r="D17" s="314"/>
      <c r="E17" s="887" t="s">
        <v>1013</v>
      </c>
      <c r="F17" s="888"/>
      <c r="G17" s="889"/>
      <c r="H17" s="517">
        <v>6</v>
      </c>
      <c r="I17" s="296"/>
      <c r="J17" s="319"/>
      <c r="K17" s="880" t="s">
        <v>1010</v>
      </c>
      <c r="L17" s="873"/>
      <c r="M17" s="872" t="s">
        <v>1118</v>
      </c>
      <c r="N17" s="873"/>
      <c r="O17" s="872" t="s">
        <v>1120</v>
      </c>
      <c r="P17" s="874"/>
      <c r="Q17" s="296"/>
      <c r="R17" s="298"/>
      <c r="S17" s="298"/>
      <c r="T17" s="298"/>
      <c r="U17" s="298"/>
    </row>
    <row r="18" spans="1:21" ht="44.25" customHeight="1" thickBot="1">
      <c r="A18" s="295"/>
      <c r="C18" s="323"/>
      <c r="D18" s="295"/>
      <c r="E18" s="899" t="s">
        <v>1014</v>
      </c>
      <c r="F18" s="900"/>
      <c r="G18" s="901"/>
      <c r="H18" s="518">
        <v>25</v>
      </c>
      <c r="I18" s="296"/>
      <c r="J18" s="295"/>
      <c r="K18" s="907" t="s">
        <v>1010</v>
      </c>
      <c r="L18" s="906"/>
      <c r="M18" s="891" t="s">
        <v>1119</v>
      </c>
      <c r="N18" s="906"/>
      <c r="O18" s="891" t="s">
        <v>1120</v>
      </c>
      <c r="P18" s="892"/>
      <c r="Q18" s="296"/>
      <c r="R18" s="298"/>
      <c r="S18" s="295"/>
      <c r="T18" s="298"/>
      <c r="U18" s="298"/>
    </row>
    <row r="19" spans="1:21" ht="11.25" customHeight="1" thickBot="1">
      <c r="A19" s="295"/>
      <c r="B19" s="299"/>
      <c r="C19" s="319"/>
      <c r="D19" s="306"/>
      <c r="E19" s="462"/>
      <c r="F19" s="444"/>
      <c r="G19" s="444"/>
      <c r="H19" s="444"/>
      <c r="I19" s="306"/>
      <c r="J19" s="295"/>
      <c r="K19" s="483"/>
      <c r="L19" s="303"/>
      <c r="M19" s="325"/>
      <c r="O19" s="323"/>
      <c r="P19" s="508"/>
      <c r="Q19" s="296"/>
      <c r="R19" s="298"/>
      <c r="S19" s="295"/>
      <c r="T19" s="298"/>
      <c r="U19" s="298"/>
    </row>
    <row r="20" spans="1:21" ht="56.25" customHeight="1" thickBot="1">
      <c r="A20" s="295"/>
      <c r="B20" s="505" t="s">
        <v>993</v>
      </c>
      <c r="C20" s="455" t="s">
        <v>1027</v>
      </c>
      <c r="D20" s="454"/>
      <c r="E20" s="306"/>
      <c r="F20" s="306"/>
      <c r="G20" s="306"/>
      <c r="H20" s="306"/>
      <c r="I20" s="306"/>
      <c r="J20" s="303"/>
      <c r="K20" s="509"/>
      <c r="L20" s="502"/>
      <c r="M20" s="298"/>
      <c r="N20" s="298"/>
      <c r="O20" s="296"/>
      <c r="P20" s="393"/>
      <c r="Q20" s="296"/>
      <c r="R20" s="298"/>
      <c r="T20" s="298"/>
      <c r="U20" s="298"/>
    </row>
    <row r="21" spans="1:21" ht="3.75" customHeight="1" thickBot="1">
      <c r="A21" s="295"/>
      <c r="B21" s="506"/>
      <c r="C21" s="503"/>
      <c r="D21" s="484"/>
      <c r="E21" s="482"/>
      <c r="F21" s="494"/>
      <c r="G21" s="491"/>
      <c r="H21" s="482"/>
      <c r="I21" s="488"/>
      <c r="J21" s="500"/>
      <c r="K21" s="510"/>
      <c r="L21" s="489"/>
      <c r="M21" s="295"/>
      <c r="N21" s="298"/>
      <c r="O21" s="296"/>
      <c r="P21" s="393"/>
      <c r="Q21" s="296"/>
      <c r="R21" s="298"/>
      <c r="T21" s="298"/>
      <c r="U21" s="298"/>
    </row>
    <row r="22" spans="1:21" ht="35.25" customHeight="1" thickBot="1">
      <c r="A22" s="295"/>
      <c r="B22" s="504" t="s">
        <v>1011</v>
      </c>
      <c r="C22" s="507">
        <v>2</v>
      </c>
      <c r="D22" s="484"/>
      <c r="E22" s="493"/>
      <c r="F22" s="515" t="s">
        <v>996</v>
      </c>
      <c r="G22" s="492"/>
      <c r="H22" s="902" t="s">
        <v>999</v>
      </c>
      <c r="I22" s="903"/>
      <c r="J22" s="501"/>
      <c r="K22" s="511"/>
      <c r="L22" s="489"/>
      <c r="M22" s="323"/>
      <c r="N22" s="298"/>
      <c r="O22" s="296"/>
      <c r="P22" s="393"/>
      <c r="Q22" s="296"/>
      <c r="R22" s="298"/>
      <c r="T22" s="298"/>
      <c r="U22" s="298"/>
    </row>
    <row r="23" spans="1:21" ht="35.25" customHeight="1" thickBot="1">
      <c r="A23" s="295"/>
      <c r="B23" s="457" t="s">
        <v>1009</v>
      </c>
      <c r="C23" s="458">
        <v>26</v>
      </c>
      <c r="D23" s="484"/>
      <c r="E23" s="486"/>
      <c r="F23" s="495">
        <f>SUM(H13:H18)</f>
        <v>93</v>
      </c>
      <c r="G23" s="485"/>
      <c r="H23" s="496">
        <f>SUM(C22:C27)</f>
        <v>93</v>
      </c>
      <c r="I23" s="487"/>
      <c r="J23" s="501"/>
      <c r="K23" s="512"/>
      <c r="L23" s="490"/>
      <c r="M23" s="513"/>
      <c r="N23" s="513"/>
      <c r="O23" s="296"/>
      <c r="P23" s="393"/>
      <c r="Q23" s="296"/>
      <c r="R23" s="298"/>
      <c r="T23" s="298"/>
      <c r="U23" s="298"/>
    </row>
    <row r="24" spans="1:21" ht="35.25" customHeight="1" thickBot="1">
      <c r="A24" s="295"/>
      <c r="B24" s="459" t="s">
        <v>1010</v>
      </c>
      <c r="C24" s="460">
        <v>5</v>
      </c>
      <c r="D24" s="454"/>
      <c r="E24" s="325"/>
      <c r="F24" s="325"/>
      <c r="G24" s="298"/>
      <c r="H24" s="323"/>
      <c r="I24" s="323"/>
      <c r="J24" s="297"/>
      <c r="K24" s="483"/>
      <c r="L24" s="343"/>
      <c r="M24" s="344"/>
      <c r="N24" s="342"/>
      <c r="O24" s="299"/>
      <c r="P24" s="599"/>
      <c r="Q24" s="296"/>
      <c r="R24" s="298"/>
      <c r="T24" s="298"/>
      <c r="U24" s="298"/>
    </row>
    <row r="25" spans="1:21" ht="33" customHeight="1" thickBot="1">
      <c r="A25" s="295"/>
      <c r="B25" s="459" t="s">
        <v>1012</v>
      </c>
      <c r="C25" s="460">
        <v>29</v>
      </c>
      <c r="D25" s="484"/>
      <c r="E25" s="394"/>
      <c r="F25" s="394"/>
      <c r="G25" s="306"/>
      <c r="I25" s="374"/>
      <c r="J25" s="295"/>
      <c r="K25" s="602" t="s">
        <v>1029</v>
      </c>
      <c r="L25" s="392"/>
      <c r="M25" s="601"/>
      <c r="N25" s="604"/>
      <c r="O25" s="603"/>
      <c r="P25" s="488"/>
      <c r="Q25" s="296"/>
      <c r="R25" s="298"/>
      <c r="T25" s="298"/>
      <c r="U25" s="298"/>
    </row>
    <row r="26" spans="1:21" ht="44.25" customHeight="1">
      <c r="A26" s="295"/>
      <c r="B26" s="459" t="s">
        <v>1013</v>
      </c>
      <c r="C26" s="460">
        <v>6</v>
      </c>
      <c r="D26" s="484"/>
      <c r="E26" s="498"/>
      <c r="F26" s="514" t="s">
        <v>1000</v>
      </c>
      <c r="H26" s="904" t="s">
        <v>1028</v>
      </c>
      <c r="I26" s="905"/>
      <c r="J26" s="600"/>
      <c r="K26" s="893" t="s">
        <v>1031</v>
      </c>
      <c r="L26" s="894"/>
      <c r="M26" s="894"/>
      <c r="N26" s="895"/>
      <c r="O26" s="296"/>
      <c r="P26" s="393"/>
      <c r="Q26" s="296"/>
      <c r="R26" s="298"/>
      <c r="T26" s="298"/>
      <c r="U26" s="298"/>
    </row>
    <row r="27" spans="1:21" ht="36.75" customHeight="1" thickBot="1">
      <c r="A27" s="295"/>
      <c r="B27" s="463" t="s">
        <v>1014</v>
      </c>
      <c r="C27" s="464">
        <v>25</v>
      </c>
      <c r="D27" s="454"/>
      <c r="E27" s="497"/>
      <c r="F27" s="499">
        <v>45657</v>
      </c>
      <c r="G27" s="294"/>
      <c r="H27" s="465">
        <f>COUNTA(O6:P27)</f>
        <v>13</v>
      </c>
      <c r="I27" s="456"/>
      <c r="J27" s="453"/>
      <c r="K27" s="896" t="s">
        <v>1030</v>
      </c>
      <c r="L27" s="897"/>
      <c r="M27" s="897"/>
      <c r="N27" s="898"/>
      <c r="O27" s="394"/>
      <c r="P27" s="364"/>
      <c r="Q27" s="296"/>
      <c r="R27" s="298"/>
      <c r="T27" s="298"/>
      <c r="U27" s="298"/>
    </row>
    <row r="28" spans="1:21" ht="44.25" customHeight="1">
      <c r="A28" s="298"/>
      <c r="B28" s="325"/>
      <c r="C28" s="325"/>
      <c r="D28" s="325"/>
      <c r="E28" s="325"/>
      <c r="F28" s="303"/>
      <c r="G28" s="303"/>
      <c r="H28" s="303"/>
      <c r="I28" s="306"/>
      <c r="J28" s="319"/>
      <c r="K28" s="343"/>
      <c r="L28" s="325"/>
      <c r="M28" s="325"/>
      <c r="N28" s="523"/>
      <c r="O28" s="304"/>
      <c r="P28" s="323"/>
      <c r="Q28" s="298"/>
      <c r="R28" s="298"/>
      <c r="S28" s="295"/>
      <c r="T28" s="298"/>
      <c r="U28" s="298"/>
    </row>
    <row r="29" spans="1:21" ht="43.5" customHeight="1">
      <c r="A29" s="295"/>
      <c r="B29" s="298"/>
      <c r="C29" s="298"/>
      <c r="D29" s="298"/>
      <c r="E29" s="298"/>
      <c r="F29" s="298"/>
      <c r="G29" s="298"/>
      <c r="H29" s="298"/>
      <c r="I29" s="298"/>
      <c r="J29" s="298"/>
      <c r="K29" s="298"/>
      <c r="L29" s="298"/>
      <c r="M29" s="298"/>
      <c r="N29" s="298"/>
      <c r="O29" s="298"/>
      <c r="P29" s="298"/>
      <c r="Q29" s="296"/>
      <c r="R29" s="298"/>
      <c r="S29" s="295"/>
      <c r="T29" s="298"/>
      <c r="U29" s="298"/>
    </row>
    <row r="30" spans="1:21" ht="45" customHeight="1">
      <c r="A30" s="295"/>
      <c r="B30" s="298"/>
      <c r="C30" s="298"/>
      <c r="D30" s="298"/>
      <c r="E30" s="298"/>
      <c r="F30" s="298"/>
      <c r="G30" s="298"/>
      <c r="H30" s="298"/>
      <c r="I30" s="298"/>
      <c r="J30" s="298"/>
      <c r="K30" s="298"/>
      <c r="L30" s="298"/>
      <c r="M30" s="298"/>
      <c r="N30" s="298"/>
      <c r="O30" s="298"/>
      <c r="P30" s="298"/>
      <c r="Q30" s="296"/>
      <c r="R30" s="298"/>
      <c r="S30" s="298"/>
      <c r="T30" s="298"/>
      <c r="U30" s="298"/>
    </row>
    <row r="31" spans="1:21">
      <c r="A31" s="295"/>
      <c r="B31" s="298"/>
      <c r="C31" s="298"/>
      <c r="D31" s="298"/>
      <c r="E31" s="298"/>
      <c r="F31" s="298"/>
      <c r="G31" s="298"/>
      <c r="H31" s="298"/>
      <c r="I31" s="298"/>
      <c r="J31" s="298"/>
      <c r="K31" s="298"/>
      <c r="L31" s="298"/>
      <c r="M31" s="298"/>
      <c r="N31" s="298"/>
      <c r="O31" s="298"/>
      <c r="P31" s="298"/>
      <c r="Q31" s="296"/>
      <c r="R31" s="298"/>
      <c r="S31" s="298"/>
      <c r="T31" s="298"/>
      <c r="U31" s="298"/>
    </row>
    <row r="32" spans="1:21">
      <c r="A32" s="295"/>
      <c r="B32" s="298"/>
      <c r="C32" s="298"/>
      <c r="D32" s="298"/>
      <c r="E32" s="298"/>
      <c r="F32" s="298"/>
      <c r="G32" s="298"/>
      <c r="H32" s="298"/>
      <c r="I32" s="298"/>
      <c r="J32" s="298"/>
      <c r="K32" s="298"/>
      <c r="L32" s="298"/>
      <c r="M32" s="298"/>
      <c r="N32" s="298"/>
      <c r="O32" s="298"/>
      <c r="P32" s="298"/>
      <c r="Q32" s="296"/>
      <c r="R32" s="298"/>
      <c r="S32" s="298"/>
      <c r="T32" s="298"/>
      <c r="U32" s="298"/>
    </row>
    <row r="33" spans="1:21">
      <c r="A33" s="295"/>
      <c r="B33" s="298"/>
      <c r="C33" s="298"/>
      <c r="D33" s="298"/>
      <c r="E33" s="298"/>
      <c r="F33" s="298"/>
      <c r="G33" s="298"/>
      <c r="H33" s="298"/>
      <c r="I33" s="298"/>
      <c r="J33" s="298"/>
      <c r="K33" s="298"/>
      <c r="L33" s="298"/>
      <c r="M33" s="298"/>
      <c r="N33" s="298"/>
      <c r="O33" s="298"/>
      <c r="P33" s="298"/>
      <c r="Q33" s="296"/>
      <c r="R33" s="298"/>
      <c r="S33" s="298"/>
      <c r="T33" s="298"/>
      <c r="U33" s="298"/>
    </row>
    <row r="34" spans="1:21">
      <c r="A34" s="295"/>
      <c r="B34" s="298"/>
      <c r="C34" s="298"/>
      <c r="D34" s="298"/>
      <c r="E34" s="298"/>
      <c r="F34" s="298"/>
      <c r="G34" s="298"/>
      <c r="H34" s="298"/>
      <c r="I34" s="298"/>
      <c r="J34" s="298"/>
      <c r="K34" s="298"/>
      <c r="L34" s="298"/>
      <c r="M34" s="298"/>
      <c r="N34" s="298"/>
      <c r="O34" s="298"/>
      <c r="P34" s="298"/>
      <c r="Q34" s="296"/>
      <c r="R34" s="298"/>
      <c r="S34" s="298"/>
      <c r="T34" s="298"/>
      <c r="U34" s="298"/>
    </row>
    <row r="35" spans="1:21">
      <c r="A35" s="295"/>
      <c r="B35" s="298"/>
      <c r="C35" s="298"/>
      <c r="D35" s="298"/>
      <c r="E35" s="298"/>
      <c r="F35" s="298"/>
      <c r="G35" s="298"/>
      <c r="H35" s="298"/>
      <c r="I35" s="298"/>
      <c r="J35" s="298"/>
      <c r="K35" s="298"/>
      <c r="L35" s="298"/>
      <c r="M35" s="298"/>
      <c r="N35" s="298"/>
      <c r="O35" s="298"/>
      <c r="P35" s="298"/>
      <c r="Q35" s="296"/>
      <c r="R35" s="298"/>
      <c r="S35" s="298"/>
      <c r="T35" s="298"/>
      <c r="U35" s="298"/>
    </row>
    <row r="36" spans="1:21">
      <c r="A36" s="295"/>
      <c r="B36" s="298"/>
      <c r="C36" s="298"/>
      <c r="D36" s="298"/>
      <c r="E36" s="298"/>
      <c r="F36" s="298"/>
      <c r="G36" s="298"/>
      <c r="H36" s="298"/>
      <c r="I36" s="298"/>
      <c r="J36" s="298"/>
      <c r="K36" s="298"/>
      <c r="L36" s="298"/>
      <c r="M36" s="298"/>
      <c r="N36" s="298"/>
      <c r="O36" s="298"/>
      <c r="P36" s="298"/>
      <c r="Q36" s="296"/>
      <c r="R36" s="298"/>
      <c r="S36" s="298"/>
      <c r="T36" s="298"/>
      <c r="U36" s="298"/>
    </row>
    <row r="37" spans="1:21">
      <c r="A37" s="295"/>
      <c r="B37" s="298"/>
      <c r="C37" s="298"/>
      <c r="D37" s="298"/>
      <c r="E37" s="298"/>
      <c r="F37" s="298"/>
      <c r="G37" s="298"/>
      <c r="H37" s="298"/>
      <c r="I37" s="298"/>
      <c r="J37" s="298"/>
      <c r="K37" s="298"/>
      <c r="L37" s="298"/>
      <c r="M37" s="298"/>
      <c r="N37" s="298"/>
      <c r="O37" s="298"/>
      <c r="P37" s="298"/>
      <c r="Q37" s="296"/>
      <c r="R37" s="298"/>
      <c r="S37" s="298"/>
      <c r="T37" s="298"/>
      <c r="U37" s="298"/>
    </row>
    <row r="38" spans="1:21">
      <c r="A38" s="295"/>
      <c r="B38" s="298"/>
      <c r="C38" s="298"/>
      <c r="D38" s="298"/>
      <c r="E38" s="298"/>
      <c r="F38" s="298"/>
      <c r="G38" s="298"/>
      <c r="H38" s="298"/>
      <c r="I38" s="298"/>
      <c r="J38" s="298"/>
      <c r="K38" s="298"/>
      <c r="L38" s="298"/>
      <c r="M38" s="298"/>
      <c r="N38" s="298"/>
      <c r="O38" s="298"/>
      <c r="P38" s="298"/>
      <c r="Q38" s="296"/>
      <c r="R38" s="298"/>
      <c r="S38" s="298"/>
      <c r="T38" s="298"/>
      <c r="U38" s="298"/>
    </row>
    <row r="39" spans="1:21">
      <c r="A39" s="295"/>
      <c r="B39" s="298"/>
      <c r="C39" s="298"/>
      <c r="D39" s="298"/>
      <c r="E39" s="298"/>
      <c r="F39" s="298"/>
      <c r="G39" s="298"/>
      <c r="H39" s="298"/>
      <c r="I39" s="298"/>
      <c r="J39" s="298"/>
      <c r="K39" s="298"/>
      <c r="L39" s="298"/>
      <c r="M39" s="298"/>
      <c r="N39" s="298"/>
      <c r="O39" s="298"/>
      <c r="P39" s="298"/>
      <c r="Q39" s="296"/>
      <c r="R39" s="298"/>
      <c r="S39" s="298"/>
      <c r="T39" s="298"/>
      <c r="U39" s="298"/>
    </row>
    <row r="40" spans="1:21">
      <c r="A40" s="295"/>
      <c r="B40" s="298"/>
      <c r="C40" s="298"/>
      <c r="D40" s="298"/>
      <c r="E40" s="298"/>
      <c r="F40" s="298"/>
      <c r="G40" s="298"/>
      <c r="H40" s="298"/>
      <c r="I40" s="298"/>
      <c r="J40" s="298"/>
      <c r="K40" s="298"/>
      <c r="L40" s="298"/>
      <c r="M40" s="298"/>
      <c r="N40" s="298"/>
      <c r="O40" s="298"/>
      <c r="P40" s="298"/>
      <c r="Q40" s="296"/>
      <c r="R40" s="298"/>
      <c r="S40" s="298"/>
      <c r="T40" s="298"/>
      <c r="U40" s="298"/>
    </row>
    <row r="41" spans="1:21">
      <c r="A41" s="295"/>
      <c r="B41" s="298"/>
      <c r="C41" s="298"/>
      <c r="D41" s="298"/>
      <c r="E41" s="298"/>
      <c r="F41" s="298"/>
      <c r="G41" s="298"/>
      <c r="H41" s="298"/>
      <c r="I41" s="298"/>
      <c r="J41" s="298"/>
      <c r="K41" s="298"/>
      <c r="L41" s="298"/>
      <c r="M41" s="298"/>
      <c r="N41" s="298"/>
      <c r="O41" s="298"/>
      <c r="P41" s="298"/>
      <c r="Q41" s="296"/>
      <c r="R41" s="298"/>
      <c r="S41" s="298"/>
      <c r="T41" s="298"/>
      <c r="U41" s="298"/>
    </row>
    <row r="42" spans="1:21">
      <c r="A42" s="295"/>
      <c r="B42" s="298"/>
      <c r="C42" s="298"/>
      <c r="D42" s="298"/>
      <c r="E42" s="298"/>
      <c r="F42" s="298"/>
      <c r="G42" s="298"/>
      <c r="H42" s="298"/>
      <c r="I42" s="298"/>
      <c r="J42" s="298"/>
      <c r="K42" s="298"/>
      <c r="L42" s="298"/>
      <c r="M42" s="298"/>
      <c r="N42" s="298"/>
      <c r="O42" s="298"/>
      <c r="P42" s="298"/>
      <c r="Q42" s="296"/>
      <c r="R42" s="298"/>
      <c r="S42" s="298"/>
      <c r="T42" s="298"/>
      <c r="U42" s="298"/>
    </row>
    <row r="43" spans="1:21">
      <c r="A43" s="295"/>
      <c r="B43" s="298"/>
      <c r="C43" s="298"/>
      <c r="D43" s="298"/>
      <c r="E43" s="298"/>
      <c r="F43" s="298"/>
      <c r="G43" s="298"/>
      <c r="H43" s="298"/>
      <c r="I43" s="298"/>
      <c r="J43" s="298"/>
      <c r="K43" s="298"/>
      <c r="L43" s="298"/>
      <c r="M43" s="298"/>
      <c r="N43" s="298"/>
      <c r="O43" s="298"/>
      <c r="P43" s="298"/>
      <c r="Q43" s="296"/>
      <c r="R43" s="298"/>
      <c r="S43" s="298"/>
      <c r="T43" s="298"/>
      <c r="U43" s="298"/>
    </row>
    <row r="44" spans="1:21">
      <c r="A44" s="295"/>
      <c r="B44" s="298"/>
      <c r="C44" s="298"/>
      <c r="D44" s="298"/>
      <c r="E44" s="298"/>
      <c r="F44" s="298"/>
      <c r="G44" s="298"/>
      <c r="H44" s="298"/>
      <c r="I44" s="298"/>
      <c r="J44" s="298"/>
      <c r="K44" s="298"/>
      <c r="L44" s="298"/>
      <c r="M44" s="298"/>
      <c r="N44" s="298"/>
      <c r="O44" s="298"/>
      <c r="P44" s="298"/>
      <c r="Q44" s="296"/>
      <c r="R44" s="298"/>
      <c r="S44" s="298"/>
      <c r="T44" s="298"/>
      <c r="U44" s="298"/>
    </row>
    <row r="45" spans="1:21">
      <c r="A45" s="295"/>
      <c r="B45" s="298"/>
      <c r="C45" s="298"/>
      <c r="D45" s="298"/>
      <c r="E45" s="298"/>
      <c r="F45" s="298"/>
      <c r="G45" s="298"/>
      <c r="H45" s="298"/>
      <c r="I45" s="298"/>
      <c r="J45" s="298"/>
      <c r="K45" s="298"/>
      <c r="L45" s="298"/>
      <c r="M45" s="298"/>
      <c r="N45" s="298"/>
      <c r="O45" s="298"/>
      <c r="P45" s="298"/>
      <c r="Q45" s="296"/>
      <c r="R45" s="298"/>
      <c r="S45" s="298"/>
      <c r="T45" s="298"/>
      <c r="U45" s="298"/>
    </row>
    <row r="46" spans="1:21">
      <c r="A46" s="295"/>
      <c r="B46" s="298"/>
      <c r="C46" s="298"/>
      <c r="D46" s="298"/>
      <c r="E46" s="298"/>
      <c r="F46" s="298"/>
      <c r="G46" s="298"/>
      <c r="H46" s="298"/>
      <c r="I46" s="298"/>
      <c r="J46" s="298"/>
      <c r="K46" s="298"/>
      <c r="L46" s="298"/>
      <c r="M46" s="298"/>
      <c r="N46" s="298"/>
      <c r="O46" s="298"/>
      <c r="P46" s="298"/>
      <c r="Q46" s="296"/>
      <c r="R46" s="298"/>
      <c r="S46" s="298"/>
      <c r="T46" s="298"/>
      <c r="U46" s="298"/>
    </row>
  </sheetData>
  <mergeCells count="58">
    <mergeCell ref="K26:N26"/>
    <mergeCell ref="K27:N27"/>
    <mergeCell ref="E17:G17"/>
    <mergeCell ref="E18:G18"/>
    <mergeCell ref="E15:G15"/>
    <mergeCell ref="H22:I22"/>
    <mergeCell ref="H26:I26"/>
    <mergeCell ref="M17:N17"/>
    <mergeCell ref="M18:N18"/>
    <mergeCell ref="K17:L17"/>
    <mergeCell ref="K18:L18"/>
    <mergeCell ref="O18:P18"/>
    <mergeCell ref="O17:P17"/>
    <mergeCell ref="O16:P16"/>
    <mergeCell ref="O15:P15"/>
    <mergeCell ref="M12:N12"/>
    <mergeCell ref="M13:N13"/>
    <mergeCell ref="M14:N14"/>
    <mergeCell ref="O12:P12"/>
    <mergeCell ref="O13:P13"/>
    <mergeCell ref="O14:P14"/>
    <mergeCell ref="K6:L6"/>
    <mergeCell ref="K7:L7"/>
    <mergeCell ref="K8:L8"/>
    <mergeCell ref="K9:L9"/>
    <mergeCell ref="K10:L10"/>
    <mergeCell ref="E7:H7"/>
    <mergeCell ref="K4:P4"/>
    <mergeCell ref="M15:N15"/>
    <mergeCell ref="K16:L16"/>
    <mergeCell ref="M8:N8"/>
    <mergeCell ref="M9:N9"/>
    <mergeCell ref="E12:G12"/>
    <mergeCell ref="E13:G13"/>
    <mergeCell ref="E14:G14"/>
    <mergeCell ref="E16:G16"/>
    <mergeCell ref="M16:N16"/>
    <mergeCell ref="K11:L11"/>
    <mergeCell ref="K12:L12"/>
    <mergeCell ref="K13:L13"/>
    <mergeCell ref="K14:L14"/>
    <mergeCell ref="K15:L15"/>
    <mergeCell ref="B1:P1"/>
    <mergeCell ref="B2:P2"/>
    <mergeCell ref="E11:H11"/>
    <mergeCell ref="M6:N6"/>
    <mergeCell ref="M7:N7"/>
    <mergeCell ref="O10:P10"/>
    <mergeCell ref="O11:P11"/>
    <mergeCell ref="M5:N5"/>
    <mergeCell ref="K5:L5"/>
    <mergeCell ref="O5:P5"/>
    <mergeCell ref="O6:P6"/>
    <mergeCell ref="O7:P7"/>
    <mergeCell ref="O8:P8"/>
    <mergeCell ref="O9:P9"/>
    <mergeCell ref="M10:N10"/>
    <mergeCell ref="M11:N11"/>
  </mergeCells>
  <phoneticPr fontId="49" type="noConversion"/>
  <printOptions horizontalCentered="1" verticalCentered="1"/>
  <pageMargins left="0" right="0" top="0" bottom="0" header="0" footer="0"/>
  <pageSetup paperSize="5" scale="55" fitToWidth="0"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B4CB-723F-4226-9945-2E6AC2F3F309}">
  <dimension ref="A2:D14"/>
  <sheetViews>
    <sheetView workbookViewId="0">
      <selection activeCell="A2" sqref="A2"/>
    </sheetView>
  </sheetViews>
  <sheetFormatPr baseColWidth="10" defaultRowHeight="15"/>
  <cols>
    <col min="2" max="2" width="45.85546875" customWidth="1"/>
    <col min="3" max="3" width="14.5703125" customWidth="1"/>
  </cols>
  <sheetData>
    <row r="2" spans="1:4" ht="18.75">
      <c r="A2" s="519" t="s">
        <v>1001</v>
      </c>
      <c r="B2" s="519" t="s">
        <v>1002</v>
      </c>
      <c r="C2" s="519" t="s">
        <v>1003</v>
      </c>
      <c r="D2" s="519" t="s">
        <v>1004</v>
      </c>
    </row>
    <row r="3" spans="1:4" ht="27.75" customHeight="1">
      <c r="A3" s="521">
        <v>45646</v>
      </c>
      <c r="B3" s="520" t="s">
        <v>1121</v>
      </c>
      <c r="C3" s="391">
        <v>2</v>
      </c>
      <c r="D3" s="391">
        <v>0</v>
      </c>
    </row>
    <row r="4" spans="1:4" ht="28.5" customHeight="1">
      <c r="A4" s="522">
        <v>45294</v>
      </c>
      <c r="B4" s="520" t="s">
        <v>1122</v>
      </c>
      <c r="C4" s="391">
        <v>-1</v>
      </c>
      <c r="D4" s="391">
        <v>0</v>
      </c>
    </row>
    <row r="5" spans="1:4" ht="47.25" customHeight="1">
      <c r="A5" s="522">
        <v>45317</v>
      </c>
      <c r="B5" s="520" t="s">
        <v>1123</v>
      </c>
      <c r="C5" s="391">
        <v>1.5</v>
      </c>
      <c r="D5" s="391">
        <v>0</v>
      </c>
    </row>
    <row r="6" spans="1:4" ht="45" customHeight="1">
      <c r="A6" s="522">
        <v>45677</v>
      </c>
      <c r="B6" s="520" t="s">
        <v>1124</v>
      </c>
      <c r="C6" s="391">
        <v>-1</v>
      </c>
      <c r="D6" s="391">
        <v>0</v>
      </c>
    </row>
    <row r="7" spans="1:4" ht="66" customHeight="1">
      <c r="A7" s="522">
        <v>45748</v>
      </c>
      <c r="B7" s="520" t="s">
        <v>1125</v>
      </c>
      <c r="C7" s="391">
        <v>1</v>
      </c>
      <c r="D7" s="391">
        <v>0</v>
      </c>
    </row>
    <row r="8" spans="1:4" ht="48.75" customHeight="1">
      <c r="A8" s="522">
        <v>45796</v>
      </c>
      <c r="B8" s="520" t="s">
        <v>1126</v>
      </c>
      <c r="C8" s="391">
        <v>2</v>
      </c>
      <c r="D8" s="391">
        <v>0</v>
      </c>
    </row>
    <row r="9" spans="1:4" ht="52.5" customHeight="1">
      <c r="A9" s="522">
        <v>45432</v>
      </c>
      <c r="B9" s="520" t="s">
        <v>1127</v>
      </c>
      <c r="C9" s="391">
        <v>1</v>
      </c>
      <c r="D9" s="391">
        <v>0</v>
      </c>
    </row>
    <row r="10" spans="1:4" ht="32.25" customHeight="1">
      <c r="A10" s="522">
        <v>45435</v>
      </c>
      <c r="B10" s="520" t="s">
        <v>1128</v>
      </c>
      <c r="C10" s="391">
        <v>-1</v>
      </c>
      <c r="D10" s="391">
        <v>0</v>
      </c>
    </row>
    <row r="11" spans="1:4" ht="14.25" customHeight="1">
      <c r="A11" s="522">
        <v>45442</v>
      </c>
      <c r="B11" s="520" t="s">
        <v>1129</v>
      </c>
      <c r="C11" s="391">
        <v>-1</v>
      </c>
      <c r="D11" s="391">
        <v>0</v>
      </c>
    </row>
    <row r="12" spans="1:4">
      <c r="A12" s="522">
        <v>45449</v>
      </c>
      <c r="B12" s="520" t="s">
        <v>1130</v>
      </c>
      <c r="C12" s="391">
        <v>-1</v>
      </c>
      <c r="D12" s="391">
        <v>0</v>
      </c>
    </row>
    <row r="13" spans="1:4">
      <c r="A13" s="522">
        <v>45456</v>
      </c>
      <c r="B13" s="520" t="s">
        <v>1131</v>
      </c>
      <c r="C13" s="391">
        <v>-1</v>
      </c>
      <c r="D13" s="391">
        <v>0</v>
      </c>
    </row>
    <row r="14" spans="1:4" ht="30">
      <c r="A14" s="522">
        <v>45463</v>
      </c>
      <c r="B14" s="520" t="s">
        <v>1132</v>
      </c>
      <c r="C14" s="391">
        <v>1</v>
      </c>
      <c r="D14" s="39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5"/>
  <sheetViews>
    <sheetView showGridLines="0" view="pageBreakPreview" zoomScale="40" zoomScaleNormal="70" zoomScaleSheetLayoutView="40" zoomScalePageLayoutView="25" workbookViewId="0">
      <selection activeCell="M53" sqref="M53"/>
    </sheetView>
  </sheetViews>
  <sheetFormatPr baseColWidth="10" defaultColWidth="11.42578125" defaultRowHeight="1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14.85546875" customWidth="1"/>
    <col min="12" max="12" width="13.140625" customWidth="1"/>
    <col min="13" max="13" width="17.85546875" customWidth="1"/>
    <col min="14" max="14" width="11" customWidth="1"/>
    <col min="15" max="15" width="17.7109375" customWidth="1"/>
    <col min="16" max="16" width="12.285156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c r="A1" s="150"/>
      <c r="B1" s="151"/>
      <c r="C1" s="151"/>
      <c r="D1" s="151"/>
      <c r="E1" s="151"/>
      <c r="F1" s="151"/>
      <c r="G1" s="151"/>
      <c r="H1" s="151"/>
      <c r="I1" s="151"/>
      <c r="J1" s="151"/>
      <c r="K1" s="151"/>
      <c r="L1" s="151"/>
      <c r="M1" s="151"/>
      <c r="N1" s="151"/>
      <c r="O1" s="151"/>
      <c r="P1" s="151"/>
      <c r="Q1" s="151"/>
      <c r="R1" s="151"/>
      <c r="S1" s="139"/>
    </row>
    <row r="2" spans="1:19" ht="37.35" customHeight="1">
      <c r="A2" s="141"/>
      <c r="B2" s="524"/>
      <c r="C2" s="524"/>
      <c r="D2" s="524"/>
      <c r="E2" s="524"/>
      <c r="F2" s="524"/>
      <c r="G2" s="524"/>
      <c r="H2" s="524"/>
      <c r="I2" s="524"/>
      <c r="J2" s="635" t="s">
        <v>1018</v>
      </c>
      <c r="K2" s="635"/>
      <c r="L2" s="635"/>
      <c r="M2" s="635"/>
      <c r="N2" s="635"/>
      <c r="O2" s="635"/>
      <c r="P2" s="524"/>
      <c r="Q2" s="524"/>
      <c r="R2" s="524"/>
      <c r="S2" s="140"/>
    </row>
    <row r="3" spans="1:19" ht="7.35" customHeight="1">
      <c r="A3" s="141"/>
      <c r="B3" s="152"/>
      <c r="C3" s="152"/>
      <c r="D3" s="152"/>
      <c r="E3" s="152"/>
      <c r="F3" s="152"/>
      <c r="G3" s="152"/>
      <c r="H3" s="152"/>
      <c r="I3" s="152"/>
      <c r="J3" s="152"/>
      <c r="K3" s="152"/>
      <c r="L3" s="152"/>
      <c r="M3" s="152"/>
      <c r="N3" s="152"/>
      <c r="O3" s="152"/>
      <c r="P3" s="152"/>
      <c r="Q3" s="152"/>
      <c r="R3" s="152"/>
      <c r="S3" s="140"/>
    </row>
    <row r="4" spans="1:19" ht="33" customHeight="1">
      <c r="A4" s="141"/>
      <c r="B4" s="525" t="s">
        <v>1015</v>
      </c>
      <c r="C4" s="525"/>
      <c r="D4" s="525"/>
      <c r="E4" s="525"/>
      <c r="F4" s="525"/>
      <c r="G4" s="525"/>
      <c r="H4" s="525"/>
      <c r="I4" s="525" t="s">
        <v>1016</v>
      </c>
      <c r="J4" s="634" t="s">
        <v>1017</v>
      </c>
      <c r="K4" s="634"/>
      <c r="L4" s="634"/>
      <c r="M4" s="634"/>
      <c r="N4" s="634"/>
      <c r="O4" s="634"/>
      <c r="P4" s="435"/>
      <c r="Q4" s="435"/>
      <c r="R4" s="436"/>
      <c r="S4" s="140"/>
    </row>
    <row r="5" spans="1:19" ht="29.25" customHeight="1">
      <c r="A5" s="141"/>
      <c r="B5" s="526"/>
      <c r="C5" s="526"/>
      <c r="D5" s="526"/>
      <c r="E5" s="526"/>
      <c r="F5" s="526"/>
      <c r="G5" s="526"/>
      <c r="H5" s="526"/>
      <c r="I5" s="528"/>
      <c r="J5" s="645" t="s">
        <v>989</v>
      </c>
      <c r="K5" s="645"/>
      <c r="L5" s="645"/>
      <c r="M5" s="645"/>
      <c r="N5" s="642" t="s">
        <v>1033</v>
      </c>
      <c r="O5" s="642"/>
      <c r="P5" s="642"/>
      <c r="Q5" s="527"/>
      <c r="R5" s="527"/>
      <c r="S5" s="140"/>
    </row>
    <row r="6" spans="1:19" ht="23.25" customHeight="1" thickBot="1">
      <c r="A6" s="141"/>
      <c r="B6" s="152"/>
      <c r="C6" s="152"/>
      <c r="D6" s="152"/>
      <c r="E6" s="152"/>
      <c r="F6" s="152"/>
      <c r="G6" s="152"/>
      <c r="H6" s="152"/>
      <c r="I6" s="152"/>
      <c r="J6" s="152"/>
      <c r="K6" s="152"/>
      <c r="L6" s="152"/>
      <c r="M6" s="152"/>
      <c r="N6" s="152"/>
      <c r="O6" s="152"/>
      <c r="P6" s="152"/>
      <c r="Q6" s="152"/>
      <c r="R6" s="152"/>
      <c r="S6" s="140"/>
    </row>
    <row r="7" spans="1:19" ht="12.75" hidden="1" customHeight="1">
      <c r="A7" s="141"/>
    </row>
    <row r="8" spans="1:19" ht="45.75" customHeight="1" thickBot="1">
      <c r="A8" s="141"/>
      <c r="C8" s="646" t="str">
        <f>_xlfn.CONCAT("PERIODO ", N5)</f>
        <v>PERIODO DICIEMBRE - 2024</v>
      </c>
      <c r="D8" s="647"/>
      <c r="E8" s="648"/>
      <c r="G8" s="265" t="s">
        <v>1</v>
      </c>
      <c r="H8" s="249"/>
      <c r="I8" s="249"/>
      <c r="J8" s="249"/>
      <c r="K8" s="250" t="s">
        <v>2</v>
      </c>
      <c r="L8" s="249"/>
      <c r="M8" s="250" t="s">
        <v>3</v>
      </c>
      <c r="N8" s="249"/>
      <c r="O8" s="250" t="s">
        <v>4</v>
      </c>
      <c r="P8" s="249"/>
      <c r="Q8" s="249"/>
      <c r="R8" s="264" t="s">
        <v>5</v>
      </c>
      <c r="S8" s="140"/>
    </row>
    <row r="9" spans="1:19" ht="23.25" customHeight="1">
      <c r="A9" s="141"/>
      <c r="G9" s="251"/>
      <c r="H9" s="252"/>
      <c r="I9" s="252"/>
      <c r="J9" s="252"/>
      <c r="K9" s="559"/>
      <c r="L9" s="252"/>
      <c r="M9" s="252"/>
      <c r="N9" s="252"/>
      <c r="O9" s="252"/>
      <c r="P9" s="252"/>
      <c r="Q9" s="252"/>
      <c r="R9" s="253"/>
      <c r="S9" s="140"/>
    </row>
    <row r="10" spans="1:19" ht="42" customHeight="1">
      <c r="A10" s="141"/>
      <c r="C10" s="649" t="s">
        <v>5</v>
      </c>
      <c r="D10" s="649"/>
      <c r="E10" s="649"/>
      <c r="G10" s="292" t="s">
        <v>8</v>
      </c>
      <c r="H10" s="254"/>
      <c r="I10" s="254"/>
      <c r="J10" s="245"/>
      <c r="K10" s="255">
        <v>34</v>
      </c>
      <c r="L10" s="254"/>
      <c r="M10" s="245">
        <v>0</v>
      </c>
      <c r="N10" s="254"/>
      <c r="O10" s="245">
        <v>0</v>
      </c>
      <c r="P10" s="254"/>
      <c r="Q10" s="254"/>
      <c r="R10" s="256">
        <f>SUM($K10:$O10)</f>
        <v>34</v>
      </c>
      <c r="S10" s="140"/>
    </row>
    <row r="11" spans="1:19" ht="36" customHeight="1">
      <c r="A11" s="141"/>
      <c r="C11" s="284" t="s">
        <v>6</v>
      </c>
      <c r="D11" s="636">
        <f>R13</f>
        <v>5</v>
      </c>
      <c r="E11" s="636"/>
      <c r="G11" s="257" t="s">
        <v>9</v>
      </c>
      <c r="H11" s="254"/>
      <c r="I11" s="254"/>
      <c r="J11" s="245"/>
      <c r="K11" s="255">
        <v>62</v>
      </c>
      <c r="L11" s="254"/>
      <c r="M11" s="245">
        <v>0</v>
      </c>
      <c r="N11" s="254"/>
      <c r="O11" s="245">
        <v>0</v>
      </c>
      <c r="P11" s="254"/>
      <c r="Q11" s="254"/>
      <c r="R11" s="256">
        <f t="shared" ref="R11:R13" si="0">SUM($K11:$O11)</f>
        <v>62</v>
      </c>
      <c r="S11" s="140"/>
    </row>
    <row r="12" spans="1:19" ht="43.5" customHeight="1">
      <c r="A12" s="141"/>
      <c r="C12" s="273" t="s">
        <v>7</v>
      </c>
      <c r="D12" s="636">
        <f>R12</f>
        <v>6</v>
      </c>
      <c r="E12" s="636"/>
      <c r="G12" s="257" t="s">
        <v>7</v>
      </c>
      <c r="H12" s="254"/>
      <c r="I12" s="254"/>
      <c r="J12" s="245"/>
      <c r="K12" s="255">
        <v>6</v>
      </c>
      <c r="L12" s="254"/>
      <c r="M12" s="245">
        <v>0</v>
      </c>
      <c r="N12" s="254"/>
      <c r="O12" s="245">
        <v>0</v>
      </c>
      <c r="P12" s="254"/>
      <c r="Q12" s="254"/>
      <c r="R12" s="256">
        <f t="shared" si="0"/>
        <v>6</v>
      </c>
      <c r="S12" s="140"/>
    </row>
    <row r="13" spans="1:19" ht="36.75" customHeight="1">
      <c r="A13" s="141"/>
      <c r="C13" s="273" t="s">
        <v>8</v>
      </c>
      <c r="D13" s="636">
        <f>R10</f>
        <v>34</v>
      </c>
      <c r="E13" s="636"/>
      <c r="G13" s="293" t="s">
        <v>6</v>
      </c>
      <c r="H13" s="258"/>
      <c r="I13" s="254"/>
      <c r="J13" s="245"/>
      <c r="K13" s="255">
        <v>5</v>
      </c>
      <c r="L13" s="254"/>
      <c r="M13" s="245">
        <v>0</v>
      </c>
      <c r="N13" s="254"/>
      <c r="O13" s="245">
        <v>0</v>
      </c>
      <c r="P13" s="254"/>
      <c r="Q13" s="254"/>
      <c r="R13" s="256">
        <f t="shared" si="0"/>
        <v>5</v>
      </c>
      <c r="S13" s="140"/>
    </row>
    <row r="14" spans="1:19" ht="53.25" customHeight="1">
      <c r="A14" s="141"/>
      <c r="C14" s="273" t="s">
        <v>9</v>
      </c>
      <c r="D14" s="636">
        <f>R11</f>
        <v>62</v>
      </c>
      <c r="E14" s="636"/>
      <c r="G14" s="263" t="s">
        <v>10</v>
      </c>
      <c r="H14" s="259"/>
      <c r="I14" s="260"/>
      <c r="J14" s="261"/>
      <c r="K14" s="261">
        <f>SUM(K10:K13)</f>
        <v>107</v>
      </c>
      <c r="L14" s="260"/>
      <c r="M14" s="261">
        <f>SUM(M10:M13)</f>
        <v>0</v>
      </c>
      <c r="N14" s="260"/>
      <c r="O14" s="261">
        <f>SUM(O10:O13)</f>
        <v>0</v>
      </c>
      <c r="P14" s="260"/>
      <c r="Q14" s="260"/>
      <c r="R14" s="262">
        <f>SUM(R10:R13)</f>
        <v>107</v>
      </c>
      <c r="S14" s="140"/>
    </row>
    <row r="15" spans="1:19" ht="38.25" customHeight="1">
      <c r="A15" s="141"/>
      <c r="C15" s="246" t="s">
        <v>11</v>
      </c>
      <c r="D15" s="644">
        <f>R14</f>
        <v>107</v>
      </c>
      <c r="E15" s="644"/>
      <c r="H15" s="244"/>
      <c r="M15" s="244"/>
      <c r="N15" s="244"/>
      <c r="O15" s="244"/>
      <c r="S15" s="140"/>
    </row>
    <row r="16" spans="1:19" ht="27" customHeight="1">
      <c r="A16" s="141"/>
      <c r="H16" s="245"/>
      <c r="O16" s="245"/>
      <c r="S16" s="140"/>
    </row>
    <row r="17" spans="1:19" ht="17.25" customHeight="1">
      <c r="A17" s="141"/>
      <c r="S17" s="140"/>
    </row>
    <row r="18" spans="1:19" ht="28.5" customHeight="1">
      <c r="A18" s="141"/>
      <c r="S18" s="140"/>
    </row>
    <row r="19" spans="1:19" ht="12" customHeight="1">
      <c r="A19" s="141"/>
      <c r="S19" s="140"/>
    </row>
    <row r="20" spans="1:19" ht="15" customHeight="1">
      <c r="A20" s="141"/>
      <c r="S20" s="140"/>
    </row>
    <row r="21" spans="1:19" ht="9.75" customHeight="1">
      <c r="A21" s="141"/>
      <c r="S21" s="140"/>
    </row>
    <row r="22" spans="1:19" ht="5.25" customHeight="1">
      <c r="A22" s="141"/>
      <c r="S22" s="140"/>
    </row>
    <row r="23" spans="1:19" ht="9.75" customHeight="1">
      <c r="A23" s="141"/>
      <c r="S23" s="140"/>
    </row>
    <row r="24" spans="1:19" ht="50.25" customHeight="1">
      <c r="A24" s="141"/>
      <c r="C24" s="637" t="s">
        <v>12</v>
      </c>
      <c r="D24" s="638"/>
      <c r="E24" s="639"/>
      <c r="S24" s="140"/>
    </row>
    <row r="25" spans="1:19" ht="32.25" customHeight="1">
      <c r="A25" s="141"/>
      <c r="C25" s="247" t="s">
        <v>6</v>
      </c>
      <c r="D25" s="640">
        <f>SUM(M13:O13)</f>
        <v>0</v>
      </c>
      <c r="E25" s="641"/>
      <c r="S25" s="140"/>
    </row>
    <row r="26" spans="1:19" ht="33.75" customHeight="1">
      <c r="A26" s="141"/>
      <c r="C26" s="248" t="s">
        <v>7</v>
      </c>
      <c r="D26" s="640">
        <f>SUM(M12:O12)</f>
        <v>0</v>
      </c>
      <c r="E26" s="641"/>
      <c r="S26" s="140"/>
    </row>
    <row r="27" spans="1:19" ht="38.25" customHeight="1">
      <c r="A27" s="141"/>
      <c r="C27" s="248" t="s">
        <v>8</v>
      </c>
      <c r="D27" s="636">
        <f>SUM(M10:O10)</f>
        <v>0</v>
      </c>
      <c r="E27" s="636"/>
      <c r="S27" s="140"/>
    </row>
    <row r="28" spans="1:19" ht="25.5" customHeight="1">
      <c r="A28" s="141"/>
      <c r="C28" s="248" t="s">
        <v>9</v>
      </c>
      <c r="D28" s="636">
        <f>SUM(M11:O11)</f>
        <v>0</v>
      </c>
      <c r="E28" s="636"/>
      <c r="S28" s="140"/>
    </row>
    <row r="29" spans="1:19" ht="33" customHeight="1">
      <c r="A29" s="141"/>
      <c r="C29" s="246" t="s">
        <v>11</v>
      </c>
      <c r="D29" s="643">
        <f>SUM(M14:O14)</f>
        <v>0</v>
      </c>
      <c r="E29" s="643"/>
      <c r="S29" s="140"/>
    </row>
    <row r="30" spans="1:19">
      <c r="A30" s="141"/>
      <c r="S30" s="140"/>
    </row>
    <row r="31" spans="1:19">
      <c r="A31" s="141"/>
      <c r="S31" s="140"/>
    </row>
    <row r="32" spans="1:19" hidden="1">
      <c r="A32" s="141"/>
      <c r="S32" s="140"/>
    </row>
    <row r="33" spans="1:19" ht="15" customHeight="1">
      <c r="A33" s="141"/>
      <c r="S33" s="140"/>
    </row>
    <row r="34" spans="1:19">
      <c r="A34" s="141"/>
      <c r="S34" s="140"/>
    </row>
    <row r="35" spans="1:19">
      <c r="A35" s="141"/>
      <c r="S35" s="140"/>
    </row>
    <row r="36" spans="1:19">
      <c r="A36" s="141"/>
      <c r="S36" s="140"/>
    </row>
    <row r="37" spans="1:19">
      <c r="A37" s="141"/>
      <c r="S37" s="140"/>
    </row>
    <row r="38" spans="1:19">
      <c r="A38" s="141"/>
      <c r="S38" s="140"/>
    </row>
    <row r="39" spans="1:19">
      <c r="A39" s="141"/>
      <c r="S39" s="140"/>
    </row>
    <row r="40" spans="1:19">
      <c r="A40" s="141"/>
      <c r="S40" s="140"/>
    </row>
    <row r="41" spans="1:19">
      <c r="A41" s="141"/>
      <c r="S41" s="140"/>
    </row>
    <row r="42" spans="1:19">
      <c r="A42" s="141"/>
      <c r="S42" s="140"/>
    </row>
    <row r="43" spans="1:19">
      <c r="A43" s="141"/>
      <c r="S43" s="140"/>
    </row>
    <row r="44" spans="1:19">
      <c r="A44" s="141"/>
      <c r="S44" s="140"/>
    </row>
    <row r="45" spans="1:19">
      <c r="A45" s="141"/>
      <c r="S45" s="140"/>
    </row>
    <row r="46" spans="1:19" ht="72" customHeight="1">
      <c r="A46" s="141"/>
      <c r="S46" s="140"/>
    </row>
    <row r="47" spans="1:19" ht="51.75" customHeight="1">
      <c r="A47" s="141"/>
      <c r="S47" s="140"/>
    </row>
    <row r="48" spans="1:19" ht="26.25" customHeight="1">
      <c r="A48" s="141"/>
    </row>
    <row r="49" spans="1:19" ht="33.75" hidden="1" customHeight="1">
      <c r="A49" s="141"/>
      <c r="S49" s="140"/>
    </row>
    <row r="50" spans="1:19" ht="8.25" hidden="1" customHeight="1">
      <c r="A50" s="141"/>
      <c r="S50" s="140"/>
    </row>
    <row r="51" spans="1:19" ht="18.75" customHeight="1" thickBot="1">
      <c r="A51" s="142"/>
      <c r="B51" s="143"/>
      <c r="C51" s="143"/>
      <c r="D51" s="143"/>
      <c r="E51" s="143"/>
      <c r="F51" s="143"/>
      <c r="G51" s="143"/>
      <c r="H51" s="143"/>
      <c r="I51" s="143"/>
      <c r="J51" s="143"/>
      <c r="K51" s="143"/>
      <c r="L51" s="143"/>
      <c r="M51" s="143"/>
      <c r="N51" s="143"/>
      <c r="O51" s="143"/>
      <c r="P51" s="143"/>
      <c r="Q51" s="143"/>
      <c r="R51" s="143"/>
      <c r="S51" s="144"/>
    </row>
    <row r="52" spans="1:19" ht="31.5" customHeight="1"/>
    <row r="53" spans="1:19" ht="14.45" customHeight="1"/>
    <row r="85" spans="47:47">
      <c r="AU85" s="27"/>
    </row>
  </sheetData>
  <mergeCells count="17">
    <mergeCell ref="D29:E29"/>
    <mergeCell ref="D15:E15"/>
    <mergeCell ref="D27:E27"/>
    <mergeCell ref="D28:E28"/>
    <mergeCell ref="J5:M5"/>
    <mergeCell ref="D26:E26"/>
    <mergeCell ref="D13:E13"/>
    <mergeCell ref="D14:E14"/>
    <mergeCell ref="C8:E8"/>
    <mergeCell ref="C10:E10"/>
    <mergeCell ref="D11:E11"/>
    <mergeCell ref="J4:O4"/>
    <mergeCell ref="J2:O2"/>
    <mergeCell ref="D12:E12"/>
    <mergeCell ref="C24:E24"/>
    <mergeCell ref="D25:E25"/>
    <mergeCell ref="N5:P5"/>
  </mergeCells>
  <printOptions horizontalCentered="1" verticalCentered="1"/>
  <pageMargins left="0" right="0" top="0" bottom="0" header="0" footer="0"/>
  <pageSetup paperSize="5" scale="50" fitToHeight="0" orientation="landscape" r:id="rId1"/>
  <headerFooter>
    <oddFooter>&amp;R&amp;P</oddFooter>
  </headerFooter>
  <rowBreaks count="1" manualBreakCount="1">
    <brk id="51" max="18" man="1"/>
  </rowBreaks>
  <colBreaks count="1" manualBreakCount="1">
    <brk id="1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21" zoomScale="85" zoomScaleNormal="85" workbookViewId="0">
      <selection activeCell="B25" sqref="B25:E40"/>
    </sheetView>
  </sheetViews>
  <sheetFormatPr baseColWidth="10" defaultColWidth="11.42578125" defaultRowHeight="15"/>
  <cols>
    <col min="1" max="2" width="12.5703125" bestFit="1" customWidth="1"/>
    <col min="4" max="4" width="14.7109375" bestFit="1" customWidth="1"/>
  </cols>
  <sheetData>
    <row r="3" spans="2:5">
      <c r="B3" s="103" t="s">
        <v>6</v>
      </c>
      <c r="C3" s="103" t="s">
        <v>15</v>
      </c>
      <c r="D3" s="103" t="s">
        <v>16</v>
      </c>
      <c r="E3" s="103" t="s">
        <v>17</v>
      </c>
    </row>
    <row r="4" spans="2:5">
      <c r="B4" s="101" t="s">
        <v>19</v>
      </c>
      <c r="C4" s="101">
        <v>1</v>
      </c>
      <c r="D4" s="101">
        <v>0</v>
      </c>
      <c r="E4" s="101">
        <v>0</v>
      </c>
    </row>
    <row r="5" spans="2:5">
      <c r="B5" s="101" t="s">
        <v>20</v>
      </c>
      <c r="C5" s="101">
        <v>2</v>
      </c>
      <c r="D5" s="101">
        <v>0</v>
      </c>
      <c r="E5" s="101">
        <v>0</v>
      </c>
    </row>
    <row r="6" spans="2:5">
      <c r="B6" s="101" t="s">
        <v>1034</v>
      </c>
      <c r="C6" s="101">
        <v>2</v>
      </c>
      <c r="D6" s="101">
        <v>0</v>
      </c>
      <c r="E6" s="101">
        <v>0</v>
      </c>
    </row>
    <row r="7" spans="2:5">
      <c r="B7" s="103"/>
      <c r="C7" s="103"/>
      <c r="D7" s="103"/>
      <c r="E7" s="103"/>
    </row>
    <row r="8" spans="2:5">
      <c r="B8" s="101" t="s">
        <v>22</v>
      </c>
      <c r="C8" s="101">
        <v>1</v>
      </c>
      <c r="D8" s="101">
        <v>0</v>
      </c>
      <c r="E8" s="101">
        <v>0</v>
      </c>
    </row>
    <row r="9" spans="2:5">
      <c r="B9" s="101" t="s">
        <v>24</v>
      </c>
      <c r="C9" s="28">
        <v>2</v>
      </c>
      <c r="D9" s="101">
        <v>0</v>
      </c>
      <c r="E9" s="101">
        <v>0</v>
      </c>
    </row>
    <row r="10" spans="2:5">
      <c r="B10" s="101" t="s">
        <v>1034</v>
      </c>
      <c r="C10" s="101">
        <v>2</v>
      </c>
      <c r="D10" s="101">
        <v>0</v>
      </c>
      <c r="E10" s="101">
        <v>0</v>
      </c>
    </row>
    <row r="11" spans="2:5">
      <c r="B11" s="101" t="s">
        <v>25</v>
      </c>
      <c r="C11" s="101">
        <v>1</v>
      </c>
      <c r="D11" s="101">
        <v>0</v>
      </c>
      <c r="E11" s="101">
        <v>0</v>
      </c>
    </row>
    <row r="12" spans="2:5">
      <c r="B12" s="103"/>
      <c r="C12" s="103"/>
      <c r="D12" s="103"/>
      <c r="E12" s="103"/>
    </row>
    <row r="13" spans="2:5">
      <c r="B13" s="101" t="s">
        <v>22</v>
      </c>
      <c r="C13" s="101">
        <v>3</v>
      </c>
      <c r="D13" s="101">
        <v>0</v>
      </c>
      <c r="E13" s="101">
        <v>0</v>
      </c>
    </row>
    <row r="14" spans="2:5">
      <c r="B14" s="101" t="s">
        <v>19</v>
      </c>
      <c r="C14" s="101">
        <v>4</v>
      </c>
      <c r="D14" s="101">
        <v>0</v>
      </c>
      <c r="E14" s="101">
        <v>0</v>
      </c>
    </row>
    <row r="15" spans="2:5">
      <c r="B15" s="101" t="s">
        <v>24</v>
      </c>
      <c r="C15" s="101">
        <v>3</v>
      </c>
      <c r="D15" s="101">
        <v>0</v>
      </c>
      <c r="E15" s="101">
        <v>0</v>
      </c>
    </row>
    <row r="16" spans="2:5">
      <c r="B16" s="101" t="s">
        <v>28</v>
      </c>
      <c r="C16" s="101">
        <v>7</v>
      </c>
      <c r="D16" s="101">
        <v>0</v>
      </c>
      <c r="E16" s="101">
        <v>0</v>
      </c>
    </row>
    <row r="17" spans="2:5">
      <c r="B17" s="101" t="s">
        <v>20</v>
      </c>
      <c r="C17" s="101">
        <v>6</v>
      </c>
      <c r="D17" s="101">
        <v>0</v>
      </c>
      <c r="E17" s="101">
        <v>0</v>
      </c>
    </row>
    <row r="18" spans="2:5">
      <c r="B18" s="101" t="s">
        <v>1035</v>
      </c>
      <c r="C18" s="101">
        <v>3</v>
      </c>
      <c r="D18" s="101">
        <v>0</v>
      </c>
      <c r="E18" s="101">
        <v>0</v>
      </c>
    </row>
    <row r="19" spans="2:5">
      <c r="B19" s="101" t="s">
        <v>1034</v>
      </c>
      <c r="C19" s="101">
        <v>3</v>
      </c>
      <c r="D19" s="101">
        <v>0</v>
      </c>
      <c r="E19" s="101">
        <v>0</v>
      </c>
    </row>
    <row r="20" spans="2:5">
      <c r="B20" s="101" t="s">
        <v>25</v>
      </c>
      <c r="C20" s="101">
        <v>5</v>
      </c>
      <c r="D20" s="101">
        <v>0</v>
      </c>
      <c r="E20" s="101">
        <v>0</v>
      </c>
    </row>
    <row r="22" spans="2:5" ht="31.5" customHeight="1"/>
    <row r="24" spans="2:5" ht="31.5" customHeight="1">
      <c r="B24" s="102" t="s">
        <v>26</v>
      </c>
      <c r="C24" s="102" t="s">
        <v>15</v>
      </c>
      <c r="D24" s="102" t="s">
        <v>16</v>
      </c>
      <c r="E24" s="102" t="s">
        <v>17</v>
      </c>
    </row>
    <row r="25" spans="2:5">
      <c r="B25" s="285" t="s">
        <v>32</v>
      </c>
      <c r="C25" s="101">
        <v>4</v>
      </c>
      <c r="D25" s="101">
        <v>0</v>
      </c>
      <c r="E25" s="101">
        <v>0</v>
      </c>
    </row>
    <row r="26" spans="2:5">
      <c r="B26" s="285" t="s">
        <v>45</v>
      </c>
      <c r="C26" s="101">
        <v>4</v>
      </c>
      <c r="D26" s="101">
        <v>0</v>
      </c>
      <c r="E26" s="101">
        <v>0</v>
      </c>
    </row>
    <row r="27" spans="2:5">
      <c r="B27" s="285" t="s">
        <v>33</v>
      </c>
      <c r="C27" s="101">
        <v>4</v>
      </c>
      <c r="D27" s="101">
        <v>0</v>
      </c>
      <c r="E27" s="101">
        <v>0</v>
      </c>
    </row>
    <row r="28" spans="2:5">
      <c r="B28" s="285" t="s">
        <v>41</v>
      </c>
      <c r="C28" s="101">
        <v>4</v>
      </c>
      <c r="D28" s="101">
        <v>0</v>
      </c>
      <c r="E28" s="101">
        <v>0</v>
      </c>
    </row>
    <row r="29" spans="2:5">
      <c r="B29" s="285" t="s">
        <v>38</v>
      </c>
      <c r="C29" s="101">
        <v>4</v>
      </c>
      <c r="D29" s="101">
        <v>0</v>
      </c>
      <c r="E29" s="101">
        <v>0</v>
      </c>
    </row>
    <row r="30" spans="2:5">
      <c r="B30" s="285" t="s">
        <v>34</v>
      </c>
      <c r="C30" s="101">
        <v>4</v>
      </c>
      <c r="D30" s="101">
        <v>0</v>
      </c>
      <c r="E30" s="101">
        <v>0</v>
      </c>
    </row>
    <row r="31" spans="2:5">
      <c r="B31" s="285" t="s">
        <v>1036</v>
      </c>
      <c r="C31" s="101">
        <v>4</v>
      </c>
      <c r="D31" s="101">
        <v>0</v>
      </c>
      <c r="E31" s="101">
        <v>0</v>
      </c>
    </row>
    <row r="32" spans="2:5">
      <c r="B32" s="285" t="s">
        <v>40</v>
      </c>
      <c r="C32" s="101">
        <v>4</v>
      </c>
      <c r="D32" s="101">
        <v>0</v>
      </c>
      <c r="E32" s="101">
        <v>0</v>
      </c>
    </row>
    <row r="33" spans="2:5">
      <c r="B33" s="285" t="s">
        <v>44</v>
      </c>
      <c r="C33" s="101">
        <v>4</v>
      </c>
      <c r="D33" s="101">
        <v>0</v>
      </c>
      <c r="E33" s="101">
        <v>0</v>
      </c>
    </row>
    <row r="34" spans="2:5">
      <c r="B34" s="285" t="s">
        <v>42</v>
      </c>
      <c r="C34" s="101">
        <v>4</v>
      </c>
      <c r="D34" s="101">
        <v>0</v>
      </c>
      <c r="E34" s="101">
        <v>0</v>
      </c>
    </row>
    <row r="35" spans="2:5">
      <c r="B35" s="285" t="s">
        <v>37</v>
      </c>
      <c r="C35" s="101">
        <v>4</v>
      </c>
      <c r="D35" s="101">
        <v>0</v>
      </c>
      <c r="E35" s="101">
        <v>0</v>
      </c>
    </row>
    <row r="36" spans="2:5">
      <c r="B36" s="285" t="s">
        <v>43</v>
      </c>
      <c r="C36" s="101">
        <v>3</v>
      </c>
      <c r="D36" s="101">
        <v>0</v>
      </c>
      <c r="E36" s="101">
        <v>0</v>
      </c>
    </row>
    <row r="37" spans="2:5">
      <c r="B37" s="285" t="s">
        <v>36</v>
      </c>
      <c r="C37" s="101">
        <v>4</v>
      </c>
      <c r="D37" s="101">
        <v>0</v>
      </c>
      <c r="E37" s="101">
        <v>0</v>
      </c>
    </row>
    <row r="38" spans="2:5">
      <c r="B38" s="285" t="s">
        <v>31</v>
      </c>
      <c r="C38" s="101">
        <v>4</v>
      </c>
      <c r="D38" s="101">
        <v>0</v>
      </c>
      <c r="E38" s="101">
        <v>0</v>
      </c>
    </row>
    <row r="39" spans="2:5">
      <c r="B39" s="285" t="s">
        <v>35</v>
      </c>
      <c r="C39" s="101">
        <v>4</v>
      </c>
      <c r="D39" s="101">
        <v>0</v>
      </c>
      <c r="E39" s="101">
        <v>0</v>
      </c>
    </row>
    <row r="40" spans="2:5">
      <c r="B40" s="285" t="s">
        <v>46</v>
      </c>
      <c r="C40" s="101">
        <v>3</v>
      </c>
      <c r="D40" s="101">
        <v>0</v>
      </c>
      <c r="E40" s="101">
        <v>0</v>
      </c>
    </row>
    <row r="58" spans="8:8">
      <c r="H58" s="121"/>
    </row>
    <row r="59" spans="8:8" ht="41.25" customHeight="1">
      <c r="H59" s="121"/>
    </row>
    <row r="60" spans="8:8" ht="41.25" customHeight="1">
      <c r="H60" s="121"/>
    </row>
    <row r="61" spans="8:8" ht="41.25" customHeight="1">
      <c r="H61" s="121"/>
    </row>
    <row r="62" spans="8:8" ht="41.25" customHeight="1">
      <c r="H62" s="121"/>
    </row>
    <row r="63" spans="8:8" ht="41.25" customHeight="1">
      <c r="H63" s="121"/>
    </row>
    <row r="64" spans="8:8" ht="41.25" customHeight="1">
      <c r="H64" s="121"/>
    </row>
    <row r="65" spans="8:8">
      <c r="H65" s="121"/>
    </row>
    <row r="73" spans="8:8" ht="21" customHeight="1"/>
    <row r="74" spans="8:8" ht="21" customHeight="1"/>
    <row r="75" spans="8:8" ht="21" customHeight="1"/>
    <row r="76" spans="8:8" ht="21" customHeight="1"/>
    <row r="77" spans="8:8" ht="21" customHeight="1"/>
    <row r="78" spans="8:8" ht="21" customHeight="1"/>
    <row r="79" spans="8:8" ht="21" customHeight="1"/>
    <row r="80" spans="8:8" ht="21" customHeight="1"/>
    <row r="81" ht="21" customHeight="1"/>
    <row r="82" ht="21" customHeight="1"/>
    <row r="83" ht="21" customHeight="1"/>
    <row r="84" ht="21" customHeight="1"/>
    <row r="85" ht="21" customHeight="1"/>
    <row r="86" ht="21" customHeight="1"/>
    <row r="87" ht="21" customHeight="1"/>
    <row r="88" ht="21"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topLeftCell="A4" zoomScale="70" zoomScaleNormal="40" zoomScaleSheetLayoutView="70" workbookViewId="0">
      <selection activeCell="T2" sqref="T2:AA2"/>
    </sheetView>
  </sheetViews>
  <sheetFormatPr baseColWidth="10" defaultColWidth="11.42578125" defaultRowHeight="15"/>
  <cols>
    <col min="1" max="1" width="12.5703125" customWidth="1"/>
    <col min="2" max="2" width="1.42578125" customWidth="1"/>
    <col min="3" max="3" width="25.42578125" customWidth="1"/>
    <col min="4" max="4" width="11.42578125" customWidth="1"/>
    <col min="12" max="12" width="11.5703125" customWidth="1"/>
    <col min="20" max="20" width="13.5703125" bestFit="1" customWidth="1"/>
    <col min="27" max="27" width="29.140625" customWidth="1"/>
  </cols>
  <sheetData>
    <row r="1" spans="1:27" ht="6.6" customHeight="1">
      <c r="A1" s="130"/>
      <c r="B1" s="131"/>
      <c r="C1" s="131"/>
      <c r="D1" s="132"/>
      <c r="E1" s="132"/>
      <c r="F1" s="132"/>
      <c r="G1" s="132"/>
      <c r="H1" s="132"/>
      <c r="I1" s="132"/>
      <c r="J1" s="132"/>
      <c r="K1" s="132"/>
      <c r="L1" s="132"/>
      <c r="M1" s="132"/>
      <c r="N1" s="132"/>
      <c r="O1" s="132"/>
      <c r="P1" s="132"/>
      <c r="Q1" s="132"/>
      <c r="R1" s="132"/>
      <c r="S1" s="132"/>
      <c r="T1" s="132"/>
      <c r="U1" s="132"/>
      <c r="V1" s="131"/>
      <c r="W1" s="131"/>
      <c r="X1" s="131"/>
      <c r="Y1" s="131"/>
      <c r="Z1" s="131"/>
      <c r="AA1" s="133"/>
    </row>
    <row r="2" spans="1:27" ht="37.15" customHeight="1">
      <c r="A2" s="650" t="s">
        <v>988</v>
      </c>
      <c r="B2" s="651"/>
      <c r="C2" s="651"/>
      <c r="D2" s="651"/>
      <c r="E2" s="651"/>
      <c r="F2" s="651"/>
      <c r="G2" s="651"/>
      <c r="H2" s="651"/>
      <c r="I2" s="651"/>
      <c r="J2" s="651"/>
      <c r="K2" s="651"/>
      <c r="L2" s="651"/>
      <c r="M2" s="651"/>
      <c r="N2" s="651"/>
      <c r="O2" s="651"/>
      <c r="P2" s="651"/>
      <c r="Q2" s="651"/>
      <c r="R2" s="651"/>
      <c r="S2" s="651"/>
      <c r="T2" s="652" t="s">
        <v>1033</v>
      </c>
      <c r="U2" s="652"/>
      <c r="V2" s="652"/>
      <c r="W2" s="652"/>
      <c r="X2" s="652"/>
      <c r="Y2" s="652"/>
      <c r="Z2" s="652"/>
      <c r="AA2" s="653"/>
    </row>
    <row r="3" spans="1:27" ht="2.4500000000000002" customHeight="1">
      <c r="A3" s="134"/>
      <c r="B3" s="129"/>
      <c r="C3" s="129"/>
      <c r="D3" s="129"/>
      <c r="E3" s="129"/>
      <c r="F3" s="129"/>
      <c r="G3" s="129"/>
      <c r="H3" s="129"/>
      <c r="I3" s="129"/>
      <c r="J3" s="129"/>
      <c r="K3" s="129"/>
      <c r="L3" s="129"/>
      <c r="M3" s="129"/>
      <c r="N3" s="129"/>
      <c r="O3" s="129"/>
      <c r="P3" s="129"/>
      <c r="Q3" s="129"/>
      <c r="R3" s="129"/>
      <c r="S3" s="129"/>
      <c r="T3" s="129"/>
      <c r="U3" s="129"/>
      <c r="V3" s="129"/>
      <c r="W3" s="129"/>
      <c r="X3" s="129"/>
      <c r="Y3" s="129"/>
      <c r="Z3" s="129"/>
      <c r="AA3" s="135"/>
    </row>
    <row r="4" spans="1:27" ht="15.75">
      <c r="A4" s="134"/>
      <c r="B4" s="129"/>
      <c r="C4" s="129"/>
      <c r="D4" s="129"/>
      <c r="E4" s="129"/>
      <c r="F4" s="129"/>
      <c r="G4" s="129"/>
      <c r="H4" s="129"/>
      <c r="I4" s="129"/>
      <c r="J4" s="129"/>
      <c r="K4" s="129"/>
      <c r="L4" s="129"/>
      <c r="M4" s="129"/>
      <c r="N4" s="129"/>
      <c r="O4" s="129"/>
      <c r="P4" s="129"/>
      <c r="Q4" s="129"/>
      <c r="R4" s="129"/>
      <c r="S4" s="129"/>
      <c r="T4" s="129"/>
      <c r="U4" s="129"/>
      <c r="V4" s="129"/>
      <c r="W4" s="129"/>
      <c r="X4" s="129"/>
      <c r="Y4" s="129"/>
      <c r="Z4" s="129"/>
      <c r="AA4" s="135"/>
    </row>
    <row r="5" spans="1:27" ht="15.75">
      <c r="A5" s="134"/>
      <c r="B5" s="129"/>
      <c r="C5" s="129"/>
      <c r="D5" s="129"/>
      <c r="E5" s="129"/>
      <c r="F5" s="129"/>
      <c r="G5" s="129"/>
      <c r="H5" s="129"/>
      <c r="I5" s="129"/>
      <c r="J5" s="129"/>
      <c r="K5" s="129"/>
      <c r="L5" s="129"/>
      <c r="M5" s="129"/>
      <c r="N5" s="129"/>
      <c r="O5" s="129"/>
      <c r="P5" s="129"/>
      <c r="Q5" s="129"/>
      <c r="R5" s="129"/>
      <c r="S5" s="129"/>
      <c r="T5" s="129"/>
      <c r="U5" s="129"/>
      <c r="V5" s="129"/>
      <c r="W5" s="129"/>
      <c r="X5" s="129"/>
      <c r="Y5" s="129"/>
      <c r="Z5" s="129"/>
      <c r="AA5" s="135"/>
    </row>
    <row r="6" spans="1:27" ht="15.75">
      <c r="A6" s="134"/>
      <c r="B6" s="129"/>
      <c r="C6" s="129"/>
      <c r="D6" s="129"/>
      <c r="E6" s="129"/>
      <c r="F6" s="129"/>
      <c r="G6" s="129"/>
      <c r="H6" s="129"/>
      <c r="I6" s="129"/>
      <c r="J6" s="129"/>
      <c r="K6" s="129"/>
      <c r="L6" s="129"/>
      <c r="M6" s="129"/>
      <c r="N6" s="129"/>
      <c r="O6" s="129"/>
      <c r="P6" s="129"/>
      <c r="Q6" s="129"/>
      <c r="R6" s="129"/>
      <c r="S6" s="129"/>
      <c r="T6" s="129"/>
      <c r="U6" s="129"/>
      <c r="V6" s="129"/>
      <c r="W6" s="129"/>
      <c r="X6" s="129"/>
      <c r="Y6" s="129"/>
      <c r="Z6" s="129"/>
      <c r="AA6" s="135"/>
    </row>
    <row r="7" spans="1:27" ht="15.75">
      <c r="A7" s="134"/>
      <c r="B7" s="129"/>
      <c r="C7" s="129"/>
      <c r="D7" s="129"/>
      <c r="E7" s="129"/>
      <c r="F7" s="129"/>
      <c r="G7" s="129"/>
      <c r="H7" s="129"/>
      <c r="I7" s="129"/>
      <c r="J7" s="129"/>
      <c r="K7" s="129"/>
      <c r="L7" s="129"/>
      <c r="M7" s="129"/>
      <c r="N7" s="129"/>
      <c r="O7" s="129"/>
      <c r="P7" s="129"/>
      <c r="Q7" s="129"/>
      <c r="R7" s="129"/>
      <c r="S7" s="129"/>
      <c r="T7" s="129"/>
      <c r="U7" s="129"/>
      <c r="V7" s="129"/>
      <c r="W7" s="129"/>
      <c r="X7" s="129"/>
      <c r="Y7" s="129"/>
      <c r="Z7" s="129"/>
      <c r="AA7" s="135"/>
    </row>
    <row r="8" spans="1:27" ht="15.75">
      <c r="A8" s="134"/>
      <c r="B8" s="129"/>
      <c r="C8" s="129"/>
      <c r="D8" s="129"/>
      <c r="E8" s="129"/>
      <c r="F8" s="129"/>
      <c r="G8" s="129"/>
      <c r="H8" s="129"/>
      <c r="I8" s="129"/>
      <c r="J8" s="129"/>
      <c r="K8" s="129"/>
      <c r="L8" s="129"/>
      <c r="M8" s="129"/>
      <c r="N8" s="129"/>
      <c r="O8" s="129"/>
      <c r="P8" s="129"/>
      <c r="Q8" s="129"/>
      <c r="R8" s="129"/>
      <c r="S8" s="129"/>
      <c r="T8" s="129"/>
      <c r="U8" s="129"/>
      <c r="V8" s="129"/>
      <c r="W8" s="129"/>
      <c r="X8" s="129"/>
      <c r="Y8" s="129"/>
      <c r="Z8" s="129"/>
      <c r="AA8" s="135"/>
    </row>
    <row r="9" spans="1:27" ht="15.75">
      <c r="A9" s="134"/>
      <c r="B9" s="129"/>
      <c r="C9" s="129"/>
      <c r="D9" s="129"/>
      <c r="E9" s="129"/>
      <c r="F9" s="129"/>
      <c r="G9" s="129"/>
      <c r="H9" s="129"/>
      <c r="I9" s="129"/>
      <c r="J9" s="129"/>
      <c r="K9" s="129"/>
      <c r="L9" s="129"/>
      <c r="M9" s="129"/>
      <c r="N9" s="129"/>
      <c r="O9" s="129"/>
      <c r="P9" s="129"/>
      <c r="Q9" s="129"/>
      <c r="R9" s="129"/>
      <c r="S9" s="129"/>
      <c r="T9" s="129"/>
      <c r="U9" s="129"/>
      <c r="V9" s="129"/>
      <c r="W9" s="129"/>
      <c r="X9" s="129"/>
      <c r="Y9" s="129"/>
      <c r="Z9" s="129"/>
      <c r="AA9" s="135"/>
    </row>
    <row r="10" spans="1:27" ht="15.75">
      <c r="A10" s="134"/>
      <c r="B10" s="129"/>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35"/>
    </row>
    <row r="11" spans="1:27" ht="15.75">
      <c r="A11" s="134"/>
      <c r="B11" s="129"/>
      <c r="C11" s="129"/>
      <c r="D11" s="129"/>
      <c r="E11" s="129"/>
      <c r="F11" s="129"/>
      <c r="G11" s="129"/>
      <c r="H11" s="129"/>
      <c r="I11" s="129"/>
      <c r="J11" s="129"/>
      <c r="K11" s="129"/>
      <c r="L11" s="129"/>
      <c r="M11" s="129"/>
      <c r="N11" s="129"/>
      <c r="O11" s="129"/>
      <c r="P11" s="129"/>
      <c r="Q11" s="129"/>
      <c r="R11" s="129"/>
      <c r="S11" s="129"/>
      <c r="T11" s="129"/>
      <c r="U11" s="129"/>
      <c r="V11" s="129"/>
      <c r="W11" s="129"/>
      <c r="X11" s="129"/>
      <c r="Y11" s="129"/>
      <c r="Z11" s="129"/>
      <c r="AA11" s="135"/>
    </row>
    <row r="12" spans="1:27" ht="15.75">
      <c r="A12" s="134"/>
      <c r="B12" s="129"/>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35"/>
    </row>
    <row r="13" spans="1:27" ht="15.75">
      <c r="A13" s="134"/>
      <c r="B13" s="129"/>
      <c r="C13" s="129"/>
      <c r="D13" s="129"/>
      <c r="E13" s="129"/>
      <c r="F13" s="129"/>
      <c r="G13" s="129"/>
      <c r="H13" s="129"/>
      <c r="I13" s="129"/>
      <c r="J13" s="129"/>
      <c r="K13" s="129"/>
      <c r="L13" s="129"/>
      <c r="M13" s="129"/>
      <c r="N13" s="129"/>
      <c r="O13" s="129"/>
      <c r="P13" s="129"/>
      <c r="Q13" s="129"/>
      <c r="R13" s="129"/>
      <c r="S13" s="129"/>
      <c r="T13" s="129"/>
      <c r="U13" s="129"/>
      <c r="V13" s="129"/>
      <c r="W13" s="129"/>
      <c r="X13" s="129"/>
      <c r="Y13" s="129"/>
      <c r="Z13" s="129"/>
      <c r="AA13" s="135"/>
    </row>
    <row r="14" spans="1:27" ht="15.75">
      <c r="A14" s="134"/>
      <c r="B14" s="129"/>
      <c r="C14" s="129"/>
      <c r="D14" s="129"/>
      <c r="E14" s="129"/>
      <c r="F14" s="129"/>
      <c r="G14" s="129"/>
      <c r="H14" s="129"/>
      <c r="I14" s="129"/>
      <c r="J14" s="129"/>
      <c r="K14" s="129"/>
      <c r="L14" s="129"/>
      <c r="M14" s="129"/>
      <c r="N14" s="129"/>
      <c r="O14" s="129"/>
      <c r="P14" s="129"/>
      <c r="Q14" s="129"/>
      <c r="R14" s="129"/>
      <c r="S14" s="129"/>
      <c r="T14" s="129"/>
      <c r="U14" s="129"/>
      <c r="V14" s="129"/>
      <c r="W14" s="129"/>
      <c r="X14" s="129"/>
      <c r="Y14" s="129"/>
      <c r="Z14" s="129"/>
      <c r="AA14" s="135"/>
    </row>
    <row r="15" spans="1:27" ht="15.75">
      <c r="A15" s="134"/>
      <c r="B15" s="129"/>
      <c r="C15" s="129"/>
      <c r="D15" s="129"/>
      <c r="E15" s="129"/>
      <c r="F15" s="129"/>
      <c r="G15" s="129"/>
      <c r="H15" s="129"/>
      <c r="I15" s="129"/>
      <c r="J15" s="129"/>
      <c r="K15" s="129"/>
      <c r="L15" s="129"/>
      <c r="M15" s="129"/>
      <c r="N15" s="129"/>
      <c r="O15" s="129"/>
      <c r="P15" s="129"/>
      <c r="Q15" s="129"/>
      <c r="R15" s="129"/>
      <c r="S15" s="129"/>
      <c r="T15" s="129"/>
      <c r="U15" s="129"/>
      <c r="V15" s="129"/>
      <c r="W15" s="129"/>
      <c r="X15" s="129"/>
      <c r="Y15" s="129"/>
      <c r="Z15" s="129"/>
      <c r="AA15" s="135"/>
    </row>
    <row r="16" spans="1:27" ht="15.75">
      <c r="A16" s="134"/>
      <c r="B16" s="129"/>
      <c r="C16" s="129"/>
      <c r="D16" s="129"/>
      <c r="E16" s="129"/>
      <c r="F16" s="129"/>
      <c r="G16" s="129"/>
      <c r="H16" s="129"/>
      <c r="I16" s="129"/>
      <c r="J16" s="129"/>
      <c r="K16" s="129"/>
      <c r="L16" s="129"/>
      <c r="M16" s="129"/>
      <c r="N16" s="129"/>
      <c r="O16" s="129"/>
      <c r="P16" s="129"/>
      <c r="Q16" s="129"/>
      <c r="R16" s="129"/>
      <c r="S16" s="129"/>
      <c r="T16" s="129"/>
      <c r="U16" s="129"/>
      <c r="V16" s="129"/>
      <c r="W16" s="129"/>
      <c r="X16" s="129"/>
      <c r="Y16" s="129"/>
      <c r="Z16" s="129"/>
      <c r="AA16" s="135"/>
    </row>
    <row r="17" spans="1:27" ht="15.75">
      <c r="A17" s="134"/>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c r="AA17" s="135"/>
    </row>
    <row r="18" spans="1:27" ht="15.75">
      <c r="A18" s="134"/>
      <c r="B18" s="129"/>
      <c r="C18" s="129"/>
      <c r="D18" s="129"/>
      <c r="E18" s="129"/>
      <c r="F18" s="129"/>
      <c r="G18" s="129"/>
      <c r="H18" s="129"/>
      <c r="I18" s="129"/>
      <c r="J18" s="129"/>
      <c r="K18" s="129"/>
      <c r="L18" s="129"/>
      <c r="M18" s="129"/>
      <c r="N18" s="129"/>
      <c r="O18" s="129"/>
      <c r="P18" s="129"/>
      <c r="Q18" s="129"/>
      <c r="R18" s="129"/>
      <c r="S18" s="129"/>
      <c r="T18" s="129"/>
      <c r="U18" s="129"/>
      <c r="V18" s="129"/>
      <c r="W18" s="129"/>
      <c r="X18" s="129"/>
      <c r="Y18" s="129"/>
      <c r="Z18" s="129"/>
      <c r="AA18" s="135"/>
    </row>
    <row r="19" spans="1:27" ht="15.75">
      <c r="A19" s="134"/>
      <c r="B19" s="129"/>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c r="AA19" s="135"/>
    </row>
    <row r="20" spans="1:27" ht="15.75">
      <c r="A20" s="134"/>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c r="AA20" s="135"/>
    </row>
    <row r="21" spans="1:27" ht="15.75">
      <c r="A21" s="134"/>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c r="AA21" s="135"/>
    </row>
    <row r="22" spans="1:27" ht="15.75">
      <c r="A22" s="134"/>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c r="AA22" s="135"/>
    </row>
    <row r="23" spans="1:27" ht="15.75">
      <c r="A23" s="134"/>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c r="AA23" s="135"/>
    </row>
    <row r="24" spans="1:27" ht="15.75">
      <c r="A24" s="134"/>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c r="AA24" s="135"/>
    </row>
    <row r="25" spans="1:27" ht="15.75">
      <c r="A25" s="134"/>
      <c r="B25" s="129"/>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c r="AA25" s="135"/>
    </row>
    <row r="26" spans="1:27" ht="15.75">
      <c r="A26" s="134"/>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35"/>
    </row>
    <row r="27" spans="1:27" ht="15.75">
      <c r="A27" s="134"/>
      <c r="B27" s="129"/>
      <c r="C27" s="129"/>
      <c r="D27" s="129"/>
      <c r="E27" s="129"/>
      <c r="F27" s="129"/>
      <c r="G27" s="129"/>
      <c r="H27" s="129"/>
      <c r="I27" s="129"/>
      <c r="J27" s="129"/>
      <c r="K27" s="129"/>
      <c r="L27" s="129"/>
      <c r="M27" s="129"/>
      <c r="N27" s="129"/>
      <c r="O27" s="129"/>
      <c r="P27" s="129"/>
      <c r="Q27" s="129"/>
      <c r="R27" s="129"/>
      <c r="S27" s="129"/>
      <c r="T27" s="129"/>
      <c r="U27" s="129"/>
      <c r="V27" s="129"/>
      <c r="W27" s="129"/>
      <c r="X27" s="129"/>
      <c r="Y27" s="129"/>
      <c r="Z27" s="129"/>
      <c r="AA27" s="135"/>
    </row>
    <row r="28" spans="1:27" ht="15.75">
      <c r="A28" s="134"/>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c r="AA28" s="135"/>
    </row>
    <row r="29" spans="1:27" ht="15.75">
      <c r="A29" s="134"/>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c r="AA29" s="135"/>
    </row>
    <row r="30" spans="1:27" ht="15.75">
      <c r="A30" s="134"/>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35"/>
    </row>
    <row r="31" spans="1:27" ht="15.75">
      <c r="A31" s="134"/>
      <c r="B31" s="129"/>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c r="AA31" s="135"/>
    </row>
    <row r="32" spans="1:27" ht="15.75">
      <c r="A32" s="134"/>
      <c r="B32" s="129"/>
      <c r="C32" s="129"/>
      <c r="D32" s="129"/>
      <c r="E32" s="129"/>
      <c r="F32" s="129"/>
      <c r="G32" s="129"/>
      <c r="H32" s="129"/>
      <c r="I32" s="129"/>
      <c r="J32" s="129"/>
      <c r="K32" s="129"/>
      <c r="L32" s="129"/>
      <c r="M32" s="129"/>
      <c r="N32" s="129"/>
      <c r="O32" s="129"/>
      <c r="P32" s="129"/>
      <c r="Q32" s="129"/>
      <c r="R32" s="129"/>
      <c r="S32" s="129"/>
      <c r="T32" s="129"/>
      <c r="U32" s="129"/>
      <c r="V32" s="129"/>
      <c r="W32" s="129"/>
      <c r="X32" s="129"/>
      <c r="Y32" s="129"/>
      <c r="Z32" s="129"/>
      <c r="AA32" s="135"/>
    </row>
    <row r="33" spans="1:27" ht="15.75">
      <c r="A33" s="134"/>
      <c r="B33" s="129"/>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c r="AA33" s="135"/>
    </row>
    <row r="34" spans="1:27" ht="15.75">
      <c r="A34" s="134"/>
      <c r="B34" s="129"/>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c r="AA34" s="135"/>
    </row>
    <row r="35" spans="1:27" ht="15.75">
      <c r="A35" s="134"/>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135"/>
    </row>
    <row r="36" spans="1:27" ht="15.75">
      <c r="A36" s="134"/>
      <c r="B36" s="129"/>
      <c r="C36" s="129"/>
      <c r="D36" s="129"/>
      <c r="E36" s="129"/>
      <c r="F36" s="129"/>
      <c r="G36" s="129"/>
      <c r="H36" s="129"/>
      <c r="I36" s="129"/>
      <c r="J36" s="129"/>
      <c r="K36" s="129"/>
      <c r="L36" s="129"/>
      <c r="M36" s="129"/>
      <c r="N36" s="129"/>
      <c r="O36" s="129"/>
      <c r="P36" s="129"/>
      <c r="Q36" s="129"/>
      <c r="R36" s="129"/>
      <c r="S36" s="129"/>
      <c r="T36" s="129"/>
      <c r="U36" s="129"/>
      <c r="V36" s="129"/>
      <c r="W36" s="129"/>
      <c r="X36" s="129"/>
      <c r="Y36" s="129"/>
      <c r="Z36" s="129"/>
      <c r="AA36" s="135"/>
    </row>
    <row r="37" spans="1:27" ht="15.75">
      <c r="A37" s="134"/>
      <c r="B37" s="129"/>
      <c r="C37" s="129"/>
      <c r="D37" s="129"/>
      <c r="E37" s="129"/>
      <c r="F37" s="129"/>
      <c r="G37" s="129"/>
      <c r="H37" s="129"/>
      <c r="I37" s="129"/>
      <c r="J37" s="129"/>
      <c r="K37" s="129"/>
      <c r="L37" s="129"/>
      <c r="M37" s="129"/>
      <c r="N37" s="129"/>
      <c r="O37" s="129"/>
      <c r="P37" s="129"/>
      <c r="Q37" s="129"/>
      <c r="R37" s="129"/>
      <c r="S37" s="129"/>
      <c r="T37" s="129"/>
      <c r="U37" s="129"/>
      <c r="V37" s="129"/>
      <c r="W37" s="129"/>
      <c r="X37" s="129"/>
      <c r="Y37" s="129"/>
      <c r="Z37" s="129"/>
      <c r="AA37" s="135"/>
    </row>
    <row r="38" spans="1:27" ht="15.75">
      <c r="A38" s="134"/>
      <c r="B38" s="129"/>
      <c r="C38" s="129"/>
      <c r="D38" s="129"/>
      <c r="E38" s="129"/>
      <c r="F38" s="129"/>
      <c r="G38" s="129"/>
      <c r="H38" s="129"/>
      <c r="I38" s="129"/>
      <c r="J38" s="129"/>
      <c r="K38" s="129"/>
      <c r="L38" s="129"/>
      <c r="M38" s="129"/>
      <c r="N38" s="129"/>
      <c r="O38" s="129"/>
      <c r="P38" s="129"/>
      <c r="Q38" s="129"/>
      <c r="R38" s="129"/>
      <c r="S38" s="129"/>
      <c r="T38" s="129"/>
      <c r="U38" s="129"/>
      <c r="V38" s="129"/>
      <c r="W38" s="129"/>
      <c r="X38" s="129"/>
      <c r="Y38" s="129"/>
      <c r="Z38" s="129"/>
      <c r="AA38" s="135"/>
    </row>
    <row r="39" spans="1:27" ht="15.75">
      <c r="A39" s="134"/>
      <c r="B39" s="129"/>
      <c r="C39" s="129"/>
      <c r="D39" s="129"/>
      <c r="E39" s="129"/>
      <c r="F39" s="129"/>
      <c r="G39" s="129"/>
      <c r="H39" s="129"/>
      <c r="I39" s="129"/>
      <c r="J39" s="129"/>
      <c r="K39" s="129"/>
      <c r="L39" s="129"/>
      <c r="M39" s="129"/>
      <c r="N39" s="129"/>
      <c r="O39" s="129"/>
      <c r="P39" s="129"/>
      <c r="Q39" s="129"/>
      <c r="R39" s="129"/>
      <c r="S39" s="129"/>
      <c r="T39" s="129"/>
      <c r="U39" s="129"/>
      <c r="V39" s="129"/>
      <c r="W39" s="129"/>
      <c r="X39" s="129"/>
      <c r="Y39" s="129"/>
      <c r="Z39" s="129"/>
      <c r="AA39" s="135"/>
    </row>
    <row r="40" spans="1:27" ht="15.75">
      <c r="A40" s="134"/>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c r="AA40" s="135"/>
    </row>
    <row r="41" spans="1:27" ht="15.75">
      <c r="A41" s="134"/>
      <c r="B41" s="129"/>
      <c r="C41" s="129"/>
      <c r="D41" s="129"/>
      <c r="E41" s="129"/>
      <c r="F41" s="129"/>
      <c r="G41" s="129"/>
      <c r="H41" s="129"/>
      <c r="I41" s="129"/>
      <c r="J41" s="129"/>
      <c r="K41" s="129"/>
      <c r="L41" s="129"/>
      <c r="M41" s="129"/>
      <c r="N41" s="129"/>
      <c r="O41" s="129"/>
      <c r="P41" s="129"/>
      <c r="Q41" s="129"/>
      <c r="R41" s="129"/>
      <c r="S41" s="129"/>
      <c r="T41" s="129"/>
      <c r="U41" s="129"/>
      <c r="V41" s="129"/>
      <c r="W41" s="129"/>
      <c r="X41" s="129"/>
      <c r="Y41" s="129"/>
      <c r="Z41" s="129"/>
      <c r="AA41" s="135"/>
    </row>
    <row r="42" spans="1:27" ht="15.75">
      <c r="A42" s="134"/>
      <c r="B42" s="129"/>
      <c r="C42" s="129"/>
      <c r="D42" s="129"/>
      <c r="E42" s="129"/>
      <c r="F42" s="129"/>
      <c r="G42" s="129"/>
      <c r="H42" s="129"/>
      <c r="I42" s="129"/>
      <c r="J42" s="129"/>
      <c r="K42" s="129"/>
      <c r="L42" s="129"/>
      <c r="M42" s="129"/>
      <c r="N42" s="129"/>
      <c r="O42" s="129"/>
      <c r="P42" s="129"/>
      <c r="Q42" s="129"/>
      <c r="R42" s="129"/>
      <c r="S42" s="129"/>
      <c r="T42" s="129"/>
      <c r="U42" s="129"/>
      <c r="V42" s="129"/>
      <c r="W42" s="129"/>
      <c r="X42" s="129"/>
      <c r="Y42" s="129"/>
      <c r="Z42" s="129"/>
      <c r="AA42" s="135"/>
    </row>
    <row r="43" spans="1:27" ht="15.75">
      <c r="A43" s="134"/>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29"/>
      <c r="AA43" s="135"/>
    </row>
    <row r="44" spans="1:27" ht="15.75">
      <c r="A44" s="134"/>
      <c r="B44" s="129"/>
      <c r="C44" s="129"/>
      <c r="D44" s="129"/>
      <c r="E44" s="129"/>
      <c r="F44" s="129"/>
      <c r="G44" s="129"/>
      <c r="H44" s="129"/>
      <c r="I44" s="129"/>
      <c r="J44" s="129"/>
      <c r="K44" s="129"/>
      <c r="L44" s="129"/>
      <c r="M44" s="129"/>
      <c r="N44" s="129"/>
      <c r="O44" s="129"/>
      <c r="P44" s="129"/>
      <c r="Q44" s="129"/>
      <c r="R44" s="129"/>
      <c r="S44" s="129"/>
      <c r="T44" s="129"/>
      <c r="U44" s="129"/>
      <c r="V44" s="129"/>
      <c r="W44" s="129"/>
      <c r="X44" s="129"/>
      <c r="Y44" s="129"/>
      <c r="Z44" s="129"/>
      <c r="AA44" s="135"/>
    </row>
    <row r="45" spans="1:27" ht="15.75">
      <c r="A45" s="134"/>
      <c r="B45" s="129"/>
      <c r="C45" s="129"/>
      <c r="D45" s="129"/>
      <c r="E45" s="129"/>
      <c r="F45" s="129"/>
      <c r="G45" s="129"/>
      <c r="H45" s="129"/>
      <c r="I45" s="129"/>
      <c r="J45" s="129"/>
      <c r="K45" s="129"/>
      <c r="L45" s="129"/>
      <c r="M45" s="129"/>
      <c r="N45" s="129"/>
      <c r="O45" s="129"/>
      <c r="P45" s="129"/>
      <c r="Q45" s="129"/>
      <c r="R45" s="129"/>
      <c r="S45" s="129"/>
      <c r="T45" s="129"/>
      <c r="U45" s="129"/>
      <c r="V45" s="129"/>
      <c r="W45" s="129"/>
      <c r="X45" s="129"/>
      <c r="Y45" s="129"/>
      <c r="Z45" s="129"/>
      <c r="AA45" s="135"/>
    </row>
    <row r="46" spans="1:27" ht="15.75">
      <c r="A46" s="134"/>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c r="AA46" s="135"/>
    </row>
    <row r="47" spans="1:27" ht="15.75">
      <c r="A47" s="134"/>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c r="AA47" s="135"/>
    </row>
    <row r="48" spans="1:27" ht="15.75">
      <c r="A48" s="134"/>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35"/>
    </row>
    <row r="49" spans="1:27" ht="15.75">
      <c r="A49" s="134"/>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c r="AA49" s="135"/>
    </row>
    <row r="50" spans="1:27" ht="15.75">
      <c r="A50" s="134"/>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c r="AA50" s="135"/>
    </row>
    <row r="51" spans="1:27" ht="15.75">
      <c r="A51" s="134"/>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c r="AA51" s="135"/>
    </row>
    <row r="52" spans="1:27" ht="15.75">
      <c r="A52" s="134"/>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c r="AA52" s="135"/>
    </row>
    <row r="53" spans="1:27" s="31" customFormat="1" ht="15.75">
      <c r="A53" s="134"/>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c r="AA53" s="135"/>
    </row>
    <row r="54" spans="1:27" ht="15.75">
      <c r="A54" s="134"/>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c r="AA54" s="135"/>
    </row>
    <row r="55" spans="1:27" ht="15.75">
      <c r="A55" s="134"/>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c r="AA55" s="135"/>
    </row>
    <row r="56" spans="1:27" ht="15.75">
      <c r="A56" s="134"/>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35"/>
    </row>
    <row r="57" spans="1:27" ht="15.75">
      <c r="A57" s="134"/>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c r="AA57" s="135"/>
    </row>
    <row r="58" spans="1:27" ht="15.75">
      <c r="A58" s="134"/>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c r="AA58" s="135"/>
    </row>
    <row r="59" spans="1:27" ht="15.75">
      <c r="A59" s="134"/>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c r="AA59" s="135"/>
    </row>
    <row r="60" spans="1:27" ht="15.75">
      <c r="A60" s="134"/>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35"/>
    </row>
    <row r="61" spans="1:27" ht="153" customHeight="1" thickBot="1">
      <c r="A61" s="136"/>
      <c r="B61" s="137"/>
      <c r="C61" s="137"/>
      <c r="D61" s="137"/>
      <c r="E61" s="137"/>
      <c r="F61" s="137"/>
      <c r="G61" s="137"/>
      <c r="H61" s="137"/>
      <c r="I61" s="137"/>
      <c r="J61" s="137"/>
      <c r="K61" s="137"/>
      <c r="L61" s="137"/>
      <c r="M61" s="137"/>
      <c r="N61" s="137"/>
      <c r="O61" s="137"/>
      <c r="P61" s="137"/>
      <c r="Q61" s="137"/>
      <c r="R61" s="137"/>
      <c r="S61" s="137"/>
      <c r="T61" s="137"/>
      <c r="U61" s="137"/>
      <c r="V61" s="137"/>
      <c r="W61" s="137"/>
      <c r="X61" s="137"/>
      <c r="Y61" s="137"/>
      <c r="Z61" s="137"/>
      <c r="AA61" s="138"/>
    </row>
  </sheetData>
  <mergeCells count="2">
    <mergeCell ref="A2:S2"/>
    <mergeCell ref="T2:AA2"/>
  </mergeCells>
  <printOptions horizontalCentered="1" verticalCentered="1"/>
  <pageMargins left="0" right="0" top="0" bottom="0" header="0" footer="0"/>
  <pageSetup paperSize="5" scale="50" orientation="landscape" r:id="rId1"/>
  <headerFooter>
    <oddFooter>&amp;R&amp;P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9" zoomScale="130" zoomScaleNormal="84" zoomScaleSheetLayoutView="130" workbookViewId="0">
      <selection activeCell="A2" sqref="A2:Q3"/>
    </sheetView>
  </sheetViews>
  <sheetFormatPr baseColWidth="10" defaultColWidth="11.42578125" defaultRowHeight="15" outlineLevelRow="1"/>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ht="15.75" thickBot="1">
      <c r="A1" s="29"/>
      <c r="B1" s="34"/>
      <c r="C1" s="34"/>
      <c r="D1" s="34"/>
      <c r="E1" s="34"/>
      <c r="F1" s="34"/>
      <c r="G1" s="34"/>
      <c r="H1" s="34"/>
      <c r="I1" s="34"/>
      <c r="J1" s="34"/>
      <c r="K1" s="34"/>
      <c r="L1" s="34"/>
      <c r="M1" s="34"/>
      <c r="N1" s="34"/>
      <c r="O1" s="34"/>
      <c r="P1" s="34"/>
      <c r="Q1" s="30"/>
    </row>
    <row r="2" spans="1:17" ht="18.75">
      <c r="A2" s="529"/>
      <c r="B2" s="656" t="s">
        <v>141</v>
      </c>
      <c r="C2" s="656"/>
      <c r="D2" s="656"/>
      <c r="E2" s="656"/>
      <c r="F2" s="656"/>
      <c r="G2" s="656"/>
      <c r="H2" s="656"/>
      <c r="I2" s="656"/>
      <c r="J2" s="656"/>
      <c r="K2" s="656"/>
      <c r="L2" s="656"/>
      <c r="M2" s="656"/>
      <c r="N2" s="656"/>
      <c r="O2" s="656"/>
      <c r="P2" s="657"/>
      <c r="Q2" s="531"/>
    </row>
    <row r="3" spans="1:17" ht="19.5" thickBot="1">
      <c r="A3" s="530"/>
      <c r="B3" s="658" t="s">
        <v>1033</v>
      </c>
      <c r="C3" s="658"/>
      <c r="D3" s="658"/>
      <c r="E3" s="658"/>
      <c r="F3" s="658"/>
      <c r="G3" s="658"/>
      <c r="H3" s="658"/>
      <c r="I3" s="658"/>
      <c r="J3" s="658"/>
      <c r="K3" s="658"/>
      <c r="L3" s="658"/>
      <c r="M3" s="658"/>
      <c r="N3" s="658"/>
      <c r="O3" s="658"/>
      <c r="P3" s="659"/>
      <c r="Q3" s="532"/>
    </row>
    <row r="4" spans="1:17">
      <c r="A4" s="145"/>
      <c r="B4" s="31"/>
      <c r="C4" s="31"/>
      <c r="D4" s="31"/>
      <c r="E4" s="31"/>
      <c r="F4" s="31"/>
      <c r="G4" s="31"/>
      <c r="H4" s="31"/>
      <c r="I4" s="31"/>
      <c r="J4" s="31"/>
      <c r="K4" s="31"/>
      <c r="L4" s="31"/>
      <c r="M4" s="31"/>
      <c r="N4" s="31"/>
      <c r="O4" s="31"/>
      <c r="P4" s="31"/>
      <c r="Q4" s="146"/>
    </row>
    <row r="5" spans="1:17">
      <c r="A5" s="145"/>
      <c r="B5" s="31"/>
      <c r="C5" s="153"/>
      <c r="D5" s="153"/>
      <c r="E5" s="31"/>
      <c r="F5" s="31"/>
      <c r="G5" s="31"/>
      <c r="H5" s="31"/>
      <c r="I5" s="31"/>
      <c r="J5" s="31"/>
      <c r="K5" s="31"/>
      <c r="L5" s="31"/>
      <c r="M5" s="31"/>
      <c r="N5" s="31"/>
      <c r="O5" s="31"/>
      <c r="P5" s="31"/>
      <c r="Q5" s="146"/>
    </row>
    <row r="6" spans="1:17" ht="88.5" customHeight="1">
      <c r="A6" s="145"/>
      <c r="B6" s="31"/>
      <c r="C6" s="115" t="s">
        <v>142</v>
      </c>
      <c r="D6" s="654" t="s">
        <v>143</v>
      </c>
      <c r="E6" s="654"/>
      <c r="F6" s="654"/>
      <c r="G6" s="654" t="s">
        <v>144</v>
      </c>
      <c r="H6" s="654"/>
      <c r="I6" s="654"/>
      <c r="J6" s="654" t="s">
        <v>145</v>
      </c>
      <c r="K6" s="654"/>
      <c r="L6" s="654"/>
      <c r="M6" s="654" t="s">
        <v>146</v>
      </c>
      <c r="N6" s="654"/>
      <c r="O6" s="655"/>
      <c r="P6" s="31"/>
      <c r="Q6" s="146"/>
    </row>
    <row r="7" spans="1:17" ht="21">
      <c r="A7" s="145"/>
      <c r="B7" s="31"/>
      <c r="C7" s="106" t="s">
        <v>31</v>
      </c>
      <c r="D7" s="154"/>
      <c r="E7" s="155">
        <f>IF(data_status_reg!$E4="bajo",0,IF(data_status_reg!$E4="medio",0.5,IF(data_status_reg!$E4="alto",1,"falta riesgo")))</f>
        <v>0</v>
      </c>
      <c r="F7" s="156"/>
      <c r="G7" s="156"/>
      <c r="H7" s="155">
        <f>IF(data_status_reg!$E20="bajo",0,IF(data_status_reg!$E20="medio",0.5,IF(data_status_reg!$E20="alto",1,"falta riesgo")))</f>
        <v>0</v>
      </c>
      <c r="I7" s="156"/>
      <c r="J7" s="156"/>
      <c r="K7" s="155">
        <f>IF(data_status_reg!$E36="bajo",0,IF(data_status_reg!$E36="medio",0.5,IF(data_status_reg!$E36="alto",1,"falta riesgo")))</f>
        <v>0</v>
      </c>
      <c r="L7" s="156"/>
      <c r="M7" s="156"/>
      <c r="N7" s="155">
        <f>IF(data_status_reg!$E52="bajo",0,IF(data_status_reg!$E52="medio",0.5,IF(data_status_reg!$E52="alto",1,"falta riesgo")))</f>
        <v>0</v>
      </c>
      <c r="O7" s="108"/>
      <c r="P7" s="31"/>
      <c r="Q7" s="146"/>
    </row>
    <row r="8" spans="1:17" ht="21">
      <c r="A8" s="145"/>
      <c r="B8" s="31"/>
      <c r="C8" s="106" t="s">
        <v>32</v>
      </c>
      <c r="D8" s="154"/>
      <c r="E8" s="155">
        <f>IF(data_status_reg!$E5="bajo",0,IF(data_status_reg!$E5="medio",0.5,IF(data_status_reg!$E5="alto",1,"falta riesgo")))</f>
        <v>0</v>
      </c>
      <c r="F8" s="156"/>
      <c r="G8" s="156"/>
      <c r="H8" s="155">
        <f>IF(data_status_reg!$E21="bajo",0,IF(data_status_reg!$E21="medio",0.5,IF(data_status_reg!$E21="alto",1,"falta riesgo")))</f>
        <v>0</v>
      </c>
      <c r="I8" s="156"/>
      <c r="J8" s="156"/>
      <c r="K8" s="155">
        <f>IF(data_status_reg!$E37="bajo",0,IF(data_status_reg!$E37="medio",0.5,IF(data_status_reg!$E37="alto",1,"falta riesgo")))</f>
        <v>0</v>
      </c>
      <c r="L8" s="156"/>
      <c r="M8" s="156"/>
      <c r="N8" s="155">
        <f>IF(data_status_reg!$E53="bajo",0,IF(data_status_reg!$E53="medio",0.5,IF(data_status_reg!$E53="alto",1,"falta riesgo")))</f>
        <v>0</v>
      </c>
      <c r="O8" s="108"/>
      <c r="P8" s="31"/>
      <c r="Q8" s="146"/>
    </row>
    <row r="9" spans="1:17" ht="21">
      <c r="A9" s="145"/>
      <c r="B9" s="31"/>
      <c r="C9" s="106" t="s">
        <v>33</v>
      </c>
      <c r="D9" s="154"/>
      <c r="E9" s="155">
        <f>IF(data_status_reg!$E6="bajo",0,IF(data_status_reg!$E6="medio",0.5,IF(data_status_reg!$E6="alto",1,"falta riesgo")))</f>
        <v>0</v>
      </c>
      <c r="F9" s="156"/>
      <c r="G9" s="156"/>
      <c r="H9" s="155">
        <f>IF(data_status_reg!$E22="bajo",0,IF(data_status_reg!$E22="medio",0.5,IF(data_status_reg!$E22="alto",1,"falta riesgo")))</f>
        <v>0</v>
      </c>
      <c r="I9" s="156"/>
      <c r="J9" s="156"/>
      <c r="K9" s="155">
        <f>IF(data_status_reg!$E38="bajo",0,IF(data_status_reg!$E38="medio",0.5,IF(data_status_reg!$E38="alto",1,"falta riesgo")))</f>
        <v>0</v>
      </c>
      <c r="L9" s="156"/>
      <c r="M9" s="156"/>
      <c r="N9" s="155">
        <f>IF(data_status_reg!$E54="bajo",0,IF(data_status_reg!$E54="medio",0.5,IF(data_status_reg!$E54="alto",1,"falta riesgo")))</f>
        <v>0</v>
      </c>
      <c r="O9" s="108"/>
      <c r="P9" s="31"/>
      <c r="Q9" s="146"/>
    </row>
    <row r="10" spans="1:17" ht="21">
      <c r="A10" s="145"/>
      <c r="B10" s="31"/>
      <c r="C10" s="106" t="s">
        <v>34</v>
      </c>
      <c r="D10" s="154"/>
      <c r="E10" s="155">
        <f>IF(data_status_reg!$E7="bajo",0,IF(data_status_reg!$E7="medio",0.5,IF(data_status_reg!$E7="alto",1,"falta riesgo")))</f>
        <v>0</v>
      </c>
      <c r="F10" s="156"/>
      <c r="G10" s="156"/>
      <c r="H10" s="155">
        <f>IF(data_status_reg!$E23="bajo",0,IF(data_status_reg!$E23="medio",0.5,IF(data_status_reg!$E23="alto",1,"falta riesgo")))</f>
        <v>0</v>
      </c>
      <c r="I10" s="156"/>
      <c r="J10" s="156"/>
      <c r="K10" s="155">
        <f>IF(data_status_reg!$E39="bajo",0,IF(data_status_reg!$E39="medio",0.5,IF(data_status_reg!$E39="alto",1,"falta riesgo")))</f>
        <v>0</v>
      </c>
      <c r="L10" s="156"/>
      <c r="M10" s="156"/>
      <c r="N10" s="155">
        <f>IF(data_status_reg!$E55="bajo",0,IF(data_status_reg!$E55="medio",0.5,IF(data_status_reg!$E55="alto",1,"falta riesgo")))</f>
        <v>0</v>
      </c>
      <c r="O10" s="108"/>
      <c r="P10" s="31"/>
      <c r="Q10" s="146"/>
    </row>
    <row r="11" spans="1:17" ht="21">
      <c r="A11" s="145"/>
      <c r="B11" s="31"/>
      <c r="C11" s="106" t="s">
        <v>35</v>
      </c>
      <c r="D11" s="154"/>
      <c r="E11" s="155">
        <f>IF(data_status_reg!$E8="bajo",0,IF(data_status_reg!$E8="medio",0.5,IF(data_status_reg!$E8="alto",1,"falta riesgo")))</f>
        <v>0</v>
      </c>
      <c r="F11" s="156"/>
      <c r="G11" s="156"/>
      <c r="H11" s="155">
        <f>IF(data_status_reg!$E24="bajo",0,IF(data_status_reg!$E24="medio",0.5,IF(data_status_reg!$E24="alto",1,"falta riesgo")))</f>
        <v>0</v>
      </c>
      <c r="I11" s="156"/>
      <c r="J11" s="156"/>
      <c r="K11" s="155">
        <f>IF(data_status_reg!$E40="bajo",0,IF(data_status_reg!$E40="medio",0.5,IF(data_status_reg!$E40="alto",1,"falta riesgo")))</f>
        <v>0</v>
      </c>
      <c r="L11" s="156"/>
      <c r="M11" s="156"/>
      <c r="N11" s="155">
        <f>IF(data_status_reg!$E56="bajo",0,IF(data_status_reg!$E56="medio",0.5,IF(data_status_reg!$E56="alto",1,"falta riesgo")))</f>
        <v>0</v>
      </c>
      <c r="O11" s="108"/>
      <c r="P11" s="31"/>
      <c r="Q11" s="146"/>
    </row>
    <row r="12" spans="1:17" ht="21">
      <c r="A12" s="145"/>
      <c r="B12" s="31"/>
      <c r="C12" s="106" t="s">
        <v>36</v>
      </c>
      <c r="D12" s="154"/>
      <c r="E12" s="155">
        <f>IF(data_status_reg!$E9="bajo",0,IF(data_status_reg!$E9="medio",0.5,IF(data_status_reg!$E9="alto",1,"falta riesgo")))</f>
        <v>0</v>
      </c>
      <c r="F12" s="156"/>
      <c r="G12" s="156"/>
      <c r="H12" s="155">
        <f>IF(data_status_reg!$E25="bajo",0,IF(data_status_reg!$E25="medio",0.5,IF(data_status_reg!$E25="alto",1,"falta riesgo")))</f>
        <v>0</v>
      </c>
      <c r="I12" s="156"/>
      <c r="J12" s="156"/>
      <c r="K12" s="155">
        <f>IF(data_status_reg!$E41="bajo",0,IF(data_status_reg!$E41="medio",0.5,IF(data_status_reg!$E41="alto",1,"falta riesgo")))</f>
        <v>0</v>
      </c>
      <c r="L12" s="156"/>
      <c r="M12" s="156"/>
      <c r="N12" s="155">
        <f>IF(data_status_reg!$E57="bajo",0,IF(data_status_reg!$E57="medio",0.5,IF(data_status_reg!$E57="alto",1,"falta riesgo")))</f>
        <v>0</v>
      </c>
      <c r="O12" s="108"/>
      <c r="P12" s="31"/>
      <c r="Q12" s="146"/>
    </row>
    <row r="13" spans="1:17" ht="21">
      <c r="A13" s="145"/>
      <c r="B13" s="31"/>
      <c r="C13" s="106" t="s">
        <v>37</v>
      </c>
      <c r="D13" s="154"/>
      <c r="E13" s="155">
        <f>IF(data_status_reg!$E10="bajo",0,IF(data_status_reg!$E10="medio",0.5,IF(data_status_reg!$E10="alto",1,"falta riesgo")))</f>
        <v>0</v>
      </c>
      <c r="F13" s="156"/>
      <c r="G13" s="156"/>
      <c r="H13" s="155">
        <f>IF(data_status_reg!$E26="bajo",0,IF(data_status_reg!$E26="medio",0.5,IF(data_status_reg!$E26="alto",1,"falta riesgo")))</f>
        <v>0</v>
      </c>
      <c r="I13" s="156"/>
      <c r="J13" s="157"/>
      <c r="K13" s="155">
        <f>IF(data_status_reg!$E42="bajo",0,IF(data_status_reg!$E42="medio",0.5,IF(data_status_reg!$E42="alto",1,"falta riesgo")))</f>
        <v>0</v>
      </c>
      <c r="L13" s="157"/>
      <c r="M13" s="157"/>
      <c r="N13" s="155">
        <f>IF(data_status_reg!$E58="bajo",0,IF(data_status_reg!$E58="medio",0.5,IF(data_status_reg!$E58="alto",1,"falta riesgo")))</f>
        <v>0</v>
      </c>
      <c r="O13" s="109"/>
      <c r="P13" s="31"/>
      <c r="Q13" s="146"/>
    </row>
    <row r="14" spans="1:17" ht="21">
      <c r="A14" s="145"/>
      <c r="B14" s="31"/>
      <c r="C14" s="106" t="s">
        <v>38</v>
      </c>
      <c r="D14" s="154"/>
      <c r="E14" s="155">
        <f>IF(data_status_reg!$E11="bajo",0,IF(data_status_reg!$E11="medio",0.5,IF(data_status_reg!$E11="alto",1,"falta riesgo")))</f>
        <v>0</v>
      </c>
      <c r="F14" s="156"/>
      <c r="G14" s="156"/>
      <c r="H14" s="155">
        <f>IF(data_status_reg!$E27="bajo",0,IF(data_status_reg!$E27="medio",0.5,IF(data_status_reg!$E27="alto",1,"falta riesgo")))</f>
        <v>0</v>
      </c>
      <c r="I14" s="156"/>
      <c r="J14" s="156"/>
      <c r="K14" s="155">
        <f>IF(data_status_reg!$E43="bajo",0,IF(data_status_reg!$E43="medio",0.5,IF(data_status_reg!$E43="alto",1,"falta riesgo")))</f>
        <v>0</v>
      </c>
      <c r="L14" s="156"/>
      <c r="M14" s="156"/>
      <c r="N14" s="155">
        <f>IF(data_status_reg!$E59="bajo",0,IF(data_status_reg!$E59="medio",0.5,IF(data_status_reg!$E59="alto",1,"falta riesgo")))</f>
        <v>0</v>
      </c>
      <c r="O14" s="108"/>
      <c r="P14" s="31"/>
      <c r="Q14" s="146"/>
    </row>
    <row r="15" spans="1:17" ht="21">
      <c r="A15" s="145"/>
      <c r="B15" s="31"/>
      <c r="C15" s="106" t="s">
        <v>39</v>
      </c>
      <c r="D15" s="154"/>
      <c r="E15" s="155">
        <f>IF(data_status_reg!$E12="bajo",0,IF(data_status_reg!$E12="medio",0.5,IF(data_status_reg!$E12="alto",1,"falta riesgo")))</f>
        <v>0</v>
      </c>
      <c r="F15" s="156"/>
      <c r="G15" s="156"/>
      <c r="H15" s="155">
        <f>IF(data_status_reg!$E28="bajo",0,IF(data_status_reg!$E28="medio",0.5,IF(data_status_reg!$E28="alto",1,"falta riesgo")))</f>
        <v>0</v>
      </c>
      <c r="I15" s="156"/>
      <c r="J15" s="156"/>
      <c r="K15" s="155">
        <f>IF(data_status_reg!$E44="bajo",0,IF(data_status_reg!$E44="medio",0.5,IF(data_status_reg!$E44="alto",1,"falta riesgo")))</f>
        <v>0</v>
      </c>
      <c r="L15" s="156"/>
      <c r="M15" s="156"/>
      <c r="N15" s="155">
        <f>IF(data_status_reg!$E60="bajo",0,IF(data_status_reg!$E60="medio",0.5,IF(data_status_reg!$E60="alto",1,"falta riesgo")))</f>
        <v>0</v>
      </c>
      <c r="O15" s="108"/>
      <c r="P15" s="31"/>
      <c r="Q15" s="146"/>
    </row>
    <row r="16" spans="1:17" ht="21">
      <c r="A16" s="145"/>
      <c r="B16" s="31"/>
      <c r="C16" s="106" t="s">
        <v>40</v>
      </c>
      <c r="D16" s="154"/>
      <c r="E16" s="155">
        <f>IF(data_status_reg!$E13="bajo",0,IF(data_status_reg!$E13="medio",0.5,IF(data_status_reg!$E13="alto",1,"falta riesgo")))</f>
        <v>0</v>
      </c>
      <c r="F16" s="156"/>
      <c r="G16" s="156"/>
      <c r="H16" s="155">
        <f>IF(data_status_reg!$E29="bajo",0,IF(data_status_reg!$E29="medio",0.5,IF(data_status_reg!$E29="alto",1,"falta riesgo")))</f>
        <v>0</v>
      </c>
      <c r="I16" s="156"/>
      <c r="J16" s="157"/>
      <c r="K16" s="155">
        <f>IF(data_status_reg!$E45="bajo",0,IF(data_status_reg!$E45="medio",0.5,IF(data_status_reg!$E45="alto",1,"falta riesgo")))</f>
        <v>0</v>
      </c>
      <c r="L16" s="157"/>
      <c r="M16" s="157"/>
      <c r="N16" s="155">
        <f>IF(data_status_reg!$E61="bajo",0,IF(data_status_reg!$E61="medio",0.5,IF(data_status_reg!$E61="alto",1,"falta riesgo")))</f>
        <v>0</v>
      </c>
      <c r="O16" s="109"/>
      <c r="P16" s="31"/>
      <c r="Q16" s="146"/>
    </row>
    <row r="17" spans="1:17" ht="21">
      <c r="A17" s="145"/>
      <c r="B17" s="31"/>
      <c r="C17" s="106" t="s">
        <v>41</v>
      </c>
      <c r="D17" s="154"/>
      <c r="E17" s="155">
        <f>IF(data_status_reg!$E14="bajo",0,IF(data_status_reg!$E14="medio",0.5,IF(data_status_reg!$E14="alto",1,"falta riesgo")))</f>
        <v>0</v>
      </c>
      <c r="F17" s="156"/>
      <c r="G17" s="156"/>
      <c r="H17" s="155">
        <f>IF(data_status_reg!$E30="bajo",0,IF(data_status_reg!$E30="medio",0.5,IF(data_status_reg!$E30="alto",1,"falta riesgo")))</f>
        <v>0</v>
      </c>
      <c r="I17" s="156"/>
      <c r="J17" s="156"/>
      <c r="K17" s="155">
        <f>IF(data_status_reg!$E46="bajo",0,IF(data_status_reg!$E46="medio",0.5,IF(data_status_reg!$E46="alto",1,"falta riesgo")))</f>
        <v>0</v>
      </c>
      <c r="L17" s="156"/>
      <c r="M17" s="156"/>
      <c r="N17" s="155">
        <f>IF(data_status_reg!$E62="bajo",0,IF(data_status_reg!$E62="medio",0.5,IF(data_status_reg!$E62="alto",1,"falta riesgo")))</f>
        <v>0</v>
      </c>
      <c r="O17" s="108"/>
      <c r="P17" s="31"/>
      <c r="Q17" s="146"/>
    </row>
    <row r="18" spans="1:17" ht="21">
      <c r="A18" s="145"/>
      <c r="B18" s="31"/>
      <c r="C18" s="106" t="s">
        <v>42</v>
      </c>
      <c r="D18" s="154"/>
      <c r="E18" s="155">
        <f>IF(data_status_reg!$E15="bajo",0,IF(data_status_reg!$E15="medio",0.5,IF(data_status_reg!$E15="alto",1,"falta riesgo")))</f>
        <v>0</v>
      </c>
      <c r="F18" s="156"/>
      <c r="G18" s="156"/>
      <c r="H18" s="155">
        <f>IF(data_status_reg!$E31="bajo",0,IF(data_status_reg!$E31="medio",0.5,IF(data_status_reg!$E31="alto",1,"falta riesgo")))</f>
        <v>0</v>
      </c>
      <c r="I18" s="156"/>
      <c r="J18" s="156"/>
      <c r="K18" s="155">
        <f>IF(data_status_reg!$E47="bajo",0,IF(data_status_reg!$E47="medio",0.5,IF(data_status_reg!$E47="alto",1,"falta riesgo")))</f>
        <v>0</v>
      </c>
      <c r="L18" s="156"/>
      <c r="M18" s="156"/>
      <c r="N18" s="155">
        <f>IF(data_status_reg!$E63="bajo",0,IF(data_status_reg!$E63="medio",0.5,IF(data_status_reg!$E63="alto",1,"falta riesgo")))</f>
        <v>0</v>
      </c>
      <c r="O18" s="108"/>
      <c r="P18" s="31"/>
      <c r="Q18" s="146"/>
    </row>
    <row r="19" spans="1:17" ht="21">
      <c r="A19" s="145"/>
      <c r="B19" s="31"/>
      <c r="C19" s="106" t="s">
        <v>43</v>
      </c>
      <c r="D19" s="154"/>
      <c r="E19" s="155">
        <f>IF(data_status_reg!$E16="bajo",0,IF(data_status_reg!$E16="medio",0.5,IF(data_status_reg!$E16="alto",1,"falta riesgo")))</f>
        <v>0</v>
      </c>
      <c r="F19" s="156"/>
      <c r="G19" s="156"/>
      <c r="H19" s="158" t="s">
        <v>147</v>
      </c>
      <c r="I19" s="156"/>
      <c r="J19" s="156"/>
      <c r="K19" s="155">
        <f>IF(data_status_reg!$E48="bajo",0,IF(data_status_reg!$E48="medio",0.5,IF(data_status_reg!$E48="alto",1,"falta riesgo")))</f>
        <v>0</v>
      </c>
      <c r="L19" s="156"/>
      <c r="N19" s="155">
        <f>IF(data_status_reg!$E64="bajo",0,IF(data_status_reg!$E64="medio",0.5,IF(data_status_reg!$E64="alto",1,"falta riesgo")))</f>
        <v>0</v>
      </c>
      <c r="O19" s="109"/>
      <c r="P19" s="31"/>
      <c r="Q19" s="146"/>
    </row>
    <row r="20" spans="1:17" ht="21">
      <c r="A20" s="145"/>
      <c r="B20" s="31"/>
      <c r="C20" s="106" t="s">
        <v>44</v>
      </c>
      <c r="D20" s="154"/>
      <c r="E20" s="155">
        <f>IF(data_status_reg!$E17="bajo",0,IF(data_status_reg!$E17="medio",0.5,IF(data_status_reg!$E17="alto",1,"falta riesgo")))</f>
        <v>0</v>
      </c>
      <c r="F20" s="156"/>
      <c r="G20" s="156"/>
      <c r="H20" s="155">
        <f>IF(data_status_reg!$E33="bajo",0,IF(data_status_reg!$E33="medio",0.5,IF(data_status_reg!$E33="alto",1,"falta riesgo")))</f>
        <v>0</v>
      </c>
      <c r="I20" s="156"/>
      <c r="J20" s="156"/>
      <c r="K20" s="155">
        <f>IF(data_status_reg!$E49="bajo",0,IF(data_status_reg!$E49="medio",0.5,IF(data_status_reg!$E49="alto",1,"falta riesgo")))</f>
        <v>0</v>
      </c>
      <c r="L20" s="156"/>
      <c r="M20" s="156"/>
      <c r="N20" s="155">
        <f>IF(data_status_reg!$E65="bajo",0,IF(data_status_reg!$E65="medio",0.5,IF(data_status_reg!$E65="alto",1,"falta riesgo")))</f>
        <v>0</v>
      </c>
      <c r="O20" s="108"/>
      <c r="P20" s="31"/>
      <c r="Q20" s="146"/>
    </row>
    <row r="21" spans="1:17" ht="21">
      <c r="A21" s="145"/>
      <c r="B21" s="31"/>
      <c r="C21" s="106" t="s">
        <v>45</v>
      </c>
      <c r="D21" s="154"/>
      <c r="E21" s="155">
        <f>IF(data_status_reg!$E18="bajo",0,IF(data_status_reg!$E18="medio",0.5,IF(data_status_reg!$E18="alto",1,"falta riesgo")))</f>
        <v>0</v>
      </c>
      <c r="F21" s="156"/>
      <c r="G21" s="156"/>
      <c r="H21" s="155">
        <f>IF(data_status_reg!$E34="bajo",0,IF(data_status_reg!$E34="medio",0.5,IF(data_status_reg!$E34="alto",1,"falta riesgo")))</f>
        <v>0</v>
      </c>
      <c r="I21" s="156"/>
      <c r="J21" s="156"/>
      <c r="K21" s="155">
        <f>IF(data_status_reg!$E50="bajo",0,IF(data_status_reg!$E50="medio",0.5,IF(data_status_reg!$E50="alto",1,"falta riesgo")))</f>
        <v>0</v>
      </c>
      <c r="L21" s="156"/>
      <c r="M21" s="156"/>
      <c r="N21" s="155">
        <f>IF(data_status_reg!$E66="bajo",0,IF(data_status_reg!$E66="medio",0.5,IF(data_status_reg!$E66="alto",1,"falta riesgo")))</f>
        <v>0</v>
      </c>
      <c r="O21" s="108"/>
      <c r="P21" s="31"/>
      <c r="Q21" s="146"/>
    </row>
    <row r="22" spans="1:17" ht="21">
      <c r="A22" s="145"/>
      <c r="B22" s="31"/>
      <c r="C22" s="107" t="s">
        <v>46</v>
      </c>
      <c r="D22" s="110"/>
      <c r="E22" s="112">
        <f>IF(data_status_reg!$E19="bajo",0,IF(data_status_reg!$E19="medio",0.5,IF(data_status_reg!$E19="alto",1,"falta riesgo")))</f>
        <v>0</v>
      </c>
      <c r="F22" s="111"/>
      <c r="G22" s="111"/>
      <c r="H22" s="116" t="s">
        <v>147</v>
      </c>
      <c r="I22" s="111"/>
      <c r="J22" s="111"/>
      <c r="K22" s="112">
        <f>IF(data_status_reg!$E51="bajo",0,IF(data_status_reg!$E51="medio",0.5,IF(data_status_reg!$E51="alto",1,"falta riesgo")))</f>
        <v>0</v>
      </c>
      <c r="L22" s="111"/>
      <c r="M22" s="26"/>
      <c r="N22" s="113">
        <f>IF(data_status_reg!$E67="bajo",0,IF(data_status_reg!$E67="medio",0.5,IF(data_status_reg!$E67="alto",1,"falta riesgo")))</f>
        <v>0</v>
      </c>
      <c r="O22" s="114"/>
      <c r="P22" s="31"/>
      <c r="Q22" s="146"/>
    </row>
    <row r="23" spans="1:17">
      <c r="A23" s="145"/>
      <c r="B23" s="31"/>
      <c r="C23" s="31"/>
      <c r="D23" s="31"/>
      <c r="E23" s="31"/>
      <c r="F23" s="31"/>
      <c r="G23" s="31"/>
      <c r="H23" s="31"/>
      <c r="I23" s="31"/>
      <c r="J23" s="31"/>
      <c r="K23" s="31"/>
      <c r="L23" s="31"/>
      <c r="M23" s="31"/>
      <c r="N23" s="31"/>
      <c r="O23" s="31"/>
      <c r="P23" s="31"/>
      <c r="Q23" s="146"/>
    </row>
    <row r="24" spans="1:17">
      <c r="A24" s="145"/>
      <c r="B24" s="31"/>
      <c r="C24" s="31"/>
      <c r="D24" s="31"/>
      <c r="E24" s="31"/>
      <c r="F24" s="31"/>
      <c r="G24" s="31"/>
      <c r="H24" s="31"/>
      <c r="I24" s="31"/>
      <c r="J24" s="31"/>
      <c r="K24" s="31"/>
      <c r="L24" s="31"/>
      <c r="M24" s="31"/>
      <c r="N24" s="31"/>
      <c r="O24" s="31"/>
      <c r="P24" s="31"/>
      <c r="Q24" s="146"/>
    </row>
    <row r="25" spans="1:17">
      <c r="A25" s="145"/>
      <c r="B25" s="31"/>
      <c r="C25" s="31"/>
      <c r="D25" s="31"/>
      <c r="E25" s="31"/>
      <c r="F25" s="31"/>
      <c r="G25" s="31"/>
      <c r="H25" s="31"/>
      <c r="I25" s="31"/>
      <c r="J25" s="31"/>
      <c r="K25" s="31"/>
      <c r="L25" s="31"/>
      <c r="M25" s="31"/>
      <c r="N25" s="31"/>
      <c r="O25" s="31"/>
      <c r="P25" s="31"/>
      <c r="Q25" s="146"/>
    </row>
    <row r="26" spans="1:17">
      <c r="A26" s="145"/>
      <c r="B26" s="31"/>
      <c r="C26" s="31"/>
      <c r="D26" s="31"/>
      <c r="E26" s="31"/>
      <c r="F26" s="31"/>
      <c r="G26" s="31"/>
      <c r="H26" s="31"/>
      <c r="I26" s="31"/>
      <c r="J26" s="31"/>
      <c r="K26" s="31"/>
      <c r="L26" s="31"/>
      <c r="M26" s="31"/>
      <c r="N26" s="31"/>
      <c r="O26" s="31"/>
      <c r="P26" s="31"/>
      <c r="Q26" s="146"/>
    </row>
    <row r="27" spans="1:17" ht="15.75" thickBot="1">
      <c r="A27" s="147"/>
      <c r="B27" s="148"/>
      <c r="C27" s="148"/>
      <c r="D27" s="148"/>
      <c r="E27" s="148"/>
      <c r="F27" s="148"/>
      <c r="G27" s="148"/>
      <c r="H27" s="148"/>
      <c r="I27" s="148"/>
      <c r="J27" s="148"/>
      <c r="K27" s="148"/>
      <c r="L27" s="148"/>
      <c r="M27" s="148"/>
      <c r="N27" s="148"/>
      <c r="O27" s="148"/>
      <c r="P27" s="148"/>
      <c r="Q27" s="149"/>
    </row>
    <row r="30" spans="1:17" outlineLevel="1"/>
    <row r="31" spans="1:17" outlineLevel="1">
      <c r="C31" s="73"/>
      <c r="D31" s="73"/>
      <c r="E31" s="73"/>
      <c r="F31" s="74"/>
    </row>
    <row r="32" spans="1:17" outlineLevel="1">
      <c r="F32" s="40"/>
    </row>
    <row r="33" spans="6:6" outlineLevel="1">
      <c r="F33" s="40"/>
    </row>
    <row r="34" spans="6:6" outlineLevel="1">
      <c r="F34" s="40"/>
    </row>
    <row r="35" spans="6:6" outlineLevel="1">
      <c r="F35" s="40"/>
    </row>
    <row r="36" spans="6:6" outlineLevel="1">
      <c r="F36" s="40"/>
    </row>
    <row r="37" spans="6:6" outlineLevel="1">
      <c r="F37" s="40"/>
    </row>
    <row r="38" spans="6:6" outlineLevel="1">
      <c r="F38" s="40"/>
    </row>
    <row r="39" spans="6:6" outlineLevel="1">
      <c r="F39" s="40"/>
    </row>
    <row r="40" spans="6:6" outlineLevel="1">
      <c r="F40" s="40"/>
    </row>
    <row r="41" spans="6:6" outlineLevel="1">
      <c r="F41" s="40"/>
    </row>
    <row r="42" spans="6:6" outlineLevel="1">
      <c r="F42" s="40"/>
    </row>
    <row r="43" spans="6:6" outlineLevel="1">
      <c r="F43" s="40"/>
    </row>
    <row r="44" spans="6:6" outlineLevel="1">
      <c r="F44" s="40"/>
    </row>
    <row r="45" spans="6:6" outlineLevel="1">
      <c r="F45" s="40"/>
    </row>
    <row r="46" spans="6:6" outlineLevel="1">
      <c r="F46" s="40"/>
    </row>
    <row r="47" spans="6:6" outlineLevel="1">
      <c r="F47" s="40"/>
    </row>
    <row r="48" spans="6:6" outlineLevel="1">
      <c r="F48" s="40"/>
    </row>
    <row r="49" spans="6:6" outlineLevel="1">
      <c r="F49" s="40"/>
    </row>
    <row r="50" spans="6:6" outlineLevel="1">
      <c r="F50" s="40"/>
    </row>
    <row r="51" spans="6:6" outlineLevel="1">
      <c r="F51" s="40"/>
    </row>
    <row r="52" spans="6:6" outlineLevel="1">
      <c r="F52" s="40"/>
    </row>
    <row r="53" spans="6:6" outlineLevel="1">
      <c r="F53" s="40"/>
    </row>
    <row r="54" spans="6:6" outlineLevel="1">
      <c r="F54" s="40"/>
    </row>
    <row r="55" spans="6:6" outlineLevel="1">
      <c r="F55" s="40"/>
    </row>
    <row r="56" spans="6:6" outlineLevel="1">
      <c r="F56" s="40"/>
    </row>
    <row r="57" spans="6:6" outlineLevel="1">
      <c r="F57" s="40"/>
    </row>
    <row r="58" spans="6:6" outlineLevel="1">
      <c r="F58" s="40"/>
    </row>
    <row r="59" spans="6:6" outlineLevel="1">
      <c r="F59" s="40"/>
    </row>
    <row r="60" spans="6:6" outlineLevel="1">
      <c r="F60" s="40"/>
    </row>
    <row r="61" spans="6:6" outlineLevel="1">
      <c r="F61" s="40"/>
    </row>
    <row r="62" spans="6:6" outlineLevel="1">
      <c r="F62" s="40"/>
    </row>
    <row r="63" spans="6:6" outlineLevel="1">
      <c r="F63" s="40"/>
    </row>
    <row r="64" spans="6:6" outlineLevel="1">
      <c r="F64" s="40"/>
    </row>
    <row r="65" spans="6:6" outlineLevel="1">
      <c r="F65" s="40"/>
    </row>
    <row r="66" spans="6:6" outlineLevel="1">
      <c r="F66" s="40"/>
    </row>
    <row r="67" spans="6:6" outlineLevel="1">
      <c r="F67" s="40"/>
    </row>
    <row r="68" spans="6:6" outlineLevel="1">
      <c r="F68" s="40"/>
    </row>
    <row r="69" spans="6:6" outlineLevel="1">
      <c r="F69" s="40"/>
    </row>
    <row r="70" spans="6:6" outlineLevel="1">
      <c r="F70" s="40"/>
    </row>
    <row r="71" spans="6:6" outlineLevel="1">
      <c r="F71" s="40"/>
    </row>
    <row r="72" spans="6:6" outlineLevel="1">
      <c r="F72" s="40"/>
    </row>
    <row r="73" spans="6:6" outlineLevel="1">
      <c r="F73" s="40"/>
    </row>
    <row r="74" spans="6:6" outlineLevel="1">
      <c r="F74" s="40"/>
    </row>
    <row r="75" spans="6:6" outlineLevel="1">
      <c r="F75" s="40"/>
    </row>
    <row r="76" spans="6:6" outlineLevel="1">
      <c r="F76" s="40"/>
    </row>
    <row r="77" spans="6:6" outlineLevel="1">
      <c r="F77" s="40"/>
    </row>
    <row r="78" spans="6:6" outlineLevel="1">
      <c r="F78" s="40"/>
    </row>
    <row r="79" spans="6:6" outlineLevel="1">
      <c r="F79" s="40"/>
    </row>
    <row r="80" spans="6:6" outlineLevel="1">
      <c r="F80" s="40"/>
    </row>
    <row r="81" spans="6:6" outlineLevel="1">
      <c r="F81" s="40"/>
    </row>
    <row r="82" spans="6:6" outlineLevel="1">
      <c r="F82" s="40"/>
    </row>
    <row r="83" spans="6:6" outlineLevel="1">
      <c r="F83" s="40"/>
    </row>
    <row r="84" spans="6:6" outlineLevel="1">
      <c r="F84" s="40"/>
    </row>
    <row r="85" spans="6:6" outlineLevel="1">
      <c r="F85" s="40"/>
    </row>
    <row r="86" spans="6:6" outlineLevel="1">
      <c r="F86" s="40"/>
    </row>
    <row r="87" spans="6:6" outlineLevel="1">
      <c r="F87" s="40"/>
    </row>
    <row r="88" spans="6:6" outlineLevel="1">
      <c r="F88" s="40"/>
    </row>
    <row r="89" spans="6:6" outlineLevel="1">
      <c r="F89" s="40"/>
    </row>
    <row r="90" spans="6:6" outlineLevel="1">
      <c r="F90" s="40"/>
    </row>
    <row r="91" spans="6:6" outlineLevel="1">
      <c r="F91" s="40"/>
    </row>
    <row r="92" spans="6:6" outlineLevel="1">
      <c r="F92" s="40"/>
    </row>
    <row r="93" spans="6:6" outlineLevel="1">
      <c r="F93" s="40"/>
    </row>
    <row r="94" spans="6:6" outlineLevel="1">
      <c r="F94" s="40"/>
    </row>
    <row r="95" spans="6:6" outlineLevel="1">
      <c r="F95" s="40"/>
    </row>
    <row r="96" spans="6:6" outlineLevel="1">
      <c r="F96" s="40"/>
    </row>
    <row r="97" spans="6:6" outlineLevel="1">
      <c r="F97" s="40"/>
    </row>
    <row r="98" spans="6:6" outlineLevel="1">
      <c r="F98" s="40"/>
    </row>
    <row r="99" spans="6:6" outlineLevel="1"/>
    <row r="100" spans="6:6" outlineLevel="1"/>
  </sheetData>
  <mergeCells count="6">
    <mergeCell ref="M6:O6"/>
    <mergeCell ref="D6:F6"/>
    <mergeCell ref="G6:I6"/>
    <mergeCell ref="J6:L6"/>
    <mergeCell ref="B2:P2"/>
    <mergeCell ref="B3:P3"/>
  </mergeCells>
  <printOptions horizontalCentered="1" verticalCentered="1"/>
  <pageMargins left="0" right="0" top="0" bottom="0" header="0" footer="0"/>
  <pageSetup paperSize="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zoomScale="85" zoomScaleNormal="85" workbookViewId="0">
      <selection activeCell="A6" sqref="A6:XFD6"/>
    </sheetView>
  </sheetViews>
  <sheetFormatPr baseColWidth="10" defaultColWidth="11.42578125" defaultRowHeight="18.75" outlineLevelCol="1"/>
  <cols>
    <col min="1" max="1" width="14.42578125" customWidth="1"/>
    <col min="2" max="2" width="17.85546875" customWidth="1"/>
    <col min="3" max="3" width="73.28515625" style="235" customWidth="1"/>
    <col min="4" max="4" width="11.5703125" style="99" bestFit="1" customWidth="1"/>
    <col min="9" max="9" width="47.7109375" bestFit="1" customWidth="1" outlineLevel="1"/>
    <col min="10" max="10" width="22" style="40" bestFit="1" customWidth="1" outlineLevel="1"/>
  </cols>
  <sheetData>
    <row r="1" spans="1:10">
      <c r="I1" s="75" t="s">
        <v>47</v>
      </c>
      <c r="J1" s="74" t="s">
        <v>48</v>
      </c>
    </row>
    <row r="2" spans="1:10" ht="18" customHeight="1">
      <c r="A2" s="117" t="s">
        <v>49</v>
      </c>
      <c r="B2" s="117"/>
    </row>
    <row r="3" spans="1:10" ht="18" customHeight="1">
      <c r="A3" s="117"/>
      <c r="B3" s="117"/>
      <c r="C3" s="236" t="s">
        <v>52</v>
      </c>
      <c r="D3" s="33">
        <f>IF(J5="bajo",0,IF(J5="medio",0.5,IF(J5="alto",1,"falta riesgo")))</f>
        <v>0</v>
      </c>
      <c r="E3" s="32"/>
      <c r="I3" t="s">
        <v>1037</v>
      </c>
      <c r="J3" s="40" t="s">
        <v>15</v>
      </c>
    </row>
    <row r="4" spans="1:10" ht="18" customHeight="1">
      <c r="A4" s="117"/>
      <c r="B4" s="117"/>
      <c r="C4" s="236" t="s">
        <v>54</v>
      </c>
      <c r="D4" s="33">
        <f t="shared" ref="D4" si="0">IF(J4="bajo",0,IF(J4="medio",0.5,IF(J4="alto",1,"falta riesgo")))</f>
        <v>0</v>
      </c>
      <c r="E4" s="32"/>
      <c r="I4" t="s">
        <v>1038</v>
      </c>
      <c r="J4" s="40" t="s">
        <v>15</v>
      </c>
    </row>
    <row r="5" spans="1:10" ht="18" customHeight="1">
      <c r="A5" s="117"/>
      <c r="B5" s="117"/>
      <c r="C5" s="236" t="s">
        <v>50</v>
      </c>
      <c r="D5" s="33">
        <f>IF(J3="bajo",0,IF(J3="medio",0.5,IF(J3="alto",1,"falta riesgo")))</f>
        <v>0</v>
      </c>
      <c r="E5" s="32"/>
      <c r="I5" t="s">
        <v>1039</v>
      </c>
      <c r="J5" s="40" t="s">
        <v>15</v>
      </c>
    </row>
    <row r="6" spans="1:10" ht="18" customHeight="1">
      <c r="A6" s="117"/>
      <c r="B6" s="117"/>
      <c r="C6" s="236"/>
      <c r="D6" s="33"/>
      <c r="E6" s="32"/>
      <c r="I6" t="s">
        <v>1037</v>
      </c>
      <c r="J6" s="40" t="s">
        <v>15</v>
      </c>
    </row>
    <row r="7" spans="1:10" ht="18" customHeight="1">
      <c r="A7" s="117" t="s">
        <v>58</v>
      </c>
      <c r="B7" s="117"/>
      <c r="C7" s="236" t="s">
        <v>59</v>
      </c>
      <c r="D7" s="33">
        <f>IF(J9="bajo",0,IF(J9="medio",0.5,IF(J9="alto",1,"falta riesgo")))</f>
        <v>0</v>
      </c>
      <c r="E7" s="32"/>
      <c r="I7" t="s">
        <v>1038</v>
      </c>
      <c r="J7" s="40" t="s">
        <v>15</v>
      </c>
    </row>
    <row r="8" spans="1:10" ht="18" customHeight="1">
      <c r="A8" s="117"/>
      <c r="B8" s="117"/>
      <c r="C8" s="236" t="s">
        <v>61</v>
      </c>
      <c r="D8" s="33">
        <f>IF(J14="bajo",0,IF(J14="medio",0.5,IF(J14="alto",1,"falta riesgo")))</f>
        <v>0</v>
      </c>
      <c r="E8" s="32"/>
      <c r="I8" t="s">
        <v>1039</v>
      </c>
      <c r="J8" s="40" t="s">
        <v>15</v>
      </c>
    </row>
    <row r="9" spans="1:10" ht="18" customHeight="1">
      <c r="A9" s="117"/>
      <c r="B9" s="117"/>
      <c r="C9" s="236" t="s">
        <v>63</v>
      </c>
      <c r="D9" s="33">
        <f>IF(J15="bajo",0,IF(J15="medio",0.5,IF(J15="alto",1,"falta riesgo")))</f>
        <v>0</v>
      </c>
      <c r="E9" s="32"/>
      <c r="I9" t="s">
        <v>60</v>
      </c>
      <c r="J9" s="40" t="s">
        <v>15</v>
      </c>
    </row>
    <row r="10" spans="1:10" ht="18" customHeight="1">
      <c r="A10" s="117"/>
      <c r="B10" s="117"/>
      <c r="C10" s="236" t="s">
        <v>65</v>
      </c>
      <c r="D10" s="33">
        <f>IF(J10="bajo",0,IF(J10="medio",0.5,IF(J10="alto",1,"falta riesgo")))</f>
        <v>0</v>
      </c>
      <c r="E10" s="32"/>
      <c r="I10" t="s">
        <v>66</v>
      </c>
      <c r="J10" s="40" t="s">
        <v>15</v>
      </c>
    </row>
    <row r="11" spans="1:10" ht="18" customHeight="1">
      <c r="A11" s="117"/>
      <c r="B11" s="117"/>
      <c r="C11" s="236" t="s">
        <v>67</v>
      </c>
      <c r="D11" s="33">
        <f>IF(J12="bajo",0,IF(J12="medio",0.5,IF(J12="alto",1,"falta riesgo")))</f>
        <v>0</v>
      </c>
      <c r="E11" s="32"/>
      <c r="I11" t="s">
        <v>1040</v>
      </c>
      <c r="J11" s="40" t="s">
        <v>15</v>
      </c>
    </row>
    <row r="12" spans="1:10" ht="18" customHeight="1">
      <c r="A12" s="117"/>
      <c r="B12" s="117"/>
      <c r="C12" s="236" t="s">
        <v>69</v>
      </c>
      <c r="D12" s="33">
        <f>IF(J13="bajo",0,IF(J13="medio",0.5,IF(J13="alto",1,"falta riesgo")))</f>
        <v>0</v>
      </c>
      <c r="E12" s="32"/>
      <c r="I12" t="s">
        <v>68</v>
      </c>
      <c r="J12" s="40" t="s">
        <v>15</v>
      </c>
    </row>
    <row r="13" spans="1:10" ht="18" customHeight="1">
      <c r="A13" s="117"/>
      <c r="B13" s="117"/>
      <c r="C13" s="236" t="s">
        <v>56</v>
      </c>
      <c r="D13" s="33">
        <f>IF(J11="bajo",0,IF(J11="medio",0.5,IF(J11="alto",1,"falta riesgo")))</f>
        <v>0</v>
      </c>
      <c r="E13" s="32"/>
      <c r="I13" t="s">
        <v>70</v>
      </c>
      <c r="J13" s="40" t="s">
        <v>15</v>
      </c>
    </row>
    <row r="14" spans="1:10" ht="18" customHeight="1">
      <c r="A14" s="117"/>
      <c r="B14" s="117"/>
      <c r="C14" s="236"/>
      <c r="D14" s="33"/>
      <c r="E14" s="32"/>
      <c r="I14" t="s">
        <v>62</v>
      </c>
      <c r="J14" s="40" t="s">
        <v>15</v>
      </c>
    </row>
    <row r="15" spans="1:10" ht="18" customHeight="1">
      <c r="A15" s="117" t="s">
        <v>22</v>
      </c>
      <c r="B15" s="117"/>
      <c r="C15" s="236" t="s">
        <v>73</v>
      </c>
      <c r="D15" s="33">
        <f>IF(J18="bajo",0,IF(J18="medio",0.5,IF(J18="alto",1,"falta riesgo")))</f>
        <v>0</v>
      </c>
      <c r="E15" s="32"/>
      <c r="I15" t="s">
        <v>64</v>
      </c>
      <c r="J15" s="40" t="s">
        <v>15</v>
      </c>
    </row>
    <row r="16" spans="1:10" ht="18" customHeight="1">
      <c r="A16" s="117"/>
      <c r="B16" s="117"/>
      <c r="C16" s="236" t="s">
        <v>75</v>
      </c>
      <c r="D16" s="33">
        <f>IF(J17="bajo",0,IF(J17="medio",0.5,IF(J17="alto",1,"falta riesgo")))</f>
        <v>0</v>
      </c>
      <c r="E16" s="32"/>
      <c r="I16" t="s">
        <v>80</v>
      </c>
      <c r="J16" s="40" t="s">
        <v>15</v>
      </c>
    </row>
    <row r="17" spans="1:10" ht="18" customHeight="1">
      <c r="A17" s="117"/>
      <c r="B17" s="117"/>
      <c r="C17" s="236" t="s">
        <v>77</v>
      </c>
      <c r="D17" s="33">
        <f>IF(J19="bajo",0,IF(J19="medio",0.5,IF(J19="alto",1,"falta riesgo")))</f>
        <v>0</v>
      </c>
      <c r="E17" s="32"/>
      <c r="I17" t="s">
        <v>76</v>
      </c>
      <c r="J17" s="40" t="s">
        <v>15</v>
      </c>
    </row>
    <row r="18" spans="1:10" ht="21">
      <c r="A18" s="117"/>
      <c r="B18" s="117"/>
      <c r="C18" s="236" t="s">
        <v>79</v>
      </c>
      <c r="D18" s="33">
        <f>IF(J16="bajo",0,IF(J16="medio",0.5,IF(J16="alto",1,"falta riesgo")))</f>
        <v>0</v>
      </c>
      <c r="E18" s="32"/>
      <c r="I18" t="s">
        <v>74</v>
      </c>
      <c r="J18" s="40" t="s">
        <v>15</v>
      </c>
    </row>
    <row r="19" spans="1:10" ht="18" customHeight="1">
      <c r="A19" s="117"/>
      <c r="B19" s="117"/>
      <c r="C19" s="236"/>
      <c r="D19" s="33"/>
      <c r="E19" s="32"/>
      <c r="I19" t="s">
        <v>78</v>
      </c>
      <c r="J19" s="40" t="s">
        <v>15</v>
      </c>
    </row>
    <row r="20" spans="1:10" ht="18" customHeight="1">
      <c r="A20" s="117" t="s">
        <v>24</v>
      </c>
      <c r="B20" s="117"/>
      <c r="C20" s="236" t="s">
        <v>81</v>
      </c>
      <c r="D20" s="33">
        <f>IF(J22="bajo",0,IF(J22="medio",0.5,IF(J22="alto",1,"falta riesgo")))</f>
        <v>0</v>
      </c>
      <c r="E20" s="32"/>
      <c r="I20" t="s">
        <v>1041</v>
      </c>
      <c r="J20" s="40" t="s">
        <v>15</v>
      </c>
    </row>
    <row r="21" spans="1:10" ht="18" customHeight="1">
      <c r="A21" s="117"/>
      <c r="B21" s="117"/>
      <c r="C21" s="236" t="s">
        <v>83</v>
      </c>
      <c r="D21" s="33">
        <f>IF(J24="bajo",0,IF(J24="medio",0.5,IF(J24="alto",1,"falta riesgo")))</f>
        <v>0</v>
      </c>
      <c r="E21" s="32"/>
      <c r="I21" t="s">
        <v>88</v>
      </c>
      <c r="J21" s="40" t="s">
        <v>15</v>
      </c>
    </row>
    <row r="22" spans="1:10" ht="18" customHeight="1">
      <c r="A22" s="117"/>
      <c r="B22" s="117"/>
      <c r="C22" s="236" t="s">
        <v>85</v>
      </c>
      <c r="D22" s="33">
        <f>IF(J23="bajo",0,IF(J23="medio",0.5,IF(J23="alto",1,"falta riesgo")))</f>
        <v>0</v>
      </c>
      <c r="E22" s="32"/>
      <c r="I22" t="s">
        <v>82</v>
      </c>
      <c r="J22" s="40" t="s">
        <v>15</v>
      </c>
    </row>
    <row r="23" spans="1:10" ht="18" customHeight="1">
      <c r="A23" s="117"/>
      <c r="B23" s="117"/>
      <c r="C23" s="236" t="s">
        <v>87</v>
      </c>
      <c r="D23" s="33">
        <f>IF(J21="bajo",0,IF(J21="medio",0.5,IF(J21="alto",1,"falta riesgo")))</f>
        <v>0</v>
      </c>
      <c r="E23" s="32"/>
      <c r="I23" t="s">
        <v>86</v>
      </c>
      <c r="J23" s="40" t="s">
        <v>15</v>
      </c>
    </row>
    <row r="24" spans="1:10" ht="18" customHeight="1">
      <c r="A24" s="117"/>
      <c r="B24" s="117"/>
      <c r="C24" s="236" t="s">
        <v>71</v>
      </c>
      <c r="D24" s="33">
        <f>IF(J20="bajo",0,IF(J20="medio",0.5,IF(J20="alto",1,"falta riesgo")))</f>
        <v>0</v>
      </c>
      <c r="E24" s="32"/>
      <c r="I24" t="s">
        <v>84</v>
      </c>
      <c r="J24" s="40" t="s">
        <v>15</v>
      </c>
    </row>
    <row r="25" spans="1:10" ht="18" customHeight="1">
      <c r="A25" s="117"/>
      <c r="B25" s="117"/>
      <c r="C25" s="236"/>
      <c r="D25" s="33"/>
      <c r="E25" s="32"/>
      <c r="I25" t="s">
        <v>1042</v>
      </c>
      <c r="J25" s="40" t="s">
        <v>15</v>
      </c>
    </row>
    <row r="26" spans="1:10" ht="18" customHeight="1">
      <c r="A26" s="117" t="s">
        <v>20</v>
      </c>
      <c r="B26" s="117"/>
      <c r="C26" s="236" t="s">
        <v>89</v>
      </c>
      <c r="D26" s="33">
        <f>IF(J27="bajo",0,IF(J27="medio",0.5,IF(J27="alto",1,"falta riesgo")))</f>
        <v>0</v>
      </c>
      <c r="E26" s="32"/>
      <c r="I26" t="s">
        <v>1043</v>
      </c>
      <c r="J26" s="40" t="s">
        <v>15</v>
      </c>
    </row>
    <row r="27" spans="1:10" ht="22.5" customHeight="1">
      <c r="A27" s="117"/>
      <c r="B27" s="117"/>
      <c r="C27" s="236" t="s">
        <v>91</v>
      </c>
      <c r="D27" s="33">
        <f>IF(J26="bajo",0,IF(J26="medio",0.5,IF(J26="alto",1,"falta riesgo")))</f>
        <v>0</v>
      </c>
      <c r="E27" s="32"/>
      <c r="I27" t="s">
        <v>1044</v>
      </c>
      <c r="J27" s="40" t="s">
        <v>15</v>
      </c>
    </row>
    <row r="28" spans="1:10" ht="18" customHeight="1">
      <c r="A28" s="117"/>
      <c r="B28" s="117"/>
      <c r="C28" s="236" t="s">
        <v>93</v>
      </c>
      <c r="D28" s="33">
        <f>IF(J25="bajo",0,IF(J25="medio",0.5,IF(J25="alto",1,"falta riesgo")))</f>
        <v>0</v>
      </c>
      <c r="E28" s="32"/>
      <c r="I28" t="s">
        <v>1045</v>
      </c>
      <c r="J28" s="40" t="s">
        <v>15</v>
      </c>
    </row>
    <row r="29" spans="1:10" ht="18" customHeight="1">
      <c r="A29" s="117"/>
      <c r="B29" s="117"/>
      <c r="C29" s="236" t="s">
        <v>95</v>
      </c>
      <c r="D29" s="33">
        <f>IF(J30="bajo",0,IF(J30="medio",0.5,IF(J30="alto",1,"falta riesgo")))</f>
        <v>0</v>
      </c>
      <c r="E29" s="32"/>
      <c r="I29" t="s">
        <v>1046</v>
      </c>
      <c r="J29" s="40" t="s">
        <v>15</v>
      </c>
    </row>
    <row r="30" spans="1:10" ht="18" customHeight="1">
      <c r="A30" s="117"/>
      <c r="B30" s="117"/>
      <c r="C30" s="236" t="s">
        <v>97</v>
      </c>
      <c r="D30" s="33">
        <f>IF(J31="bajo",0,IF(J31="medio",0.5,IF(J31="alto",1,"falta riesgo")))</f>
        <v>0</v>
      </c>
      <c r="E30" s="32"/>
      <c r="I30" t="s">
        <v>1047</v>
      </c>
      <c r="J30" s="40" t="s">
        <v>15</v>
      </c>
    </row>
    <row r="31" spans="1:10" ht="18" customHeight="1">
      <c r="A31" s="117"/>
      <c r="B31" s="117"/>
      <c r="C31" s="236" t="s">
        <v>99</v>
      </c>
      <c r="D31" s="33">
        <f>IF(J32="bajo",0,IF(J32="medio",0.5,IF(J32="alto",1,"falta riesgo")))</f>
        <v>0</v>
      </c>
      <c r="E31" s="32"/>
      <c r="I31" t="s">
        <v>1048</v>
      </c>
      <c r="J31" s="40" t="s">
        <v>15</v>
      </c>
    </row>
    <row r="32" spans="1:10" ht="18" customHeight="1">
      <c r="A32" s="117"/>
      <c r="B32" s="117"/>
      <c r="C32" s="236" t="s">
        <v>101</v>
      </c>
      <c r="D32" s="33">
        <f>IF(J28="bajo",0,IF(J28="medio",0.5,IF(J28="alto",1,"falta riesgo")))</f>
        <v>0</v>
      </c>
      <c r="E32" s="32"/>
      <c r="I32" t="s">
        <v>1049</v>
      </c>
      <c r="J32" s="40" t="s">
        <v>15</v>
      </c>
    </row>
    <row r="33" spans="1:10" ht="18" customHeight="1">
      <c r="A33" s="117"/>
      <c r="B33" s="117"/>
      <c r="C33" s="236" t="s">
        <v>103</v>
      </c>
      <c r="D33" s="33">
        <f>IF(J29="bajo",0,IF(J29="medio",0.5,IF(J29="alto",1,"falta riesgo")))</f>
        <v>0</v>
      </c>
      <c r="E33" s="32"/>
      <c r="I33" t="s">
        <v>106</v>
      </c>
      <c r="J33" s="40" t="s">
        <v>15</v>
      </c>
    </row>
    <row r="34" spans="1:10" ht="18" customHeight="1">
      <c r="A34" s="117"/>
      <c r="B34" s="117"/>
      <c r="C34" s="236"/>
      <c r="D34" s="33"/>
      <c r="E34" s="32"/>
      <c r="I34" t="s">
        <v>108</v>
      </c>
      <c r="J34" s="40" t="s">
        <v>15</v>
      </c>
    </row>
    <row r="35" spans="1:10" ht="18" customHeight="1">
      <c r="A35" s="117" t="s">
        <v>19</v>
      </c>
      <c r="B35" s="117"/>
      <c r="C35" s="236" t="s">
        <v>105</v>
      </c>
      <c r="D35" s="33">
        <f>IF(J33="bajo",0,IF(J33="medio",0.5,IF(J33="alto",1,"falta riesgo")))</f>
        <v>0</v>
      </c>
      <c r="E35" s="32"/>
      <c r="I35" t="s">
        <v>114</v>
      </c>
      <c r="J35" s="40" t="s">
        <v>15</v>
      </c>
    </row>
    <row r="36" spans="1:10" ht="18" customHeight="1">
      <c r="A36" s="117"/>
      <c r="B36" s="117"/>
      <c r="C36" s="236" t="s">
        <v>107</v>
      </c>
      <c r="D36" s="33">
        <f>IF(J34="bajo",0,IF(J34="medio",0.5,IF(J34="alto",1,"falta riesgo")))</f>
        <v>0</v>
      </c>
      <c r="E36" s="32"/>
      <c r="I36" t="s">
        <v>110</v>
      </c>
      <c r="J36" s="40" t="s">
        <v>15</v>
      </c>
    </row>
    <row r="37" spans="1:10" ht="18" customHeight="1">
      <c r="A37" s="117"/>
      <c r="B37" s="117"/>
      <c r="C37" s="236" t="s">
        <v>109</v>
      </c>
      <c r="D37" s="33">
        <f>IF(J36="bajo",0,IF(J36="medio",0.5,IF(J36="alto",1,"falta riesgo")))</f>
        <v>0</v>
      </c>
      <c r="E37" s="32"/>
      <c r="I37" t="s">
        <v>112</v>
      </c>
      <c r="J37" s="40" t="s">
        <v>15</v>
      </c>
    </row>
    <row r="38" spans="1:10" ht="18" customHeight="1">
      <c r="A38" s="117"/>
      <c r="B38" s="117"/>
      <c r="C38" s="236" t="s">
        <v>111</v>
      </c>
      <c r="D38" s="33">
        <f>IF(J37="bajo",0,IF(J37="medio",0.5,IF(J37="alto",1,"falta riesgo")))</f>
        <v>0</v>
      </c>
      <c r="E38" s="32"/>
      <c r="I38" t="s">
        <v>116</v>
      </c>
      <c r="J38" s="40" t="s">
        <v>15</v>
      </c>
    </row>
    <row r="39" spans="1:10" ht="18" customHeight="1">
      <c r="A39" s="117"/>
      <c r="B39" s="117"/>
      <c r="C39" s="236" t="s">
        <v>113</v>
      </c>
      <c r="D39" s="33">
        <f>IF(J35="bajo",0,IF(J35="medio",0.5,IF(J35="alto",1,"falta riesgo")))</f>
        <v>0</v>
      </c>
      <c r="E39" s="32"/>
      <c r="I39" t="s">
        <v>118</v>
      </c>
      <c r="J39" s="40" t="s">
        <v>15</v>
      </c>
    </row>
    <row r="40" spans="1:10" ht="18" customHeight="1">
      <c r="A40" s="117"/>
      <c r="B40" s="117"/>
      <c r="C40" s="236"/>
      <c r="D40" s="33"/>
      <c r="E40" s="32"/>
      <c r="I40" t="s">
        <v>120</v>
      </c>
      <c r="J40" s="40" t="s">
        <v>15</v>
      </c>
    </row>
    <row r="41" spans="1:10" ht="18" customHeight="1">
      <c r="A41" s="117" t="s">
        <v>25</v>
      </c>
      <c r="B41" s="117"/>
      <c r="C41" s="236" t="s">
        <v>115</v>
      </c>
      <c r="D41" s="33">
        <f>IF(J38="bajo",0,IF(J38="medio",0.5,IF(J38="alto",1,"falta riesgo")))</f>
        <v>0</v>
      </c>
      <c r="E41" s="32"/>
      <c r="I41" t="s">
        <v>122</v>
      </c>
      <c r="J41" s="40" t="s">
        <v>15</v>
      </c>
    </row>
    <row r="42" spans="1:10" ht="18" customHeight="1">
      <c r="A42" s="117"/>
      <c r="B42" s="117"/>
      <c r="C42" s="236" t="s">
        <v>117</v>
      </c>
      <c r="D42" s="33">
        <f>IF(J39="bajo",0,IF(J39="medio",0.5,IF(J39="alto",1,"falta riesgo")))</f>
        <v>0</v>
      </c>
      <c r="E42" s="32"/>
      <c r="I42" t="s">
        <v>126</v>
      </c>
      <c r="J42" s="40" t="s">
        <v>15</v>
      </c>
    </row>
    <row r="43" spans="1:10" ht="18" customHeight="1">
      <c r="A43" s="117"/>
      <c r="B43" s="117"/>
      <c r="C43" s="236" t="s">
        <v>119</v>
      </c>
      <c r="D43" s="33">
        <f>IF(J40="bajo",0,IF(J40="medio",0.5,IF(J40="alto",1,"falta riesgo")))</f>
        <v>0</v>
      </c>
      <c r="E43" s="32"/>
      <c r="I43" t="s">
        <v>124</v>
      </c>
      <c r="J43" s="40" t="s">
        <v>15</v>
      </c>
    </row>
    <row r="44" spans="1:10" ht="18" customHeight="1">
      <c r="A44" s="117"/>
      <c r="B44" s="117"/>
      <c r="C44" s="236" t="s">
        <v>121</v>
      </c>
      <c r="D44" s="33">
        <f>IF(J41="bajo",0,IF(J41="medio",0.5,IF(J41="alto",1,"falta riesgo")))</f>
        <v>0</v>
      </c>
      <c r="E44" s="32"/>
      <c r="I44" t="s">
        <v>1050</v>
      </c>
      <c r="J44" s="40" t="s">
        <v>15</v>
      </c>
    </row>
    <row r="45" spans="1:10" ht="18" customHeight="1">
      <c r="A45" s="117"/>
      <c r="B45" s="117"/>
      <c r="C45" s="236" t="s">
        <v>123</v>
      </c>
      <c r="D45" s="33">
        <f>IF(J43="bajo",0,IF(J43="medio",0.5,IF(J43="alto",1,"falta riesgo")))</f>
        <v>0</v>
      </c>
      <c r="E45" s="32"/>
      <c r="I45" t="s">
        <v>1051</v>
      </c>
      <c r="J45" s="40" t="s">
        <v>15</v>
      </c>
    </row>
    <row r="46" spans="1:10" ht="20.25" customHeight="1">
      <c r="A46" s="117"/>
      <c r="B46" s="117"/>
      <c r="C46" s="236" t="s">
        <v>125</v>
      </c>
      <c r="D46" s="33">
        <f>IF(J42="bajo",0,IF(J42="medio",0.5,IF(J42="alto",1,"falta riesgo")))</f>
        <v>0</v>
      </c>
      <c r="E46" s="32"/>
      <c r="I46" t="s">
        <v>1052</v>
      </c>
      <c r="J46" s="40" t="s">
        <v>15</v>
      </c>
    </row>
    <row r="47" spans="1:10" ht="18" customHeight="1">
      <c r="A47" s="117"/>
      <c r="B47" s="117"/>
      <c r="C47" s="236"/>
      <c r="D47" s="33"/>
      <c r="E47" s="32"/>
      <c r="I47" t="s">
        <v>1053</v>
      </c>
      <c r="J47" s="40" t="s">
        <v>15</v>
      </c>
    </row>
    <row r="48" spans="1:10" ht="18" customHeight="1">
      <c r="A48" s="117" t="s">
        <v>28</v>
      </c>
      <c r="B48" s="117"/>
      <c r="C48" s="236" t="s">
        <v>127</v>
      </c>
      <c r="D48" s="33">
        <f>IF(J49="bajo",0,IF(J49="medio",0.5,IF(J49="alto",1,"falta riesgo")))</f>
        <v>0</v>
      </c>
      <c r="E48" s="32"/>
      <c r="I48" t="s">
        <v>1054</v>
      </c>
      <c r="J48" s="40" t="s">
        <v>15</v>
      </c>
    </row>
    <row r="49" spans="1:10" ht="18" customHeight="1">
      <c r="A49" s="117"/>
      <c r="B49" s="117"/>
      <c r="C49" s="236" t="s">
        <v>129</v>
      </c>
      <c r="D49" s="33">
        <f>IF(J44="bajo",0,IF(J44="medio",0.5,IF(J44="alto",1,"falta riesgo")))</f>
        <v>0</v>
      </c>
      <c r="E49" s="32"/>
      <c r="I49" t="s">
        <v>1055</v>
      </c>
      <c r="J49" s="40" t="s">
        <v>15</v>
      </c>
    </row>
    <row r="50" spans="1:10" ht="18" customHeight="1">
      <c r="A50" s="117"/>
      <c r="B50" s="117"/>
      <c r="C50" s="236" t="s">
        <v>131</v>
      </c>
      <c r="D50" s="33">
        <f>IF(J46="bajo",0,IF(J46="medio",0.5,IF(J46="alto",1,"falta riesgo")))</f>
        <v>0</v>
      </c>
      <c r="E50" s="32"/>
      <c r="I50" t="s">
        <v>1056</v>
      </c>
      <c r="J50" s="40" t="s">
        <v>15</v>
      </c>
    </row>
    <row r="51" spans="1:10" ht="18" customHeight="1">
      <c r="A51" s="117"/>
      <c r="B51" s="117"/>
      <c r="C51" s="236" t="s">
        <v>133</v>
      </c>
      <c r="D51" s="33">
        <f>IF(J47="bajo",0,IF(J47="medio",0.5,IF(J47="alto",1,"falta riesgo")))</f>
        <v>0</v>
      </c>
      <c r="E51" s="32"/>
    </row>
    <row r="52" spans="1:10" ht="18" customHeight="1">
      <c r="A52" s="117"/>
      <c r="B52" s="117"/>
      <c r="C52" s="236" t="s">
        <v>135</v>
      </c>
      <c r="D52" s="33">
        <f>IF(J48="bajo",0,IF(J48="medio",0.5,IF(J48="alto",1,"falta riesgo")))</f>
        <v>0</v>
      </c>
      <c r="E52" s="32"/>
    </row>
    <row r="53" spans="1:10" ht="18" customHeight="1">
      <c r="A53" s="117"/>
      <c r="B53" s="117"/>
      <c r="C53" s="236" t="s">
        <v>137</v>
      </c>
      <c r="D53" s="33">
        <f>IF(J45="bajo",0,IF(J45="medio",0.5,IF(J45="alto",1,"falta riesgo")))</f>
        <v>0</v>
      </c>
      <c r="E53" s="32"/>
    </row>
    <row r="54" spans="1:10" ht="18" customHeight="1">
      <c r="A54" s="117"/>
      <c r="B54" s="117"/>
      <c r="C54" s="236" t="s">
        <v>139</v>
      </c>
      <c r="D54" s="33">
        <f>IF(J50="bajo",0,IF(J50="medio",0.5,IF(J50="alto",1,"falta riesgo")))</f>
        <v>0</v>
      </c>
      <c r="E54" s="32"/>
    </row>
    <row r="55" spans="1:10">
      <c r="D55" s="100"/>
    </row>
    <row r="56" spans="1:10">
      <c r="D56" s="100"/>
    </row>
    <row r="57" spans="1:10">
      <c r="D57" s="100"/>
    </row>
    <row r="58" spans="1:10">
      <c r="D58" s="100"/>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cols>
    <col min="2" max="2" width="14" customWidth="1"/>
    <col min="3" max="3" width="22.85546875" customWidth="1"/>
    <col min="4" max="4" width="17.5703125" customWidth="1"/>
  </cols>
  <sheetData>
    <row r="3" spans="2:5" ht="18.75" customHeight="1">
      <c r="B3" s="287" t="s">
        <v>148</v>
      </c>
      <c r="C3" s="287" t="s">
        <v>47</v>
      </c>
      <c r="D3" s="287" t="s">
        <v>941</v>
      </c>
      <c r="E3" s="287" t="s">
        <v>942</v>
      </c>
    </row>
    <row r="4" spans="2:5">
      <c r="B4" s="28" t="s">
        <v>149</v>
      </c>
      <c r="C4" s="28" t="s">
        <v>150</v>
      </c>
      <c r="D4" s="28" t="s">
        <v>31</v>
      </c>
      <c r="E4" s="288" t="s">
        <v>15</v>
      </c>
    </row>
    <row r="5" spans="2:5">
      <c r="B5" s="28" t="s">
        <v>149</v>
      </c>
      <c r="C5" s="28" t="s">
        <v>152</v>
      </c>
      <c r="D5" s="28" t="s">
        <v>32</v>
      </c>
      <c r="E5" s="288" t="s">
        <v>15</v>
      </c>
    </row>
    <row r="6" spans="2:5">
      <c r="B6" s="28" t="s">
        <v>149</v>
      </c>
      <c r="C6" s="28" t="s">
        <v>153</v>
      </c>
      <c r="D6" s="28" t="s">
        <v>33</v>
      </c>
      <c r="E6" s="288" t="s">
        <v>15</v>
      </c>
    </row>
    <row r="7" spans="2:5">
      <c r="B7" s="28" t="s">
        <v>149</v>
      </c>
      <c r="C7" s="28" t="s">
        <v>154</v>
      </c>
      <c r="D7" s="28" t="s">
        <v>34</v>
      </c>
      <c r="E7" s="288" t="s">
        <v>15</v>
      </c>
    </row>
    <row r="8" spans="2:5">
      <c r="B8" s="28" t="s">
        <v>149</v>
      </c>
      <c r="C8" s="28" t="s">
        <v>155</v>
      </c>
      <c r="D8" s="28" t="s">
        <v>35</v>
      </c>
      <c r="E8" s="288" t="s">
        <v>15</v>
      </c>
    </row>
    <row r="9" spans="2:5">
      <c r="B9" s="28" t="s">
        <v>149</v>
      </c>
      <c r="C9" s="28" t="s">
        <v>156</v>
      </c>
      <c r="D9" s="28" t="s">
        <v>36</v>
      </c>
      <c r="E9" s="288" t="s">
        <v>15</v>
      </c>
    </row>
    <row r="10" spans="2:5">
      <c r="B10" s="28" t="s">
        <v>149</v>
      </c>
      <c r="C10" s="28" t="s">
        <v>157</v>
      </c>
      <c r="D10" s="28" t="s">
        <v>37</v>
      </c>
      <c r="E10" s="288" t="s">
        <v>15</v>
      </c>
    </row>
    <row r="11" spans="2:5">
      <c r="B11" s="28" t="s">
        <v>149</v>
      </c>
      <c r="C11" s="28" t="s">
        <v>158</v>
      </c>
      <c r="D11" s="28" t="s">
        <v>38</v>
      </c>
      <c r="E11" s="288" t="s">
        <v>15</v>
      </c>
    </row>
    <row r="12" spans="2:5">
      <c r="B12" s="28" t="s">
        <v>149</v>
      </c>
      <c r="C12" s="28" t="s">
        <v>159</v>
      </c>
      <c r="D12" s="28" t="s">
        <v>1036</v>
      </c>
      <c r="E12" s="288" t="s">
        <v>15</v>
      </c>
    </row>
    <row r="13" spans="2:5">
      <c r="B13" s="28" t="s">
        <v>149</v>
      </c>
      <c r="C13" s="28" t="s">
        <v>160</v>
      </c>
      <c r="D13" s="28" t="s">
        <v>40</v>
      </c>
      <c r="E13" s="288" t="s">
        <v>15</v>
      </c>
    </row>
    <row r="14" spans="2:5">
      <c r="B14" s="28" t="s">
        <v>149</v>
      </c>
      <c r="C14" s="28" t="s">
        <v>161</v>
      </c>
      <c r="D14" s="28" t="s">
        <v>41</v>
      </c>
      <c r="E14" s="288" t="s">
        <v>15</v>
      </c>
    </row>
    <row r="15" spans="2:5">
      <c r="B15" s="28" t="s">
        <v>149</v>
      </c>
      <c r="C15" s="28" t="s">
        <v>162</v>
      </c>
      <c r="D15" s="28" t="s">
        <v>42</v>
      </c>
      <c r="E15" s="288" t="s">
        <v>15</v>
      </c>
    </row>
    <row r="16" spans="2:5">
      <c r="B16" s="28" t="s">
        <v>149</v>
      </c>
      <c r="C16" s="28" t="s">
        <v>163</v>
      </c>
      <c r="D16" s="28" t="s">
        <v>43</v>
      </c>
      <c r="E16" s="288" t="s">
        <v>15</v>
      </c>
    </row>
    <row r="17" spans="2:5">
      <c r="B17" s="28" t="s">
        <v>149</v>
      </c>
      <c r="C17" s="28" t="s">
        <v>164</v>
      </c>
      <c r="D17" s="28" t="s">
        <v>44</v>
      </c>
      <c r="E17" s="288" t="s">
        <v>15</v>
      </c>
    </row>
    <row r="18" spans="2:5">
      <c r="B18" s="28" t="s">
        <v>149</v>
      </c>
      <c r="C18" s="28" t="s">
        <v>165</v>
      </c>
      <c r="D18" s="28" t="s">
        <v>45</v>
      </c>
      <c r="E18" s="288" t="s">
        <v>15</v>
      </c>
    </row>
    <row r="19" spans="2:5">
      <c r="B19" s="28" t="s">
        <v>149</v>
      </c>
      <c r="C19" s="28" t="s">
        <v>166</v>
      </c>
      <c r="D19" s="28" t="s">
        <v>46</v>
      </c>
      <c r="E19" s="288" t="s">
        <v>15</v>
      </c>
    </row>
    <row r="20" spans="2:5">
      <c r="B20" s="289" t="s">
        <v>167</v>
      </c>
      <c r="C20" s="289" t="s">
        <v>168</v>
      </c>
      <c r="D20" s="289" t="s">
        <v>31</v>
      </c>
      <c r="E20" s="290" t="s">
        <v>15</v>
      </c>
    </row>
    <row r="21" spans="2:5">
      <c r="B21" s="289" t="s">
        <v>167</v>
      </c>
      <c r="C21" s="289" t="s">
        <v>169</v>
      </c>
      <c r="D21" s="289" t="s">
        <v>32</v>
      </c>
      <c r="E21" s="290" t="s">
        <v>15</v>
      </c>
    </row>
    <row r="22" spans="2:5">
      <c r="B22" s="289" t="s">
        <v>167</v>
      </c>
      <c r="C22" s="289" t="s">
        <v>170</v>
      </c>
      <c r="D22" s="289" t="s">
        <v>33</v>
      </c>
      <c r="E22" s="290" t="s">
        <v>15</v>
      </c>
    </row>
    <row r="23" spans="2:5">
      <c r="B23" s="289" t="s">
        <v>167</v>
      </c>
      <c r="C23" s="289" t="s">
        <v>171</v>
      </c>
      <c r="D23" s="289" t="s">
        <v>34</v>
      </c>
      <c r="E23" s="290" t="s">
        <v>15</v>
      </c>
    </row>
    <row r="24" spans="2:5">
      <c r="B24" s="289" t="s">
        <v>167</v>
      </c>
      <c r="C24" s="289" t="s">
        <v>172</v>
      </c>
      <c r="D24" s="289" t="s">
        <v>35</v>
      </c>
      <c r="E24" s="290" t="s">
        <v>15</v>
      </c>
    </row>
    <row r="25" spans="2:5">
      <c r="B25" s="289" t="s">
        <v>167</v>
      </c>
      <c r="C25" s="289" t="s">
        <v>173</v>
      </c>
      <c r="D25" s="289" t="s">
        <v>36</v>
      </c>
      <c r="E25" s="290" t="s">
        <v>15</v>
      </c>
    </row>
    <row r="26" spans="2:5">
      <c r="B26" s="289" t="s">
        <v>167</v>
      </c>
      <c r="C26" s="289" t="s">
        <v>174</v>
      </c>
      <c r="D26" s="289" t="s">
        <v>37</v>
      </c>
      <c r="E26" s="290" t="s">
        <v>15</v>
      </c>
    </row>
    <row r="27" spans="2:5">
      <c r="B27" s="289" t="s">
        <v>167</v>
      </c>
      <c r="C27" s="289" t="s">
        <v>175</v>
      </c>
      <c r="D27" s="289" t="s">
        <v>38</v>
      </c>
      <c r="E27" s="290" t="s">
        <v>15</v>
      </c>
    </row>
    <row r="28" spans="2:5">
      <c r="B28" s="289" t="s">
        <v>167</v>
      </c>
      <c r="C28" s="289" t="s">
        <v>176</v>
      </c>
      <c r="D28" s="289" t="s">
        <v>1036</v>
      </c>
      <c r="E28" s="290" t="s">
        <v>15</v>
      </c>
    </row>
    <row r="29" spans="2:5">
      <c r="B29" s="289" t="s">
        <v>167</v>
      </c>
      <c r="C29" s="289" t="s">
        <v>177</v>
      </c>
      <c r="D29" s="289" t="s">
        <v>40</v>
      </c>
      <c r="E29" s="290" t="s">
        <v>15</v>
      </c>
    </row>
    <row r="30" spans="2:5">
      <c r="B30" s="289" t="s">
        <v>167</v>
      </c>
      <c r="C30" s="289" t="s">
        <v>178</v>
      </c>
      <c r="D30" s="289" t="s">
        <v>41</v>
      </c>
      <c r="E30" s="290" t="s">
        <v>15</v>
      </c>
    </row>
    <row r="31" spans="2:5">
      <c r="B31" s="289" t="s">
        <v>167</v>
      </c>
      <c r="C31" s="289" t="s">
        <v>179</v>
      </c>
      <c r="D31" s="289" t="s">
        <v>42</v>
      </c>
      <c r="E31" s="290" t="s">
        <v>15</v>
      </c>
    </row>
    <row r="32" spans="2:5">
      <c r="B32" s="289" t="s">
        <v>167</v>
      </c>
      <c r="C32" s="289" t="s">
        <v>1057</v>
      </c>
      <c r="D32" s="289" t="s">
        <v>43</v>
      </c>
      <c r="E32" s="290" t="s">
        <v>147</v>
      </c>
    </row>
    <row r="33" spans="2:5">
      <c r="B33" s="289" t="s">
        <v>167</v>
      </c>
      <c r="C33" s="289" t="s">
        <v>180</v>
      </c>
      <c r="D33" s="289" t="s">
        <v>44</v>
      </c>
      <c r="E33" s="290" t="s">
        <v>15</v>
      </c>
    </row>
    <row r="34" spans="2:5">
      <c r="B34" s="289" t="s">
        <v>167</v>
      </c>
      <c r="C34" s="289" t="s">
        <v>181</v>
      </c>
      <c r="D34" s="289" t="s">
        <v>45</v>
      </c>
      <c r="E34" s="290" t="s">
        <v>15</v>
      </c>
    </row>
    <row r="35" spans="2:5">
      <c r="B35" s="289" t="s">
        <v>167</v>
      </c>
      <c r="C35" s="289" t="s">
        <v>1058</v>
      </c>
      <c r="D35" s="289" t="s">
        <v>46</v>
      </c>
      <c r="E35" s="290" t="s">
        <v>147</v>
      </c>
    </row>
    <row r="36" spans="2:5">
      <c r="B36" s="286" t="s">
        <v>182</v>
      </c>
      <c r="C36" s="28" t="s">
        <v>183</v>
      </c>
      <c r="D36" s="28" t="s">
        <v>31</v>
      </c>
      <c r="E36" s="288" t="s">
        <v>15</v>
      </c>
    </row>
    <row r="37" spans="2:5">
      <c r="B37" s="286" t="s">
        <v>184</v>
      </c>
      <c r="C37" s="28" t="s">
        <v>185</v>
      </c>
      <c r="D37" s="28" t="s">
        <v>32</v>
      </c>
      <c r="E37" s="288" t="s">
        <v>15</v>
      </c>
    </row>
    <row r="38" spans="2:5">
      <c r="B38" s="286" t="s">
        <v>186</v>
      </c>
      <c r="C38" s="28" t="s">
        <v>187</v>
      </c>
      <c r="D38" s="28" t="s">
        <v>33</v>
      </c>
      <c r="E38" s="288" t="s">
        <v>15</v>
      </c>
    </row>
    <row r="39" spans="2:5">
      <c r="B39" s="286" t="s">
        <v>188</v>
      </c>
      <c r="C39" s="28" t="s">
        <v>189</v>
      </c>
      <c r="D39" s="28" t="s">
        <v>34</v>
      </c>
      <c r="E39" s="288" t="s">
        <v>15</v>
      </c>
    </row>
    <row r="40" spans="2:5">
      <c r="B40" s="286" t="s">
        <v>190</v>
      </c>
      <c r="C40" s="28" t="s">
        <v>191</v>
      </c>
      <c r="D40" s="28" t="s">
        <v>35</v>
      </c>
      <c r="E40" s="288" t="s">
        <v>15</v>
      </c>
    </row>
    <row r="41" spans="2:5">
      <c r="B41" s="286" t="s">
        <v>192</v>
      </c>
      <c r="C41" s="28" t="s">
        <v>193</v>
      </c>
      <c r="D41" s="28" t="s">
        <v>36</v>
      </c>
      <c r="E41" s="288" t="s">
        <v>15</v>
      </c>
    </row>
    <row r="42" spans="2:5">
      <c r="B42" s="286" t="s">
        <v>194</v>
      </c>
      <c r="C42" s="28" t="s">
        <v>195</v>
      </c>
      <c r="D42" s="28" t="s">
        <v>37</v>
      </c>
      <c r="E42" s="288" t="s">
        <v>15</v>
      </c>
    </row>
    <row r="43" spans="2:5">
      <c r="B43" s="286" t="s">
        <v>196</v>
      </c>
      <c r="C43" s="28" t="s">
        <v>197</v>
      </c>
      <c r="D43" s="28" t="s">
        <v>38</v>
      </c>
      <c r="E43" s="288" t="s">
        <v>15</v>
      </c>
    </row>
    <row r="44" spans="2:5">
      <c r="B44" s="286" t="s">
        <v>198</v>
      </c>
      <c r="C44" s="28" t="s">
        <v>199</v>
      </c>
      <c r="D44" s="28" t="s">
        <v>1036</v>
      </c>
      <c r="E44" s="288" t="s">
        <v>15</v>
      </c>
    </row>
    <row r="45" spans="2:5">
      <c r="B45" s="286" t="s">
        <v>200</v>
      </c>
      <c r="C45" s="28" t="s">
        <v>201</v>
      </c>
      <c r="D45" s="28" t="s">
        <v>40</v>
      </c>
      <c r="E45" s="288" t="s">
        <v>15</v>
      </c>
    </row>
    <row r="46" spans="2:5">
      <c r="B46" s="286" t="s">
        <v>202</v>
      </c>
      <c r="C46" s="28" t="s">
        <v>203</v>
      </c>
      <c r="D46" s="28" t="s">
        <v>41</v>
      </c>
      <c r="E46" s="288" t="s">
        <v>15</v>
      </c>
    </row>
    <row r="47" spans="2:5">
      <c r="B47" s="286" t="s">
        <v>204</v>
      </c>
      <c r="C47" s="28" t="s">
        <v>205</v>
      </c>
      <c r="D47" s="28" t="s">
        <v>42</v>
      </c>
      <c r="E47" s="288" t="s">
        <v>15</v>
      </c>
    </row>
    <row r="48" spans="2:5">
      <c r="B48" s="286" t="s">
        <v>206</v>
      </c>
      <c r="C48" s="28" t="s">
        <v>207</v>
      </c>
      <c r="D48" s="28" t="s">
        <v>43</v>
      </c>
      <c r="E48" s="288" t="s">
        <v>15</v>
      </c>
    </row>
    <row r="49" spans="2:5">
      <c r="B49" s="286" t="s">
        <v>208</v>
      </c>
      <c r="C49" s="28" t="s">
        <v>209</v>
      </c>
      <c r="D49" s="28" t="s">
        <v>44</v>
      </c>
      <c r="E49" s="288" t="s">
        <v>15</v>
      </c>
    </row>
    <row r="50" spans="2:5">
      <c r="B50" s="286" t="s">
        <v>210</v>
      </c>
      <c r="C50" s="28" t="s">
        <v>211</v>
      </c>
      <c r="D50" s="28" t="s">
        <v>45</v>
      </c>
      <c r="E50" s="288" t="s">
        <v>15</v>
      </c>
    </row>
    <row r="51" spans="2:5">
      <c r="B51" s="286" t="s">
        <v>212</v>
      </c>
      <c r="C51" s="28" t="s">
        <v>213</v>
      </c>
      <c r="D51" s="28" t="s">
        <v>46</v>
      </c>
      <c r="E51" s="288" t="s">
        <v>15</v>
      </c>
    </row>
    <row r="52" spans="2:5">
      <c r="B52" s="286" t="s">
        <v>214</v>
      </c>
      <c r="C52" s="28" t="s">
        <v>215</v>
      </c>
      <c r="D52" s="291" t="s">
        <v>31</v>
      </c>
      <c r="E52" s="288" t="s">
        <v>15</v>
      </c>
    </row>
    <row r="53" spans="2:5">
      <c r="B53" s="286" t="s">
        <v>214</v>
      </c>
      <c r="C53" s="28" t="s">
        <v>216</v>
      </c>
      <c r="D53" s="291" t="s">
        <v>32</v>
      </c>
      <c r="E53" s="288" t="s">
        <v>15</v>
      </c>
    </row>
    <row r="54" spans="2:5">
      <c r="B54" s="286" t="s">
        <v>214</v>
      </c>
      <c r="C54" s="28" t="s">
        <v>217</v>
      </c>
      <c r="D54" s="291" t="s">
        <v>33</v>
      </c>
      <c r="E54" s="288" t="s">
        <v>15</v>
      </c>
    </row>
    <row r="55" spans="2:5">
      <c r="B55" s="286" t="s">
        <v>214</v>
      </c>
      <c r="C55" s="28" t="s">
        <v>218</v>
      </c>
      <c r="D55" s="291" t="s">
        <v>34</v>
      </c>
      <c r="E55" s="288" t="s">
        <v>15</v>
      </c>
    </row>
    <row r="56" spans="2:5">
      <c r="B56" s="286" t="s">
        <v>214</v>
      </c>
      <c r="C56" s="28" t="s">
        <v>219</v>
      </c>
      <c r="D56" s="291" t="s">
        <v>35</v>
      </c>
      <c r="E56" s="288" t="s">
        <v>15</v>
      </c>
    </row>
    <row r="57" spans="2:5">
      <c r="B57" s="286" t="s">
        <v>214</v>
      </c>
      <c r="C57" s="28" t="s">
        <v>220</v>
      </c>
      <c r="D57" s="291" t="s">
        <v>36</v>
      </c>
      <c r="E57" s="288" t="s">
        <v>15</v>
      </c>
    </row>
    <row r="58" spans="2:5">
      <c r="B58" s="286" t="s">
        <v>214</v>
      </c>
      <c r="C58" s="28" t="s">
        <v>221</v>
      </c>
      <c r="D58" s="291" t="s">
        <v>37</v>
      </c>
      <c r="E58" s="288" t="s">
        <v>15</v>
      </c>
    </row>
    <row r="59" spans="2:5">
      <c r="B59" s="286" t="s">
        <v>214</v>
      </c>
      <c r="C59" s="28" t="s">
        <v>222</v>
      </c>
      <c r="D59" s="291" t="s">
        <v>38</v>
      </c>
      <c r="E59" s="288" t="s">
        <v>15</v>
      </c>
    </row>
    <row r="60" spans="2:5">
      <c r="B60" s="286" t="s">
        <v>214</v>
      </c>
      <c r="C60" s="28" t="s">
        <v>223</v>
      </c>
      <c r="D60" s="291" t="s">
        <v>1036</v>
      </c>
      <c r="E60" s="288" t="s">
        <v>15</v>
      </c>
    </row>
    <row r="61" spans="2:5">
      <c r="B61" s="286" t="s">
        <v>214</v>
      </c>
      <c r="C61" s="28" t="s">
        <v>224</v>
      </c>
      <c r="D61" s="291" t="s">
        <v>40</v>
      </c>
      <c r="E61" s="288" t="s">
        <v>15</v>
      </c>
    </row>
    <row r="62" spans="2:5">
      <c r="B62" s="286" t="s">
        <v>214</v>
      </c>
      <c r="C62" s="28" t="s">
        <v>225</v>
      </c>
      <c r="D62" s="291" t="s">
        <v>41</v>
      </c>
      <c r="E62" s="288" t="s">
        <v>15</v>
      </c>
    </row>
    <row r="63" spans="2:5">
      <c r="B63" s="286" t="s">
        <v>214</v>
      </c>
      <c r="C63" s="28" t="s">
        <v>226</v>
      </c>
      <c r="D63" s="291" t="s">
        <v>42</v>
      </c>
      <c r="E63" s="288" t="s">
        <v>15</v>
      </c>
    </row>
    <row r="64" spans="2:5">
      <c r="B64" s="286" t="s">
        <v>214</v>
      </c>
      <c r="C64" s="28" t="s">
        <v>227</v>
      </c>
      <c r="D64" s="291" t="s">
        <v>43</v>
      </c>
      <c r="E64" s="288" t="s">
        <v>15</v>
      </c>
    </row>
    <row r="65" spans="2:5">
      <c r="B65" s="286" t="s">
        <v>214</v>
      </c>
      <c r="C65" s="28" t="s">
        <v>228</v>
      </c>
      <c r="D65" s="291" t="s">
        <v>44</v>
      </c>
      <c r="E65" s="288" t="s">
        <v>15</v>
      </c>
    </row>
    <row r="66" spans="2:5">
      <c r="B66" s="286" t="s">
        <v>214</v>
      </c>
      <c r="C66" s="28" t="s">
        <v>229</v>
      </c>
      <c r="D66" s="291" t="s">
        <v>45</v>
      </c>
      <c r="E66" s="288" t="s">
        <v>15</v>
      </c>
    </row>
    <row r="67" spans="2:5">
      <c r="B67" s="286" t="s">
        <v>214</v>
      </c>
      <c r="C67" s="28" t="s">
        <v>230</v>
      </c>
      <c r="D67" s="291" t="s">
        <v>46</v>
      </c>
      <c r="E67" s="288" t="s">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P38"/>
  <sheetViews>
    <sheetView tabSelected="1" view="pageBreakPreview" topLeftCell="A9" zoomScaleNormal="85" zoomScaleSheetLayoutView="100" workbookViewId="0">
      <selection activeCell="K30" sqref="K30"/>
    </sheetView>
  </sheetViews>
  <sheetFormatPr baseColWidth="10" defaultColWidth="11.42578125" defaultRowHeight="15"/>
  <cols>
    <col min="1" max="1" width="3.5703125" style="179" customWidth="1"/>
    <col min="2" max="2" width="7.42578125" style="179" customWidth="1"/>
    <col min="3" max="3" width="28.7109375" style="179" bestFit="1" customWidth="1"/>
    <col min="4" max="4" width="16.28515625" style="179" customWidth="1"/>
    <col min="5" max="6" width="20.28515625" style="179" customWidth="1"/>
    <col min="7" max="7" width="19.7109375" style="179" customWidth="1"/>
    <col min="8" max="8" width="13" style="179" customWidth="1"/>
    <col min="9" max="9" width="17.85546875" style="179" customWidth="1"/>
    <col min="10" max="10" width="15.42578125" style="179" customWidth="1"/>
    <col min="11" max="11" width="20.28515625" style="179" customWidth="1"/>
    <col min="12" max="12" width="21.140625" style="179" customWidth="1"/>
    <col min="13" max="13" width="18.28515625" style="179" customWidth="1"/>
    <col min="14" max="14" width="7.140625" style="179" customWidth="1"/>
    <col min="15" max="15" width="1" style="179" customWidth="1"/>
    <col min="16" max="16384" width="11.42578125" style="179"/>
  </cols>
  <sheetData>
    <row r="1" spans="1:16">
      <c r="A1" s="537"/>
      <c r="B1" s="557"/>
      <c r="C1" s="551"/>
      <c r="D1" s="551"/>
      <c r="E1" s="551"/>
      <c r="F1" s="551"/>
      <c r="G1" s="551"/>
      <c r="H1" s="551"/>
      <c r="I1" s="551"/>
      <c r="J1" s="551"/>
      <c r="K1" s="551"/>
      <c r="L1" s="551"/>
      <c r="M1" s="551"/>
      <c r="N1" s="551"/>
      <c r="O1" s="551"/>
      <c r="P1" s="551"/>
    </row>
    <row r="2" spans="1:16" ht="13.5" customHeight="1">
      <c r="A2" s="555"/>
      <c r="B2" s="556"/>
      <c r="N2" s="553"/>
      <c r="O2" s="558"/>
      <c r="P2" s="556"/>
    </row>
    <row r="3" spans="1:16" ht="37.35" customHeight="1">
      <c r="A3" s="180"/>
      <c r="B3" s="660" t="s">
        <v>231</v>
      </c>
      <c r="C3" s="661"/>
      <c r="D3" s="661"/>
      <c r="E3" s="661"/>
      <c r="F3" s="661"/>
      <c r="G3" s="661"/>
      <c r="H3" s="661"/>
      <c r="I3" s="661"/>
      <c r="J3" s="661"/>
      <c r="K3" s="661"/>
      <c r="L3" s="661"/>
      <c r="M3" s="661"/>
      <c r="N3" s="661"/>
      <c r="O3" s="662"/>
    </row>
    <row r="4" spans="1:16" ht="7.35" customHeight="1">
      <c r="A4" s="181"/>
      <c r="B4" s="667" t="s">
        <v>232</v>
      </c>
      <c r="C4" s="668"/>
      <c r="D4" s="668"/>
      <c r="E4" s="668"/>
      <c r="F4" s="668"/>
      <c r="G4" s="668"/>
      <c r="H4" s="668"/>
      <c r="I4" s="668"/>
      <c r="J4" s="668"/>
      <c r="K4" s="668"/>
      <c r="L4" s="668"/>
      <c r="M4" s="668"/>
      <c r="N4" s="668"/>
      <c r="O4" s="552"/>
    </row>
    <row r="5" spans="1:16" ht="43.5" customHeight="1">
      <c r="A5" s="181"/>
      <c r="B5" s="667"/>
      <c r="C5" s="668"/>
      <c r="D5" s="668"/>
      <c r="E5" s="668"/>
      <c r="F5" s="668"/>
      <c r="G5" s="668"/>
      <c r="H5" s="668"/>
      <c r="I5" s="668"/>
      <c r="J5" s="668"/>
      <c r="K5" s="668"/>
      <c r="L5" s="668"/>
      <c r="M5" s="668"/>
      <c r="N5" s="668"/>
      <c r="O5" s="552"/>
    </row>
    <row r="6" spans="1:16" ht="43.5" customHeight="1">
      <c r="A6" s="181"/>
      <c r="B6" s="667"/>
      <c r="C6" s="668"/>
      <c r="D6" s="668"/>
      <c r="E6" s="668"/>
      <c r="F6" s="668"/>
      <c r="G6" s="668"/>
      <c r="H6" s="668"/>
      <c r="I6" s="668"/>
      <c r="J6" s="668"/>
      <c r="K6" s="668"/>
      <c r="L6" s="668"/>
      <c r="M6" s="668"/>
      <c r="N6" s="668"/>
      <c r="O6" s="552"/>
    </row>
    <row r="7" spans="1:16" ht="8.1" customHeight="1">
      <c r="A7" s="181"/>
      <c r="B7" s="542"/>
      <c r="C7" s="533"/>
      <c r="D7" s="533"/>
      <c r="E7" s="533"/>
      <c r="F7" s="533"/>
      <c r="G7" s="533"/>
      <c r="H7" s="533"/>
      <c r="I7" s="533"/>
      <c r="J7" s="533"/>
      <c r="K7" s="533"/>
      <c r="L7" s="533"/>
      <c r="M7" s="533"/>
      <c r="N7" s="533"/>
      <c r="O7" s="552"/>
    </row>
    <row r="8" spans="1:16" ht="32.25" customHeight="1" thickBot="1">
      <c r="A8" s="541"/>
      <c r="B8" s="543"/>
      <c r="O8" s="552"/>
    </row>
    <row r="9" spans="1:16" ht="17.25" customHeight="1" thickBot="1">
      <c r="A9" s="536"/>
      <c r="B9" s="543"/>
      <c r="C9" s="534"/>
      <c r="D9" s="671" t="s">
        <v>233</v>
      </c>
      <c r="E9" s="669"/>
      <c r="F9" s="669"/>
      <c r="G9" s="670"/>
      <c r="I9" s="534"/>
      <c r="J9" s="676" t="s">
        <v>233</v>
      </c>
      <c r="K9" s="673"/>
      <c r="L9" s="674"/>
      <c r="M9" s="675"/>
      <c r="O9" s="552"/>
    </row>
    <row r="10" spans="1:16" ht="37.5" customHeight="1" thickBot="1">
      <c r="A10" s="536"/>
      <c r="B10" s="545"/>
      <c r="C10" s="274" t="s">
        <v>234</v>
      </c>
      <c r="D10" s="672"/>
      <c r="E10" s="275" t="s">
        <v>235</v>
      </c>
      <c r="F10" s="275" t="s">
        <v>236</v>
      </c>
      <c r="G10" s="276" t="s">
        <v>237</v>
      </c>
      <c r="I10" s="280" t="s">
        <v>234</v>
      </c>
      <c r="J10" s="677"/>
      <c r="K10" s="281" t="s">
        <v>235</v>
      </c>
      <c r="L10" s="281" t="s">
        <v>236</v>
      </c>
      <c r="M10" s="282" t="s">
        <v>237</v>
      </c>
      <c r="O10" s="552"/>
    </row>
    <row r="11" spans="1:16" ht="18.75">
      <c r="A11" s="538"/>
      <c r="B11" s="543"/>
      <c r="C11" s="277" t="s">
        <v>22</v>
      </c>
      <c r="D11" s="278" t="s">
        <v>1069</v>
      </c>
      <c r="E11" s="278" t="s">
        <v>1069</v>
      </c>
      <c r="F11" s="278" t="s">
        <v>1069</v>
      </c>
      <c r="G11" s="279" t="s">
        <v>1069</v>
      </c>
      <c r="I11" s="283" t="s">
        <v>31</v>
      </c>
      <c r="J11" s="617" t="s">
        <v>1069</v>
      </c>
      <c r="K11" s="617" t="s">
        <v>1069</v>
      </c>
      <c r="L11" s="617" t="s">
        <v>1069</v>
      </c>
      <c r="M11" s="619" t="s">
        <v>1069</v>
      </c>
      <c r="O11" s="552"/>
    </row>
    <row r="12" spans="1:16" ht="18.75">
      <c r="A12" s="181"/>
      <c r="B12" s="543"/>
      <c r="C12" s="183" t="s">
        <v>19</v>
      </c>
      <c r="D12" s="270" t="s">
        <v>1069</v>
      </c>
      <c r="E12" s="270" t="s">
        <v>1069</v>
      </c>
      <c r="F12" s="270" t="s">
        <v>1069</v>
      </c>
      <c r="G12" s="271" t="s">
        <v>1069</v>
      </c>
      <c r="I12" s="184" t="s">
        <v>32</v>
      </c>
      <c r="J12" s="618" t="s">
        <v>1069</v>
      </c>
      <c r="K12" s="618" t="s">
        <v>1069</v>
      </c>
      <c r="L12" s="618" t="s">
        <v>1069</v>
      </c>
      <c r="M12" s="620" t="s">
        <v>1069</v>
      </c>
      <c r="N12" s="553"/>
      <c r="O12" s="544"/>
    </row>
    <row r="13" spans="1:16" ht="18.75">
      <c r="A13" s="181"/>
      <c r="B13" s="543"/>
      <c r="C13" s="183" t="s">
        <v>24</v>
      </c>
      <c r="D13" s="270" t="s">
        <v>1070</v>
      </c>
      <c r="E13" s="270" t="s">
        <v>1069</v>
      </c>
      <c r="F13" s="270" t="s">
        <v>1069</v>
      </c>
      <c r="G13" s="271" t="s">
        <v>1080</v>
      </c>
      <c r="I13" s="184" t="s">
        <v>33</v>
      </c>
      <c r="J13" s="618" t="s">
        <v>1069</v>
      </c>
      <c r="K13" s="618" t="s">
        <v>1069</v>
      </c>
      <c r="L13" s="618" t="s">
        <v>1069</v>
      </c>
      <c r="M13" s="620" t="s">
        <v>1069</v>
      </c>
      <c r="N13" s="553"/>
      <c r="O13" s="544"/>
    </row>
    <row r="14" spans="1:16" ht="18.75">
      <c r="A14" s="539"/>
      <c r="B14" s="543"/>
      <c r="C14" s="183" t="s">
        <v>20</v>
      </c>
      <c r="D14" s="270" t="s">
        <v>1071</v>
      </c>
      <c r="E14" s="270" t="s">
        <v>1074</v>
      </c>
      <c r="F14" s="270" t="s">
        <v>1069</v>
      </c>
      <c r="G14" s="271" t="s">
        <v>1069</v>
      </c>
      <c r="I14" s="184" t="s">
        <v>34</v>
      </c>
      <c r="J14" s="618" t="s">
        <v>1069</v>
      </c>
      <c r="K14" s="618" t="s">
        <v>1069</v>
      </c>
      <c r="L14" s="618" t="s">
        <v>1069</v>
      </c>
      <c r="M14" s="620" t="s">
        <v>1069</v>
      </c>
      <c r="N14" s="553"/>
      <c r="O14" s="544"/>
    </row>
    <row r="15" spans="1:16" ht="18.75">
      <c r="A15" s="181"/>
      <c r="B15" s="543"/>
      <c r="C15" s="266" t="s">
        <v>404</v>
      </c>
      <c r="D15" s="270" t="s">
        <v>1069</v>
      </c>
      <c r="E15" s="270" t="s">
        <v>1069</v>
      </c>
      <c r="F15" s="270" t="s">
        <v>1069</v>
      </c>
      <c r="G15" s="271" t="s">
        <v>1069</v>
      </c>
      <c r="I15" s="184" t="s">
        <v>35</v>
      </c>
      <c r="J15" s="618" t="s">
        <v>1069</v>
      </c>
      <c r="K15" s="618" t="s">
        <v>1069</v>
      </c>
      <c r="L15" s="618" t="s">
        <v>1069</v>
      </c>
      <c r="M15" s="620" t="s">
        <v>1069</v>
      </c>
      <c r="N15" s="553"/>
      <c r="O15" s="544"/>
    </row>
    <row r="16" spans="1:16" ht="18.75">
      <c r="A16" s="181"/>
      <c r="B16" s="543"/>
      <c r="C16" s="266" t="s">
        <v>1059</v>
      </c>
      <c r="D16" s="270" t="s">
        <v>1069</v>
      </c>
      <c r="E16" s="270" t="s">
        <v>1069</v>
      </c>
      <c r="F16" s="270" t="s">
        <v>1069</v>
      </c>
      <c r="G16" s="271" t="s">
        <v>1069</v>
      </c>
      <c r="I16" s="184" t="s">
        <v>36</v>
      </c>
      <c r="J16" s="618" t="s">
        <v>1069</v>
      </c>
      <c r="K16" s="618" t="s">
        <v>1069</v>
      </c>
      <c r="L16" s="618" t="s">
        <v>1069</v>
      </c>
      <c r="M16" s="620" t="s">
        <v>1069</v>
      </c>
      <c r="N16" s="553"/>
      <c r="O16" s="544"/>
    </row>
    <row r="17" spans="1:15" ht="18.75">
      <c r="A17" s="181"/>
      <c r="B17" s="543"/>
      <c r="C17" s="266" t="s">
        <v>1060</v>
      </c>
      <c r="D17" s="270" t="s">
        <v>1072</v>
      </c>
      <c r="E17" s="270" t="s">
        <v>1076</v>
      </c>
      <c r="F17" s="270" t="s">
        <v>1069</v>
      </c>
      <c r="G17" s="271" t="s">
        <v>1069</v>
      </c>
      <c r="I17" s="184" t="s">
        <v>37</v>
      </c>
      <c r="J17" s="618" t="s">
        <v>1069</v>
      </c>
      <c r="K17" s="618" t="s">
        <v>1069</v>
      </c>
      <c r="L17" s="618" t="s">
        <v>1069</v>
      </c>
      <c r="M17" s="620" t="s">
        <v>1069</v>
      </c>
      <c r="N17" s="553"/>
      <c r="O17" s="544"/>
    </row>
    <row r="18" spans="1:15" ht="18.75">
      <c r="A18" s="181"/>
      <c r="B18" s="543"/>
      <c r="C18" s="266" t="s">
        <v>551</v>
      </c>
      <c r="D18" s="270" t="s">
        <v>1069</v>
      </c>
      <c r="E18" s="270" t="s">
        <v>1069</v>
      </c>
      <c r="F18" s="270" t="s">
        <v>1069</v>
      </c>
      <c r="G18" s="271" t="s">
        <v>1069</v>
      </c>
      <c r="I18" s="184" t="s">
        <v>38</v>
      </c>
      <c r="J18" s="618" t="s">
        <v>1069</v>
      </c>
      <c r="K18" s="618" t="s">
        <v>1069</v>
      </c>
      <c r="L18" s="618" t="s">
        <v>1069</v>
      </c>
      <c r="M18" s="620" t="s">
        <v>1069</v>
      </c>
      <c r="N18" s="553"/>
      <c r="O18" s="544"/>
    </row>
    <row r="19" spans="1:15" ht="18.75">
      <c r="A19" s="181"/>
      <c r="B19" s="543"/>
      <c r="C19" s="183" t="s">
        <v>1061</v>
      </c>
      <c r="D19" s="270" t="s">
        <v>1069</v>
      </c>
      <c r="E19" s="270" t="s">
        <v>1069</v>
      </c>
      <c r="F19" s="270" t="s">
        <v>1069</v>
      </c>
      <c r="G19" s="271" t="s">
        <v>1069</v>
      </c>
      <c r="I19" s="184" t="s">
        <v>1036</v>
      </c>
      <c r="J19" s="618" t="s">
        <v>1069</v>
      </c>
      <c r="K19" s="618" t="s">
        <v>1069</v>
      </c>
      <c r="L19" s="618" t="s">
        <v>1069</v>
      </c>
      <c r="M19" s="620" t="s">
        <v>1069</v>
      </c>
      <c r="N19" s="553"/>
      <c r="O19" s="544"/>
    </row>
    <row r="20" spans="1:15" ht="18.75">
      <c r="A20" s="181"/>
      <c r="B20" s="543"/>
      <c r="C20" s="183" t="s">
        <v>1062</v>
      </c>
      <c r="D20" s="270" t="s">
        <v>1073</v>
      </c>
      <c r="E20" s="270" t="s">
        <v>1069</v>
      </c>
      <c r="F20" s="270" t="s">
        <v>1077</v>
      </c>
      <c r="G20" s="271" t="s">
        <v>1077</v>
      </c>
      <c r="I20" s="184" t="s">
        <v>40</v>
      </c>
      <c r="J20" s="618" t="s">
        <v>1069</v>
      </c>
      <c r="K20" s="618" t="s">
        <v>1069</v>
      </c>
      <c r="L20" s="618" t="s">
        <v>1069</v>
      </c>
      <c r="M20" s="620" t="s">
        <v>1069</v>
      </c>
      <c r="N20" s="553"/>
      <c r="O20" s="544"/>
    </row>
    <row r="21" spans="1:15" ht="18.75">
      <c r="A21" s="181"/>
      <c r="B21" s="543"/>
      <c r="C21" s="182" t="s">
        <v>1063</v>
      </c>
      <c r="D21" s="270" t="s">
        <v>1069</v>
      </c>
      <c r="E21" s="270" t="s">
        <v>1069</v>
      </c>
      <c r="F21" s="270" t="s">
        <v>1069</v>
      </c>
      <c r="G21" s="271" t="s">
        <v>1069</v>
      </c>
      <c r="I21" s="184" t="s">
        <v>41</v>
      </c>
      <c r="J21" s="618" t="s">
        <v>1069</v>
      </c>
      <c r="K21" s="618" t="s">
        <v>1069</v>
      </c>
      <c r="L21" s="618" t="s">
        <v>1069</v>
      </c>
      <c r="M21" s="620" t="s">
        <v>1069</v>
      </c>
      <c r="N21" s="553"/>
      <c r="O21" s="544"/>
    </row>
    <row r="22" spans="1:15" ht="18.75">
      <c r="A22" s="181"/>
      <c r="B22" s="543"/>
      <c r="C22" s="182" t="s">
        <v>1064</v>
      </c>
      <c r="D22" s="270" t="s">
        <v>1072</v>
      </c>
      <c r="E22" s="270" t="s">
        <v>1069</v>
      </c>
      <c r="F22" s="270" t="s">
        <v>1078</v>
      </c>
      <c r="G22" s="271" t="s">
        <v>1078</v>
      </c>
      <c r="I22" s="184" t="s">
        <v>42</v>
      </c>
      <c r="J22" s="618" t="s">
        <v>1069</v>
      </c>
      <c r="K22" s="618" t="s">
        <v>1069</v>
      </c>
      <c r="L22" s="618" t="s">
        <v>1069</v>
      </c>
      <c r="M22" s="620" t="s">
        <v>1069</v>
      </c>
      <c r="N22" s="553"/>
      <c r="O22" s="544"/>
    </row>
    <row r="23" spans="1:15" ht="18.75">
      <c r="A23" s="181"/>
      <c r="B23" s="543"/>
      <c r="C23" s="183" t="s">
        <v>1065</v>
      </c>
      <c r="D23" s="270" t="s">
        <v>1074</v>
      </c>
      <c r="E23" s="270" t="s">
        <v>1072</v>
      </c>
      <c r="F23" s="270" t="s">
        <v>1079</v>
      </c>
      <c r="G23" s="271" t="s">
        <v>1074</v>
      </c>
      <c r="I23" s="184" t="s">
        <v>43</v>
      </c>
      <c r="J23" s="618" t="s">
        <v>1069</v>
      </c>
      <c r="K23" s="618" t="s">
        <v>1069</v>
      </c>
      <c r="L23" s="618" t="s">
        <v>1069</v>
      </c>
      <c r="M23" s="620" t="s">
        <v>1069</v>
      </c>
      <c r="N23" s="553"/>
      <c r="O23" s="544"/>
    </row>
    <row r="24" spans="1:15" ht="18.75">
      <c r="A24" s="181"/>
      <c r="B24" s="543"/>
      <c r="C24" s="182" t="s">
        <v>1066</v>
      </c>
      <c r="D24" s="270" t="s">
        <v>1069</v>
      </c>
      <c r="E24" s="270" t="s">
        <v>1069</v>
      </c>
      <c r="F24" s="270" t="s">
        <v>1069</v>
      </c>
      <c r="G24" s="271" t="s">
        <v>1069</v>
      </c>
      <c r="I24" s="184" t="s">
        <v>44</v>
      </c>
      <c r="J24" s="618" t="s">
        <v>1069</v>
      </c>
      <c r="K24" s="618" t="s">
        <v>1069</v>
      </c>
      <c r="L24" s="618" t="s">
        <v>1069</v>
      </c>
      <c r="M24" s="620" t="s">
        <v>1069</v>
      </c>
      <c r="N24" s="553"/>
      <c r="O24" s="544"/>
    </row>
    <row r="25" spans="1:15" ht="18.75">
      <c r="A25" s="181"/>
      <c r="B25" s="543"/>
      <c r="C25" s="182" t="s">
        <v>238</v>
      </c>
      <c r="D25" s="270" t="s">
        <v>1075</v>
      </c>
      <c r="E25" s="270" t="s">
        <v>1076</v>
      </c>
      <c r="F25" s="270" t="s">
        <v>1078</v>
      </c>
      <c r="G25" s="271" t="s">
        <v>1075</v>
      </c>
      <c r="I25" s="184" t="s">
        <v>45</v>
      </c>
      <c r="J25" s="618" t="s">
        <v>1069</v>
      </c>
      <c r="K25" s="618" t="s">
        <v>1069</v>
      </c>
      <c r="L25" s="618" t="s">
        <v>1069</v>
      </c>
      <c r="M25" s="620" t="s">
        <v>1069</v>
      </c>
      <c r="N25" s="553"/>
      <c r="O25" s="544"/>
    </row>
    <row r="26" spans="1:15" ht="19.5" thickBot="1">
      <c r="A26" s="181"/>
      <c r="B26" s="543"/>
      <c r="C26" s="182" t="s">
        <v>1067</v>
      </c>
      <c r="D26" s="270" t="s">
        <v>1069</v>
      </c>
      <c r="E26" s="270" t="s">
        <v>1069</v>
      </c>
      <c r="F26" s="270" t="s">
        <v>1069</v>
      </c>
      <c r="G26" s="271" t="s">
        <v>1069</v>
      </c>
      <c r="I26" s="185" t="s">
        <v>46</v>
      </c>
      <c r="J26" s="621" t="s">
        <v>1069</v>
      </c>
      <c r="K26" s="621" t="s">
        <v>1069</v>
      </c>
      <c r="L26" s="621" t="s">
        <v>1069</v>
      </c>
      <c r="M26" s="622" t="s">
        <v>1069</v>
      </c>
      <c r="N26" s="553"/>
      <c r="O26" s="544"/>
    </row>
    <row r="27" spans="1:15" ht="23.25" customHeight="1">
      <c r="A27" s="181"/>
      <c r="B27" s="543"/>
      <c r="C27" s="182" t="s">
        <v>1068</v>
      </c>
      <c r="D27" s="270" t="s">
        <v>1069</v>
      </c>
      <c r="E27" s="270" t="s">
        <v>1069</v>
      </c>
      <c r="F27" s="270" t="s">
        <v>1069</v>
      </c>
      <c r="G27" s="271" t="s">
        <v>1069</v>
      </c>
      <c r="N27" s="553"/>
      <c r="O27" s="544"/>
    </row>
    <row r="28" spans="1:15" ht="23.25" customHeight="1" thickBot="1">
      <c r="A28" s="181"/>
      <c r="B28" s="543"/>
      <c r="C28" s="615" t="s">
        <v>25</v>
      </c>
      <c r="D28" s="272" t="s">
        <v>1069</v>
      </c>
      <c r="E28" s="272" t="s">
        <v>1069</v>
      </c>
      <c r="F28" s="272" t="s">
        <v>1069</v>
      </c>
      <c r="G28" s="616" t="s">
        <v>1069</v>
      </c>
      <c r="N28" s="553"/>
      <c r="O28" s="544"/>
    </row>
    <row r="29" spans="1:15" ht="28.5" customHeight="1" thickBot="1">
      <c r="B29" s="543"/>
      <c r="N29" s="553"/>
      <c r="O29" s="544"/>
    </row>
    <row r="30" spans="1:15" ht="42" customHeight="1" thickBot="1">
      <c r="A30" s="181"/>
      <c r="B30" s="545"/>
      <c r="C30" s="686" t="s">
        <v>239</v>
      </c>
      <c r="D30" s="687"/>
      <c r="E30" s="687"/>
      <c r="F30" s="687"/>
      <c r="G30" s="688"/>
      <c r="N30" s="553"/>
      <c r="O30" s="544"/>
    </row>
    <row r="31" spans="1:15" ht="49.5" customHeight="1">
      <c r="A31" s="181"/>
      <c r="B31" s="543"/>
      <c r="C31" s="678" t="s">
        <v>235</v>
      </c>
      <c r="D31" s="679"/>
      <c r="E31" s="680" t="s">
        <v>240</v>
      </c>
      <c r="F31" s="680"/>
      <c r="G31" s="681"/>
      <c r="N31" s="553"/>
      <c r="O31" s="544"/>
    </row>
    <row r="32" spans="1:15" ht="60" customHeight="1">
      <c r="A32" s="181"/>
      <c r="B32" s="543"/>
      <c r="C32" s="682" t="s">
        <v>236</v>
      </c>
      <c r="D32" s="683"/>
      <c r="E32" s="684" t="s">
        <v>241</v>
      </c>
      <c r="F32" s="684"/>
      <c r="G32" s="685"/>
      <c r="N32" s="553"/>
      <c r="O32" s="544"/>
    </row>
    <row r="33" spans="1:15" ht="66.75" customHeight="1" thickBot="1">
      <c r="A33" s="181"/>
      <c r="B33" s="545"/>
      <c r="C33" s="663" t="s">
        <v>237</v>
      </c>
      <c r="D33" s="664"/>
      <c r="E33" s="665" t="s">
        <v>242</v>
      </c>
      <c r="F33" s="665"/>
      <c r="G33" s="666"/>
      <c r="H33" s="549"/>
      <c r="J33" s="551"/>
      <c r="K33" s="551"/>
      <c r="L33" s="551"/>
      <c r="M33" s="551"/>
      <c r="N33" s="551"/>
      <c r="O33" s="552"/>
    </row>
    <row r="34" spans="1:15" ht="22.5" customHeight="1" thickBot="1">
      <c r="A34" s="548"/>
      <c r="B34" s="554"/>
      <c r="C34" s="546"/>
      <c r="D34" s="546"/>
      <c r="E34" s="546"/>
      <c r="F34" s="546"/>
      <c r="G34" s="546"/>
      <c r="H34" s="546"/>
      <c r="I34" s="550"/>
      <c r="J34" s="546"/>
      <c r="K34" s="546"/>
      <c r="L34" s="546"/>
      <c r="M34" s="546"/>
      <c r="N34" s="546"/>
      <c r="O34" s="547"/>
    </row>
    <row r="35" spans="1:15" ht="12" customHeight="1">
      <c r="A35" s="535"/>
    </row>
    <row r="36" spans="1:15" ht="8.25" customHeight="1"/>
    <row r="38" spans="1:15" ht="3" customHeight="1">
      <c r="C38" s="540"/>
      <c r="D38" s="540"/>
      <c r="E38" s="540"/>
      <c r="F38" s="540"/>
      <c r="G38" s="540"/>
      <c r="H38" s="540"/>
    </row>
  </sheetData>
  <mergeCells count="13">
    <mergeCell ref="B3:O3"/>
    <mergeCell ref="C33:D33"/>
    <mergeCell ref="E33:G33"/>
    <mergeCell ref="B4:N6"/>
    <mergeCell ref="E9:G9"/>
    <mergeCell ref="D9:D10"/>
    <mergeCell ref="K9:M9"/>
    <mergeCell ref="J9:J10"/>
    <mergeCell ref="C31:D31"/>
    <mergeCell ref="E31:G31"/>
    <mergeCell ref="C32:D32"/>
    <mergeCell ref="E32:G32"/>
    <mergeCell ref="C30:G30"/>
  </mergeCells>
  <conditionalFormatting sqref="D11:G28">
    <cfRule type="expression" dxfId="7" priority="2">
      <formula>$D11&lt;&gt;"100%"</formula>
    </cfRule>
  </conditionalFormatting>
  <conditionalFormatting sqref="J11:M26">
    <cfRule type="expression" dxfId="6" priority="1">
      <formula>$J11&lt;&gt;"100%"</formula>
    </cfRule>
  </conditionalFormatting>
  <printOptions horizontalCentered="1"/>
  <pageMargins left="0" right="0" top="0" bottom="0" header="0" footer="0"/>
  <pageSetup paperSize="5" scale="69" orientation="landscape" r:id="rId1"/>
  <headerFooter>
    <oddFooter>&amp;R&amp;P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c r="AU1" s="1" t="s">
        <v>15</v>
      </c>
      <c r="BE1" s="1" t="s">
        <v>15</v>
      </c>
      <c r="DN1" s="60"/>
    </row>
    <row r="2" spans="1:204" ht="6" customHeight="1">
      <c r="AU2" s="1" t="s">
        <v>16</v>
      </c>
      <c r="BE2" s="1" t="s">
        <v>16</v>
      </c>
      <c r="DN2" s="60"/>
    </row>
    <row r="3" spans="1:204" ht="6" customHeight="1">
      <c r="AU3" s="1" t="s">
        <v>17</v>
      </c>
      <c r="BE3" s="1" t="s">
        <v>17</v>
      </c>
      <c r="DN3" s="60"/>
    </row>
    <row r="4" spans="1:204" ht="27.75">
      <c r="A4" s="8"/>
      <c r="B4" s="8"/>
      <c r="C4" s="104"/>
      <c r="F4" s="11" t="s">
        <v>243</v>
      </c>
      <c r="H4" s="8"/>
      <c r="I4" s="8"/>
      <c r="J4" s="8"/>
      <c r="K4" s="8"/>
      <c r="L4" s="8"/>
      <c r="AL4" s="18"/>
      <c r="AV4" s="18"/>
      <c r="BF4" s="18"/>
      <c r="DN4" s="60"/>
    </row>
    <row r="5" spans="1:204" ht="6" customHeight="1" thickBot="1">
      <c r="A5" s="10"/>
      <c r="B5" s="10"/>
      <c r="C5" s="10"/>
      <c r="G5" s="10"/>
      <c r="H5" s="10"/>
      <c r="L5" s="10"/>
      <c r="M5" s="10"/>
      <c r="X5" s="10"/>
      <c r="Y5" s="10"/>
      <c r="Z5" s="10"/>
      <c r="AA5" s="10"/>
      <c r="AB5" s="10"/>
      <c r="AG5" s="10"/>
      <c r="AR5" s="10"/>
      <c r="BB5" s="10"/>
      <c r="CE5" s="37"/>
      <c r="DN5" s="60"/>
    </row>
    <row r="6" spans="1:204" ht="27.95" customHeight="1" thickBot="1">
      <c r="E6" s="23"/>
      <c r="F6" s="23"/>
      <c r="G6" s="23"/>
      <c r="H6" s="23"/>
      <c r="I6" s="23"/>
      <c r="J6" s="717" t="s">
        <v>244</v>
      </c>
      <c r="K6" s="717"/>
      <c r="L6" s="717"/>
      <c r="M6" s="718" t="s">
        <v>245</v>
      </c>
      <c r="N6" s="719"/>
      <c r="O6" s="719"/>
      <c r="P6" s="719"/>
      <c r="Q6" s="719"/>
      <c r="R6" s="720"/>
      <c r="S6" s="699" t="s">
        <v>246</v>
      </c>
      <c r="T6" s="700"/>
      <c r="U6" s="700"/>
      <c r="V6" s="701"/>
      <c r="W6" s="718" t="s">
        <v>247</v>
      </c>
      <c r="X6" s="719"/>
      <c r="Y6" s="719"/>
      <c r="Z6" s="719"/>
      <c r="AA6" s="719"/>
      <c r="AB6" s="720"/>
      <c r="AC6" s="724" t="s">
        <v>248</v>
      </c>
      <c r="AD6" s="725"/>
      <c r="AE6" s="725"/>
      <c r="AF6" s="726"/>
      <c r="AG6" s="718" t="s">
        <v>249</v>
      </c>
      <c r="AH6" s="719"/>
      <c r="AI6" s="719"/>
      <c r="AJ6" s="719"/>
      <c r="AK6" s="719"/>
      <c r="AL6" s="719"/>
      <c r="AM6" s="720"/>
      <c r="AN6" s="46" t="s">
        <v>250</v>
      </c>
      <c r="AO6" s="47"/>
      <c r="AP6" s="47"/>
      <c r="AQ6" s="48"/>
      <c r="AR6" s="696" t="s">
        <v>251</v>
      </c>
      <c r="AS6" s="697"/>
      <c r="AT6" s="697"/>
      <c r="AU6" s="697"/>
      <c r="AV6" s="697"/>
      <c r="AW6" s="698"/>
      <c r="AX6" s="699" t="s">
        <v>252</v>
      </c>
      <c r="AY6" s="700"/>
      <c r="AZ6" s="700"/>
      <c r="BA6" s="701"/>
      <c r="BB6" s="721" t="s">
        <v>253</v>
      </c>
      <c r="BC6" s="722"/>
      <c r="BD6" s="722"/>
      <c r="BE6" s="722"/>
      <c r="BF6" s="722"/>
      <c r="BG6" s="723"/>
      <c r="BH6" s="695" t="s">
        <v>254</v>
      </c>
      <c r="BI6" s="695"/>
      <c r="BJ6" s="695"/>
      <c r="BK6" s="695"/>
      <c r="BL6" s="702" t="s">
        <v>255</v>
      </c>
      <c r="BM6" s="703"/>
      <c r="BN6" s="703"/>
      <c r="BO6" s="703"/>
      <c r="BP6" s="703"/>
      <c r="BQ6" s="704"/>
      <c r="BR6" s="705" t="s">
        <v>256</v>
      </c>
      <c r="BS6" s="705"/>
      <c r="BT6" s="705"/>
      <c r="BU6" s="705"/>
      <c r="BV6" s="710" t="s">
        <v>257</v>
      </c>
      <c r="BW6" s="711"/>
      <c r="BX6" s="711"/>
      <c r="BY6" s="711"/>
      <c r="BZ6" s="711"/>
      <c r="CA6" s="712"/>
      <c r="CB6" s="713" t="s">
        <v>258</v>
      </c>
      <c r="CC6" s="713"/>
      <c r="CD6" s="713"/>
      <c r="CE6" s="713"/>
      <c r="CF6" s="708" t="s">
        <v>259</v>
      </c>
      <c r="CG6" s="708"/>
      <c r="CH6" s="708"/>
      <c r="CI6" s="708"/>
      <c r="CJ6" s="708"/>
      <c r="CK6" s="708"/>
      <c r="CL6" s="709" t="s">
        <v>260</v>
      </c>
      <c r="CM6" s="709"/>
      <c r="CN6" s="709"/>
      <c r="CO6" s="709"/>
      <c r="CP6" s="706" t="s">
        <v>261</v>
      </c>
      <c r="CQ6" s="706"/>
      <c r="CR6" s="706"/>
      <c r="CS6" s="706"/>
      <c r="CT6" s="706"/>
      <c r="CU6" s="706"/>
      <c r="CV6" s="707" t="s">
        <v>262</v>
      </c>
      <c r="CW6" s="707"/>
      <c r="CX6" s="707"/>
      <c r="CY6" s="707"/>
      <c r="CZ6" s="714" t="s">
        <v>263</v>
      </c>
      <c r="DA6" s="714"/>
      <c r="DB6" s="714"/>
      <c r="DC6" s="714"/>
      <c r="DD6" s="714"/>
      <c r="DE6" s="714"/>
      <c r="DF6" s="716" t="s">
        <v>264</v>
      </c>
      <c r="DG6" s="716"/>
      <c r="DH6" s="716"/>
      <c r="DI6" s="716"/>
      <c r="DJ6" s="715" t="s">
        <v>265</v>
      </c>
      <c r="DK6" s="715"/>
      <c r="DL6" s="715"/>
      <c r="DM6" s="715"/>
      <c r="DN6" s="715"/>
      <c r="DO6" s="715"/>
      <c r="DP6" s="692" t="s">
        <v>266</v>
      </c>
      <c r="DQ6" s="692"/>
      <c r="DR6" s="692"/>
      <c r="DS6" s="692"/>
      <c r="DT6" s="693" t="s">
        <v>267</v>
      </c>
      <c r="DU6" s="693"/>
      <c r="DV6" s="693"/>
      <c r="DW6" s="693"/>
      <c r="DX6" s="693"/>
      <c r="DY6" s="693"/>
      <c r="DZ6" s="694" t="s">
        <v>268</v>
      </c>
      <c r="EA6" s="694"/>
      <c r="EB6" s="694"/>
      <c r="EC6" s="694"/>
      <c r="ED6" s="70"/>
      <c r="EG6" s="689" t="s">
        <v>269</v>
      </c>
      <c r="EH6" s="690"/>
      <c r="EI6" s="690"/>
      <c r="EJ6" s="690"/>
      <c r="EK6" s="690"/>
      <c r="EL6" s="690"/>
      <c r="EM6" s="690"/>
      <c r="EN6" s="690"/>
      <c r="EO6" s="690"/>
      <c r="EP6" s="690"/>
      <c r="EQ6" s="690"/>
      <c r="ER6" s="691"/>
      <c r="EU6" s="689" t="s">
        <v>270</v>
      </c>
      <c r="EV6" s="690"/>
      <c r="EW6" s="690"/>
      <c r="EX6" s="690"/>
      <c r="EY6" s="690"/>
      <c r="EZ6" s="690"/>
      <c r="FA6" s="690"/>
      <c r="FB6" s="690"/>
      <c r="FC6" s="690"/>
      <c r="FD6" s="690"/>
      <c r="FE6" s="690"/>
      <c r="FF6" s="691"/>
      <c r="FI6" s="689" t="s">
        <v>271</v>
      </c>
      <c r="FJ6" s="690"/>
      <c r="FK6" s="690"/>
      <c r="FL6" s="690"/>
      <c r="FM6" s="690"/>
      <c r="FN6" s="690"/>
      <c r="FO6" s="690"/>
      <c r="FP6" s="690"/>
      <c r="FQ6" s="690"/>
      <c r="FR6" s="690"/>
      <c r="FS6" s="690"/>
      <c r="FT6" s="691"/>
      <c r="FW6" s="689" t="s">
        <v>272</v>
      </c>
      <c r="FX6" s="690"/>
      <c r="FY6" s="690"/>
      <c r="FZ6" s="690"/>
      <c r="GA6" s="690"/>
      <c r="GB6" s="690"/>
      <c r="GC6" s="690"/>
      <c r="GD6" s="690"/>
      <c r="GE6" s="690"/>
      <c r="GF6" s="690"/>
      <c r="GG6" s="690"/>
      <c r="GH6" s="691"/>
      <c r="GK6" s="689" t="s">
        <v>273</v>
      </c>
      <c r="GL6" s="690"/>
      <c r="GM6" s="690"/>
      <c r="GN6" s="690"/>
      <c r="GO6" s="690"/>
      <c r="GP6" s="690"/>
      <c r="GQ6" s="690"/>
      <c r="GR6" s="690"/>
      <c r="GS6" s="690"/>
      <c r="GT6" s="690"/>
      <c r="GU6" s="690"/>
      <c r="GV6" s="691"/>
    </row>
    <row r="7" spans="1:204" s="2" customFormat="1" ht="71.25" customHeight="1">
      <c r="A7" s="65" t="s">
        <v>148</v>
      </c>
      <c r="B7" s="65" t="s">
        <v>274</v>
      </c>
      <c r="C7" s="65" t="s">
        <v>47</v>
      </c>
      <c r="D7" s="6" t="s">
        <v>13</v>
      </c>
      <c r="E7" s="24" t="s">
        <v>275</v>
      </c>
      <c r="F7" s="24" t="s">
        <v>276</v>
      </c>
      <c r="G7" s="24" t="s">
        <v>27</v>
      </c>
      <c r="H7" s="24" t="s">
        <v>277</v>
      </c>
      <c r="I7" s="24" t="s">
        <v>278</v>
      </c>
      <c r="J7" s="6" t="s">
        <v>279</v>
      </c>
      <c r="K7" s="6" t="s">
        <v>280</v>
      </c>
      <c r="L7" s="7" t="s">
        <v>244</v>
      </c>
      <c r="M7" s="15" t="s">
        <v>281</v>
      </c>
      <c r="N7" s="15" t="s">
        <v>282</v>
      </c>
      <c r="O7" s="118" t="s">
        <v>283</v>
      </c>
      <c r="P7" s="16" t="s">
        <v>284</v>
      </c>
      <c r="Q7" s="16" t="s">
        <v>285</v>
      </c>
      <c r="R7" s="16" t="s">
        <v>286</v>
      </c>
      <c r="S7" s="16" t="s">
        <v>287</v>
      </c>
      <c r="T7" s="38" t="s">
        <v>288</v>
      </c>
      <c r="U7" s="39" t="s">
        <v>289</v>
      </c>
      <c r="V7" s="15" t="s">
        <v>290</v>
      </c>
      <c r="W7" s="160" t="s">
        <v>291</v>
      </c>
      <c r="X7" s="160" t="s">
        <v>292</v>
      </c>
      <c r="Y7" s="194" t="s">
        <v>293</v>
      </c>
      <c r="Z7" s="161" t="s">
        <v>294</v>
      </c>
      <c r="AA7" s="161" t="s">
        <v>295</v>
      </c>
      <c r="AB7" s="161" t="s">
        <v>296</v>
      </c>
      <c r="AC7" s="161" t="s">
        <v>297</v>
      </c>
      <c r="AD7" s="162" t="s">
        <v>298</v>
      </c>
      <c r="AE7" s="163" t="s">
        <v>289</v>
      </c>
      <c r="AF7" s="160" t="s">
        <v>299</v>
      </c>
      <c r="AG7" s="12" t="s">
        <v>300</v>
      </c>
      <c r="AH7" s="12" t="s">
        <v>301</v>
      </c>
      <c r="AI7" s="13" t="s">
        <v>302</v>
      </c>
      <c r="AJ7" s="13" t="s">
        <v>303</v>
      </c>
      <c r="AK7" s="13" t="s">
        <v>304</v>
      </c>
      <c r="AL7" s="13" t="s">
        <v>305</v>
      </c>
      <c r="AM7" s="13" t="s">
        <v>306</v>
      </c>
      <c r="AN7" s="13" t="s">
        <v>307</v>
      </c>
      <c r="AO7" s="35" t="s">
        <v>308</v>
      </c>
      <c r="AP7" s="36" t="s">
        <v>309</v>
      </c>
      <c r="AQ7" s="13" t="s">
        <v>310</v>
      </c>
      <c r="AR7" s="15" t="s">
        <v>311</v>
      </c>
      <c r="AS7" s="15" t="s">
        <v>312</v>
      </c>
      <c r="AT7" s="118" t="s">
        <v>313</v>
      </c>
      <c r="AU7" s="16" t="s">
        <v>314</v>
      </c>
      <c r="AV7" s="16" t="s">
        <v>315</v>
      </c>
      <c r="AW7" s="16" t="s">
        <v>316</v>
      </c>
      <c r="AX7" s="16" t="s">
        <v>317</v>
      </c>
      <c r="AY7" s="38" t="s">
        <v>318</v>
      </c>
      <c r="AZ7" s="39" t="s">
        <v>289</v>
      </c>
      <c r="BA7" s="15" t="s">
        <v>319</v>
      </c>
      <c r="BB7" s="41" t="s">
        <v>320</v>
      </c>
      <c r="BC7" s="41" t="s">
        <v>321</v>
      </c>
      <c r="BD7" s="42" t="s">
        <v>322</v>
      </c>
      <c r="BE7" s="42" t="s">
        <v>323</v>
      </c>
      <c r="BF7" s="42" t="s">
        <v>324</v>
      </c>
      <c r="BG7" s="42" t="s">
        <v>325</v>
      </c>
      <c r="BH7" s="42" t="s">
        <v>326</v>
      </c>
      <c r="BI7" s="43" t="s">
        <v>327</v>
      </c>
      <c r="BJ7" s="44" t="s">
        <v>289</v>
      </c>
      <c r="BK7" s="41" t="s">
        <v>328</v>
      </c>
      <c r="BL7" s="49" t="s">
        <v>329</v>
      </c>
      <c r="BM7" s="49" t="s">
        <v>330</v>
      </c>
      <c r="BN7" s="50" t="s">
        <v>331</v>
      </c>
      <c r="BO7" s="50" t="s">
        <v>332</v>
      </c>
      <c r="BP7" s="50" t="s">
        <v>333</v>
      </c>
      <c r="BQ7" s="50" t="s">
        <v>334</v>
      </c>
      <c r="BR7" s="50" t="s">
        <v>335</v>
      </c>
      <c r="BS7" s="51" t="s">
        <v>336</v>
      </c>
      <c r="BT7" s="52" t="s">
        <v>289</v>
      </c>
      <c r="BU7" s="49" t="s">
        <v>337</v>
      </c>
      <c r="BV7" s="53" t="s">
        <v>338</v>
      </c>
      <c r="BW7" s="53" t="s">
        <v>339</v>
      </c>
      <c r="BX7" s="54" t="s">
        <v>340</v>
      </c>
      <c r="BY7" s="54" t="s">
        <v>341</v>
      </c>
      <c r="BZ7" s="54" t="s">
        <v>342</v>
      </c>
      <c r="CA7" s="54" t="s">
        <v>343</v>
      </c>
      <c r="CB7" s="54" t="s">
        <v>344</v>
      </c>
      <c r="CC7" s="55" t="s">
        <v>345</v>
      </c>
      <c r="CD7" s="56" t="s">
        <v>289</v>
      </c>
      <c r="CE7" s="53" t="s">
        <v>346</v>
      </c>
      <c r="CF7" s="159" t="s">
        <v>347</v>
      </c>
      <c r="CG7" s="160" t="s">
        <v>338</v>
      </c>
      <c r="CH7" s="160" t="s">
        <v>339</v>
      </c>
      <c r="CI7" s="160" t="s">
        <v>340</v>
      </c>
      <c r="CJ7" s="160" t="s">
        <v>348</v>
      </c>
      <c r="CK7" s="160" t="s">
        <v>349</v>
      </c>
      <c r="CL7" s="161" t="s">
        <v>350</v>
      </c>
      <c r="CM7" s="162" t="s">
        <v>351</v>
      </c>
      <c r="CN7" s="163" t="s">
        <v>289</v>
      </c>
      <c r="CO7" s="160" t="s">
        <v>352</v>
      </c>
      <c r="CP7" s="76" t="s">
        <v>353</v>
      </c>
      <c r="CQ7" s="77" t="s">
        <v>354</v>
      </c>
      <c r="CR7" s="77" t="s">
        <v>355</v>
      </c>
      <c r="CS7" s="77" t="s">
        <v>356</v>
      </c>
      <c r="CT7" s="77" t="s">
        <v>357</v>
      </c>
      <c r="CU7" s="77" t="s">
        <v>358</v>
      </c>
      <c r="CV7" s="78" t="s">
        <v>359</v>
      </c>
      <c r="CW7" s="79" t="s">
        <v>360</v>
      </c>
      <c r="CX7" s="80" t="s">
        <v>289</v>
      </c>
      <c r="CY7" s="77" t="s">
        <v>361</v>
      </c>
      <c r="CZ7" s="81" t="s">
        <v>362</v>
      </c>
      <c r="DA7" s="81" t="s">
        <v>363</v>
      </c>
      <c r="DB7" s="81" t="s">
        <v>364</v>
      </c>
      <c r="DC7" s="82" t="s">
        <v>365</v>
      </c>
      <c r="DD7" s="82" t="s">
        <v>366</v>
      </c>
      <c r="DE7" s="82" t="s">
        <v>367</v>
      </c>
      <c r="DF7" s="83" t="s">
        <v>368</v>
      </c>
      <c r="DG7" s="84" t="s">
        <v>369</v>
      </c>
      <c r="DH7" s="85" t="s">
        <v>289</v>
      </c>
      <c r="DI7" s="82" t="s">
        <v>370</v>
      </c>
      <c r="DJ7" s="86" t="s">
        <v>371</v>
      </c>
      <c r="DK7" s="86" t="s">
        <v>372</v>
      </c>
      <c r="DL7" s="86" t="s">
        <v>373</v>
      </c>
      <c r="DM7" s="87" t="s">
        <v>374</v>
      </c>
      <c r="DN7" s="87" t="s">
        <v>375</v>
      </c>
      <c r="DO7" s="87" t="s">
        <v>376</v>
      </c>
      <c r="DP7" s="88" t="s">
        <v>377</v>
      </c>
      <c r="DQ7" s="89" t="s">
        <v>378</v>
      </c>
      <c r="DR7" s="90" t="s">
        <v>289</v>
      </c>
      <c r="DS7" s="87" t="s">
        <v>379</v>
      </c>
      <c r="DT7" s="92" t="s">
        <v>380</v>
      </c>
      <c r="DU7" s="92" t="s">
        <v>381</v>
      </c>
      <c r="DV7" s="92" t="s">
        <v>382</v>
      </c>
      <c r="DW7" s="49" t="s">
        <v>383</v>
      </c>
      <c r="DX7" s="49" t="s">
        <v>384</v>
      </c>
      <c r="DY7" s="49" t="s">
        <v>385</v>
      </c>
      <c r="DZ7" s="50" t="s">
        <v>386</v>
      </c>
      <c r="EA7" s="51" t="s">
        <v>387</v>
      </c>
      <c r="EB7" s="52" t="s">
        <v>289</v>
      </c>
      <c r="EC7" s="49" t="s">
        <v>388</v>
      </c>
      <c r="ED7" s="71"/>
      <c r="EF7" s="66" t="s">
        <v>389</v>
      </c>
      <c r="EG7" s="67" t="s">
        <v>390</v>
      </c>
      <c r="EH7" s="67" t="s">
        <v>391</v>
      </c>
      <c r="EI7" s="67" t="s">
        <v>392</v>
      </c>
      <c r="EJ7" s="67" t="s">
        <v>393</v>
      </c>
      <c r="EK7" s="67" t="s">
        <v>394</v>
      </c>
      <c r="EL7" s="67" t="s">
        <v>395</v>
      </c>
      <c r="EM7" s="67" t="s">
        <v>396</v>
      </c>
      <c r="EN7" s="67" t="s">
        <v>397</v>
      </c>
      <c r="EO7" s="67" t="s">
        <v>398</v>
      </c>
      <c r="EP7" s="67" t="s">
        <v>399</v>
      </c>
      <c r="EQ7" s="67" t="s">
        <v>400</v>
      </c>
      <c r="ER7" s="68" t="s">
        <v>401</v>
      </c>
      <c r="ES7" s="1"/>
      <c r="ET7" s="66" t="s">
        <v>389</v>
      </c>
      <c r="EU7" s="67" t="s">
        <v>390</v>
      </c>
      <c r="EV7" s="67" t="s">
        <v>391</v>
      </c>
      <c r="EW7" s="67" t="s">
        <v>392</v>
      </c>
      <c r="EX7" s="67" t="s">
        <v>393</v>
      </c>
      <c r="EY7" s="67" t="s">
        <v>394</v>
      </c>
      <c r="EZ7" s="67" t="s">
        <v>395</v>
      </c>
      <c r="FA7" s="67" t="s">
        <v>396</v>
      </c>
      <c r="FB7" s="67" t="s">
        <v>397</v>
      </c>
      <c r="FC7" s="67" t="s">
        <v>398</v>
      </c>
      <c r="FD7" s="67" t="s">
        <v>399</v>
      </c>
      <c r="FE7" s="93" t="s">
        <v>400</v>
      </c>
      <c r="FF7" s="68" t="s">
        <v>401</v>
      </c>
      <c r="FG7" s="1"/>
      <c r="FH7" s="66" t="s">
        <v>389</v>
      </c>
      <c r="FI7" s="67" t="s">
        <v>390</v>
      </c>
      <c r="FJ7" s="67" t="s">
        <v>391</v>
      </c>
      <c r="FK7" s="67" t="s">
        <v>392</v>
      </c>
      <c r="FL7" s="67" t="s">
        <v>393</v>
      </c>
      <c r="FM7" s="67" t="s">
        <v>394</v>
      </c>
      <c r="FN7" s="67" t="s">
        <v>395</v>
      </c>
      <c r="FO7" s="67" t="s">
        <v>396</v>
      </c>
      <c r="FP7" s="67" t="s">
        <v>397</v>
      </c>
      <c r="FQ7" s="67" t="s">
        <v>398</v>
      </c>
      <c r="FR7" s="67" t="s">
        <v>399</v>
      </c>
      <c r="FS7" s="67" t="s">
        <v>400</v>
      </c>
      <c r="FT7" s="68" t="s">
        <v>401</v>
      </c>
      <c r="FU7" s="1"/>
      <c r="FV7" s="66" t="s">
        <v>389</v>
      </c>
      <c r="FW7" s="67" t="s">
        <v>390</v>
      </c>
      <c r="FX7" s="67" t="s">
        <v>391</v>
      </c>
      <c r="FY7" s="67" t="s">
        <v>392</v>
      </c>
      <c r="FZ7" s="67" t="s">
        <v>393</v>
      </c>
      <c r="GA7" s="67" t="s">
        <v>394</v>
      </c>
      <c r="GB7" s="67" t="s">
        <v>395</v>
      </c>
      <c r="GC7" s="67" t="s">
        <v>396</v>
      </c>
      <c r="GD7" s="67" t="s">
        <v>397</v>
      </c>
      <c r="GE7" s="67" t="s">
        <v>398</v>
      </c>
      <c r="GF7" s="67" t="s">
        <v>399</v>
      </c>
      <c r="GG7" s="67" t="s">
        <v>400</v>
      </c>
      <c r="GH7" s="68" t="s">
        <v>401</v>
      </c>
      <c r="GI7" s="1"/>
      <c r="GJ7" s="66" t="s">
        <v>389</v>
      </c>
      <c r="GK7" s="67" t="s">
        <v>390</v>
      </c>
      <c r="GL7" s="67" t="s">
        <v>391</v>
      </c>
      <c r="GM7" s="67" t="s">
        <v>392</v>
      </c>
      <c r="GN7" s="67" t="s">
        <v>393</v>
      </c>
      <c r="GO7" s="67" t="s">
        <v>394</v>
      </c>
      <c r="GP7" s="67" t="s">
        <v>395</v>
      </c>
      <c r="GQ7" s="67" t="s">
        <v>396</v>
      </c>
      <c r="GR7" s="67" t="s">
        <v>397</v>
      </c>
      <c r="GS7" s="67" t="s">
        <v>398</v>
      </c>
      <c r="GT7" s="67" t="s">
        <v>399</v>
      </c>
      <c r="GU7" s="67" t="s">
        <v>400</v>
      </c>
      <c r="GV7" s="68" t="s">
        <v>401</v>
      </c>
    </row>
    <row r="8" spans="1:204" ht="20.25" customHeight="1">
      <c r="A8" s="3" t="s">
        <v>402</v>
      </c>
      <c r="B8" s="195" t="s">
        <v>403</v>
      </c>
      <c r="C8" s="3" t="s">
        <v>104</v>
      </c>
      <c r="D8" s="97" t="s">
        <v>14</v>
      </c>
      <c r="E8" s="3" t="s">
        <v>20</v>
      </c>
      <c r="F8" s="195" t="s">
        <v>404</v>
      </c>
      <c r="G8" s="5" t="s">
        <v>6</v>
      </c>
      <c r="H8" s="3" t="s">
        <v>405</v>
      </c>
      <c r="I8" s="3" t="s">
        <v>406</v>
      </c>
      <c r="J8" s="197" t="s">
        <v>407</v>
      </c>
      <c r="K8" s="195" t="s">
        <v>407</v>
      </c>
      <c r="L8" s="195" t="s">
        <v>407</v>
      </c>
      <c r="M8" s="4">
        <v>0</v>
      </c>
      <c r="N8" s="4">
        <v>28</v>
      </c>
      <c r="O8" s="14">
        <v>0</v>
      </c>
      <c r="P8" s="98" t="s">
        <v>18</v>
      </c>
      <c r="Q8" s="237" t="s">
        <v>408</v>
      </c>
      <c r="R8" s="98"/>
      <c r="S8" s="98" t="s">
        <v>407</v>
      </c>
      <c r="T8" s="98" t="str">
        <f>P8</f>
        <v>bajo</v>
      </c>
      <c r="U8" s="98"/>
      <c r="V8" s="237" t="s">
        <v>409</v>
      </c>
      <c r="W8" s="4">
        <v>0</v>
      </c>
      <c r="X8" s="4">
        <v>28</v>
      </c>
      <c r="Y8" s="14">
        <v>0</v>
      </c>
      <c r="Z8" s="4" t="s">
        <v>18</v>
      </c>
      <c r="AA8" s="17" t="s">
        <v>410</v>
      </c>
      <c r="AB8" s="4"/>
      <c r="AC8" s="4" t="s">
        <v>407</v>
      </c>
      <c r="AD8" s="98" t="str">
        <f>Z8</f>
        <v>bajo</v>
      </c>
      <c r="AE8" s="98"/>
      <c r="AF8" s="237" t="s">
        <v>411</v>
      </c>
      <c r="AG8" s="4"/>
      <c r="AH8" s="4"/>
      <c r="AI8" s="4"/>
      <c r="AJ8" s="14"/>
      <c r="AK8" s="4"/>
      <c r="AL8" s="17"/>
      <c r="AM8" s="17"/>
      <c r="AN8" s="20"/>
      <c r="AO8" s="19"/>
      <c r="AP8" s="21"/>
      <c r="AQ8" s="17"/>
      <c r="AR8" s="4"/>
      <c r="AS8" s="4"/>
      <c r="AT8" s="119"/>
      <c r="AU8" s="4"/>
      <c r="AV8" s="17"/>
      <c r="AW8" s="17"/>
      <c r="AX8" s="22"/>
      <c r="AY8" s="19"/>
      <c r="AZ8" s="21"/>
      <c r="BA8" s="17"/>
      <c r="BB8" s="4"/>
      <c r="BC8" s="4"/>
      <c r="BD8" s="45"/>
      <c r="BE8" s="4"/>
      <c r="BF8" s="17"/>
      <c r="BG8" s="17"/>
      <c r="BH8" s="20"/>
      <c r="BI8" s="19"/>
      <c r="BJ8" s="21"/>
      <c r="BK8" s="17"/>
      <c r="BL8" s="4"/>
      <c r="BM8" s="4"/>
      <c r="BN8" s="120"/>
      <c r="BO8" s="4"/>
      <c r="BP8" s="17"/>
      <c r="BQ8" s="17"/>
      <c r="BR8" s="20"/>
      <c r="BS8" s="19"/>
      <c r="BT8" s="21"/>
      <c r="BU8" s="17"/>
      <c r="BV8" s="4"/>
      <c r="BW8" s="4"/>
      <c r="BX8" s="120"/>
      <c r="BY8" s="4"/>
      <c r="BZ8" s="17"/>
      <c r="CB8" s="20"/>
      <c r="CC8" s="19"/>
      <c r="CD8" s="21"/>
      <c r="CE8" s="17"/>
      <c r="CF8" s="57"/>
      <c r="CG8" s="57"/>
      <c r="CH8" s="57"/>
      <c r="CI8" s="164"/>
      <c r="CJ8" s="57"/>
      <c r="CK8" s="57"/>
      <c r="CL8" s="20"/>
      <c r="CM8" s="57"/>
      <c r="CN8" s="58"/>
      <c r="CO8" s="57"/>
      <c r="CP8" s="57"/>
      <c r="CQ8" s="174"/>
      <c r="CR8" s="174"/>
      <c r="CS8" s="175"/>
      <c r="CT8" s="63"/>
      <c r="CU8" s="57"/>
      <c r="CV8" s="20"/>
      <c r="CW8" s="172"/>
      <c r="CX8" s="58"/>
      <c r="CY8" s="57"/>
      <c r="CZ8" s="57"/>
      <c r="DA8" s="57"/>
      <c r="DB8" s="57"/>
      <c r="DC8" s="188"/>
      <c r="DD8" s="186"/>
      <c r="DE8" s="57"/>
      <c r="DF8" s="20"/>
      <c r="DG8" s="187"/>
      <c r="DH8" s="58"/>
      <c r="DI8" s="57"/>
      <c r="DJ8" s="57"/>
      <c r="DK8" s="57"/>
      <c r="DL8" s="57"/>
      <c r="DM8" s="190"/>
      <c r="DN8" s="57"/>
      <c r="DO8" s="3"/>
      <c r="DP8" s="22"/>
      <c r="DQ8" s="57"/>
      <c r="DR8" s="58"/>
      <c r="DS8" s="57"/>
      <c r="DT8" s="57"/>
      <c r="DU8" s="57"/>
      <c r="DV8" s="57"/>
      <c r="DW8" s="190"/>
      <c r="DX8" s="63"/>
      <c r="DY8" s="57"/>
      <c r="DZ8" s="22"/>
      <c r="EA8" s="172"/>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c r="A9" s="3" t="s">
        <v>412</v>
      </c>
      <c r="B9" s="196" t="s">
        <v>19</v>
      </c>
      <c r="C9" s="3" t="s">
        <v>114</v>
      </c>
      <c r="D9" s="97" t="s">
        <v>14</v>
      </c>
      <c r="E9" s="3" t="s">
        <v>19</v>
      </c>
      <c r="F9" s="196" t="s">
        <v>19</v>
      </c>
      <c r="G9" s="5" t="s">
        <v>6</v>
      </c>
      <c r="H9" s="3" t="s">
        <v>413</v>
      </c>
      <c r="I9" s="3" t="s">
        <v>414</v>
      </c>
      <c r="J9" s="198">
        <v>25</v>
      </c>
      <c r="K9" s="198" t="s">
        <v>147</v>
      </c>
      <c r="L9" s="124">
        <v>25</v>
      </c>
      <c r="M9" s="4">
        <v>0</v>
      </c>
      <c r="N9" s="4" t="s">
        <v>147</v>
      </c>
      <c r="O9" s="240">
        <v>0</v>
      </c>
      <c r="P9" s="98" t="s">
        <v>18</v>
      </c>
      <c r="Q9" s="237" t="s">
        <v>415</v>
      </c>
      <c r="R9" s="98"/>
      <c r="S9" s="98">
        <v>0</v>
      </c>
      <c r="T9" s="98" t="str">
        <f t="shared" ref="T9:T12" si="5">P9</f>
        <v>bajo</v>
      </c>
      <c r="U9" s="98"/>
      <c r="V9" s="237" t="s">
        <v>416</v>
      </c>
      <c r="W9" s="4">
        <v>0</v>
      </c>
      <c r="X9" s="4" t="s">
        <v>147</v>
      </c>
      <c r="Y9" s="240">
        <v>0</v>
      </c>
      <c r="Z9" s="4" t="s">
        <v>18</v>
      </c>
      <c r="AA9" s="17" t="s">
        <v>417</v>
      </c>
      <c r="AB9" s="4"/>
      <c r="AC9" s="243">
        <v>0</v>
      </c>
      <c r="AD9" s="98" t="str">
        <f t="shared" ref="AD9:AD12" si="6">Z9</f>
        <v>bajo</v>
      </c>
      <c r="AE9" s="98"/>
      <c r="AF9" s="237" t="s">
        <v>418</v>
      </c>
      <c r="AG9" s="4"/>
      <c r="AH9" s="4"/>
      <c r="AI9" s="4"/>
      <c r="AJ9" s="14"/>
      <c r="AK9" s="4"/>
      <c r="AL9" s="17"/>
      <c r="AM9" s="17"/>
      <c r="AN9" s="20"/>
      <c r="AO9" s="19"/>
      <c r="AP9" s="21"/>
      <c r="AQ9" s="17"/>
      <c r="AR9" s="4"/>
      <c r="AS9" s="4"/>
      <c r="AT9" s="119"/>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166"/>
      <c r="CJ9" s="57"/>
      <c r="CK9" s="57"/>
      <c r="CL9" s="20"/>
      <c r="CM9" s="57"/>
      <c r="CN9" s="58"/>
      <c r="CO9" s="57"/>
      <c r="CP9" s="57"/>
      <c r="CQ9" s="171"/>
      <c r="CR9" s="171"/>
      <c r="CS9" s="61"/>
      <c r="CT9" s="63"/>
      <c r="CU9" s="57"/>
      <c r="CV9" s="20"/>
      <c r="CW9" s="172"/>
      <c r="CX9" s="58"/>
      <c r="CY9" s="57"/>
      <c r="CZ9" s="57"/>
      <c r="DA9" s="57"/>
      <c r="DB9" s="57"/>
      <c r="DC9" s="72"/>
      <c r="DD9" s="186"/>
      <c r="DE9" s="57"/>
      <c r="DF9" s="20"/>
      <c r="DG9" s="187"/>
      <c r="DH9" s="58"/>
      <c r="DI9" s="57"/>
      <c r="DJ9" s="57"/>
      <c r="DK9" s="57"/>
      <c r="DL9" s="57"/>
      <c r="DM9" s="189"/>
      <c r="DN9" s="57"/>
      <c r="DO9" s="3"/>
      <c r="DP9" s="22"/>
      <c r="DQ9" s="57"/>
      <c r="DR9" s="58"/>
      <c r="DS9" s="57"/>
      <c r="DT9" s="57"/>
      <c r="DU9" s="57"/>
      <c r="DV9" s="57"/>
      <c r="DW9" s="189"/>
      <c r="DX9" s="63"/>
      <c r="DY9" s="57"/>
      <c r="DZ9" s="22"/>
      <c r="EA9" s="172"/>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c r="A10" s="3" t="s">
        <v>419</v>
      </c>
      <c r="B10" s="122" t="s">
        <v>238</v>
      </c>
      <c r="C10" s="3" t="s">
        <v>66</v>
      </c>
      <c r="D10" s="97" t="s">
        <v>14</v>
      </c>
      <c r="E10" s="3" t="s">
        <v>21</v>
      </c>
      <c r="F10" s="122" t="s">
        <v>420</v>
      </c>
      <c r="G10" s="5" t="s">
        <v>6</v>
      </c>
      <c r="H10" s="3" t="s">
        <v>421</v>
      </c>
      <c r="I10" s="3" t="s">
        <v>414</v>
      </c>
      <c r="J10" s="198">
        <v>19</v>
      </c>
      <c r="K10" s="198" t="s">
        <v>147</v>
      </c>
      <c r="L10" s="124">
        <v>19</v>
      </c>
      <c r="M10" s="4">
        <v>0</v>
      </c>
      <c r="N10" s="4" t="s">
        <v>147</v>
      </c>
      <c r="O10" s="240">
        <v>0</v>
      </c>
      <c r="P10" s="98" t="s">
        <v>18</v>
      </c>
      <c r="Q10" s="237" t="s">
        <v>422</v>
      </c>
      <c r="R10" s="98"/>
      <c r="S10" s="98">
        <v>0</v>
      </c>
      <c r="T10" s="98" t="str">
        <f t="shared" si="5"/>
        <v>bajo</v>
      </c>
      <c r="U10" s="98"/>
      <c r="V10" s="237" t="s">
        <v>423</v>
      </c>
      <c r="W10" s="4">
        <v>0</v>
      </c>
      <c r="X10" s="4" t="s">
        <v>147</v>
      </c>
      <c r="Y10" s="240">
        <v>0</v>
      </c>
      <c r="Z10" s="4" t="s">
        <v>18</v>
      </c>
      <c r="AA10" s="17" t="s">
        <v>424</v>
      </c>
      <c r="AB10" s="4"/>
      <c r="AC10" s="243">
        <v>0</v>
      </c>
      <c r="AD10" s="98" t="str">
        <f t="shared" si="6"/>
        <v>bajo</v>
      </c>
      <c r="AE10" s="98"/>
      <c r="AF10" s="237" t="s">
        <v>425</v>
      </c>
      <c r="AG10" s="4"/>
      <c r="AH10" s="4"/>
      <c r="AI10" s="4"/>
      <c r="AJ10" s="14"/>
      <c r="AK10" s="4"/>
      <c r="AL10" s="17"/>
      <c r="AM10" s="17"/>
      <c r="AN10" s="20"/>
      <c r="AO10" s="19"/>
      <c r="AP10" s="21"/>
      <c r="AQ10" s="17"/>
      <c r="AR10" s="4"/>
      <c r="AS10" s="4"/>
      <c r="AT10" s="119"/>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164"/>
      <c r="CJ10" s="57"/>
      <c r="CK10" s="57"/>
      <c r="CL10" s="20"/>
      <c r="CM10" s="57"/>
      <c r="CN10" s="58"/>
      <c r="CO10" s="57"/>
      <c r="CP10" s="57"/>
      <c r="CQ10" s="176"/>
      <c r="CR10" s="176"/>
      <c r="CS10" s="175"/>
      <c r="CT10" s="63"/>
      <c r="CU10" s="57"/>
      <c r="CV10" s="20"/>
      <c r="CW10" s="172"/>
      <c r="CX10" s="58"/>
      <c r="CY10" s="57"/>
      <c r="CZ10" s="57"/>
      <c r="DA10" s="168"/>
      <c r="DB10" s="168"/>
      <c r="DC10" s="188"/>
      <c r="DD10" s="186"/>
      <c r="DE10" s="57"/>
      <c r="DF10" s="20"/>
      <c r="DG10" s="187"/>
      <c r="DH10" s="58"/>
      <c r="DI10" s="57"/>
      <c r="DJ10" s="57"/>
      <c r="DK10" s="168"/>
      <c r="DL10" s="168"/>
      <c r="DM10" s="190"/>
      <c r="DN10" s="57"/>
      <c r="DO10" s="3"/>
      <c r="DP10" s="22"/>
      <c r="DQ10" s="57"/>
      <c r="DR10" s="58"/>
      <c r="DS10" s="57"/>
      <c r="DT10" s="57"/>
      <c r="DU10" s="168"/>
      <c r="DV10" s="168"/>
      <c r="DW10" s="190"/>
      <c r="DX10" s="63"/>
      <c r="DY10" s="57"/>
      <c r="DZ10" s="22"/>
      <c r="EA10" s="172"/>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c r="A11" s="3" t="s">
        <v>426</v>
      </c>
      <c r="B11" s="122" t="s">
        <v>427</v>
      </c>
      <c r="C11" s="3" t="s">
        <v>57</v>
      </c>
      <c r="D11" s="97" t="s">
        <v>14</v>
      </c>
      <c r="E11" s="3" t="s">
        <v>23</v>
      </c>
      <c r="F11" s="122" t="s">
        <v>428</v>
      </c>
      <c r="G11" s="5" t="s">
        <v>6</v>
      </c>
      <c r="H11" s="3" t="s">
        <v>429</v>
      </c>
      <c r="I11" s="3" t="s">
        <v>430</v>
      </c>
      <c r="J11" s="198">
        <v>4</v>
      </c>
      <c r="K11" s="198">
        <v>8</v>
      </c>
      <c r="L11" s="199">
        <v>0.5</v>
      </c>
      <c r="M11" s="4">
        <v>0</v>
      </c>
      <c r="N11" s="4">
        <v>8</v>
      </c>
      <c r="O11" s="14">
        <v>0</v>
      </c>
      <c r="P11" s="98" t="s">
        <v>18</v>
      </c>
      <c r="Q11" s="237" t="s">
        <v>431</v>
      </c>
      <c r="R11" s="98"/>
      <c r="S11" s="98">
        <v>0</v>
      </c>
      <c r="T11" s="98" t="str">
        <f t="shared" si="5"/>
        <v>bajo</v>
      </c>
      <c r="U11" s="98"/>
      <c r="V11" s="237" t="s">
        <v>432</v>
      </c>
      <c r="W11" s="4">
        <v>0</v>
      </c>
      <c r="X11" s="4">
        <v>8</v>
      </c>
      <c r="Y11" s="14">
        <v>0</v>
      </c>
      <c r="Z11" s="4" t="s">
        <v>18</v>
      </c>
      <c r="AA11" s="17" t="s">
        <v>433</v>
      </c>
      <c r="AB11" s="4"/>
      <c r="AC11" s="243">
        <v>0</v>
      </c>
      <c r="AD11" s="98" t="str">
        <f t="shared" si="6"/>
        <v>bajo</v>
      </c>
      <c r="AE11" s="98"/>
      <c r="AF11" s="237" t="s">
        <v>434</v>
      </c>
      <c r="AG11" s="4"/>
      <c r="AH11" s="4"/>
      <c r="AI11" s="4"/>
      <c r="AJ11" s="14"/>
      <c r="AK11" s="4"/>
      <c r="AL11" s="17"/>
      <c r="AM11" s="17"/>
      <c r="AN11" s="20"/>
      <c r="AO11" s="19"/>
      <c r="AP11" s="21"/>
      <c r="AQ11" s="17"/>
      <c r="AR11" s="4"/>
      <c r="AS11" s="4"/>
      <c r="AT11" s="119"/>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168"/>
      <c r="CH11" s="168"/>
      <c r="CI11" s="165"/>
      <c r="CJ11" s="57"/>
      <c r="CK11" s="57"/>
      <c r="CL11" s="20"/>
      <c r="CM11" s="57"/>
      <c r="CN11" s="58"/>
      <c r="CO11" s="57"/>
      <c r="CP11" s="57"/>
      <c r="CQ11" s="176"/>
      <c r="CR11" s="176"/>
      <c r="CS11" s="175"/>
      <c r="CT11" s="63"/>
      <c r="CU11" s="57"/>
      <c r="CV11" s="20"/>
      <c r="CW11" s="172"/>
      <c r="CX11" s="58"/>
      <c r="CY11" s="57"/>
      <c r="CZ11" s="57"/>
      <c r="DA11" s="168"/>
      <c r="DB11" s="168"/>
      <c r="DC11" s="188"/>
      <c r="DD11" s="186"/>
      <c r="DE11" s="57"/>
      <c r="DF11" s="20"/>
      <c r="DG11" s="187"/>
      <c r="DH11" s="58"/>
      <c r="DI11" s="57"/>
      <c r="DJ11" s="57"/>
      <c r="DK11" s="168"/>
      <c r="DL11" s="168"/>
      <c r="DM11" s="190"/>
      <c r="DN11" s="57"/>
      <c r="DO11" s="3"/>
      <c r="DP11" s="22"/>
      <c r="DQ11" s="57"/>
      <c r="DR11" s="58"/>
      <c r="DS11" s="57"/>
      <c r="DT11" s="57"/>
      <c r="DU11" s="168"/>
      <c r="DV11" s="168"/>
      <c r="DW11" s="190"/>
      <c r="DX11" s="63"/>
      <c r="DY11" s="57"/>
      <c r="DZ11" s="22"/>
      <c r="EA11" s="172"/>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c r="A12" s="3" t="s">
        <v>435</v>
      </c>
      <c r="B12" s="122" t="s">
        <v>403</v>
      </c>
      <c r="C12" s="3" t="s">
        <v>102</v>
      </c>
      <c r="D12" s="97" t="s">
        <v>14</v>
      </c>
      <c r="E12" s="3" t="s">
        <v>20</v>
      </c>
      <c r="F12" s="122" t="s">
        <v>436</v>
      </c>
      <c r="G12" s="5" t="s">
        <v>6</v>
      </c>
      <c r="H12" s="3" t="s">
        <v>437</v>
      </c>
      <c r="I12" s="3" t="s">
        <v>438</v>
      </c>
      <c r="J12" s="198">
        <v>18064755</v>
      </c>
      <c r="K12" s="198">
        <v>14966486</v>
      </c>
      <c r="L12" s="199">
        <v>1.2070000000000001</v>
      </c>
      <c r="M12" s="4">
        <v>0</v>
      </c>
      <c r="N12" s="4">
        <v>446521</v>
      </c>
      <c r="O12" s="14">
        <v>0</v>
      </c>
      <c r="P12" s="98" t="s">
        <v>18</v>
      </c>
      <c r="Q12" s="237" t="s">
        <v>439</v>
      </c>
      <c r="R12" s="98"/>
      <c r="S12" s="98">
        <v>0</v>
      </c>
      <c r="T12" s="98" t="str">
        <f t="shared" si="5"/>
        <v>bajo</v>
      </c>
      <c r="U12" s="98"/>
      <c r="V12" s="237" t="s">
        <v>440</v>
      </c>
      <c r="W12" s="4">
        <v>0</v>
      </c>
      <c r="X12" s="4">
        <v>1050869</v>
      </c>
      <c r="Y12" s="14">
        <v>0</v>
      </c>
      <c r="Z12" s="4" t="s">
        <v>18</v>
      </c>
      <c r="AA12" s="17" t="s">
        <v>441</v>
      </c>
      <c r="AB12" s="4"/>
      <c r="AC12" s="243">
        <v>0</v>
      </c>
      <c r="AD12" s="98" t="str">
        <f t="shared" si="6"/>
        <v>bajo</v>
      </c>
      <c r="AE12" s="98"/>
      <c r="AF12" s="237" t="s">
        <v>442</v>
      </c>
      <c r="AG12" s="4"/>
      <c r="AH12" s="4"/>
      <c r="AI12" s="4"/>
      <c r="AJ12" s="14"/>
      <c r="AK12" s="4"/>
      <c r="AL12" s="17"/>
      <c r="AM12" s="17"/>
      <c r="AN12" s="20"/>
      <c r="AO12" s="19"/>
      <c r="AP12" s="21"/>
      <c r="AQ12" s="17"/>
      <c r="AR12" s="4"/>
      <c r="AS12" s="4"/>
      <c r="AT12" s="119"/>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165"/>
      <c r="CJ12" s="57"/>
      <c r="CK12" s="57"/>
      <c r="CL12" s="20"/>
      <c r="CM12" s="57"/>
      <c r="CN12" s="58"/>
      <c r="CO12" s="57"/>
      <c r="CP12" s="57"/>
      <c r="CQ12" s="174"/>
      <c r="CR12" s="174"/>
      <c r="CS12" s="61"/>
      <c r="CT12" s="63"/>
      <c r="CU12" s="57"/>
      <c r="CV12" s="20"/>
      <c r="CW12" s="172"/>
      <c r="CX12" s="58"/>
      <c r="CY12" s="57"/>
      <c r="CZ12" s="57"/>
      <c r="DA12" s="57"/>
      <c r="DB12" s="57"/>
      <c r="DC12" s="72"/>
      <c r="DD12" s="186"/>
      <c r="DE12" s="57"/>
      <c r="DF12" s="20"/>
      <c r="DG12" s="187"/>
      <c r="DH12" s="58"/>
      <c r="DI12" s="57"/>
      <c r="DJ12" s="57"/>
      <c r="DK12" s="57"/>
      <c r="DL12" s="57"/>
      <c r="DM12" s="189"/>
      <c r="DN12" s="57"/>
      <c r="DO12" s="3"/>
      <c r="DP12" s="22"/>
      <c r="DQ12" s="57"/>
      <c r="DR12" s="58"/>
      <c r="DS12" s="57"/>
      <c r="DT12" s="57"/>
      <c r="DU12" s="57"/>
      <c r="DV12" s="57"/>
      <c r="DW12" s="189"/>
      <c r="DX12" s="63"/>
      <c r="DY12" s="57"/>
      <c r="DZ12" s="22"/>
      <c r="EA12" s="172"/>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c r="A13" s="3" t="s">
        <v>443</v>
      </c>
      <c r="B13" s="122" t="s">
        <v>25</v>
      </c>
      <c r="C13" s="3" t="s">
        <v>126</v>
      </c>
      <c r="D13" s="97" t="s">
        <v>14</v>
      </c>
      <c r="E13" s="3" t="s">
        <v>25</v>
      </c>
      <c r="F13" s="3" t="s">
        <v>25</v>
      </c>
      <c r="G13" s="5" t="s">
        <v>7</v>
      </c>
      <c r="H13" s="3" t="s">
        <v>444</v>
      </c>
      <c r="I13" s="3" t="s">
        <v>445</v>
      </c>
      <c r="J13" s="198">
        <v>11700000</v>
      </c>
      <c r="K13" s="198">
        <v>13000000</v>
      </c>
      <c r="L13" s="199">
        <v>0.9</v>
      </c>
      <c r="M13" s="4">
        <v>0</v>
      </c>
      <c r="N13" s="4">
        <v>13500000</v>
      </c>
      <c r="O13" s="14">
        <v>0</v>
      </c>
      <c r="P13" s="98" t="s">
        <v>18</v>
      </c>
      <c r="Q13" s="237" t="s">
        <v>446</v>
      </c>
      <c r="R13" s="98"/>
      <c r="S13" s="98">
        <f>O13/L13</f>
        <v>0</v>
      </c>
      <c r="T13" s="98" t="str">
        <f>P13</f>
        <v>bajo</v>
      </c>
      <c r="U13" s="98"/>
      <c r="V13" s="237" t="s">
        <v>447</v>
      </c>
      <c r="W13" s="4">
        <v>7857234</v>
      </c>
      <c r="X13" s="4">
        <v>13500000</v>
      </c>
      <c r="Y13" s="238">
        <f>W13/X13</f>
        <v>0.58201733333333339</v>
      </c>
      <c r="Z13" s="4" t="s">
        <v>18</v>
      </c>
      <c r="AA13" s="17" t="s">
        <v>448</v>
      </c>
      <c r="AB13" s="4"/>
      <c r="AC13" s="238">
        <f>Y13/L13</f>
        <v>0.646685925925926</v>
      </c>
      <c r="AD13" s="14" t="str">
        <f>Z13</f>
        <v>bajo</v>
      </c>
      <c r="AE13" s="4"/>
      <c r="AF13" s="239" t="s">
        <v>449</v>
      </c>
      <c r="AG13" s="4"/>
      <c r="AH13" s="4"/>
      <c r="AI13" s="4"/>
      <c r="AJ13" s="14"/>
      <c r="AK13" s="4"/>
      <c r="AL13" s="17"/>
      <c r="AM13" s="17"/>
      <c r="AN13" s="20"/>
      <c r="AO13" s="19"/>
      <c r="AP13" s="21"/>
      <c r="AQ13" s="17"/>
      <c r="AR13" s="4"/>
      <c r="AS13" s="4"/>
      <c r="AT13" s="119"/>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165"/>
      <c r="CJ13" s="57"/>
      <c r="CK13" s="57"/>
      <c r="CL13" s="20"/>
      <c r="CM13" s="57"/>
      <c r="CN13" s="58"/>
      <c r="CO13" s="57"/>
      <c r="CP13" s="57"/>
      <c r="CQ13" s="174"/>
      <c r="CR13" s="174"/>
      <c r="CS13" s="61"/>
      <c r="CT13" s="63"/>
      <c r="CU13" s="57"/>
      <c r="CV13" s="20"/>
      <c r="CW13" s="172"/>
      <c r="CX13" s="58"/>
      <c r="CY13" s="57"/>
      <c r="CZ13" s="57"/>
      <c r="DA13" s="57"/>
      <c r="DB13" s="57"/>
      <c r="DC13" s="72"/>
      <c r="DD13" s="186"/>
      <c r="DE13" s="57"/>
      <c r="DF13" s="20"/>
      <c r="DG13" s="187"/>
      <c r="DH13" s="58"/>
      <c r="DI13" s="57"/>
      <c r="DJ13" s="57"/>
      <c r="DK13" s="57"/>
      <c r="DL13" s="57"/>
      <c r="DM13" s="189"/>
      <c r="DN13" s="57"/>
      <c r="DO13" s="3"/>
      <c r="DP13" s="22"/>
      <c r="DQ13" s="57"/>
      <c r="DR13" s="58"/>
      <c r="DS13" s="57"/>
      <c r="DT13" s="57"/>
      <c r="DU13" s="57"/>
      <c r="DV13" s="57"/>
      <c r="DW13" s="189"/>
      <c r="DX13" s="63"/>
      <c r="DY13" s="57"/>
      <c r="DZ13" s="22"/>
      <c r="EA13" s="172"/>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c r="A14" s="3" t="s">
        <v>450</v>
      </c>
      <c r="B14" s="122" t="s">
        <v>24</v>
      </c>
      <c r="C14" s="3" t="s">
        <v>88</v>
      </c>
      <c r="D14" s="97" t="s">
        <v>14</v>
      </c>
      <c r="E14" s="3" t="s">
        <v>24</v>
      </c>
      <c r="F14" s="3" t="s">
        <v>24</v>
      </c>
      <c r="G14" s="5" t="s">
        <v>7</v>
      </c>
      <c r="H14" s="3" t="s">
        <v>451</v>
      </c>
      <c r="I14" s="3" t="s">
        <v>452</v>
      </c>
      <c r="J14" s="123">
        <v>337</v>
      </c>
      <c r="K14" s="123">
        <v>450</v>
      </c>
      <c r="L14" s="199">
        <v>0.75</v>
      </c>
      <c r="M14" s="4">
        <v>0</v>
      </c>
      <c r="N14" s="4">
        <v>424</v>
      </c>
      <c r="O14" s="14">
        <v>0</v>
      </c>
      <c r="P14" s="98" t="s">
        <v>18</v>
      </c>
      <c r="Q14" s="237" t="s">
        <v>453</v>
      </c>
      <c r="R14" s="98"/>
      <c r="S14" s="98">
        <f t="shared" ref="S14:S18" si="7">O14/L14</f>
        <v>0</v>
      </c>
      <c r="T14" s="98" t="str">
        <f t="shared" ref="T14:T18" si="8">P14</f>
        <v>bajo</v>
      </c>
      <c r="U14" s="98"/>
      <c r="V14" s="237" t="s">
        <v>454</v>
      </c>
      <c r="W14" s="4">
        <v>0</v>
      </c>
      <c r="X14" s="4">
        <v>424</v>
      </c>
      <c r="Y14" s="238">
        <f t="shared" ref="Y14:Y18" si="9">W14/X14</f>
        <v>0</v>
      </c>
      <c r="Z14" s="4" t="s">
        <v>18</v>
      </c>
      <c r="AA14" s="17" t="s">
        <v>455</v>
      </c>
      <c r="AB14" s="4"/>
      <c r="AC14" s="238">
        <f t="shared" ref="AC14:AC18" si="10">Y14/L14</f>
        <v>0</v>
      </c>
      <c r="AD14" s="14" t="str">
        <f t="shared" ref="AD14:AD18" si="11">Z14</f>
        <v>bajo</v>
      </c>
      <c r="AE14" s="4"/>
      <c r="AF14" s="239" t="s">
        <v>456</v>
      </c>
      <c r="AG14" s="4"/>
      <c r="AH14" s="4"/>
      <c r="AI14" s="4"/>
      <c r="AJ14" s="14"/>
      <c r="AK14" s="4"/>
      <c r="AL14" s="17"/>
      <c r="AM14" s="17"/>
      <c r="AN14" s="20"/>
      <c r="AO14" s="19"/>
      <c r="AP14" s="21"/>
      <c r="AQ14" s="17"/>
      <c r="AR14" s="4"/>
      <c r="AS14" s="4"/>
      <c r="AT14" s="120"/>
      <c r="AU14" s="4"/>
      <c r="AV14" s="17"/>
      <c r="AW14" s="17"/>
      <c r="AX14" s="22"/>
      <c r="AY14" s="19"/>
      <c r="AZ14" s="21"/>
      <c r="BA14" s="17"/>
      <c r="BB14" s="4"/>
      <c r="BC14" s="4"/>
      <c r="BD14" s="126"/>
      <c r="BE14" s="4"/>
      <c r="BF14" s="17"/>
      <c r="BG14" s="17"/>
      <c r="BH14" s="20"/>
      <c r="BI14" s="19"/>
      <c r="BJ14" s="21"/>
      <c r="BK14" s="17"/>
      <c r="BL14" s="4"/>
      <c r="BM14" s="4"/>
      <c r="BN14" s="120"/>
      <c r="BO14" s="4"/>
      <c r="BP14" s="17"/>
      <c r="BQ14" s="17"/>
      <c r="BR14" s="20"/>
      <c r="BS14" s="19"/>
      <c r="BT14" s="21"/>
      <c r="BU14" s="17"/>
      <c r="BV14" s="4"/>
      <c r="BW14" s="4"/>
      <c r="BX14" s="120"/>
      <c r="BY14" s="4"/>
      <c r="BZ14" s="17"/>
      <c r="CA14" s="17"/>
      <c r="CB14" s="20"/>
      <c r="CC14" s="19"/>
      <c r="CD14" s="21"/>
      <c r="CE14" s="17"/>
      <c r="CF14" s="57"/>
      <c r="CG14" s="57"/>
      <c r="CH14" s="57"/>
      <c r="CI14" s="166"/>
      <c r="CJ14" s="57"/>
      <c r="CK14" s="57"/>
      <c r="CL14" s="20"/>
      <c r="CM14" s="57"/>
      <c r="CN14" s="58"/>
      <c r="CO14" s="57"/>
      <c r="CP14" s="57"/>
      <c r="CQ14" s="174"/>
      <c r="CR14" s="174"/>
      <c r="CS14" s="175"/>
      <c r="CT14" s="63"/>
      <c r="CU14" s="57"/>
      <c r="CV14" s="20"/>
      <c r="CW14" s="172"/>
      <c r="CX14" s="58"/>
      <c r="CY14" s="57"/>
      <c r="CZ14" s="57"/>
      <c r="DA14" s="57"/>
      <c r="DB14" s="57"/>
      <c r="DC14" s="188"/>
      <c r="DD14" s="186"/>
      <c r="DE14" s="57"/>
      <c r="DF14" s="20"/>
      <c r="DG14" s="187"/>
      <c r="DH14" s="58"/>
      <c r="DI14" s="57"/>
      <c r="DJ14" s="57"/>
      <c r="DK14" s="57"/>
      <c r="DL14" s="57"/>
      <c r="DM14" s="192"/>
      <c r="DN14" s="57"/>
      <c r="DO14" s="3"/>
      <c r="DP14" s="22"/>
      <c r="DQ14" s="57"/>
      <c r="DR14" s="58"/>
      <c r="DS14" s="57"/>
      <c r="DT14" s="57"/>
      <c r="DU14" s="57"/>
      <c r="DV14" s="57"/>
      <c r="DW14" s="190"/>
      <c r="DX14" s="63"/>
      <c r="DY14" s="57"/>
      <c r="DZ14" s="22"/>
      <c r="EA14" s="172"/>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c r="A15" s="3" t="s">
        <v>457</v>
      </c>
      <c r="B15" s="122" t="s">
        <v>22</v>
      </c>
      <c r="C15" s="3" t="s">
        <v>80</v>
      </c>
      <c r="D15" s="97" t="s">
        <v>14</v>
      </c>
      <c r="E15" s="3" t="s">
        <v>22</v>
      </c>
      <c r="F15" s="3" t="s">
        <v>22</v>
      </c>
      <c r="G15" s="5" t="s">
        <v>7</v>
      </c>
      <c r="H15" s="3" t="s">
        <v>458</v>
      </c>
      <c r="I15" s="3" t="s">
        <v>459</v>
      </c>
      <c r="J15" s="123">
        <v>32</v>
      </c>
      <c r="K15" s="123">
        <v>42</v>
      </c>
      <c r="L15" s="199">
        <v>0.76</v>
      </c>
      <c r="M15" s="4">
        <v>0</v>
      </c>
      <c r="N15" s="4">
        <v>42</v>
      </c>
      <c r="O15" s="14">
        <f>M15/N15</f>
        <v>0</v>
      </c>
      <c r="P15" s="98" t="s">
        <v>18</v>
      </c>
      <c r="Q15" s="237" t="s">
        <v>460</v>
      </c>
      <c r="R15" s="98"/>
      <c r="S15" s="98">
        <f t="shared" si="7"/>
        <v>0</v>
      </c>
      <c r="T15" s="98" t="str">
        <f t="shared" si="8"/>
        <v>bajo</v>
      </c>
      <c r="U15" s="98"/>
      <c r="V15" s="237" t="s">
        <v>461</v>
      </c>
      <c r="W15" s="4">
        <v>0</v>
      </c>
      <c r="X15" s="4">
        <v>42</v>
      </c>
      <c r="Y15" s="238">
        <f t="shared" si="9"/>
        <v>0</v>
      </c>
      <c r="Z15" s="4" t="s">
        <v>18</v>
      </c>
      <c r="AA15" s="17" t="s">
        <v>460</v>
      </c>
      <c r="AB15" s="4"/>
      <c r="AC15" s="238">
        <f t="shared" si="10"/>
        <v>0</v>
      </c>
      <c r="AD15" s="14" t="str">
        <f t="shared" si="11"/>
        <v>bajo</v>
      </c>
      <c r="AE15" s="4"/>
      <c r="AF15" s="239" t="s">
        <v>462</v>
      </c>
      <c r="AG15" s="4"/>
      <c r="AH15" s="4"/>
      <c r="AI15" s="4"/>
      <c r="AJ15" s="14"/>
      <c r="AK15" s="4"/>
      <c r="AL15" s="17"/>
      <c r="AM15" s="17"/>
      <c r="AN15" s="20"/>
      <c r="AO15" s="19"/>
      <c r="AP15" s="21"/>
      <c r="AQ15" s="17"/>
      <c r="AR15" s="4"/>
      <c r="AS15" s="4"/>
      <c r="AT15" s="119"/>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165"/>
      <c r="CJ15" s="57"/>
      <c r="CK15" s="57"/>
      <c r="CL15" s="20"/>
      <c r="CM15" s="57"/>
      <c r="CN15" s="58"/>
      <c r="CO15" s="57"/>
      <c r="CP15" s="57"/>
      <c r="CQ15" s="174"/>
      <c r="CR15" s="174"/>
      <c r="CS15" s="61"/>
      <c r="CT15" s="63"/>
      <c r="CU15" s="57"/>
      <c r="CV15" s="20"/>
      <c r="CW15" s="172"/>
      <c r="CX15" s="58"/>
      <c r="CY15" s="57"/>
      <c r="CZ15" s="57"/>
      <c r="DA15" s="57"/>
      <c r="DB15" s="57"/>
      <c r="DC15" s="72"/>
      <c r="DD15" s="186"/>
      <c r="DE15" s="57"/>
      <c r="DF15" s="20"/>
      <c r="DG15" s="187"/>
      <c r="DH15" s="58"/>
      <c r="DI15" s="57"/>
      <c r="DJ15" s="57"/>
      <c r="DK15" s="57"/>
      <c r="DL15" s="57"/>
      <c r="DM15" s="189"/>
      <c r="DN15" s="57"/>
      <c r="DO15" s="3"/>
      <c r="DP15" s="22"/>
      <c r="DQ15" s="57"/>
      <c r="DR15" s="58"/>
      <c r="DS15" s="57"/>
      <c r="DT15" s="57"/>
      <c r="DU15" s="57"/>
      <c r="DV15" s="57"/>
      <c r="DW15" s="189"/>
      <c r="DX15" s="63"/>
      <c r="DY15" s="57"/>
      <c r="DZ15" s="22"/>
      <c r="EA15" s="172"/>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c r="A16" s="3" t="s">
        <v>463</v>
      </c>
      <c r="B16" s="122" t="s">
        <v>238</v>
      </c>
      <c r="C16" s="3" t="s">
        <v>72</v>
      </c>
      <c r="D16" s="97" t="s">
        <v>14</v>
      </c>
      <c r="E16" s="3" t="s">
        <v>21</v>
      </c>
      <c r="F16" s="3" t="s">
        <v>464</v>
      </c>
      <c r="G16" s="5" t="s">
        <v>7</v>
      </c>
      <c r="H16" s="3" t="s">
        <v>465</v>
      </c>
      <c r="I16" s="3" t="s">
        <v>466</v>
      </c>
      <c r="J16" s="198">
        <v>30491</v>
      </c>
      <c r="K16" s="200">
        <v>101638</v>
      </c>
      <c r="L16" s="201">
        <v>0.3</v>
      </c>
      <c r="M16" s="4">
        <v>251</v>
      </c>
      <c r="N16" s="4">
        <v>20000</v>
      </c>
      <c r="O16" s="14">
        <f>M16/N16</f>
        <v>1.255E-2</v>
      </c>
      <c r="P16" s="98" t="s">
        <v>18</v>
      </c>
      <c r="Q16" s="237" t="s">
        <v>467</v>
      </c>
      <c r="R16" s="98"/>
      <c r="S16" s="98">
        <f t="shared" si="7"/>
        <v>4.1833333333333333E-2</v>
      </c>
      <c r="T16" s="98" t="str">
        <f t="shared" si="8"/>
        <v>bajo</v>
      </c>
      <c r="U16" s="98"/>
      <c r="V16" s="237" t="s">
        <v>468</v>
      </c>
      <c r="W16" s="4">
        <v>251</v>
      </c>
      <c r="X16" s="4">
        <v>20000</v>
      </c>
      <c r="Y16" s="238">
        <f t="shared" si="9"/>
        <v>1.255E-2</v>
      </c>
      <c r="Z16" s="4" t="s">
        <v>18</v>
      </c>
      <c r="AA16" s="17" t="s">
        <v>469</v>
      </c>
      <c r="AB16" s="4"/>
      <c r="AC16" s="238">
        <f t="shared" si="10"/>
        <v>4.1833333333333333E-2</v>
      </c>
      <c r="AD16" s="14" t="str">
        <f t="shared" si="11"/>
        <v>bajo</v>
      </c>
      <c r="AE16" s="4"/>
      <c r="AF16" s="239" t="s">
        <v>470</v>
      </c>
      <c r="AG16" s="4"/>
      <c r="AH16" s="4"/>
      <c r="AI16" s="4"/>
      <c r="AJ16" s="14"/>
      <c r="AK16" s="4"/>
      <c r="AL16" s="17"/>
      <c r="AM16" s="17"/>
      <c r="AN16" s="20"/>
      <c r="AO16" s="19"/>
      <c r="AP16" s="21"/>
      <c r="AQ16" s="17"/>
      <c r="AR16" s="4"/>
      <c r="AS16" s="4"/>
      <c r="AT16" s="119"/>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165"/>
      <c r="CJ16" s="57"/>
      <c r="CK16" s="57"/>
      <c r="CL16" s="20"/>
      <c r="CM16" s="57"/>
      <c r="CN16" s="58"/>
      <c r="CO16" s="57"/>
      <c r="CP16" s="57"/>
      <c r="CQ16" s="174"/>
      <c r="CR16" s="174"/>
      <c r="CS16" s="61"/>
      <c r="CT16" s="63"/>
      <c r="CU16" s="57"/>
      <c r="CV16" s="20"/>
      <c r="CW16" s="172"/>
      <c r="CX16" s="58"/>
      <c r="CY16" s="57"/>
      <c r="CZ16" s="57"/>
      <c r="DA16" s="57"/>
      <c r="DB16" s="57"/>
      <c r="DC16" s="72"/>
      <c r="DD16" s="186"/>
      <c r="DE16" s="57"/>
      <c r="DF16" s="20"/>
      <c r="DG16" s="187"/>
      <c r="DH16" s="58"/>
      <c r="DI16" s="57"/>
      <c r="DJ16" s="57"/>
      <c r="DK16" s="57"/>
      <c r="DL16" s="57"/>
      <c r="DM16" s="189"/>
      <c r="DN16" s="57"/>
      <c r="DO16" s="3"/>
      <c r="DP16" s="22"/>
      <c r="DQ16" s="57"/>
      <c r="DR16" s="58"/>
      <c r="DS16" s="57"/>
      <c r="DT16" s="57"/>
      <c r="DU16" s="57"/>
      <c r="DV16" s="57"/>
      <c r="DW16" s="189"/>
      <c r="DX16" s="63"/>
      <c r="DY16" s="57"/>
      <c r="DZ16" s="22"/>
      <c r="EA16" s="172"/>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c r="A17" s="3" t="s">
        <v>471</v>
      </c>
      <c r="B17" s="122" t="s">
        <v>238</v>
      </c>
      <c r="C17" s="3" t="s">
        <v>68</v>
      </c>
      <c r="D17" s="97" t="s">
        <v>14</v>
      </c>
      <c r="E17" s="3" t="s">
        <v>21</v>
      </c>
      <c r="F17" s="3" t="s">
        <v>472</v>
      </c>
      <c r="G17" s="5" t="s">
        <v>7</v>
      </c>
      <c r="H17" s="3" t="s">
        <v>473</v>
      </c>
      <c r="I17" s="3" t="s">
        <v>474</v>
      </c>
      <c r="J17" s="123">
        <v>789</v>
      </c>
      <c r="K17" s="123">
        <v>7898</v>
      </c>
      <c r="L17" s="199">
        <v>0.1</v>
      </c>
      <c r="M17" s="4">
        <v>0</v>
      </c>
      <c r="N17" s="4">
        <v>10418</v>
      </c>
      <c r="O17" s="14">
        <f>M17/N17</f>
        <v>0</v>
      </c>
      <c r="P17" s="98" t="s">
        <v>18</v>
      </c>
      <c r="Q17" s="237" t="s">
        <v>475</v>
      </c>
      <c r="R17" s="98"/>
      <c r="S17" s="98">
        <f t="shared" si="7"/>
        <v>0</v>
      </c>
      <c r="T17" s="98" t="str">
        <f t="shared" si="8"/>
        <v>bajo</v>
      </c>
      <c r="U17" s="98"/>
      <c r="V17" s="237" t="s">
        <v>476</v>
      </c>
      <c r="W17" s="4">
        <v>0</v>
      </c>
      <c r="X17" s="4">
        <v>10418</v>
      </c>
      <c r="Y17" s="238">
        <f t="shared" si="9"/>
        <v>0</v>
      </c>
      <c r="Z17" s="4" t="s">
        <v>18</v>
      </c>
      <c r="AA17" s="17" t="s">
        <v>477</v>
      </c>
      <c r="AB17" s="4"/>
      <c r="AC17" s="238">
        <f t="shared" si="10"/>
        <v>0</v>
      </c>
      <c r="AD17" s="14" t="str">
        <f t="shared" si="11"/>
        <v>bajo</v>
      </c>
      <c r="AE17" s="4"/>
      <c r="AF17" s="239" t="s">
        <v>478</v>
      </c>
      <c r="AG17" s="4"/>
      <c r="AH17" s="4"/>
      <c r="AI17" s="4"/>
      <c r="AJ17" s="14"/>
      <c r="AK17" s="4"/>
      <c r="AL17" s="17"/>
      <c r="AM17" s="17"/>
      <c r="AN17" s="20"/>
      <c r="AO17" s="19"/>
      <c r="AP17" s="21"/>
      <c r="AQ17" s="17"/>
      <c r="AR17" s="4"/>
      <c r="AS17" s="4"/>
      <c r="AT17" s="119"/>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166"/>
      <c r="CJ17" s="57"/>
      <c r="CK17" s="57"/>
      <c r="CL17" s="20"/>
      <c r="CM17" s="57"/>
      <c r="CN17" s="58"/>
      <c r="CO17" s="57"/>
      <c r="CP17" s="57"/>
      <c r="CQ17" s="174"/>
      <c r="CR17" s="174"/>
      <c r="CS17" s="61"/>
      <c r="CT17" s="63"/>
      <c r="CU17" s="57"/>
      <c r="CV17" s="20"/>
      <c r="CW17" s="172"/>
      <c r="CX17" s="58"/>
      <c r="CY17" s="57"/>
      <c r="CZ17" s="57"/>
      <c r="DA17" s="57"/>
      <c r="DB17" s="57"/>
      <c r="DC17" s="72"/>
      <c r="DD17" s="186"/>
      <c r="DE17" s="57"/>
      <c r="DF17" s="20"/>
      <c r="DG17" s="187"/>
      <c r="DH17" s="58"/>
      <c r="DI17" s="57"/>
      <c r="DJ17" s="57"/>
      <c r="DK17" s="57"/>
      <c r="DL17" s="57"/>
      <c r="DM17" s="189"/>
      <c r="DN17" s="57"/>
      <c r="DO17" s="3"/>
      <c r="DP17" s="22"/>
      <c r="DQ17" s="57"/>
      <c r="DR17" s="58"/>
      <c r="DS17" s="57"/>
      <c r="DT17" s="57"/>
      <c r="DU17" s="57"/>
      <c r="DV17" s="57"/>
      <c r="DW17" s="189"/>
      <c r="DX17" s="63"/>
      <c r="DY17" s="57"/>
      <c r="DZ17" s="22"/>
      <c r="EA17" s="172"/>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c r="A18" s="3" t="s">
        <v>479</v>
      </c>
      <c r="B18" s="122" t="s">
        <v>238</v>
      </c>
      <c r="C18" s="3" t="s">
        <v>70</v>
      </c>
      <c r="D18" s="97" t="s">
        <v>14</v>
      </c>
      <c r="E18" s="3" t="s">
        <v>21</v>
      </c>
      <c r="F18" s="3" t="s">
        <v>480</v>
      </c>
      <c r="G18" s="5" t="s">
        <v>7</v>
      </c>
      <c r="H18" s="3" t="s">
        <v>481</v>
      </c>
      <c r="I18" s="3" t="s">
        <v>482</v>
      </c>
      <c r="J18" s="198">
        <v>9800</v>
      </c>
      <c r="K18" s="198">
        <v>10800</v>
      </c>
      <c r="L18" s="199">
        <v>0.90700000000000003</v>
      </c>
      <c r="M18" s="4">
        <v>9442</v>
      </c>
      <c r="N18" s="4">
        <v>10512</v>
      </c>
      <c r="O18" s="14">
        <f>M18/N18</f>
        <v>0.89821156773211563</v>
      </c>
      <c r="P18" s="98" t="s">
        <v>18</v>
      </c>
      <c r="Q18" s="237" t="s">
        <v>483</v>
      </c>
      <c r="R18" s="98"/>
      <c r="S18" s="98">
        <f t="shared" si="7"/>
        <v>0.99031043851390921</v>
      </c>
      <c r="T18" s="98" t="str">
        <f t="shared" si="8"/>
        <v>bajo</v>
      </c>
      <c r="U18" s="98"/>
      <c r="V18" s="237" t="s">
        <v>484</v>
      </c>
      <c r="W18" s="4">
        <v>9442</v>
      </c>
      <c r="X18" s="4">
        <v>10512</v>
      </c>
      <c r="Y18" s="238">
        <f t="shared" si="9"/>
        <v>0.89821156773211563</v>
      </c>
      <c r="Z18" s="4" t="s">
        <v>18</v>
      </c>
      <c r="AA18" s="17" t="s">
        <v>485</v>
      </c>
      <c r="AB18" s="4"/>
      <c r="AC18" s="238">
        <f t="shared" si="10"/>
        <v>0.99031043851390921</v>
      </c>
      <c r="AD18" s="14" t="str">
        <f t="shared" si="11"/>
        <v>bajo</v>
      </c>
      <c r="AE18" s="4"/>
      <c r="AF18" s="239" t="s">
        <v>486</v>
      </c>
      <c r="AG18" s="4"/>
      <c r="AH18" s="4"/>
      <c r="AI18" s="4"/>
      <c r="AJ18" s="14"/>
      <c r="AK18" s="4"/>
      <c r="AL18" s="17"/>
      <c r="AM18" s="17"/>
      <c r="AN18" s="20"/>
      <c r="AO18" s="19"/>
      <c r="AP18" s="21"/>
      <c r="AQ18" s="17"/>
      <c r="AR18" s="4"/>
      <c r="AS18" s="4"/>
      <c r="AT18" s="119"/>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166"/>
      <c r="CJ18" s="57"/>
      <c r="CK18" s="57"/>
      <c r="CL18" s="20"/>
      <c r="CM18" s="57"/>
      <c r="CN18" s="58"/>
      <c r="CO18" s="57"/>
      <c r="CP18" s="57"/>
      <c r="CQ18" s="174"/>
      <c r="CR18" s="174"/>
      <c r="CS18" s="61"/>
      <c r="CT18" s="63"/>
      <c r="CU18" s="57"/>
      <c r="CV18" s="20"/>
      <c r="CW18" s="172"/>
      <c r="CX18" s="58"/>
      <c r="CY18" s="57"/>
      <c r="CZ18" s="57"/>
      <c r="DA18" s="57"/>
      <c r="DB18" s="57"/>
      <c r="DC18" s="72"/>
      <c r="DD18" s="186"/>
      <c r="DE18" s="57"/>
      <c r="DF18" s="20"/>
      <c r="DG18" s="187"/>
      <c r="DH18" s="58"/>
      <c r="DI18" s="57"/>
      <c r="DJ18" s="57"/>
      <c r="DK18" s="57"/>
      <c r="DL18" s="57"/>
      <c r="DM18" s="189"/>
      <c r="DN18" s="57"/>
      <c r="DO18" s="3"/>
      <c r="DP18" s="22"/>
      <c r="DQ18" s="57"/>
      <c r="DR18" s="58"/>
      <c r="DS18" s="57"/>
      <c r="DT18" s="57"/>
      <c r="DU18" s="57"/>
      <c r="DV18" s="57"/>
      <c r="DW18" s="189"/>
      <c r="DX18" s="63"/>
      <c r="DY18" s="57"/>
      <c r="DZ18" s="22"/>
      <c r="EA18" s="172"/>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c r="A19" s="3" t="s">
        <v>487</v>
      </c>
      <c r="B19" s="96" t="s">
        <v>20</v>
      </c>
      <c r="C19" s="3" t="s">
        <v>98</v>
      </c>
      <c r="D19" s="97" t="s">
        <v>14</v>
      </c>
      <c r="E19" s="96" t="s">
        <v>20</v>
      </c>
      <c r="F19" s="195" t="s">
        <v>488</v>
      </c>
      <c r="G19" s="5" t="s">
        <v>26</v>
      </c>
      <c r="H19" s="3" t="s">
        <v>489</v>
      </c>
      <c r="I19" s="3" t="s">
        <v>490</v>
      </c>
      <c r="J19" s="203">
        <v>97</v>
      </c>
      <c r="K19" s="203">
        <v>100</v>
      </c>
      <c r="L19" s="204">
        <v>0.97</v>
      </c>
      <c r="M19" s="4">
        <v>27335</v>
      </c>
      <c r="N19" s="4">
        <v>27335</v>
      </c>
      <c r="O19" s="14">
        <f>M19/N19</f>
        <v>1</v>
      </c>
      <c r="P19" s="98" t="s">
        <v>18</v>
      </c>
      <c r="Q19" s="237" t="s">
        <v>491</v>
      </c>
      <c r="R19" s="98"/>
      <c r="S19" s="98">
        <f>O19/L19</f>
        <v>1.0309278350515465</v>
      </c>
      <c r="T19" s="98" t="str">
        <f>P19</f>
        <v>bajo</v>
      </c>
      <c r="U19" s="98"/>
      <c r="V19" s="237" t="s">
        <v>492</v>
      </c>
      <c r="W19" s="4">
        <v>14412</v>
      </c>
      <c r="X19" s="4">
        <v>14551</v>
      </c>
      <c r="Y19" s="14">
        <f>W19/X19</f>
        <v>0.99044739193182596</v>
      </c>
      <c r="Z19" s="98" t="s">
        <v>18</v>
      </c>
      <c r="AA19" s="237" t="s">
        <v>493</v>
      </c>
      <c r="AB19" s="98"/>
      <c r="AC19" s="98">
        <f>Y19/L19</f>
        <v>1.0210797854967277</v>
      </c>
      <c r="AD19" s="98" t="str">
        <f>Z19</f>
        <v>bajo</v>
      </c>
      <c r="AE19" s="98"/>
      <c r="AF19" s="237" t="s">
        <v>494</v>
      </c>
      <c r="AG19" s="4"/>
      <c r="AH19" s="4"/>
      <c r="AI19" s="4"/>
      <c r="AJ19" s="14"/>
      <c r="AK19" s="4"/>
      <c r="AL19" s="17"/>
      <c r="AM19" s="17"/>
      <c r="AN19" s="20"/>
      <c r="AO19" s="19"/>
      <c r="AP19" s="21"/>
      <c r="AQ19" s="17"/>
      <c r="AR19" s="4"/>
      <c r="AS19" s="4"/>
      <c r="AT19" s="119"/>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166"/>
      <c r="CJ19" s="57"/>
      <c r="CK19" s="57"/>
      <c r="CL19" s="20"/>
      <c r="CM19" s="57"/>
      <c r="CN19" s="58"/>
      <c r="CO19" s="57"/>
      <c r="CP19" s="57"/>
      <c r="CQ19" s="171"/>
      <c r="CR19" s="171"/>
      <c r="CS19" s="61"/>
      <c r="CT19" s="63"/>
      <c r="CU19" s="57"/>
      <c r="CV19" s="20"/>
      <c r="CW19" s="172"/>
      <c r="CX19" s="58"/>
      <c r="CY19" s="57"/>
      <c r="CZ19" s="57"/>
      <c r="DA19" s="57"/>
      <c r="DB19" s="57"/>
      <c r="DC19" s="72"/>
      <c r="DD19" s="186"/>
      <c r="DE19" s="57"/>
      <c r="DF19" s="20"/>
      <c r="DG19" s="187"/>
      <c r="DH19" s="58"/>
      <c r="DI19" s="57"/>
      <c r="DJ19" s="57"/>
      <c r="DK19" s="57"/>
      <c r="DL19" s="57"/>
      <c r="DM19" s="189"/>
      <c r="DN19" s="57"/>
      <c r="DO19" s="3"/>
      <c r="DP19" s="22"/>
      <c r="DQ19" s="57"/>
      <c r="DR19" s="58"/>
      <c r="DS19" s="57"/>
      <c r="DT19" s="57"/>
      <c r="DU19" s="57"/>
      <c r="DV19" s="57"/>
      <c r="DW19" s="189"/>
      <c r="DX19" s="63"/>
      <c r="DY19" s="57"/>
      <c r="DZ19" s="22"/>
      <c r="EA19" s="172"/>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c r="A20" s="3" t="s">
        <v>495</v>
      </c>
      <c r="B20" s="96" t="s">
        <v>20</v>
      </c>
      <c r="C20" s="3" t="s">
        <v>94</v>
      </c>
      <c r="D20" s="97" t="s">
        <v>14</v>
      </c>
      <c r="E20" s="96" t="s">
        <v>20</v>
      </c>
      <c r="F20" s="195" t="s">
        <v>404</v>
      </c>
      <c r="G20" s="5" t="s">
        <v>26</v>
      </c>
      <c r="H20" s="3" t="s">
        <v>496</v>
      </c>
      <c r="I20" s="3" t="s">
        <v>497</v>
      </c>
      <c r="J20" s="205" t="s">
        <v>151</v>
      </c>
      <c r="K20" s="205" t="s">
        <v>151</v>
      </c>
      <c r="L20" s="204">
        <v>0.99</v>
      </c>
      <c r="M20" s="4">
        <v>4464</v>
      </c>
      <c r="N20" s="4">
        <v>4464</v>
      </c>
      <c r="O20" s="14">
        <f t="shared" ref="O20:O21" si="12">M20/N20</f>
        <v>1</v>
      </c>
      <c r="P20" s="98" t="s">
        <v>18</v>
      </c>
      <c r="Q20" s="237" t="s">
        <v>498</v>
      </c>
      <c r="R20" s="98"/>
      <c r="S20" s="98">
        <f t="shared" ref="S20:S21" si="13">O20/L20</f>
        <v>1.0101010101010102</v>
      </c>
      <c r="T20" s="98" t="str">
        <f t="shared" ref="T20:T21" si="14">P20</f>
        <v>bajo</v>
      </c>
      <c r="U20" s="98"/>
      <c r="V20" s="237" t="s">
        <v>499</v>
      </c>
      <c r="W20" s="4">
        <v>8640</v>
      </c>
      <c r="X20" s="4">
        <v>8640</v>
      </c>
      <c r="Y20" s="14">
        <f>W20/X20</f>
        <v>1</v>
      </c>
      <c r="Z20" s="98" t="s">
        <v>18</v>
      </c>
      <c r="AA20" s="237" t="s">
        <v>498</v>
      </c>
      <c r="AB20" s="98"/>
      <c r="AC20" s="98">
        <f>Y20/L20</f>
        <v>1.0101010101010102</v>
      </c>
      <c r="AD20" s="98" t="str">
        <f>Z20</f>
        <v>bajo</v>
      </c>
      <c r="AE20" s="98"/>
      <c r="AF20" s="237" t="s">
        <v>500</v>
      </c>
      <c r="AG20" s="4"/>
      <c r="AH20" s="4"/>
      <c r="AI20" s="4"/>
      <c r="AJ20" s="14"/>
      <c r="AK20" s="4"/>
      <c r="AL20" s="17"/>
      <c r="AM20" s="17"/>
      <c r="AN20" s="20"/>
      <c r="AO20" s="19"/>
      <c r="AP20" s="21"/>
      <c r="AQ20" s="17"/>
      <c r="AR20" s="4"/>
      <c r="AS20" s="4"/>
      <c r="AT20" s="119"/>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166"/>
      <c r="CJ20" s="57"/>
      <c r="CK20" s="57"/>
      <c r="CL20" s="20"/>
      <c r="CM20" s="57"/>
      <c r="CN20" s="58"/>
      <c r="CO20" s="57"/>
      <c r="CP20" s="57"/>
      <c r="CQ20" s="174"/>
      <c r="CR20" s="174"/>
      <c r="CS20" s="61"/>
      <c r="CT20" s="63"/>
      <c r="CU20" s="57"/>
      <c r="CV20" s="20"/>
      <c r="CW20" s="172"/>
      <c r="CX20" s="58"/>
      <c r="CY20" s="57"/>
      <c r="CZ20" s="57"/>
      <c r="DA20" s="57"/>
      <c r="DB20" s="57"/>
      <c r="DC20" s="72"/>
      <c r="DD20" s="186"/>
      <c r="DE20" s="57"/>
      <c r="DF20" s="20"/>
      <c r="DG20" s="187"/>
      <c r="DH20" s="58"/>
      <c r="DI20" s="57"/>
      <c r="DJ20" s="57"/>
      <c r="DK20" s="57"/>
      <c r="DL20" s="57"/>
      <c r="DM20" s="189"/>
      <c r="DN20" s="57"/>
      <c r="DO20" s="3"/>
      <c r="DP20" s="22"/>
      <c r="DQ20" s="57"/>
      <c r="DR20" s="58"/>
      <c r="DS20" s="57"/>
      <c r="DT20" s="57"/>
      <c r="DU20" s="57"/>
      <c r="DV20" s="57"/>
      <c r="DW20" s="189"/>
      <c r="DX20" s="63"/>
      <c r="DY20" s="57"/>
      <c r="DZ20" s="22"/>
      <c r="EA20" s="172"/>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c r="A21" s="3" t="s">
        <v>501</v>
      </c>
      <c r="B21" s="96" t="s">
        <v>20</v>
      </c>
      <c r="C21" s="3" t="s">
        <v>90</v>
      </c>
      <c r="D21" s="97" t="s">
        <v>14</v>
      </c>
      <c r="E21" s="96" t="s">
        <v>20</v>
      </c>
      <c r="F21" s="195" t="s">
        <v>404</v>
      </c>
      <c r="G21" s="5" t="s">
        <v>26</v>
      </c>
      <c r="H21" s="3" t="s">
        <v>502</v>
      </c>
      <c r="I21" s="3" t="s">
        <v>503</v>
      </c>
      <c r="J21" s="205" t="s">
        <v>151</v>
      </c>
      <c r="K21" s="205" t="s">
        <v>151</v>
      </c>
      <c r="L21" s="204">
        <v>0.96</v>
      </c>
      <c r="M21" s="4">
        <v>1937</v>
      </c>
      <c r="N21" s="4">
        <v>2049</v>
      </c>
      <c r="O21" s="14">
        <f t="shared" si="12"/>
        <v>0.94533918984870668</v>
      </c>
      <c r="P21" s="98" t="s">
        <v>18</v>
      </c>
      <c r="Q21" s="237" t="s">
        <v>504</v>
      </c>
      <c r="R21" s="98"/>
      <c r="S21" s="98">
        <f t="shared" si="13"/>
        <v>0.98472832275906952</v>
      </c>
      <c r="T21" s="98" t="str">
        <f t="shared" si="14"/>
        <v>bajo</v>
      </c>
      <c r="U21" s="98"/>
      <c r="V21" s="237" t="s">
        <v>505</v>
      </c>
      <c r="W21" s="4">
        <v>2650</v>
      </c>
      <c r="X21" s="4">
        <v>2713</v>
      </c>
      <c r="Y21" s="14">
        <f>W21/X21</f>
        <v>0.97677847401400664</v>
      </c>
      <c r="Z21" s="98" t="s">
        <v>18</v>
      </c>
      <c r="AA21" s="237" t="s">
        <v>506</v>
      </c>
      <c r="AB21" s="98"/>
      <c r="AC21" s="98">
        <f>Y21/L21</f>
        <v>1.0174775770979236</v>
      </c>
      <c r="AD21" s="98" t="str">
        <f>Z21</f>
        <v>bajo</v>
      </c>
      <c r="AE21" s="98"/>
      <c r="AF21" s="237" t="s">
        <v>507</v>
      </c>
      <c r="AG21" s="4"/>
      <c r="AH21" s="4"/>
      <c r="AI21" s="4"/>
      <c r="AJ21" s="14"/>
      <c r="AK21" s="4"/>
      <c r="AL21" s="17"/>
      <c r="AM21" s="17"/>
      <c r="AN21" s="20"/>
      <c r="AO21" s="19"/>
      <c r="AP21" s="21"/>
      <c r="AQ21" s="17"/>
      <c r="AR21" s="4"/>
      <c r="AS21" s="4"/>
      <c r="AT21" s="119"/>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166"/>
      <c r="CJ21" s="57"/>
      <c r="CK21" s="57"/>
      <c r="CL21" s="20"/>
      <c r="CM21" s="57"/>
      <c r="CN21" s="58"/>
      <c r="CO21" s="57"/>
      <c r="CP21" s="57"/>
      <c r="CQ21" s="174"/>
      <c r="CR21" s="174"/>
      <c r="CS21" s="61"/>
      <c r="CT21" s="63"/>
      <c r="CU21" s="57"/>
      <c r="CV21" s="20"/>
      <c r="CW21" s="172"/>
      <c r="CX21" s="58"/>
      <c r="CY21" s="57"/>
      <c r="CZ21" s="57"/>
      <c r="DA21" s="57"/>
      <c r="DB21" s="57"/>
      <c r="DC21" s="72"/>
      <c r="DD21" s="186"/>
      <c r="DE21" s="57"/>
      <c r="DF21" s="20"/>
      <c r="DG21" s="187"/>
      <c r="DH21" s="58"/>
      <c r="DI21" s="57"/>
      <c r="DJ21" s="57"/>
      <c r="DK21" s="57"/>
      <c r="DL21" s="57"/>
      <c r="DM21" s="189"/>
      <c r="DN21" s="57"/>
      <c r="DO21" s="3"/>
      <c r="DP21" s="22"/>
      <c r="DQ21" s="57"/>
      <c r="DR21" s="58"/>
      <c r="DS21" s="57"/>
      <c r="DT21" s="57"/>
      <c r="DU21" s="57"/>
      <c r="DV21" s="57"/>
      <c r="DW21" s="189"/>
      <c r="DX21" s="63"/>
      <c r="DY21" s="57"/>
      <c r="DZ21" s="22"/>
      <c r="EA21" s="172"/>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c r="A22" s="3" t="s">
        <v>508</v>
      </c>
      <c r="B22" s="122" t="s">
        <v>427</v>
      </c>
      <c r="C22" s="3" t="s">
        <v>53</v>
      </c>
      <c r="D22" s="97" t="s">
        <v>14</v>
      </c>
      <c r="E22" s="96" t="s">
        <v>23</v>
      </c>
      <c r="F22" s="195" t="s">
        <v>509</v>
      </c>
      <c r="G22" s="5" t="s">
        <v>26</v>
      </c>
      <c r="H22" s="3" t="s">
        <v>510</v>
      </c>
      <c r="I22" s="3" t="s">
        <v>511</v>
      </c>
      <c r="J22" s="205" t="s">
        <v>151</v>
      </c>
      <c r="K22" s="205" t="s">
        <v>151</v>
      </c>
      <c r="L22" s="204">
        <v>0.96</v>
      </c>
      <c r="M22" s="4">
        <v>0</v>
      </c>
      <c r="N22" s="4">
        <v>0</v>
      </c>
      <c r="O22" s="14">
        <v>0</v>
      </c>
      <c r="P22" s="98" t="s">
        <v>18</v>
      </c>
      <c r="Q22" s="237" t="s">
        <v>512</v>
      </c>
      <c r="R22" s="98"/>
      <c r="S22" s="98">
        <f>O22/L22</f>
        <v>0</v>
      </c>
      <c r="T22" s="98" t="str">
        <f t="shared" ref="T22:T28" si="15">P22</f>
        <v>bajo</v>
      </c>
      <c r="U22" s="98"/>
      <c r="V22" s="237" t="s">
        <v>513</v>
      </c>
      <c r="W22" s="4">
        <v>124</v>
      </c>
      <c r="X22" s="4">
        <v>125</v>
      </c>
      <c r="Y22" s="14">
        <f t="shared" ref="Y22:Y23" si="16">W22/X22</f>
        <v>0.99199999999999999</v>
      </c>
      <c r="Z22" s="98" t="s">
        <v>18</v>
      </c>
      <c r="AA22" s="237" t="s">
        <v>514</v>
      </c>
      <c r="AB22" s="98"/>
      <c r="AC22" s="98">
        <f t="shared" ref="AC22:AC23" si="17">Y22/L22</f>
        <v>1.0333333333333334</v>
      </c>
      <c r="AD22" s="98" t="str">
        <f t="shared" ref="AD22:AD23" si="18">Z22</f>
        <v>bajo</v>
      </c>
      <c r="AE22" s="98"/>
      <c r="AF22" s="237" t="s">
        <v>515</v>
      </c>
      <c r="AG22" s="4"/>
      <c r="AH22" s="4"/>
      <c r="AI22" s="4"/>
      <c r="AJ22" s="14"/>
      <c r="AK22" s="4"/>
      <c r="AL22" s="17"/>
      <c r="AM22" s="17"/>
      <c r="AN22" s="20"/>
      <c r="AO22" s="19"/>
      <c r="AP22" s="21"/>
      <c r="AQ22" s="17"/>
      <c r="AR22" s="4"/>
      <c r="AS22" s="4"/>
      <c r="AT22" s="119"/>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166"/>
      <c r="CJ22" s="57"/>
      <c r="CK22" s="57"/>
      <c r="CL22" s="20"/>
      <c r="CM22" s="57"/>
      <c r="CN22" s="58"/>
      <c r="CO22" s="57"/>
      <c r="CP22" s="57"/>
      <c r="CQ22" s="174"/>
      <c r="CR22" s="174"/>
      <c r="CS22" s="61"/>
      <c r="CT22" s="63"/>
      <c r="CU22" s="57"/>
      <c r="CV22" s="20"/>
      <c r="CW22" s="172"/>
      <c r="CX22" s="58"/>
      <c r="CY22" s="57"/>
      <c r="CZ22" s="57"/>
      <c r="DA22" s="57"/>
      <c r="DB22" s="57"/>
      <c r="DC22" s="72"/>
      <c r="DD22" s="186"/>
      <c r="DE22" s="57"/>
      <c r="DF22" s="20"/>
      <c r="DG22" s="187"/>
      <c r="DH22" s="58"/>
      <c r="DI22" s="57"/>
      <c r="DJ22" s="57"/>
      <c r="DK22" s="57"/>
      <c r="DL22" s="57"/>
      <c r="DM22" s="189"/>
      <c r="DN22" s="57"/>
      <c r="DO22" s="3"/>
      <c r="DP22" s="22"/>
      <c r="DQ22" s="57"/>
      <c r="DR22" s="58"/>
      <c r="DS22" s="57"/>
      <c r="DT22" s="57"/>
      <c r="DU22" s="57"/>
      <c r="DV22" s="57"/>
      <c r="DW22" s="189"/>
      <c r="DX22" s="63"/>
      <c r="DY22" s="57"/>
      <c r="DZ22" s="22"/>
      <c r="EA22" s="172"/>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c r="A23" s="3" t="s">
        <v>516</v>
      </c>
      <c r="B23" s="122" t="s">
        <v>238</v>
      </c>
      <c r="C23" s="3" t="s">
        <v>60</v>
      </c>
      <c r="D23" s="97" t="s">
        <v>14</v>
      </c>
      <c r="E23" s="96" t="s">
        <v>21</v>
      </c>
      <c r="F23" s="122" t="s">
        <v>420</v>
      </c>
      <c r="G23" s="5" t="s">
        <v>26</v>
      </c>
      <c r="H23" s="3" t="s">
        <v>517</v>
      </c>
      <c r="I23" s="3" t="s">
        <v>518</v>
      </c>
      <c r="J23" s="205" t="s">
        <v>151</v>
      </c>
      <c r="K23" s="206" t="s">
        <v>151</v>
      </c>
      <c r="L23" s="204">
        <v>0.9</v>
      </c>
      <c r="M23" s="4">
        <v>23507</v>
      </c>
      <c r="N23" s="4">
        <v>23744</v>
      </c>
      <c r="O23" s="14">
        <f t="shared" ref="O23:O28" si="19">M23/N23</f>
        <v>0.99001853099730464</v>
      </c>
      <c r="P23" s="98" t="s">
        <v>18</v>
      </c>
      <c r="Q23" s="237" t="s">
        <v>519</v>
      </c>
      <c r="R23" s="98"/>
      <c r="S23" s="98">
        <f>O23/L23</f>
        <v>1.100020589997005</v>
      </c>
      <c r="T23" s="98" t="str">
        <f t="shared" si="15"/>
        <v>bajo</v>
      </c>
      <c r="U23" s="98"/>
      <c r="V23" s="237" t="s">
        <v>520</v>
      </c>
      <c r="W23" s="4">
        <v>39677</v>
      </c>
      <c r="X23" s="4">
        <v>40322</v>
      </c>
      <c r="Y23" s="14">
        <f t="shared" si="16"/>
        <v>0.98400376965428304</v>
      </c>
      <c r="Z23" s="98" t="s">
        <v>18</v>
      </c>
      <c r="AA23" s="237" t="s">
        <v>521</v>
      </c>
      <c r="AB23" s="98"/>
      <c r="AC23" s="98">
        <f t="shared" si="17"/>
        <v>1.0933375218380923</v>
      </c>
      <c r="AD23" s="98" t="str">
        <f t="shared" si="18"/>
        <v>bajo</v>
      </c>
      <c r="AE23" s="98"/>
      <c r="AF23" s="237" t="s">
        <v>522</v>
      </c>
      <c r="AG23" s="4"/>
      <c r="AH23" s="4"/>
      <c r="AI23" s="4"/>
      <c r="AJ23" s="14"/>
      <c r="AK23" s="4"/>
      <c r="AL23" s="17"/>
      <c r="AM23" s="17"/>
      <c r="AN23" s="20"/>
      <c r="AO23" s="19"/>
      <c r="AP23" s="21"/>
      <c r="AQ23" s="17"/>
      <c r="AR23" s="4"/>
      <c r="AS23" s="4"/>
      <c r="AT23" s="119"/>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166"/>
      <c r="CJ23" s="57"/>
      <c r="CK23" s="57"/>
      <c r="CL23" s="20"/>
      <c r="CM23" s="57"/>
      <c r="CN23" s="58"/>
      <c r="CO23" s="57"/>
      <c r="CP23" s="57"/>
      <c r="CQ23" s="174"/>
      <c r="CR23" s="174"/>
      <c r="CS23" s="61"/>
      <c r="CT23" s="63"/>
      <c r="CU23" s="57"/>
      <c r="CV23" s="20"/>
      <c r="CW23" s="172"/>
      <c r="CX23" s="58"/>
      <c r="CY23" s="57"/>
      <c r="CZ23" s="57"/>
      <c r="DA23" s="57"/>
      <c r="DB23" s="57"/>
      <c r="DC23" s="72"/>
      <c r="DD23" s="186"/>
      <c r="DE23" s="57"/>
      <c r="DF23" s="20"/>
      <c r="DG23" s="187"/>
      <c r="DH23" s="58"/>
      <c r="DI23" s="57"/>
      <c r="DJ23" s="57"/>
      <c r="DK23" s="57"/>
      <c r="DL23" s="57"/>
      <c r="DM23" s="189"/>
      <c r="DN23" s="57"/>
      <c r="DO23" s="3"/>
      <c r="DP23" s="22"/>
      <c r="DQ23" s="57"/>
      <c r="DR23" s="58"/>
      <c r="DS23" s="57"/>
      <c r="DT23" s="57"/>
      <c r="DU23" s="57"/>
      <c r="DV23" s="57"/>
      <c r="DW23" s="189"/>
      <c r="DX23" s="63"/>
      <c r="DY23" s="57"/>
      <c r="DZ23" s="22"/>
      <c r="EA23" s="172"/>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c r="A24" s="3" t="s">
        <v>523</v>
      </c>
      <c r="B24" s="96" t="s">
        <v>19</v>
      </c>
      <c r="C24" s="3" t="s">
        <v>106</v>
      </c>
      <c r="D24" s="97" t="s">
        <v>14</v>
      </c>
      <c r="E24" s="96" t="s">
        <v>19</v>
      </c>
      <c r="F24" s="195" t="s">
        <v>524</v>
      </c>
      <c r="G24" s="5" t="s">
        <v>26</v>
      </c>
      <c r="H24" s="3" t="s">
        <v>525</v>
      </c>
      <c r="I24" s="3" t="s">
        <v>526</v>
      </c>
      <c r="J24" s="207">
        <v>2186</v>
      </c>
      <c r="K24" s="207">
        <v>2350</v>
      </c>
      <c r="L24" s="204">
        <v>0.93021276595744684</v>
      </c>
      <c r="M24" s="4">
        <v>87</v>
      </c>
      <c r="N24" s="4">
        <v>87</v>
      </c>
      <c r="O24" s="14">
        <f t="shared" si="19"/>
        <v>1</v>
      </c>
      <c r="P24" s="98" t="s">
        <v>18</v>
      </c>
      <c r="Q24" s="98" t="s">
        <v>527</v>
      </c>
      <c r="R24" s="98"/>
      <c r="S24" s="98">
        <f>O24/L24</f>
        <v>1.0750228728270814</v>
      </c>
      <c r="T24" s="98" t="str">
        <f t="shared" si="15"/>
        <v>bajo</v>
      </c>
      <c r="U24" s="98"/>
      <c r="V24" s="98" t="s">
        <v>528</v>
      </c>
      <c r="W24" s="4">
        <v>240</v>
      </c>
      <c r="X24" s="4">
        <v>241</v>
      </c>
      <c r="Y24" s="14">
        <f>W24/X24</f>
        <v>0.99585062240663902</v>
      </c>
      <c r="Z24" s="98" t="s">
        <v>18</v>
      </c>
      <c r="AA24" s="237" t="s">
        <v>529</v>
      </c>
      <c r="AB24" s="98"/>
      <c r="AC24" s="98"/>
      <c r="AD24" s="98" t="str">
        <f>Z24</f>
        <v>bajo</v>
      </c>
      <c r="AE24" s="98"/>
      <c r="AF24" s="237" t="s">
        <v>530</v>
      </c>
      <c r="AG24" s="4"/>
      <c r="AH24" s="4"/>
      <c r="AI24" s="4"/>
      <c r="AJ24" s="14"/>
      <c r="AK24" s="4"/>
      <c r="AL24" s="17"/>
      <c r="AM24" s="17"/>
      <c r="AN24" s="20"/>
      <c r="AO24" s="19"/>
      <c r="AP24" s="21"/>
      <c r="AQ24" s="17"/>
      <c r="AR24" s="4"/>
      <c r="AS24" s="4"/>
      <c r="AT24" s="119"/>
      <c r="AU24" s="4"/>
      <c r="AV24" s="17"/>
      <c r="AW24" s="17"/>
      <c r="AX24" s="22"/>
      <c r="AY24" s="19"/>
      <c r="AZ24" s="21"/>
      <c r="BA24" s="17"/>
      <c r="BB24" s="4"/>
      <c r="BC24" s="4"/>
      <c r="BD24" s="45"/>
      <c r="BE24" s="4"/>
      <c r="BF24" s="17"/>
      <c r="BG24" s="17"/>
      <c r="BH24" s="20"/>
      <c r="BI24" s="19"/>
      <c r="BJ24" s="21"/>
      <c r="BK24" s="17"/>
      <c r="BL24" s="127"/>
      <c r="BM24" s="127"/>
      <c r="BN24" s="128"/>
      <c r="BO24" s="4"/>
      <c r="BP24" s="17"/>
      <c r="BQ24" s="17"/>
      <c r="BR24" s="20"/>
      <c r="BS24" s="19"/>
      <c r="BT24" s="21"/>
      <c r="BU24" s="17"/>
      <c r="BV24" s="4"/>
      <c r="BW24" s="4"/>
      <c r="BX24" s="9"/>
      <c r="BY24" s="4"/>
      <c r="BZ24" s="17"/>
      <c r="CA24" s="17"/>
      <c r="CB24" s="20"/>
      <c r="CC24" s="19"/>
      <c r="CD24" s="21"/>
      <c r="CE24" s="17"/>
      <c r="CF24" s="57"/>
      <c r="CG24" s="57"/>
      <c r="CH24" s="57"/>
      <c r="CI24" s="166"/>
      <c r="CJ24" s="57"/>
      <c r="CK24" s="57"/>
      <c r="CL24" s="20"/>
      <c r="CM24" s="57"/>
      <c r="CN24" s="58"/>
      <c r="CO24" s="57"/>
      <c r="CP24" s="57"/>
      <c r="CQ24" s="174"/>
      <c r="CR24" s="174"/>
      <c r="CS24" s="61"/>
      <c r="CT24" s="63"/>
      <c r="CU24" s="57"/>
      <c r="CV24" s="20"/>
      <c r="CW24" s="172"/>
      <c r="CX24" s="58"/>
      <c r="CY24" s="57"/>
      <c r="CZ24" s="57"/>
      <c r="DA24" s="57"/>
      <c r="DB24" s="57"/>
      <c r="DC24" s="72"/>
      <c r="DD24" s="186"/>
      <c r="DE24" s="57"/>
      <c r="DF24" s="20"/>
      <c r="DG24" s="187"/>
      <c r="DH24" s="58"/>
      <c r="DI24" s="57"/>
      <c r="DJ24" s="57"/>
      <c r="DK24" s="57"/>
      <c r="DL24" s="57"/>
      <c r="DM24" s="189"/>
      <c r="DN24" s="57"/>
      <c r="DO24" s="3"/>
      <c r="DP24" s="22"/>
      <c r="DQ24" s="57"/>
      <c r="DR24" s="58"/>
      <c r="DS24" s="57"/>
      <c r="DT24" s="57"/>
      <c r="DU24" s="57"/>
      <c r="DV24" s="57"/>
      <c r="DW24" s="189"/>
      <c r="DX24" s="63"/>
      <c r="DY24" s="57"/>
      <c r="DZ24" s="22"/>
      <c r="EA24" s="172"/>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c r="A25" s="3" t="s">
        <v>531</v>
      </c>
      <c r="B25" s="96" t="s">
        <v>20</v>
      </c>
      <c r="C25" s="3" t="s">
        <v>92</v>
      </c>
      <c r="D25" s="97" t="s">
        <v>14</v>
      </c>
      <c r="E25" s="96" t="s">
        <v>20</v>
      </c>
      <c r="F25" s="195" t="s">
        <v>404</v>
      </c>
      <c r="G25" s="5" t="s">
        <v>26</v>
      </c>
      <c r="H25" s="3" t="s">
        <v>532</v>
      </c>
      <c r="I25" s="3" t="s">
        <v>533</v>
      </c>
      <c r="J25" s="205" t="s">
        <v>151</v>
      </c>
      <c r="K25" s="206" t="s">
        <v>151</v>
      </c>
      <c r="L25" s="204">
        <v>0.8</v>
      </c>
      <c r="M25" s="4">
        <v>177</v>
      </c>
      <c r="N25" s="4">
        <v>221</v>
      </c>
      <c r="O25" s="14">
        <f t="shared" si="19"/>
        <v>0.80090497737556565</v>
      </c>
      <c r="P25" s="98" t="s">
        <v>18</v>
      </c>
      <c r="Q25" s="237" t="s">
        <v>534</v>
      </c>
      <c r="R25" s="98"/>
      <c r="S25" s="98">
        <f>O25/L25</f>
        <v>1.001131221719457</v>
      </c>
      <c r="T25" s="98" t="str">
        <f t="shared" si="15"/>
        <v>bajo</v>
      </c>
      <c r="U25" s="98"/>
      <c r="V25" s="237" t="s">
        <v>535</v>
      </c>
      <c r="W25" s="4">
        <v>177</v>
      </c>
      <c r="X25" s="4">
        <v>221</v>
      </c>
      <c r="Y25" s="14">
        <f>W25/X25</f>
        <v>0.80090497737556565</v>
      </c>
      <c r="Z25" s="98" t="s">
        <v>18</v>
      </c>
      <c r="AA25" s="237" t="s">
        <v>534</v>
      </c>
      <c r="AB25" s="98"/>
      <c r="AC25" s="98">
        <f>Y25/L25</f>
        <v>1.001131221719457</v>
      </c>
      <c r="AD25" s="98" t="str">
        <f>Z25</f>
        <v>bajo</v>
      </c>
      <c r="AE25" s="98"/>
      <c r="AF25" s="237" t="s">
        <v>536</v>
      </c>
      <c r="AG25" s="4"/>
      <c r="AH25" s="4"/>
      <c r="AI25" s="4"/>
      <c r="AJ25" s="14"/>
      <c r="AK25" s="4"/>
      <c r="AL25" s="17"/>
      <c r="AM25" s="17"/>
      <c r="AN25" s="20"/>
      <c r="AO25" s="19"/>
      <c r="AP25" s="21"/>
      <c r="AQ25" s="17"/>
      <c r="AR25" s="4"/>
      <c r="AS25" s="5"/>
      <c r="AT25" s="119"/>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166"/>
      <c r="CJ25" s="57"/>
      <c r="CK25" s="57"/>
      <c r="CL25" s="20"/>
      <c r="CM25" s="57"/>
      <c r="CN25" s="58"/>
      <c r="CO25" s="57"/>
      <c r="CP25" s="57"/>
      <c r="CQ25" s="174"/>
      <c r="CR25" s="174"/>
      <c r="CS25" s="61"/>
      <c r="CT25" s="63"/>
      <c r="CU25" s="57"/>
      <c r="CV25" s="20"/>
      <c r="CW25" s="172"/>
      <c r="CX25" s="58"/>
      <c r="CY25" s="57"/>
      <c r="CZ25" s="57"/>
      <c r="DA25" s="57"/>
      <c r="DB25" s="57"/>
      <c r="DC25" s="72"/>
      <c r="DD25" s="186"/>
      <c r="DE25" s="57"/>
      <c r="DF25" s="20"/>
      <c r="DG25" s="187"/>
      <c r="DH25" s="58"/>
      <c r="DI25" s="57"/>
      <c r="DJ25" s="57"/>
      <c r="DK25" s="57"/>
      <c r="DL25" s="57"/>
      <c r="DM25" s="189"/>
      <c r="DN25" s="57"/>
      <c r="DO25" s="3"/>
      <c r="DP25" s="22"/>
      <c r="DQ25" s="57"/>
      <c r="DR25" s="58"/>
      <c r="DS25" s="57"/>
      <c r="DT25" s="57"/>
      <c r="DU25" s="57"/>
      <c r="DV25" s="57"/>
      <c r="DW25" s="189"/>
      <c r="DX25" s="63"/>
      <c r="DY25" s="57"/>
      <c r="DZ25" s="22"/>
      <c r="EA25" s="172"/>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c r="A26" s="3" t="s">
        <v>537</v>
      </c>
      <c r="B26" s="96" t="s">
        <v>29</v>
      </c>
      <c r="C26" s="3" t="s">
        <v>128</v>
      </c>
      <c r="D26" s="97" t="s">
        <v>14</v>
      </c>
      <c r="E26" s="96" t="s">
        <v>29</v>
      </c>
      <c r="F26" s="195" t="s">
        <v>538</v>
      </c>
      <c r="G26" s="5" t="s">
        <v>26</v>
      </c>
      <c r="H26" s="3" t="s">
        <v>539</v>
      </c>
      <c r="I26" s="3" t="s">
        <v>540</v>
      </c>
      <c r="J26" s="208" t="s">
        <v>151</v>
      </c>
      <c r="K26" s="208" t="s">
        <v>151</v>
      </c>
      <c r="L26" s="204">
        <v>0.98</v>
      </c>
      <c r="M26" s="4">
        <v>4</v>
      </c>
      <c r="N26" s="4">
        <v>4</v>
      </c>
      <c r="O26" s="14">
        <f t="shared" si="19"/>
        <v>1</v>
      </c>
      <c r="P26" s="98" t="s">
        <v>18</v>
      </c>
      <c r="Q26" s="237" t="s">
        <v>541</v>
      </c>
      <c r="R26" s="98"/>
      <c r="S26" s="98">
        <f t="shared" ref="S26:S27" si="20">O26/L26</f>
        <v>1.0204081632653061</v>
      </c>
      <c r="T26" s="98" t="str">
        <f t="shared" si="15"/>
        <v>bajo</v>
      </c>
      <c r="U26" s="98"/>
      <c r="V26" s="237" t="s">
        <v>542</v>
      </c>
      <c r="W26" s="4">
        <v>13</v>
      </c>
      <c r="X26" s="4">
        <v>13</v>
      </c>
      <c r="Y26" s="14">
        <f t="shared" ref="Y26:Y27" si="21">W26/X26</f>
        <v>1</v>
      </c>
      <c r="Z26" s="98" t="s">
        <v>18</v>
      </c>
      <c r="AA26" s="237" t="s">
        <v>541</v>
      </c>
      <c r="AB26" s="98"/>
      <c r="AC26" s="98">
        <f t="shared" ref="AC26:AC27" si="22">Y26/L26</f>
        <v>1.0204081632653061</v>
      </c>
      <c r="AD26" s="98" t="str">
        <f t="shared" ref="AD26:AD27" si="23">Z26</f>
        <v>bajo</v>
      </c>
      <c r="AE26" s="98"/>
      <c r="AF26" s="237" t="s">
        <v>543</v>
      </c>
      <c r="AG26" s="4"/>
      <c r="AH26" s="4"/>
      <c r="AI26" s="4"/>
      <c r="AJ26" s="14"/>
      <c r="AK26" s="4"/>
      <c r="AL26" s="17"/>
      <c r="AM26" s="17"/>
      <c r="AN26" s="20"/>
      <c r="AO26" s="19"/>
      <c r="AP26" s="21"/>
      <c r="AQ26" s="17"/>
      <c r="AR26" s="4"/>
      <c r="AS26" s="4"/>
      <c r="AT26" s="119"/>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166"/>
      <c r="CJ26" s="57"/>
      <c r="CK26" s="57"/>
      <c r="CL26" s="20"/>
      <c r="CM26" s="57"/>
      <c r="CN26" s="58"/>
      <c r="CO26" s="57"/>
      <c r="CP26" s="57"/>
      <c r="CQ26" s="174"/>
      <c r="CR26" s="174"/>
      <c r="CS26" s="61"/>
      <c r="CT26" s="63"/>
      <c r="CU26" s="57"/>
      <c r="CV26" s="20"/>
      <c r="CW26" s="172"/>
      <c r="CX26" s="58"/>
      <c r="CY26" s="57"/>
      <c r="CZ26" s="57"/>
      <c r="DA26" s="57"/>
      <c r="DB26" s="57"/>
      <c r="DC26" s="72"/>
      <c r="DD26" s="186"/>
      <c r="DE26" s="57"/>
      <c r="DF26" s="20"/>
      <c r="DG26" s="187"/>
      <c r="DH26" s="58"/>
      <c r="DI26" s="57"/>
      <c r="DJ26" s="57"/>
      <c r="DK26" s="57"/>
      <c r="DL26" s="57"/>
      <c r="DM26" s="189"/>
      <c r="DN26" s="57"/>
      <c r="DO26" s="3"/>
      <c r="DP26" s="22"/>
      <c r="DQ26" s="57"/>
      <c r="DR26" s="58"/>
      <c r="DS26" s="57"/>
      <c r="DT26" s="57"/>
      <c r="DU26" s="57"/>
      <c r="DV26" s="57"/>
      <c r="DW26" s="189"/>
      <c r="DX26" s="63"/>
      <c r="DY26" s="57"/>
      <c r="DZ26" s="22"/>
      <c r="EA26" s="172"/>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c r="A27" s="3" t="s">
        <v>544</v>
      </c>
      <c r="B27" s="96" t="s">
        <v>29</v>
      </c>
      <c r="C27" s="3" t="s">
        <v>132</v>
      </c>
      <c r="D27" s="97" t="s">
        <v>14</v>
      </c>
      <c r="E27" s="96" t="s">
        <v>29</v>
      </c>
      <c r="F27" s="195" t="s">
        <v>545</v>
      </c>
      <c r="G27" s="5" t="s">
        <v>26</v>
      </c>
      <c r="H27" s="3" t="s">
        <v>546</v>
      </c>
      <c r="I27" s="3" t="s">
        <v>547</v>
      </c>
      <c r="J27" s="203" t="s">
        <v>151</v>
      </c>
      <c r="K27" s="203" t="s">
        <v>151</v>
      </c>
      <c r="L27" s="204">
        <v>0.92</v>
      </c>
      <c r="M27" s="4">
        <v>2</v>
      </c>
      <c r="N27" s="4">
        <v>2</v>
      </c>
      <c r="O27" s="14">
        <f t="shared" si="19"/>
        <v>1</v>
      </c>
      <c r="P27" s="98" t="s">
        <v>18</v>
      </c>
      <c r="Q27" s="237" t="s">
        <v>541</v>
      </c>
      <c r="R27" s="98"/>
      <c r="S27" s="98">
        <f t="shared" si="20"/>
        <v>1.0869565217391304</v>
      </c>
      <c r="T27" s="98" t="str">
        <f t="shared" si="15"/>
        <v>bajo</v>
      </c>
      <c r="U27" s="98"/>
      <c r="V27" s="237" t="s">
        <v>548</v>
      </c>
      <c r="W27" s="4">
        <v>12</v>
      </c>
      <c r="X27" s="4">
        <v>12</v>
      </c>
      <c r="Y27" s="14">
        <f t="shared" si="21"/>
        <v>1</v>
      </c>
      <c r="Z27" s="98" t="s">
        <v>18</v>
      </c>
      <c r="AA27" s="237" t="s">
        <v>541</v>
      </c>
      <c r="AB27" s="98"/>
      <c r="AC27" s="98">
        <f t="shared" si="22"/>
        <v>1.0869565217391304</v>
      </c>
      <c r="AD27" s="98" t="str">
        <f t="shared" si="23"/>
        <v>bajo</v>
      </c>
      <c r="AE27" s="98"/>
      <c r="AF27" s="237" t="s">
        <v>549</v>
      </c>
      <c r="AG27" s="4"/>
      <c r="AH27" s="4"/>
      <c r="AI27" s="4"/>
      <c r="AJ27" s="14"/>
      <c r="AK27" s="4"/>
      <c r="AL27" s="17"/>
      <c r="AM27" s="17"/>
      <c r="AN27" s="20"/>
      <c r="AO27" s="19"/>
      <c r="AP27" s="21"/>
      <c r="AQ27" s="17"/>
      <c r="AR27" s="4"/>
      <c r="AS27" s="4"/>
      <c r="AT27" s="119"/>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166"/>
      <c r="CJ27" s="57"/>
      <c r="CK27" s="57"/>
      <c r="CL27" s="20"/>
      <c r="CM27" s="57"/>
      <c r="CN27" s="58"/>
      <c r="CO27" s="57"/>
      <c r="CP27" s="57"/>
      <c r="CQ27" s="174"/>
      <c r="CR27" s="174"/>
      <c r="CS27" s="61"/>
      <c r="CT27" s="63"/>
      <c r="CU27" s="57"/>
      <c r="CV27" s="20"/>
      <c r="CW27" s="172"/>
      <c r="CX27" s="58"/>
      <c r="CY27" s="57"/>
      <c r="CZ27" s="57"/>
      <c r="DA27" s="57"/>
      <c r="DB27" s="57"/>
      <c r="DC27" s="72"/>
      <c r="DD27" s="186"/>
      <c r="DE27" s="57"/>
      <c r="DF27" s="20"/>
      <c r="DG27" s="187"/>
      <c r="DH27" s="58"/>
      <c r="DI27" s="57"/>
      <c r="DJ27" s="57"/>
      <c r="DK27" s="57"/>
      <c r="DL27" s="57"/>
      <c r="DM27" s="189"/>
      <c r="DN27" s="57"/>
      <c r="DO27" s="3"/>
      <c r="DP27" s="22"/>
      <c r="DQ27" s="57"/>
      <c r="DR27" s="58"/>
      <c r="DS27" s="57"/>
      <c r="DT27" s="57"/>
      <c r="DU27" s="57"/>
      <c r="DV27" s="57"/>
      <c r="DW27" s="189"/>
      <c r="DX27" s="63"/>
      <c r="DY27" s="57"/>
      <c r="DZ27" s="22"/>
      <c r="EA27" s="172"/>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c r="A28" s="3" t="s">
        <v>550</v>
      </c>
      <c r="B28" s="96" t="s">
        <v>20</v>
      </c>
      <c r="C28" s="3" t="s">
        <v>100</v>
      </c>
      <c r="D28" s="97" t="s">
        <v>14</v>
      </c>
      <c r="E28" s="96" t="s">
        <v>20</v>
      </c>
      <c r="F28" s="195" t="s">
        <v>551</v>
      </c>
      <c r="G28" s="5" t="s">
        <v>26</v>
      </c>
      <c r="H28" s="3" t="s">
        <v>552</v>
      </c>
      <c r="I28" s="3" t="s">
        <v>553</v>
      </c>
      <c r="J28" s="209">
        <v>4</v>
      </c>
      <c r="K28" s="210">
        <v>4</v>
      </c>
      <c r="L28" s="211">
        <v>1</v>
      </c>
      <c r="M28" s="4">
        <v>0</v>
      </c>
      <c r="N28" s="4">
        <v>4</v>
      </c>
      <c r="O28" s="14">
        <f t="shared" si="19"/>
        <v>0</v>
      </c>
      <c r="P28" s="98" t="s">
        <v>18</v>
      </c>
      <c r="Q28" s="237" t="s">
        <v>554</v>
      </c>
      <c r="R28" s="98"/>
      <c r="S28" s="98">
        <f t="shared" ref="S28:S33" si="24">O28/L28</f>
        <v>0</v>
      </c>
      <c r="T28" s="98" t="str">
        <f t="shared" si="15"/>
        <v>bajo</v>
      </c>
      <c r="U28" s="98"/>
      <c r="V28" s="237" t="s">
        <v>555</v>
      </c>
      <c r="W28" s="4">
        <v>0</v>
      </c>
      <c r="X28" s="4">
        <v>4</v>
      </c>
      <c r="Y28" s="14">
        <f>W28/X28</f>
        <v>0</v>
      </c>
      <c r="Z28" s="98" t="s">
        <v>18</v>
      </c>
      <c r="AA28" s="237" t="s">
        <v>554</v>
      </c>
      <c r="AB28" s="98"/>
      <c r="AC28" s="98">
        <f>Y28/L28</f>
        <v>0</v>
      </c>
      <c r="AD28" s="98" t="str">
        <f>Z28</f>
        <v>bajo</v>
      </c>
      <c r="AE28" s="98"/>
      <c r="AF28" s="237" t="s">
        <v>556</v>
      </c>
      <c r="AG28" s="4"/>
      <c r="AH28" s="4"/>
      <c r="AI28" s="4"/>
      <c r="AJ28" s="14"/>
      <c r="AK28" s="4"/>
      <c r="AL28" s="17"/>
      <c r="AM28" s="17"/>
      <c r="AN28" s="20"/>
      <c r="AO28" s="19"/>
      <c r="AP28" s="21"/>
      <c r="AQ28" s="17"/>
      <c r="AR28" s="4"/>
      <c r="AS28" s="4"/>
      <c r="AT28" s="119"/>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166"/>
      <c r="CJ28" s="57"/>
      <c r="CK28" s="57"/>
      <c r="CL28" s="20"/>
      <c r="CM28" s="57"/>
      <c r="CN28" s="58"/>
      <c r="CO28" s="57"/>
      <c r="CP28" s="57"/>
      <c r="CQ28" s="174"/>
      <c r="CR28" s="174"/>
      <c r="CS28" s="61"/>
      <c r="CT28" s="63"/>
      <c r="CU28" s="57"/>
      <c r="CV28" s="20"/>
      <c r="CW28" s="172"/>
      <c r="CX28" s="58"/>
      <c r="CY28" s="57"/>
      <c r="CZ28" s="57"/>
      <c r="DA28" s="57"/>
      <c r="DB28" s="57"/>
      <c r="DC28" s="72"/>
      <c r="DD28" s="186"/>
      <c r="DE28" s="57"/>
      <c r="DF28" s="20"/>
      <c r="DG28" s="187"/>
      <c r="DH28" s="58"/>
      <c r="DI28" s="57"/>
      <c r="DJ28" s="57"/>
      <c r="DK28" s="57"/>
      <c r="DL28" s="57"/>
      <c r="DM28" s="189"/>
      <c r="DN28" s="57"/>
      <c r="DO28" s="3"/>
      <c r="DP28" s="22"/>
      <c r="DQ28" s="57"/>
      <c r="DR28" s="58"/>
      <c r="DS28" s="57"/>
      <c r="DT28" s="57"/>
      <c r="DU28" s="57"/>
      <c r="DV28" s="57"/>
      <c r="DW28" s="189"/>
      <c r="DX28" s="63"/>
      <c r="DY28" s="57"/>
      <c r="DZ28" s="22"/>
      <c r="EA28" s="172"/>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c r="A29" s="3" t="s">
        <v>557</v>
      </c>
      <c r="B29" s="96" t="s">
        <v>24</v>
      </c>
      <c r="C29" s="3" t="s">
        <v>82</v>
      </c>
      <c r="D29" s="97" t="s">
        <v>14</v>
      </c>
      <c r="E29" s="96" t="s">
        <v>24</v>
      </c>
      <c r="F29" s="195" t="s">
        <v>558</v>
      </c>
      <c r="G29" s="5" t="s">
        <v>26</v>
      </c>
      <c r="H29" s="3" t="s">
        <v>559</v>
      </c>
      <c r="I29" s="3" t="s">
        <v>560</v>
      </c>
      <c r="J29" s="212">
        <v>30000</v>
      </c>
      <c r="K29" s="213">
        <v>30000</v>
      </c>
      <c r="L29" s="211">
        <v>1</v>
      </c>
      <c r="M29" s="4">
        <v>0</v>
      </c>
      <c r="N29" s="4">
        <v>0</v>
      </c>
      <c r="O29" s="14">
        <v>0</v>
      </c>
      <c r="P29" s="98" t="s">
        <v>18</v>
      </c>
      <c r="Q29" s="98" t="s">
        <v>561</v>
      </c>
      <c r="R29" s="98"/>
      <c r="S29" s="98">
        <f t="shared" si="24"/>
        <v>0</v>
      </c>
      <c r="T29" s="98" t="s">
        <v>18</v>
      </c>
      <c r="U29" s="98"/>
      <c r="V29" s="98" t="s">
        <v>562</v>
      </c>
      <c r="W29" s="4">
        <v>0</v>
      </c>
      <c r="X29" s="4">
        <v>30000</v>
      </c>
      <c r="Y29" s="14">
        <f>W29/X29</f>
        <v>0</v>
      </c>
      <c r="Z29" s="98" t="s">
        <v>18</v>
      </c>
      <c r="AA29" s="237" t="s">
        <v>563</v>
      </c>
      <c r="AB29" s="98"/>
      <c r="AC29" s="98"/>
      <c r="AD29" s="98" t="str">
        <f>Z29</f>
        <v>bajo</v>
      </c>
      <c r="AE29" s="98"/>
      <c r="AF29" s="237" t="s">
        <v>564</v>
      </c>
      <c r="AG29" s="4"/>
      <c r="AH29" s="4"/>
      <c r="AI29" s="4"/>
      <c r="AJ29" s="14"/>
      <c r="AK29" s="4"/>
      <c r="AL29" s="17"/>
      <c r="AM29" s="17"/>
      <c r="AN29" s="20"/>
      <c r="AO29" s="19"/>
      <c r="AP29" s="21"/>
      <c r="AQ29" s="17"/>
      <c r="AR29" s="4"/>
      <c r="AS29" s="4"/>
      <c r="AT29" s="119"/>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166"/>
      <c r="CJ29" s="57"/>
      <c r="CK29" s="57"/>
      <c r="CL29" s="20"/>
      <c r="CM29" s="57"/>
      <c r="CN29" s="58"/>
      <c r="CO29" s="57"/>
      <c r="CP29" s="57"/>
      <c r="CQ29" s="174"/>
      <c r="CR29" s="174"/>
      <c r="CS29" s="61"/>
      <c r="CT29" s="63"/>
      <c r="CU29" s="57"/>
      <c r="CV29" s="20"/>
      <c r="CW29" s="172"/>
      <c r="CX29" s="58"/>
      <c r="CY29" s="57"/>
      <c r="CZ29" s="57"/>
      <c r="DA29" s="57"/>
      <c r="DB29" s="57"/>
      <c r="DC29" s="72"/>
      <c r="DD29" s="186"/>
      <c r="DE29" s="57"/>
      <c r="DF29" s="20"/>
      <c r="DG29" s="187"/>
      <c r="DH29" s="58"/>
      <c r="DI29" s="57"/>
      <c r="DJ29" s="57"/>
      <c r="DK29" s="57"/>
      <c r="DL29" s="57"/>
      <c r="DM29" s="189"/>
      <c r="DN29" s="57"/>
      <c r="DO29" s="3"/>
      <c r="DP29" s="22"/>
      <c r="DQ29" s="57"/>
      <c r="DR29" s="58"/>
      <c r="DS29" s="57"/>
      <c r="DT29" s="57"/>
      <c r="DU29" s="57"/>
      <c r="DV29" s="57"/>
      <c r="DW29" s="189"/>
      <c r="DX29" s="63"/>
      <c r="DY29" s="57"/>
      <c r="DZ29" s="22"/>
      <c r="EA29" s="172"/>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c r="A30" s="3" t="s">
        <v>565</v>
      </c>
      <c r="B30" s="122" t="s">
        <v>238</v>
      </c>
      <c r="C30" s="3" t="s">
        <v>62</v>
      </c>
      <c r="D30" s="97" t="s">
        <v>14</v>
      </c>
      <c r="E30" s="96" t="s">
        <v>21</v>
      </c>
      <c r="F30" s="195" t="s">
        <v>480</v>
      </c>
      <c r="G30" s="5" t="s">
        <v>26</v>
      </c>
      <c r="H30" s="3" t="s">
        <v>566</v>
      </c>
      <c r="I30" s="3" t="s">
        <v>567</v>
      </c>
      <c r="J30" s="214">
        <v>3750</v>
      </c>
      <c r="K30" s="215">
        <v>5000</v>
      </c>
      <c r="L30" s="216">
        <v>0.75</v>
      </c>
      <c r="M30" s="4">
        <v>0</v>
      </c>
      <c r="N30" s="4">
        <v>0</v>
      </c>
      <c r="O30" s="14">
        <v>0</v>
      </c>
      <c r="P30" s="98" t="s">
        <v>18</v>
      </c>
      <c r="Q30" s="237" t="s">
        <v>568</v>
      </c>
      <c r="R30" s="98"/>
      <c r="S30" s="98">
        <f t="shared" si="24"/>
        <v>0</v>
      </c>
      <c r="T30" s="98" t="str">
        <f>P30</f>
        <v>bajo</v>
      </c>
      <c r="U30" s="98"/>
      <c r="V30" s="237" t="s">
        <v>569</v>
      </c>
      <c r="W30" s="4">
        <v>0</v>
      </c>
      <c r="X30" s="4">
        <v>0</v>
      </c>
      <c r="Y30" s="14">
        <v>0</v>
      </c>
      <c r="Z30" s="98" t="s">
        <v>18</v>
      </c>
      <c r="AA30" s="237" t="s">
        <v>570</v>
      </c>
      <c r="AB30" s="98"/>
      <c r="AC30" s="98">
        <f>Y30/L30</f>
        <v>0</v>
      </c>
      <c r="AD30" s="98" t="str">
        <f>Z30</f>
        <v>bajo</v>
      </c>
      <c r="AE30" s="98"/>
      <c r="AF30" s="237" t="s">
        <v>571</v>
      </c>
      <c r="AG30" s="4"/>
      <c r="AH30" s="4"/>
      <c r="AI30" s="4"/>
      <c r="AJ30" s="14"/>
      <c r="AK30" s="4"/>
      <c r="AL30" s="17"/>
      <c r="AM30" s="17"/>
      <c r="AN30" s="20"/>
      <c r="AO30" s="19"/>
      <c r="AP30" s="21"/>
      <c r="AQ30" s="17"/>
      <c r="AR30" s="4"/>
      <c r="AS30" s="4"/>
      <c r="AT30" s="119"/>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166"/>
      <c r="CJ30" s="57"/>
      <c r="CK30" s="57"/>
      <c r="CL30" s="20"/>
      <c r="CM30" s="57"/>
      <c r="CN30" s="58"/>
      <c r="CO30" s="57"/>
      <c r="CP30" s="57"/>
      <c r="CQ30" s="174"/>
      <c r="CR30" s="174"/>
      <c r="CS30" s="61"/>
      <c r="CT30" s="63"/>
      <c r="CU30" s="57"/>
      <c r="CV30" s="20"/>
      <c r="CW30" s="172"/>
      <c r="CX30" s="58"/>
      <c r="CY30" s="57"/>
      <c r="CZ30" s="57"/>
      <c r="DA30" s="57"/>
      <c r="DB30" s="57"/>
      <c r="DC30" s="72"/>
      <c r="DD30" s="186"/>
      <c r="DE30" s="57"/>
      <c r="DF30" s="20"/>
      <c r="DG30" s="187"/>
      <c r="DH30" s="58"/>
      <c r="DI30" s="57"/>
      <c r="DJ30" s="57"/>
      <c r="DK30" s="57"/>
      <c r="DL30" s="57"/>
      <c r="DM30" s="189"/>
      <c r="DN30" s="57"/>
      <c r="DO30" s="3"/>
      <c r="DP30" s="22"/>
      <c r="DQ30" s="57"/>
      <c r="DR30" s="58"/>
      <c r="DS30" s="57"/>
      <c r="DT30" s="57"/>
      <c r="DU30" s="57"/>
      <c r="DV30" s="57"/>
      <c r="DW30" s="189"/>
      <c r="DX30" s="63"/>
      <c r="DY30" s="57"/>
      <c r="DZ30" s="22"/>
      <c r="EA30" s="172"/>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c r="A31" s="3" t="s">
        <v>572</v>
      </c>
      <c r="B31" s="96" t="s">
        <v>19</v>
      </c>
      <c r="C31" s="3" t="s">
        <v>108</v>
      </c>
      <c r="D31" s="97" t="s">
        <v>14</v>
      </c>
      <c r="E31" s="96" t="s">
        <v>19</v>
      </c>
      <c r="F31" s="195" t="s">
        <v>573</v>
      </c>
      <c r="G31" s="5" t="s">
        <v>26</v>
      </c>
      <c r="H31" s="3" t="s">
        <v>574</v>
      </c>
      <c r="I31" s="3" t="s">
        <v>575</v>
      </c>
      <c r="J31" s="205">
        <v>36</v>
      </c>
      <c r="K31" s="206">
        <v>40</v>
      </c>
      <c r="L31" s="217">
        <v>0.9</v>
      </c>
      <c r="M31" s="4">
        <v>0</v>
      </c>
      <c r="N31" s="4">
        <v>0</v>
      </c>
      <c r="O31" s="14">
        <v>0</v>
      </c>
      <c r="P31" s="98" t="s">
        <v>18</v>
      </c>
      <c r="Q31" s="98" t="s">
        <v>576</v>
      </c>
      <c r="R31" s="98"/>
      <c r="S31" s="98">
        <f t="shared" si="24"/>
        <v>0</v>
      </c>
      <c r="T31" s="98" t="str">
        <f>P31</f>
        <v>bajo</v>
      </c>
      <c r="U31" s="98"/>
      <c r="V31" s="98" t="s">
        <v>577</v>
      </c>
      <c r="W31" s="4">
        <v>0</v>
      </c>
      <c r="X31" s="4">
        <v>0</v>
      </c>
      <c r="Y31" s="14">
        <v>0</v>
      </c>
      <c r="Z31" s="98" t="s">
        <v>18</v>
      </c>
      <c r="AA31" s="237" t="s">
        <v>576</v>
      </c>
      <c r="AB31" s="98"/>
      <c r="AC31" s="98"/>
      <c r="AD31" s="98" t="str">
        <f>Z31</f>
        <v>bajo</v>
      </c>
      <c r="AE31" s="98"/>
      <c r="AF31" s="237" t="s">
        <v>578</v>
      </c>
      <c r="AG31" s="4"/>
      <c r="AH31" s="4"/>
      <c r="AI31" s="4"/>
      <c r="AJ31" s="14"/>
      <c r="AK31" s="4"/>
      <c r="AL31" s="17"/>
      <c r="AM31" s="17"/>
      <c r="AN31" s="20"/>
      <c r="AO31" s="19"/>
      <c r="AP31" s="21"/>
      <c r="AQ31" s="17"/>
      <c r="AR31" s="4"/>
      <c r="AS31" s="4"/>
      <c r="AT31" s="119"/>
      <c r="AU31" s="4"/>
      <c r="AV31" s="17"/>
      <c r="AW31" s="17"/>
      <c r="AX31" s="22"/>
      <c r="AY31" s="19"/>
      <c r="AZ31" s="21"/>
      <c r="BA31" s="17"/>
      <c r="BB31" s="4"/>
      <c r="BC31" s="4"/>
      <c r="BD31" s="45"/>
      <c r="BE31" s="4"/>
      <c r="BF31" s="17"/>
      <c r="BG31" s="17"/>
      <c r="BH31" s="20"/>
      <c r="BI31" s="19"/>
      <c r="BJ31" s="21"/>
      <c r="BK31" s="17"/>
      <c r="BL31" s="4"/>
      <c r="BM31" s="4"/>
      <c r="BN31" s="120"/>
      <c r="BO31" s="4"/>
      <c r="BP31" s="17"/>
      <c r="BQ31" s="17"/>
      <c r="BR31" s="20"/>
      <c r="BS31" s="19"/>
      <c r="BT31" s="21"/>
      <c r="BU31" s="17"/>
      <c r="BV31" s="4"/>
      <c r="BW31" s="4"/>
      <c r="BX31" s="120"/>
      <c r="BY31" s="4"/>
      <c r="BZ31" s="17"/>
      <c r="CA31" s="17"/>
      <c r="CB31" s="20"/>
      <c r="CC31" s="19"/>
      <c r="CD31" s="21"/>
      <c r="CE31" s="17"/>
      <c r="CF31" s="57"/>
      <c r="CG31" s="57"/>
      <c r="CH31" s="57"/>
      <c r="CI31" s="166"/>
      <c r="CJ31" s="57"/>
      <c r="CK31" s="57"/>
      <c r="CL31" s="20"/>
      <c r="CM31" s="57"/>
      <c r="CN31" s="58"/>
      <c r="CO31" s="57"/>
      <c r="CP31" s="57"/>
      <c r="CQ31" s="174"/>
      <c r="CR31" s="174"/>
      <c r="CS31" s="175"/>
      <c r="CT31" s="63"/>
      <c r="CU31" s="57"/>
      <c r="CV31" s="20"/>
      <c r="CW31" s="172"/>
      <c r="CX31" s="58"/>
      <c r="CY31" s="57"/>
      <c r="CZ31" s="57"/>
      <c r="DA31" s="57"/>
      <c r="DB31" s="57"/>
      <c r="DC31" s="188"/>
      <c r="DD31" s="186"/>
      <c r="DE31" s="57"/>
      <c r="DF31" s="20"/>
      <c r="DG31" s="187"/>
      <c r="DH31" s="58"/>
      <c r="DI31" s="57"/>
      <c r="DJ31" s="57"/>
      <c r="DK31" s="57"/>
      <c r="DL31" s="57"/>
      <c r="DM31" s="190"/>
      <c r="DN31" s="57"/>
      <c r="DO31" s="3"/>
      <c r="DP31" s="22"/>
      <c r="DQ31" s="57"/>
      <c r="DR31" s="58"/>
      <c r="DS31" s="57"/>
      <c r="DT31" s="57"/>
      <c r="DU31" s="57"/>
      <c r="DV31" s="57"/>
      <c r="DW31" s="190"/>
      <c r="DX31" s="63"/>
      <c r="DY31" s="57"/>
      <c r="DZ31" s="22"/>
      <c r="EA31" s="172"/>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c r="A32" s="3" t="s">
        <v>579</v>
      </c>
      <c r="B32" s="96" t="s">
        <v>20</v>
      </c>
      <c r="C32" s="3" t="s">
        <v>96</v>
      </c>
      <c r="D32" s="97" t="s">
        <v>14</v>
      </c>
      <c r="E32" s="96" t="s">
        <v>20</v>
      </c>
      <c r="F32" s="195" t="s">
        <v>488</v>
      </c>
      <c r="G32" s="5" t="s">
        <v>26</v>
      </c>
      <c r="H32" s="3" t="s">
        <v>580</v>
      </c>
      <c r="I32" s="3" t="s">
        <v>581</v>
      </c>
      <c r="J32" s="203">
        <v>98</v>
      </c>
      <c r="K32" s="203">
        <v>100</v>
      </c>
      <c r="L32" s="204">
        <v>0.98</v>
      </c>
      <c r="M32" s="4">
        <v>0</v>
      </c>
      <c r="N32" s="4">
        <v>0</v>
      </c>
      <c r="O32" s="14">
        <v>0</v>
      </c>
      <c r="P32" s="98" t="s">
        <v>18</v>
      </c>
      <c r="Q32" s="237" t="s">
        <v>582</v>
      </c>
      <c r="R32" s="98"/>
      <c r="S32" s="98">
        <f t="shared" si="24"/>
        <v>0</v>
      </c>
      <c r="T32" s="98" t="str">
        <f>P32</f>
        <v>bajo</v>
      </c>
      <c r="U32" s="98"/>
      <c r="V32" s="237" t="s">
        <v>583</v>
      </c>
      <c r="W32" s="4">
        <v>0</v>
      </c>
      <c r="X32" s="4">
        <v>0</v>
      </c>
      <c r="Y32" s="14">
        <v>0</v>
      </c>
      <c r="Z32" s="98" t="s">
        <v>18</v>
      </c>
      <c r="AA32" s="237" t="s">
        <v>584</v>
      </c>
      <c r="AB32" s="98"/>
      <c r="AC32" s="98">
        <f>Y32/L32</f>
        <v>0</v>
      </c>
      <c r="AD32" s="98" t="str">
        <f>Z32</f>
        <v>bajo</v>
      </c>
      <c r="AE32" s="98"/>
      <c r="AF32" s="237" t="s">
        <v>585</v>
      </c>
      <c r="AG32" s="4"/>
      <c r="AH32" s="4"/>
      <c r="AI32" s="4"/>
      <c r="AJ32" s="14"/>
      <c r="AK32" s="4"/>
      <c r="AL32" s="17"/>
      <c r="AM32" s="17"/>
      <c r="AN32" s="20"/>
      <c r="AO32" s="19"/>
      <c r="AP32" s="21"/>
      <c r="AQ32" s="17"/>
      <c r="AR32" s="4"/>
      <c r="AS32" s="4"/>
      <c r="AT32" s="119"/>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166"/>
      <c r="CJ32" s="57"/>
      <c r="CK32" s="57"/>
      <c r="CL32" s="20"/>
      <c r="CM32" s="57"/>
      <c r="CN32" s="58"/>
      <c r="CO32" s="57"/>
      <c r="CP32" s="57"/>
      <c r="CQ32" s="174"/>
      <c r="CR32" s="174"/>
      <c r="CS32" s="61"/>
      <c r="CT32" s="63"/>
      <c r="CU32" s="57"/>
      <c r="CV32" s="20"/>
      <c r="CW32" s="172"/>
      <c r="CX32" s="58"/>
      <c r="CY32" s="57"/>
      <c r="CZ32" s="57"/>
      <c r="DA32" s="57"/>
      <c r="DB32" s="57"/>
      <c r="DC32" s="72"/>
      <c r="DD32" s="186"/>
      <c r="DE32" s="57"/>
      <c r="DF32" s="20"/>
      <c r="DG32" s="187"/>
      <c r="DH32" s="58"/>
      <c r="DI32" s="57"/>
      <c r="DJ32" s="57"/>
      <c r="DK32" s="57"/>
      <c r="DL32" s="57"/>
      <c r="DM32" s="189"/>
      <c r="DN32" s="57"/>
      <c r="DO32" s="3"/>
      <c r="DP32" s="22"/>
      <c r="DQ32" s="57"/>
      <c r="DR32" s="58"/>
      <c r="DS32" s="57"/>
      <c r="DT32" s="57"/>
      <c r="DU32" s="57"/>
      <c r="DV32" s="57"/>
      <c r="DW32" s="189"/>
      <c r="DX32" s="63"/>
      <c r="DY32" s="57"/>
      <c r="DZ32" s="22"/>
      <c r="EA32" s="172"/>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c r="A33" s="3" t="s">
        <v>586</v>
      </c>
      <c r="B33" s="96" t="s">
        <v>25</v>
      </c>
      <c r="C33" s="3" t="s">
        <v>122</v>
      </c>
      <c r="D33" s="97" t="s">
        <v>14</v>
      </c>
      <c r="E33" s="96" t="s">
        <v>25</v>
      </c>
      <c r="F33" s="195" t="s">
        <v>587</v>
      </c>
      <c r="G33" s="5" t="s">
        <v>26</v>
      </c>
      <c r="H33" s="3" t="s">
        <v>588</v>
      </c>
      <c r="I33" s="3" t="s">
        <v>589</v>
      </c>
      <c r="J33" s="205" t="s">
        <v>151</v>
      </c>
      <c r="K33" s="205" t="s">
        <v>151</v>
      </c>
      <c r="L33" s="218">
        <v>1</v>
      </c>
      <c r="M33" s="4">
        <v>0</v>
      </c>
      <c r="N33" s="4">
        <v>0</v>
      </c>
      <c r="O33" s="14">
        <v>0</v>
      </c>
      <c r="P33" s="98" t="s">
        <v>18</v>
      </c>
      <c r="Q33" s="237" t="s">
        <v>590</v>
      </c>
      <c r="R33" s="98"/>
      <c r="S33" s="98">
        <f t="shared" si="24"/>
        <v>0</v>
      </c>
      <c r="T33" s="98" t="str">
        <f>P33</f>
        <v>bajo</v>
      </c>
      <c r="U33" s="98"/>
      <c r="V33" s="237" t="s">
        <v>591</v>
      </c>
      <c r="W33" s="4">
        <v>0</v>
      </c>
      <c r="X33" s="4">
        <v>0</v>
      </c>
      <c r="Y33" s="14">
        <v>0</v>
      </c>
      <c r="Z33" s="98" t="s">
        <v>18</v>
      </c>
      <c r="AA33" s="237" t="s">
        <v>592</v>
      </c>
      <c r="AB33" s="98"/>
      <c r="AC33" s="98">
        <f t="shared" ref="AC33:AC36" si="25">Y33/L33</f>
        <v>0</v>
      </c>
      <c r="AD33" s="98" t="str">
        <f t="shared" ref="AD33:AD36" si="26">Z33</f>
        <v>bajo</v>
      </c>
      <c r="AE33" s="98"/>
      <c r="AF33" s="237" t="s">
        <v>593</v>
      </c>
      <c r="AG33" s="4"/>
      <c r="AH33" s="4"/>
      <c r="AI33" s="4"/>
      <c r="AJ33" s="14"/>
      <c r="AK33" s="4"/>
      <c r="AL33" s="17"/>
      <c r="AM33" s="17"/>
      <c r="AN33" s="20"/>
      <c r="AO33" s="19"/>
      <c r="AP33" s="21"/>
      <c r="AQ33" s="17"/>
      <c r="AR33" s="4"/>
      <c r="AS33" s="4"/>
      <c r="AT33" s="119"/>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167"/>
      <c r="CJ33" s="57"/>
      <c r="CK33" s="57"/>
      <c r="CL33" s="20"/>
      <c r="CM33" s="57"/>
      <c r="CN33" s="58"/>
      <c r="CO33" s="57"/>
      <c r="CP33" s="57"/>
      <c r="CQ33" s="174"/>
      <c r="CR33" s="174"/>
      <c r="CS33" s="61"/>
      <c r="CT33" s="63"/>
      <c r="CU33" s="57"/>
      <c r="CV33" s="20"/>
      <c r="CW33" s="172"/>
      <c r="CX33" s="58"/>
      <c r="CY33" s="57"/>
      <c r="CZ33" s="57"/>
      <c r="DA33" s="57"/>
      <c r="DB33" s="57"/>
      <c r="DC33" s="72"/>
      <c r="DD33" s="186"/>
      <c r="DE33" s="57"/>
      <c r="DF33" s="20"/>
      <c r="DG33" s="187"/>
      <c r="DH33" s="58"/>
      <c r="DI33" s="57"/>
      <c r="DJ33" s="57"/>
      <c r="DK33" s="57"/>
      <c r="DL33" s="57"/>
      <c r="DM33" s="189"/>
      <c r="DN33" s="57"/>
      <c r="DO33" s="3"/>
      <c r="DP33" s="22"/>
      <c r="DQ33" s="57"/>
      <c r="DR33" s="58"/>
      <c r="DS33" s="57"/>
      <c r="DT33" s="57"/>
      <c r="DU33" s="57"/>
      <c r="DV33" s="57"/>
      <c r="DW33" s="189"/>
      <c r="DX33" s="63"/>
      <c r="DY33" s="57"/>
      <c r="DZ33" s="22"/>
      <c r="EA33" s="172"/>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c r="A34" s="3" t="s">
        <v>594</v>
      </c>
      <c r="B34" s="96" t="s">
        <v>25</v>
      </c>
      <c r="C34" s="3" t="s">
        <v>118</v>
      </c>
      <c r="D34" s="97" t="s">
        <v>14</v>
      </c>
      <c r="E34" s="96" t="s">
        <v>25</v>
      </c>
      <c r="F34" s="195" t="s">
        <v>595</v>
      </c>
      <c r="G34" s="5" t="s">
        <v>26</v>
      </c>
      <c r="H34" s="3" t="s">
        <v>596</v>
      </c>
      <c r="I34" s="3" t="s">
        <v>589</v>
      </c>
      <c r="J34" s="205" t="s">
        <v>151</v>
      </c>
      <c r="K34" s="205" t="s">
        <v>151</v>
      </c>
      <c r="L34" s="218">
        <v>1</v>
      </c>
      <c r="M34" s="4">
        <v>0</v>
      </c>
      <c r="N34" s="4">
        <v>0</v>
      </c>
      <c r="O34" s="14">
        <v>0</v>
      </c>
      <c r="P34" s="98" t="s">
        <v>18</v>
      </c>
      <c r="Q34" s="237" t="s">
        <v>590</v>
      </c>
      <c r="R34" s="98"/>
      <c r="S34" s="98">
        <f t="shared" ref="S34:S37" si="27">O34/L34</f>
        <v>0</v>
      </c>
      <c r="T34" s="98" t="str">
        <f t="shared" ref="T34:T37" si="28">P34</f>
        <v>bajo</v>
      </c>
      <c r="U34" s="98"/>
      <c r="V34" s="237" t="s">
        <v>591</v>
      </c>
      <c r="W34" s="4">
        <v>0</v>
      </c>
      <c r="X34" s="4">
        <v>0</v>
      </c>
      <c r="Y34" s="14">
        <v>0</v>
      </c>
      <c r="Z34" s="98" t="s">
        <v>18</v>
      </c>
      <c r="AA34" s="237" t="s">
        <v>592</v>
      </c>
      <c r="AB34" s="98"/>
      <c r="AC34" s="98">
        <f t="shared" si="25"/>
        <v>0</v>
      </c>
      <c r="AD34" s="98" t="str">
        <f t="shared" si="26"/>
        <v>bajo</v>
      </c>
      <c r="AE34" s="98"/>
      <c r="AF34" s="237" t="s">
        <v>593</v>
      </c>
      <c r="AG34" s="4"/>
      <c r="AH34" s="4"/>
      <c r="AI34" s="4"/>
      <c r="AJ34" s="14"/>
      <c r="AK34" s="4"/>
      <c r="AL34" s="17"/>
      <c r="AM34" s="17"/>
      <c r="AN34" s="20"/>
      <c r="AO34" s="19"/>
      <c r="AP34" s="21"/>
      <c r="AQ34" s="17"/>
      <c r="AR34" s="4"/>
      <c r="AS34" s="4"/>
      <c r="AT34" s="120"/>
      <c r="AU34" s="4"/>
      <c r="AV34" s="17"/>
      <c r="AW34" s="17"/>
      <c r="AX34" s="22"/>
      <c r="AY34" s="19"/>
      <c r="AZ34" s="21"/>
      <c r="BA34" s="17"/>
      <c r="BB34" s="4"/>
      <c r="BC34" s="4"/>
      <c r="BD34" s="45"/>
      <c r="BE34" s="4"/>
      <c r="BF34" s="17"/>
      <c r="BG34" s="17"/>
      <c r="BH34" s="20"/>
      <c r="BI34" s="19"/>
      <c r="BJ34" s="21"/>
      <c r="BK34" s="17"/>
      <c r="BL34" s="4"/>
      <c r="BM34" s="4"/>
      <c r="BN34" s="120"/>
      <c r="BO34" s="4"/>
      <c r="BP34" s="17"/>
      <c r="BQ34" s="17"/>
      <c r="BR34" s="20"/>
      <c r="BS34" s="19"/>
      <c r="BT34" s="21"/>
      <c r="BU34" s="17"/>
      <c r="BV34" s="4"/>
      <c r="BW34" s="4"/>
      <c r="BX34" s="120"/>
      <c r="BY34" s="4"/>
      <c r="BZ34" s="17"/>
      <c r="CA34" s="17"/>
      <c r="CB34" s="20"/>
      <c r="CC34" s="19"/>
      <c r="CD34" s="21"/>
      <c r="CE34" s="17"/>
      <c r="CF34" s="57"/>
      <c r="CG34" s="57"/>
      <c r="CH34" s="57"/>
      <c r="CI34" s="166"/>
      <c r="CJ34" s="57"/>
      <c r="CK34" s="57"/>
      <c r="CL34" s="20"/>
      <c r="CM34" s="57"/>
      <c r="CN34" s="58"/>
      <c r="CO34" s="57"/>
      <c r="CP34" s="57"/>
      <c r="CQ34" s="174"/>
      <c r="CR34" s="174"/>
      <c r="CS34" s="175"/>
      <c r="CT34" s="63"/>
      <c r="CU34" s="57"/>
      <c r="CV34" s="20"/>
      <c r="CW34" s="172"/>
      <c r="CX34" s="58"/>
      <c r="CY34" s="57"/>
      <c r="CZ34" s="57"/>
      <c r="DA34" s="57"/>
      <c r="DB34" s="57"/>
      <c r="DC34" s="72"/>
      <c r="DD34" s="186"/>
      <c r="DE34" s="57"/>
      <c r="DF34" s="20"/>
      <c r="DG34" s="187"/>
      <c r="DH34" s="58"/>
      <c r="DI34" s="57"/>
      <c r="DJ34" s="57"/>
      <c r="DK34" s="57"/>
      <c r="DL34" s="57"/>
      <c r="DM34" s="191"/>
      <c r="DN34" s="57"/>
      <c r="DO34" s="3"/>
      <c r="DP34" s="22"/>
      <c r="DQ34" s="57"/>
      <c r="DR34" s="58"/>
      <c r="DS34" s="57"/>
      <c r="DT34" s="57"/>
      <c r="DU34" s="57"/>
      <c r="DV34" s="57"/>
      <c r="DW34" s="190"/>
      <c r="DX34" s="63"/>
      <c r="DY34" s="57"/>
      <c r="DZ34" s="22"/>
      <c r="EA34" s="172"/>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c r="A35" s="3" t="s">
        <v>597</v>
      </c>
      <c r="B35" s="96" t="s">
        <v>25</v>
      </c>
      <c r="C35" s="3" t="s">
        <v>124</v>
      </c>
      <c r="D35" s="97" t="s">
        <v>14</v>
      </c>
      <c r="E35" s="96" t="s">
        <v>25</v>
      </c>
      <c r="F35" s="195" t="s">
        <v>598</v>
      </c>
      <c r="G35" s="5" t="s">
        <v>26</v>
      </c>
      <c r="H35" s="3" t="s">
        <v>599</v>
      </c>
      <c r="I35" s="3" t="s">
        <v>589</v>
      </c>
      <c r="J35" s="205" t="s">
        <v>151</v>
      </c>
      <c r="K35" s="205" t="s">
        <v>151</v>
      </c>
      <c r="L35" s="218">
        <v>1</v>
      </c>
      <c r="M35" s="4">
        <v>0</v>
      </c>
      <c r="N35" s="4">
        <v>0</v>
      </c>
      <c r="O35" s="14">
        <v>0</v>
      </c>
      <c r="P35" s="98" t="s">
        <v>18</v>
      </c>
      <c r="Q35" s="237" t="s">
        <v>590</v>
      </c>
      <c r="R35" s="98"/>
      <c r="S35" s="98">
        <f t="shared" si="27"/>
        <v>0</v>
      </c>
      <c r="T35" s="98" t="str">
        <f t="shared" si="28"/>
        <v>bajo</v>
      </c>
      <c r="U35" s="98"/>
      <c r="V35" s="237" t="s">
        <v>591</v>
      </c>
      <c r="W35" s="4">
        <v>0</v>
      </c>
      <c r="X35" s="4">
        <v>0</v>
      </c>
      <c r="Y35" s="14">
        <v>0</v>
      </c>
      <c r="Z35" s="98" t="s">
        <v>18</v>
      </c>
      <c r="AA35" s="237" t="s">
        <v>592</v>
      </c>
      <c r="AB35" s="98"/>
      <c r="AC35" s="98">
        <f t="shared" si="25"/>
        <v>0</v>
      </c>
      <c r="AD35" s="98" t="str">
        <f t="shared" si="26"/>
        <v>bajo</v>
      </c>
      <c r="AE35" s="98"/>
      <c r="AF35" s="237" t="s">
        <v>593</v>
      </c>
      <c r="AG35" s="4"/>
      <c r="AH35" s="4"/>
      <c r="AI35" s="4"/>
      <c r="AJ35" s="14"/>
      <c r="AK35" s="4"/>
      <c r="AL35" s="17"/>
      <c r="AM35" s="17"/>
      <c r="AN35" s="20"/>
      <c r="AO35" s="19"/>
      <c r="AP35" s="21"/>
      <c r="AQ35" s="17"/>
      <c r="AR35" s="4"/>
      <c r="AS35" s="4"/>
      <c r="AT35" s="119"/>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166"/>
      <c r="CJ35" s="57"/>
      <c r="CK35" s="57"/>
      <c r="CL35" s="20"/>
      <c r="CM35" s="57"/>
      <c r="CN35" s="58"/>
      <c r="CO35" s="57"/>
      <c r="CP35" s="57"/>
      <c r="CQ35" s="171"/>
      <c r="CR35" s="171"/>
      <c r="CS35" s="61"/>
      <c r="CT35" s="63"/>
      <c r="CU35" s="57"/>
      <c r="CV35" s="20"/>
      <c r="CW35" s="172"/>
      <c r="CX35" s="58"/>
      <c r="CY35" s="57"/>
      <c r="CZ35" s="57"/>
      <c r="DA35" s="57"/>
      <c r="DB35" s="57"/>
      <c r="DC35" s="72"/>
      <c r="DD35" s="186"/>
      <c r="DE35" s="57"/>
      <c r="DF35" s="20"/>
      <c r="DG35" s="187"/>
      <c r="DH35" s="58"/>
      <c r="DI35" s="57"/>
      <c r="DJ35" s="57"/>
      <c r="DK35" s="57"/>
      <c r="DL35" s="57"/>
      <c r="DM35" s="189"/>
      <c r="DN35" s="57"/>
      <c r="DO35" s="3"/>
      <c r="DP35" s="22"/>
      <c r="DQ35" s="57"/>
      <c r="DR35" s="58"/>
      <c r="DS35" s="57"/>
      <c r="DT35" s="57"/>
      <c r="DU35" s="57"/>
      <c r="DV35" s="57"/>
      <c r="DW35" s="189"/>
      <c r="DX35" s="63"/>
      <c r="DY35" s="57"/>
      <c r="DZ35" s="22"/>
      <c r="EA35" s="172"/>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c r="A36" s="3" t="s">
        <v>600</v>
      </c>
      <c r="B36" s="96" t="s">
        <v>25</v>
      </c>
      <c r="C36" s="3" t="s">
        <v>120</v>
      </c>
      <c r="D36" s="97" t="s">
        <v>14</v>
      </c>
      <c r="E36" s="96" t="s">
        <v>25</v>
      </c>
      <c r="F36" s="195" t="s">
        <v>595</v>
      </c>
      <c r="G36" s="5" t="s">
        <v>26</v>
      </c>
      <c r="H36" s="3" t="s">
        <v>601</v>
      </c>
      <c r="I36" s="3" t="s">
        <v>602</v>
      </c>
      <c r="J36" s="205" t="s">
        <v>151</v>
      </c>
      <c r="K36" s="205" t="s">
        <v>151</v>
      </c>
      <c r="L36" s="218">
        <v>1</v>
      </c>
      <c r="M36" s="4">
        <v>0</v>
      </c>
      <c r="N36" s="4">
        <v>0</v>
      </c>
      <c r="O36" s="14">
        <v>0</v>
      </c>
      <c r="P36" s="98" t="s">
        <v>18</v>
      </c>
      <c r="Q36" s="237" t="s">
        <v>590</v>
      </c>
      <c r="R36" s="98"/>
      <c r="S36" s="98">
        <f t="shared" si="27"/>
        <v>0</v>
      </c>
      <c r="T36" s="98" t="str">
        <f t="shared" si="28"/>
        <v>bajo</v>
      </c>
      <c r="U36" s="98"/>
      <c r="V36" s="237" t="s">
        <v>591</v>
      </c>
      <c r="W36" s="4">
        <v>0</v>
      </c>
      <c r="X36" s="4">
        <v>0</v>
      </c>
      <c r="Y36" s="14">
        <v>0</v>
      </c>
      <c r="Z36" s="98" t="s">
        <v>18</v>
      </c>
      <c r="AA36" s="237" t="s">
        <v>592</v>
      </c>
      <c r="AB36" s="98"/>
      <c r="AC36" s="98">
        <f t="shared" si="25"/>
        <v>0</v>
      </c>
      <c r="AD36" s="98" t="str">
        <f t="shared" si="26"/>
        <v>bajo</v>
      </c>
      <c r="AE36" s="98"/>
      <c r="AF36" s="237" t="s">
        <v>593</v>
      </c>
      <c r="AG36" s="4"/>
      <c r="AH36" s="4"/>
      <c r="AI36" s="4"/>
      <c r="AJ36" s="14"/>
      <c r="AK36" s="4"/>
      <c r="AL36" s="17"/>
      <c r="AM36" s="17"/>
      <c r="AN36" s="20"/>
      <c r="AO36" s="19"/>
      <c r="AP36" s="21"/>
      <c r="AQ36" s="17"/>
      <c r="AR36" s="4"/>
      <c r="AS36" s="4"/>
      <c r="AT36" s="119"/>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166"/>
      <c r="CJ36" s="57"/>
      <c r="CK36" s="57"/>
      <c r="CL36" s="20"/>
      <c r="CM36" s="57"/>
      <c r="CN36" s="58"/>
      <c r="CO36" s="57"/>
      <c r="CP36" s="57"/>
      <c r="CQ36" s="171"/>
      <c r="CR36" s="171"/>
      <c r="CS36" s="61"/>
      <c r="CT36" s="63"/>
      <c r="CU36" s="57"/>
      <c r="CV36" s="20"/>
      <c r="CW36" s="172"/>
      <c r="CX36" s="58"/>
      <c r="CY36" s="57"/>
      <c r="CZ36" s="57"/>
      <c r="DA36" s="57"/>
      <c r="DB36" s="57"/>
      <c r="DC36" s="72"/>
      <c r="DD36" s="186"/>
      <c r="DE36" s="57"/>
      <c r="DF36" s="20"/>
      <c r="DG36" s="187"/>
      <c r="DH36" s="58"/>
      <c r="DI36" s="57"/>
      <c r="DJ36" s="57"/>
      <c r="DK36" s="57"/>
      <c r="DL36" s="57"/>
      <c r="DM36" s="189"/>
      <c r="DN36" s="57"/>
      <c r="DO36" s="25"/>
      <c r="DP36" s="22"/>
      <c r="DQ36" s="57"/>
      <c r="DR36" s="58"/>
      <c r="DS36" s="57"/>
      <c r="DT36" s="57"/>
      <c r="DU36" s="57"/>
      <c r="DV36" s="57"/>
      <c r="DW36" s="189"/>
      <c r="DX36" s="63"/>
      <c r="DY36" s="57"/>
      <c r="DZ36" s="22"/>
      <c r="EA36" s="172"/>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c r="A37" s="3" t="s">
        <v>603</v>
      </c>
      <c r="B37" s="96" t="s">
        <v>25</v>
      </c>
      <c r="C37" s="3" t="s">
        <v>116</v>
      </c>
      <c r="D37" s="97" t="s">
        <v>14</v>
      </c>
      <c r="E37" s="96" t="s">
        <v>25</v>
      </c>
      <c r="F37" s="195" t="s">
        <v>604</v>
      </c>
      <c r="G37" s="5" t="s">
        <v>26</v>
      </c>
      <c r="H37" s="3" t="s">
        <v>605</v>
      </c>
      <c r="I37" s="3" t="s">
        <v>589</v>
      </c>
      <c r="J37" s="205" t="s">
        <v>151</v>
      </c>
      <c r="K37" s="205" t="s">
        <v>151</v>
      </c>
      <c r="L37" s="218">
        <v>1</v>
      </c>
      <c r="M37" s="4">
        <v>0</v>
      </c>
      <c r="N37" s="4">
        <v>0</v>
      </c>
      <c r="O37" s="14">
        <v>0</v>
      </c>
      <c r="P37" s="98" t="s">
        <v>18</v>
      </c>
      <c r="Q37" s="237" t="s">
        <v>590</v>
      </c>
      <c r="R37" s="98"/>
      <c r="S37" s="98">
        <f t="shared" si="27"/>
        <v>0</v>
      </c>
      <c r="T37" s="98" t="str">
        <f t="shared" si="28"/>
        <v>bajo</v>
      </c>
      <c r="U37" s="98"/>
      <c r="V37" s="237" t="s">
        <v>591</v>
      </c>
      <c r="W37" s="4">
        <v>0</v>
      </c>
      <c r="X37" s="4">
        <v>0</v>
      </c>
      <c r="Y37" s="14">
        <v>0</v>
      </c>
      <c r="Z37" s="98" t="s">
        <v>18</v>
      </c>
      <c r="AA37" s="237" t="s">
        <v>592</v>
      </c>
      <c r="AB37" s="98"/>
      <c r="AC37" s="98">
        <f>Y37/L37</f>
        <v>0</v>
      </c>
      <c r="AD37" s="98" t="str">
        <f t="shared" ref="AD37:AD43" si="29">Z37</f>
        <v>bajo</v>
      </c>
      <c r="AE37" s="98"/>
      <c r="AF37" s="237" t="s">
        <v>593</v>
      </c>
      <c r="AG37" s="4"/>
      <c r="AH37" s="4"/>
      <c r="AI37" s="4"/>
      <c r="AJ37" s="14"/>
      <c r="AK37" s="4"/>
      <c r="AL37" s="17"/>
      <c r="AM37" s="17"/>
      <c r="AN37" s="20"/>
      <c r="AO37" s="19"/>
      <c r="AP37" s="21"/>
      <c r="AQ37" s="17"/>
      <c r="AR37" s="4"/>
      <c r="AS37" s="4"/>
      <c r="AT37" s="119"/>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167"/>
      <c r="CJ37" s="57"/>
      <c r="CK37" s="57"/>
      <c r="CL37" s="20"/>
      <c r="CM37" s="57"/>
      <c r="CN37" s="58"/>
      <c r="CO37" s="57"/>
      <c r="CP37" s="57"/>
      <c r="CQ37" s="174"/>
      <c r="CR37" s="174"/>
      <c r="CS37" s="61"/>
      <c r="CT37" s="63"/>
      <c r="CU37" s="57"/>
      <c r="CV37" s="20"/>
      <c r="CW37" s="172"/>
      <c r="CX37" s="58"/>
      <c r="CY37" s="57"/>
      <c r="CZ37" s="57"/>
      <c r="DA37" s="57"/>
      <c r="DB37" s="57"/>
      <c r="DC37" s="72"/>
      <c r="DD37" s="186"/>
      <c r="DE37" s="57"/>
      <c r="DF37" s="20"/>
      <c r="DG37" s="187"/>
      <c r="DH37" s="58"/>
      <c r="DI37" s="57"/>
      <c r="DJ37" s="57"/>
      <c r="DK37" s="57"/>
      <c r="DL37" s="57"/>
      <c r="DM37" s="189"/>
      <c r="DN37" s="57"/>
      <c r="DO37" s="3"/>
      <c r="DP37" s="22"/>
      <c r="DQ37" s="57"/>
      <c r="DR37" s="58"/>
      <c r="DS37" s="57"/>
      <c r="DT37" s="57"/>
      <c r="DU37" s="57"/>
      <c r="DV37" s="57"/>
      <c r="DW37" s="189"/>
      <c r="DX37" s="63"/>
      <c r="DY37" s="57"/>
      <c r="DZ37" s="22"/>
      <c r="EA37" s="172"/>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c r="A38" s="3" t="s">
        <v>606</v>
      </c>
      <c r="B38" s="96" t="s">
        <v>29</v>
      </c>
      <c r="C38" s="3" t="s">
        <v>140</v>
      </c>
      <c r="D38" s="97" t="s">
        <v>14</v>
      </c>
      <c r="E38" s="96" t="s">
        <v>29</v>
      </c>
      <c r="F38" s="195" t="s">
        <v>607</v>
      </c>
      <c r="G38" s="5" t="s">
        <v>26</v>
      </c>
      <c r="H38" s="3" t="s">
        <v>608</v>
      </c>
      <c r="I38" s="3" t="s">
        <v>609</v>
      </c>
      <c r="J38" s="208" t="s">
        <v>151</v>
      </c>
      <c r="K38" s="208" t="s">
        <v>151</v>
      </c>
      <c r="L38" s="204">
        <v>0.98</v>
      </c>
      <c r="M38" s="4">
        <v>1</v>
      </c>
      <c r="N38" s="4">
        <v>1</v>
      </c>
      <c r="O38" s="14">
        <f>M38/N38</f>
        <v>1</v>
      </c>
      <c r="P38" s="98" t="s">
        <v>18</v>
      </c>
      <c r="Q38" s="237" t="s">
        <v>541</v>
      </c>
      <c r="R38" s="98"/>
      <c r="S38" s="98">
        <f t="shared" ref="S38:S43" si="30">O38/L38</f>
        <v>1.0204081632653061</v>
      </c>
      <c r="T38" s="98" t="str">
        <f>P38</f>
        <v>bajo</v>
      </c>
      <c r="U38" s="98"/>
      <c r="V38" s="237" t="s">
        <v>610</v>
      </c>
      <c r="W38" s="4">
        <v>4</v>
      </c>
      <c r="X38" s="4">
        <v>4</v>
      </c>
      <c r="Y38" s="14">
        <f>W38/X38</f>
        <v>1</v>
      </c>
      <c r="Z38" s="98" t="s">
        <v>18</v>
      </c>
      <c r="AA38" s="237" t="s">
        <v>541</v>
      </c>
      <c r="AB38" s="98"/>
      <c r="AC38" s="98">
        <f>Y38/L38</f>
        <v>1.0204081632653061</v>
      </c>
      <c r="AD38" s="98" t="str">
        <f t="shared" si="29"/>
        <v>bajo</v>
      </c>
      <c r="AE38" s="98"/>
      <c r="AF38" s="237" t="s">
        <v>611</v>
      </c>
      <c r="AG38" s="4"/>
      <c r="AH38" s="4"/>
      <c r="AI38" s="4"/>
      <c r="AJ38" s="14"/>
      <c r="AK38" s="4"/>
      <c r="AL38" s="17"/>
      <c r="AM38" s="17"/>
      <c r="AN38" s="20"/>
      <c r="AO38" s="19"/>
      <c r="AP38" s="21"/>
      <c r="AQ38" s="17"/>
      <c r="AR38" s="4"/>
      <c r="AS38" s="4"/>
      <c r="AT38" s="119"/>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166"/>
      <c r="CJ38" s="57"/>
      <c r="CK38" s="57"/>
      <c r="CL38" s="20"/>
      <c r="CM38" s="57"/>
      <c r="CN38" s="58"/>
      <c r="CO38" s="57"/>
      <c r="CP38" s="57"/>
      <c r="CQ38" s="171"/>
      <c r="CR38" s="171"/>
      <c r="CS38" s="61"/>
      <c r="CT38" s="63"/>
      <c r="CU38" s="57"/>
      <c r="CV38" s="20"/>
      <c r="CW38" s="172"/>
      <c r="CX38" s="58"/>
      <c r="CY38" s="57"/>
      <c r="CZ38" s="57"/>
      <c r="DA38" s="57"/>
      <c r="DB38" s="57"/>
      <c r="DC38" s="72"/>
      <c r="DD38" s="186"/>
      <c r="DE38" s="57"/>
      <c r="DF38" s="20"/>
      <c r="DG38" s="187"/>
      <c r="DH38" s="58"/>
      <c r="DI38" s="57"/>
      <c r="DJ38" s="57"/>
      <c r="DK38" s="57"/>
      <c r="DL38" s="57"/>
      <c r="DM38" s="189"/>
      <c r="DN38" s="57"/>
      <c r="DO38" s="3"/>
      <c r="DP38" s="22"/>
      <c r="DQ38" s="57"/>
      <c r="DR38" s="58"/>
      <c r="DS38" s="57"/>
      <c r="DT38" s="57"/>
      <c r="DU38" s="57"/>
      <c r="DV38" s="57"/>
      <c r="DW38" s="189"/>
      <c r="DX38" s="63"/>
      <c r="DY38" s="57"/>
      <c r="DZ38" s="22"/>
      <c r="EA38" s="172"/>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c r="A39" s="3" t="s">
        <v>612</v>
      </c>
      <c r="B39" s="96" t="s">
        <v>22</v>
      </c>
      <c r="C39" s="3" t="s">
        <v>74</v>
      </c>
      <c r="D39" s="97" t="s">
        <v>14</v>
      </c>
      <c r="E39" s="96" t="s">
        <v>22</v>
      </c>
      <c r="F39" s="202" t="s">
        <v>613</v>
      </c>
      <c r="G39" s="5" t="s">
        <v>26</v>
      </c>
      <c r="H39" s="3" t="s">
        <v>614</v>
      </c>
      <c r="I39" s="3" t="s">
        <v>615</v>
      </c>
      <c r="J39" s="219">
        <v>4</v>
      </c>
      <c r="K39" s="219">
        <v>4</v>
      </c>
      <c r="L39" s="220">
        <v>1</v>
      </c>
      <c r="M39" s="4">
        <v>0</v>
      </c>
      <c r="N39" s="4">
        <v>4</v>
      </c>
      <c r="O39" s="14">
        <f>M39/N39</f>
        <v>0</v>
      </c>
      <c r="P39" s="98" t="s">
        <v>18</v>
      </c>
      <c r="Q39" s="237" t="s">
        <v>616</v>
      </c>
      <c r="R39" s="98"/>
      <c r="S39" s="98">
        <f t="shared" si="30"/>
        <v>0</v>
      </c>
      <c r="T39" s="98" t="str">
        <f>P39</f>
        <v>bajo</v>
      </c>
      <c r="U39" s="98"/>
      <c r="V39" s="237" t="s">
        <v>617</v>
      </c>
      <c r="W39" s="4">
        <v>0</v>
      </c>
      <c r="X39" s="4">
        <v>4</v>
      </c>
      <c r="Y39" s="14">
        <v>0</v>
      </c>
      <c r="Z39" s="98" t="s">
        <v>18</v>
      </c>
      <c r="AA39" s="237" t="s">
        <v>618</v>
      </c>
      <c r="AB39" s="98"/>
      <c r="AC39" s="98">
        <f>Y39/L39</f>
        <v>0</v>
      </c>
      <c r="AD39" s="98" t="str">
        <f t="shared" si="29"/>
        <v>bajo</v>
      </c>
      <c r="AE39" s="98"/>
      <c r="AF39" s="237" t="s">
        <v>619</v>
      </c>
      <c r="AG39" s="98"/>
      <c r="AH39" s="98"/>
      <c r="AI39" s="98"/>
      <c r="AJ39" s="14"/>
      <c r="AK39" s="4"/>
      <c r="AL39" s="17"/>
      <c r="AM39" s="17"/>
      <c r="AN39" s="20"/>
      <c r="AO39" s="19"/>
      <c r="AP39" s="21"/>
      <c r="AQ39" s="17"/>
      <c r="AR39" s="4"/>
      <c r="AS39" s="4"/>
      <c r="AT39" s="119"/>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169"/>
      <c r="CI39" s="167"/>
      <c r="CJ39" s="57"/>
      <c r="CK39" s="57"/>
      <c r="CL39" s="20"/>
      <c r="CM39" s="57"/>
      <c r="CN39" s="58"/>
      <c r="CO39" s="57"/>
      <c r="CP39" s="57"/>
      <c r="CQ39" s="174"/>
      <c r="CR39" s="177"/>
      <c r="CS39" s="61"/>
      <c r="CT39" s="63"/>
      <c r="CU39" s="57"/>
      <c r="CV39" s="20"/>
      <c r="CW39" s="172"/>
      <c r="CX39" s="58"/>
      <c r="CY39" s="57"/>
      <c r="CZ39" s="57"/>
      <c r="DA39" s="169"/>
      <c r="DB39" s="169"/>
      <c r="DC39" s="72"/>
      <c r="DD39" s="186"/>
      <c r="DE39" s="57"/>
      <c r="DF39" s="20"/>
      <c r="DG39" s="187"/>
      <c r="DH39" s="58"/>
      <c r="DI39" s="57"/>
      <c r="DJ39" s="57"/>
      <c r="DK39" s="169"/>
      <c r="DL39" s="169"/>
      <c r="DM39" s="189"/>
      <c r="DN39" s="57"/>
      <c r="DO39" s="3"/>
      <c r="DP39" s="22"/>
      <c r="DQ39" s="57"/>
      <c r="DR39" s="58"/>
      <c r="DS39" s="57"/>
      <c r="DT39" s="57"/>
      <c r="DU39" s="169"/>
      <c r="DV39" s="169"/>
      <c r="DW39" s="189"/>
      <c r="DX39" s="63"/>
      <c r="DY39" s="57"/>
      <c r="DZ39" s="22"/>
      <c r="EA39" s="172"/>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c r="A40" s="3" t="s">
        <v>620</v>
      </c>
      <c r="B40" s="96" t="s">
        <v>19</v>
      </c>
      <c r="C40" s="3" t="s">
        <v>112</v>
      </c>
      <c r="D40" s="97" t="s">
        <v>14</v>
      </c>
      <c r="E40" s="96" t="s">
        <v>19</v>
      </c>
      <c r="F40" s="195" t="s">
        <v>621</v>
      </c>
      <c r="G40" s="5" t="s">
        <v>26</v>
      </c>
      <c r="H40" s="3" t="s">
        <v>622</v>
      </c>
      <c r="I40" s="3" t="s">
        <v>623</v>
      </c>
      <c r="J40" s="207">
        <v>126</v>
      </c>
      <c r="K40" s="207">
        <v>130</v>
      </c>
      <c r="L40" s="204">
        <v>0.96923076923076923</v>
      </c>
      <c r="M40" s="4">
        <v>1</v>
      </c>
      <c r="N40" s="4">
        <v>1</v>
      </c>
      <c r="O40" s="14">
        <f>M40/N40</f>
        <v>1</v>
      </c>
      <c r="P40" s="98" t="s">
        <v>18</v>
      </c>
      <c r="Q40" s="98" t="s">
        <v>624</v>
      </c>
      <c r="R40" s="98"/>
      <c r="S40" s="98">
        <f t="shared" si="30"/>
        <v>1.0317460317460319</v>
      </c>
      <c r="T40" s="98" t="str">
        <f>P40</f>
        <v>bajo</v>
      </c>
      <c r="U40" s="98"/>
      <c r="V40" s="98" t="s">
        <v>625</v>
      </c>
      <c r="W40" s="4">
        <v>13</v>
      </c>
      <c r="X40" s="4">
        <v>13</v>
      </c>
      <c r="Y40" s="14">
        <f>W40/X40</f>
        <v>1</v>
      </c>
      <c r="Z40" s="98" t="s">
        <v>18</v>
      </c>
      <c r="AA40" s="237" t="s">
        <v>624</v>
      </c>
      <c r="AB40" s="98"/>
      <c r="AC40" s="98"/>
      <c r="AD40" s="98" t="str">
        <f t="shared" si="29"/>
        <v>bajo</v>
      </c>
      <c r="AE40" s="98"/>
      <c r="AF40" s="237" t="s">
        <v>626</v>
      </c>
      <c r="AG40" s="98"/>
      <c r="AH40" s="98"/>
      <c r="AI40" s="98"/>
      <c r="AJ40" s="14"/>
      <c r="AK40" s="4"/>
      <c r="AL40" s="17"/>
      <c r="AM40" s="17"/>
      <c r="AN40" s="20"/>
      <c r="AO40" s="19"/>
      <c r="AP40" s="21"/>
      <c r="AQ40" s="17"/>
      <c r="AR40" s="4"/>
      <c r="AS40" s="4"/>
      <c r="AT40" s="119"/>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166"/>
      <c r="CJ40" s="57"/>
      <c r="CK40" s="57"/>
      <c r="CL40" s="20"/>
      <c r="CM40" s="57"/>
      <c r="CN40" s="58"/>
      <c r="CO40" s="57"/>
      <c r="CP40" s="57"/>
      <c r="CQ40" s="174"/>
      <c r="CR40" s="174"/>
      <c r="CS40" s="61"/>
      <c r="CT40" s="63"/>
      <c r="CU40" s="57"/>
      <c r="CV40" s="20"/>
      <c r="CW40" s="172"/>
      <c r="CX40" s="58"/>
      <c r="CY40" s="57"/>
      <c r="CZ40" s="57"/>
      <c r="DA40" s="57"/>
      <c r="DB40" s="57"/>
      <c r="DC40" s="72"/>
      <c r="DD40" s="186"/>
      <c r="DE40" s="57"/>
      <c r="DF40" s="20"/>
      <c r="DG40" s="187"/>
      <c r="DH40" s="58"/>
      <c r="DI40" s="57"/>
      <c r="DJ40" s="57"/>
      <c r="DK40" s="57"/>
      <c r="DL40" s="57"/>
      <c r="DM40" s="189"/>
      <c r="DN40" s="57"/>
      <c r="DO40" s="3"/>
      <c r="DP40" s="22"/>
      <c r="DQ40" s="57"/>
      <c r="DR40" s="58"/>
      <c r="DS40" s="57"/>
      <c r="DT40" s="57"/>
      <c r="DU40" s="57"/>
      <c r="DV40" s="57"/>
      <c r="DW40" s="189"/>
      <c r="DX40" s="63"/>
      <c r="DY40" s="57"/>
      <c r="DZ40" s="22"/>
      <c r="EA40" s="172"/>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c r="A41" s="3" t="s">
        <v>627</v>
      </c>
      <c r="B41" s="96" t="s">
        <v>24</v>
      </c>
      <c r="C41" s="3" t="s">
        <v>86</v>
      </c>
      <c r="D41" s="97" t="s">
        <v>14</v>
      </c>
      <c r="E41" s="96" t="s">
        <v>24</v>
      </c>
      <c r="F41" s="195" t="s">
        <v>558</v>
      </c>
      <c r="G41" s="5" t="s">
        <v>26</v>
      </c>
      <c r="H41" s="3" t="s">
        <v>628</v>
      </c>
      <c r="I41" s="3" t="s">
        <v>629</v>
      </c>
      <c r="J41" s="221">
        <v>16500</v>
      </c>
      <c r="K41" s="221">
        <v>50000</v>
      </c>
      <c r="L41" s="204">
        <v>0.33</v>
      </c>
      <c r="M41" s="4">
        <v>0</v>
      </c>
      <c r="N41" s="4">
        <v>0</v>
      </c>
      <c r="O41" s="14">
        <v>0</v>
      </c>
      <c r="P41" s="98" t="s">
        <v>18</v>
      </c>
      <c r="Q41" s="98" t="s">
        <v>630</v>
      </c>
      <c r="R41" s="98"/>
      <c r="S41" s="98">
        <f t="shared" si="30"/>
        <v>0</v>
      </c>
      <c r="T41" s="98" t="s">
        <v>18</v>
      </c>
      <c r="U41" s="98"/>
      <c r="V41" s="98" t="s">
        <v>631</v>
      </c>
      <c r="W41" s="4">
        <v>0</v>
      </c>
      <c r="X41" s="4">
        <v>50000</v>
      </c>
      <c r="Y41" s="14">
        <f>W41/X41</f>
        <v>0</v>
      </c>
      <c r="Z41" s="98" t="s">
        <v>18</v>
      </c>
      <c r="AA41" s="237" t="s">
        <v>632</v>
      </c>
      <c r="AB41" s="98"/>
      <c r="AC41" s="98"/>
      <c r="AD41" s="98" t="str">
        <f t="shared" si="29"/>
        <v>bajo</v>
      </c>
      <c r="AE41" s="98"/>
      <c r="AF41" s="237" t="s">
        <v>633</v>
      </c>
      <c r="AG41" s="98"/>
      <c r="AH41" s="98"/>
      <c r="AI41" s="98"/>
      <c r="AJ41" s="14"/>
      <c r="AK41" s="4"/>
      <c r="AL41" s="17"/>
      <c r="AM41" s="17"/>
      <c r="AN41" s="20"/>
      <c r="AO41" s="19"/>
      <c r="AP41" s="21"/>
      <c r="AQ41" s="17"/>
      <c r="AR41" s="4"/>
      <c r="AS41" s="4"/>
      <c r="AT41" s="119"/>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166"/>
      <c r="CJ41" s="57"/>
      <c r="CK41" s="57"/>
      <c r="CL41" s="20"/>
      <c r="CM41" s="57"/>
      <c r="CN41" s="58"/>
      <c r="CO41" s="57"/>
      <c r="CP41" s="57"/>
      <c r="CQ41" s="174"/>
      <c r="CR41" s="174"/>
      <c r="CS41" s="61"/>
      <c r="CT41" s="63"/>
      <c r="CU41" s="57"/>
      <c r="CV41" s="20"/>
      <c r="CW41" s="172"/>
      <c r="CX41" s="58"/>
      <c r="CY41" s="57"/>
      <c r="CZ41" s="57"/>
      <c r="DA41" s="57"/>
      <c r="DB41" s="57"/>
      <c r="DC41" s="72"/>
      <c r="DD41" s="186"/>
      <c r="DE41" s="57"/>
      <c r="DF41" s="20"/>
      <c r="DG41" s="187"/>
      <c r="DH41" s="58"/>
      <c r="DI41" s="57"/>
      <c r="DJ41" s="57"/>
      <c r="DK41" s="57"/>
      <c r="DL41" s="57"/>
      <c r="DM41" s="189"/>
      <c r="DN41" s="57"/>
      <c r="DO41" s="3"/>
      <c r="DP41" s="22"/>
      <c r="DQ41" s="57"/>
      <c r="DR41" s="58"/>
      <c r="DS41" s="57"/>
      <c r="DT41" s="57"/>
      <c r="DU41" s="57"/>
      <c r="DV41" s="57"/>
      <c r="DW41" s="189"/>
      <c r="DX41" s="63"/>
      <c r="DY41" s="57"/>
      <c r="DZ41" s="22"/>
      <c r="EA41" s="172"/>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c r="A42" s="3" t="s">
        <v>634</v>
      </c>
      <c r="B42" s="96" t="s">
        <v>19</v>
      </c>
      <c r="C42" s="3" t="s">
        <v>110</v>
      </c>
      <c r="D42" s="97" t="s">
        <v>14</v>
      </c>
      <c r="E42" s="96" t="s">
        <v>19</v>
      </c>
      <c r="F42" s="195" t="s">
        <v>635</v>
      </c>
      <c r="G42" s="5" t="s">
        <v>26</v>
      </c>
      <c r="H42" s="3" t="s">
        <v>636</v>
      </c>
      <c r="I42" s="3" t="s">
        <v>637</v>
      </c>
      <c r="J42" s="203">
        <v>725</v>
      </c>
      <c r="K42" s="203">
        <v>732</v>
      </c>
      <c r="L42" s="204">
        <v>0.9904371584699454</v>
      </c>
      <c r="M42" s="4">
        <v>61</v>
      </c>
      <c r="N42" s="4">
        <v>61</v>
      </c>
      <c r="O42" s="14">
        <f>M42/N42</f>
        <v>1</v>
      </c>
      <c r="P42" s="98" t="s">
        <v>18</v>
      </c>
      <c r="Q42" s="98" t="s">
        <v>638</v>
      </c>
      <c r="R42" s="98"/>
      <c r="S42" s="98">
        <f t="shared" si="30"/>
        <v>1.009655172413793</v>
      </c>
      <c r="T42" s="98" t="str">
        <f>P42</f>
        <v>bajo</v>
      </c>
      <c r="U42" s="98"/>
      <c r="V42" s="98" t="s">
        <v>639</v>
      </c>
      <c r="W42" s="4">
        <v>122</v>
      </c>
      <c r="X42" s="4">
        <v>122</v>
      </c>
      <c r="Y42" s="14">
        <f>W42/X42</f>
        <v>1</v>
      </c>
      <c r="Z42" s="98" t="s">
        <v>18</v>
      </c>
      <c r="AA42" s="237" t="s">
        <v>640</v>
      </c>
      <c r="AB42" s="98"/>
      <c r="AC42" s="98"/>
      <c r="AD42" s="98" t="str">
        <f t="shared" si="29"/>
        <v>bajo</v>
      </c>
      <c r="AE42" s="98"/>
      <c r="AF42" s="237" t="s">
        <v>641</v>
      </c>
      <c r="AG42" s="98"/>
      <c r="AH42" s="98"/>
      <c r="AI42" s="98"/>
      <c r="AJ42" s="14"/>
      <c r="AK42" s="4"/>
      <c r="AL42" s="17"/>
      <c r="AM42" s="17"/>
      <c r="AN42" s="20"/>
      <c r="AO42" s="19"/>
      <c r="AP42" s="21"/>
      <c r="AQ42" s="17"/>
      <c r="AR42" s="4"/>
      <c r="AS42" s="4"/>
      <c r="AT42" s="119"/>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166"/>
      <c r="CJ42" s="57"/>
      <c r="CK42" s="57"/>
      <c r="CL42" s="20"/>
      <c r="CM42" s="57"/>
      <c r="CN42" s="58"/>
      <c r="CO42" s="57"/>
      <c r="CP42" s="57"/>
      <c r="CQ42" s="174"/>
      <c r="CR42" s="174"/>
      <c r="CS42" s="61"/>
      <c r="CT42" s="63"/>
      <c r="CU42" s="57"/>
      <c r="CV42" s="20"/>
      <c r="CW42" s="172"/>
      <c r="CX42" s="58"/>
      <c r="CY42" s="57"/>
      <c r="CZ42" s="57"/>
      <c r="DA42" s="57"/>
      <c r="DB42" s="57"/>
      <c r="DC42" s="72"/>
      <c r="DD42" s="186"/>
      <c r="DE42" s="57"/>
      <c r="DF42" s="20"/>
      <c r="DG42" s="187"/>
      <c r="DH42" s="58"/>
      <c r="DI42" s="57"/>
      <c r="DJ42" s="57"/>
      <c r="DK42" s="57"/>
      <c r="DL42" s="57"/>
      <c r="DM42" s="189"/>
      <c r="DN42" s="57"/>
      <c r="DO42" s="3"/>
      <c r="DP42" s="22"/>
      <c r="DQ42" s="57"/>
      <c r="DR42" s="58"/>
      <c r="DS42" s="57"/>
      <c r="DT42" s="57"/>
      <c r="DU42" s="57"/>
      <c r="DV42" s="57"/>
      <c r="DW42" s="189"/>
      <c r="DX42" s="63"/>
      <c r="DY42" s="57"/>
      <c r="DZ42" s="22"/>
      <c r="EA42" s="172"/>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c r="A43" s="3" t="s">
        <v>642</v>
      </c>
      <c r="B43" s="122" t="s">
        <v>427</v>
      </c>
      <c r="C43" s="3" t="s">
        <v>51</v>
      </c>
      <c r="D43" s="97" t="s">
        <v>14</v>
      </c>
      <c r="E43" s="96" t="s">
        <v>23</v>
      </c>
      <c r="F43" s="195" t="s">
        <v>643</v>
      </c>
      <c r="G43" s="5" t="s">
        <v>26</v>
      </c>
      <c r="H43" s="3" t="s">
        <v>644</v>
      </c>
      <c r="I43" s="3" t="s">
        <v>645</v>
      </c>
      <c r="J43" s="205" t="s">
        <v>151</v>
      </c>
      <c r="K43" s="205" t="s">
        <v>151</v>
      </c>
      <c r="L43" s="204">
        <v>1</v>
      </c>
      <c r="M43" s="4">
        <v>0</v>
      </c>
      <c r="N43" s="4">
        <v>9</v>
      </c>
      <c r="O43" s="14">
        <v>0</v>
      </c>
      <c r="P43" s="98" t="s">
        <v>18</v>
      </c>
      <c r="Q43" s="237" t="s">
        <v>646</v>
      </c>
      <c r="R43" s="98"/>
      <c r="S43" s="98">
        <f t="shared" si="30"/>
        <v>0</v>
      </c>
      <c r="T43" s="98" t="str">
        <f>P43</f>
        <v>bajo</v>
      </c>
      <c r="U43" s="98"/>
      <c r="V43" s="237" t="s">
        <v>647</v>
      </c>
      <c r="W43" s="4">
        <v>2</v>
      </c>
      <c r="X43" s="4">
        <v>9</v>
      </c>
      <c r="Y43" s="14">
        <f>W43/X43</f>
        <v>0.22222222222222221</v>
      </c>
      <c r="Z43" s="98" t="s">
        <v>18</v>
      </c>
      <c r="AA43" s="237" t="s">
        <v>648</v>
      </c>
      <c r="AB43" s="98"/>
      <c r="AC43" s="98">
        <f>Y43/L43</f>
        <v>0.22222222222222221</v>
      </c>
      <c r="AD43" s="98" t="str">
        <f t="shared" si="29"/>
        <v>bajo</v>
      </c>
      <c r="AE43" s="98"/>
      <c r="AF43" s="237" t="s">
        <v>649</v>
      </c>
      <c r="AG43" s="98"/>
      <c r="AH43" s="98"/>
      <c r="AI43" s="98"/>
      <c r="AJ43" s="14"/>
      <c r="AK43" s="4"/>
      <c r="AL43" s="17"/>
      <c r="AM43" s="17"/>
      <c r="AN43" s="20"/>
      <c r="AO43" s="19"/>
      <c r="AP43" s="21"/>
      <c r="AQ43" s="17"/>
      <c r="AR43" s="4"/>
      <c r="AS43" s="4"/>
      <c r="AT43" s="119"/>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166"/>
      <c r="CJ43" s="57"/>
      <c r="CK43" s="57"/>
      <c r="CL43" s="20"/>
      <c r="CM43" s="57"/>
      <c r="CN43" s="58"/>
      <c r="CO43" s="57"/>
      <c r="CP43" s="57"/>
      <c r="CQ43" s="174"/>
      <c r="CR43" s="174"/>
      <c r="CS43" s="61"/>
      <c r="CT43" s="63"/>
      <c r="CU43" s="57"/>
      <c r="CV43" s="20"/>
      <c r="CW43" s="172"/>
      <c r="CX43" s="58"/>
      <c r="CY43" s="57"/>
      <c r="CZ43" s="57"/>
      <c r="DA43" s="57"/>
      <c r="DB43" s="57"/>
      <c r="DC43" s="72"/>
      <c r="DD43" s="186"/>
      <c r="DE43" s="57"/>
      <c r="DF43" s="20"/>
      <c r="DG43" s="187"/>
      <c r="DH43" s="58"/>
      <c r="DI43" s="57"/>
      <c r="DJ43" s="57"/>
      <c r="DK43" s="57"/>
      <c r="DL43" s="57"/>
      <c r="DM43" s="189"/>
      <c r="DN43" s="57"/>
      <c r="DO43" s="3"/>
      <c r="DP43" s="22"/>
      <c r="DQ43" s="57"/>
      <c r="DR43" s="58"/>
      <c r="DS43" s="57"/>
      <c r="DT43" s="57"/>
      <c r="DU43" s="57"/>
      <c r="DV43" s="57"/>
      <c r="DW43" s="189"/>
      <c r="DX43" s="63"/>
      <c r="DY43" s="57"/>
      <c r="DZ43" s="22"/>
      <c r="EA43" s="172"/>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c r="A44" s="3" t="s">
        <v>650</v>
      </c>
      <c r="B44" s="96" t="s">
        <v>29</v>
      </c>
      <c r="C44" s="3" t="s">
        <v>134</v>
      </c>
      <c r="D44" s="97" t="s">
        <v>14</v>
      </c>
      <c r="E44" s="96" t="s">
        <v>29</v>
      </c>
      <c r="F44" s="195" t="s">
        <v>651</v>
      </c>
      <c r="G44" s="5" t="s">
        <v>26</v>
      </c>
      <c r="H44" s="3" t="s">
        <v>652</v>
      </c>
      <c r="I44" s="3" t="s">
        <v>653</v>
      </c>
      <c r="J44" s="208" t="s">
        <v>151</v>
      </c>
      <c r="K44" s="208" t="s">
        <v>151</v>
      </c>
      <c r="L44" s="204">
        <v>0.95</v>
      </c>
      <c r="M44" s="4">
        <v>2</v>
      </c>
      <c r="N44" s="4">
        <v>2</v>
      </c>
      <c r="O44" s="14">
        <f t="shared" ref="O44:O45" si="32">M44/N44</f>
        <v>1</v>
      </c>
      <c r="P44" s="98" t="s">
        <v>18</v>
      </c>
      <c r="Q44" s="237" t="s">
        <v>541</v>
      </c>
      <c r="R44" s="98"/>
      <c r="S44" s="98">
        <f t="shared" ref="S44:S45" si="33">O44/L44</f>
        <v>1.0526315789473684</v>
      </c>
      <c r="T44" s="98" t="str">
        <f t="shared" ref="T44:T46" si="34">P44</f>
        <v>bajo</v>
      </c>
      <c r="U44" s="98"/>
      <c r="V44" s="237" t="s">
        <v>654</v>
      </c>
      <c r="W44" s="4">
        <v>5</v>
      </c>
      <c r="X44" s="4">
        <v>5</v>
      </c>
      <c r="Y44" s="14">
        <f t="shared" ref="Y44:Y45" si="35">W44/X44</f>
        <v>1</v>
      </c>
      <c r="Z44" s="98" t="s">
        <v>18</v>
      </c>
      <c r="AA44" s="237" t="s">
        <v>541</v>
      </c>
      <c r="AB44" s="98"/>
      <c r="AC44" s="98">
        <f t="shared" ref="AC44:AC45" si="36">Y44/L44</f>
        <v>1.0526315789473684</v>
      </c>
      <c r="AD44" s="98" t="str">
        <f t="shared" ref="AD44:AD45" si="37">Z44</f>
        <v>bajo</v>
      </c>
      <c r="AE44" s="98"/>
      <c r="AF44" s="237" t="s">
        <v>655</v>
      </c>
      <c r="AG44" s="98"/>
      <c r="AH44" s="98"/>
      <c r="AI44" s="98"/>
      <c r="AJ44" s="14"/>
      <c r="AK44" s="4"/>
      <c r="AL44" s="17"/>
      <c r="AM44" s="17"/>
      <c r="AN44" s="20"/>
      <c r="AO44" s="19"/>
      <c r="AP44" s="21"/>
      <c r="AQ44" s="17"/>
      <c r="AR44" s="4"/>
      <c r="AS44" s="4"/>
      <c r="AT44" s="119"/>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166"/>
      <c r="CJ44" s="57"/>
      <c r="CK44" s="57"/>
      <c r="CL44" s="20"/>
      <c r="CM44" s="57"/>
      <c r="CN44" s="58"/>
      <c r="CO44" s="57"/>
      <c r="CP44" s="57"/>
      <c r="CQ44" s="174"/>
      <c r="CR44" s="174"/>
      <c r="CS44" s="61"/>
      <c r="CT44" s="63"/>
      <c r="CU44" s="57"/>
      <c r="CV44" s="20"/>
      <c r="CW44" s="172"/>
      <c r="CX44" s="58"/>
      <c r="CY44" s="57"/>
      <c r="CZ44" s="57"/>
      <c r="DA44" s="57"/>
      <c r="DB44" s="57"/>
      <c r="DC44" s="72"/>
      <c r="DD44" s="186"/>
      <c r="DE44" s="57"/>
      <c r="DF44" s="20"/>
      <c r="DG44" s="187"/>
      <c r="DH44" s="58"/>
      <c r="DI44" s="57"/>
      <c r="DJ44" s="57"/>
      <c r="DK44" s="57"/>
      <c r="DL44" s="57"/>
      <c r="DM44" s="189"/>
      <c r="DN44" s="57"/>
      <c r="DO44" s="3"/>
      <c r="DP44" s="22"/>
      <c r="DQ44" s="57"/>
      <c r="DR44" s="58"/>
      <c r="DS44" s="57"/>
      <c r="DT44" s="57"/>
      <c r="DU44" s="57"/>
      <c r="DV44" s="57"/>
      <c r="DW44" s="189"/>
      <c r="DX44" s="63"/>
      <c r="DY44" s="57"/>
      <c r="DZ44" s="22"/>
      <c r="EA44" s="172"/>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c r="A45" s="3" t="s">
        <v>656</v>
      </c>
      <c r="B45" s="96" t="s">
        <v>29</v>
      </c>
      <c r="C45" s="3" t="s">
        <v>136</v>
      </c>
      <c r="D45" s="97" t="s">
        <v>14</v>
      </c>
      <c r="E45" s="96" t="s">
        <v>29</v>
      </c>
      <c r="F45" s="202" t="s">
        <v>651</v>
      </c>
      <c r="G45" s="5" t="s">
        <v>26</v>
      </c>
      <c r="H45" s="3" t="s">
        <v>657</v>
      </c>
      <c r="I45" s="3" t="s">
        <v>658</v>
      </c>
      <c r="J45" s="222" t="s">
        <v>151</v>
      </c>
      <c r="K45" s="222" t="s">
        <v>151</v>
      </c>
      <c r="L45" s="223">
        <v>0.92</v>
      </c>
      <c r="M45" s="4">
        <v>1</v>
      </c>
      <c r="N45" s="4">
        <v>1</v>
      </c>
      <c r="O45" s="14">
        <f t="shared" si="32"/>
        <v>1</v>
      </c>
      <c r="P45" s="98" t="s">
        <v>18</v>
      </c>
      <c r="Q45" s="237" t="s">
        <v>541</v>
      </c>
      <c r="R45" s="98"/>
      <c r="S45" s="98">
        <f t="shared" si="33"/>
        <v>1.0869565217391304</v>
      </c>
      <c r="T45" s="98" t="str">
        <f t="shared" si="34"/>
        <v>bajo</v>
      </c>
      <c r="U45" s="98"/>
      <c r="V45" s="237" t="s">
        <v>659</v>
      </c>
      <c r="W45" s="4">
        <v>20</v>
      </c>
      <c r="X45" s="4">
        <v>20</v>
      </c>
      <c r="Y45" s="14">
        <f t="shared" si="35"/>
        <v>1</v>
      </c>
      <c r="Z45" s="98" t="s">
        <v>18</v>
      </c>
      <c r="AA45" s="237" t="s">
        <v>541</v>
      </c>
      <c r="AB45" s="98"/>
      <c r="AC45" s="98">
        <f t="shared" si="36"/>
        <v>1.0869565217391304</v>
      </c>
      <c r="AD45" s="98" t="str">
        <f t="shared" si="37"/>
        <v>bajo</v>
      </c>
      <c r="AE45" s="98"/>
      <c r="AF45" s="237" t="s">
        <v>660</v>
      </c>
      <c r="AG45" s="98"/>
      <c r="AH45" s="98"/>
      <c r="AI45" s="98"/>
      <c r="AJ45" s="14"/>
      <c r="AK45" s="4"/>
      <c r="AL45" s="17"/>
      <c r="AM45" s="17"/>
      <c r="AN45" s="20"/>
      <c r="AO45" s="19"/>
      <c r="AP45" s="21"/>
      <c r="AQ45" s="17"/>
      <c r="AR45" s="4"/>
      <c r="AS45" s="4"/>
      <c r="AT45" s="119"/>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166"/>
      <c r="CJ45" s="57"/>
      <c r="CK45" s="57"/>
      <c r="CL45" s="20"/>
      <c r="CM45" s="57"/>
      <c r="CN45" s="58"/>
      <c r="CO45" s="57"/>
      <c r="CP45" s="57"/>
      <c r="CQ45" s="174"/>
      <c r="CR45" s="174"/>
      <c r="CS45" s="61"/>
      <c r="CT45" s="63"/>
      <c r="CU45" s="57"/>
      <c r="CV45" s="20"/>
      <c r="CW45" s="172"/>
      <c r="CX45" s="58"/>
      <c r="CY45" s="57"/>
      <c r="CZ45" s="57"/>
      <c r="DA45" s="57"/>
      <c r="DB45" s="57"/>
      <c r="DC45" s="72"/>
      <c r="DD45" s="186"/>
      <c r="DE45" s="57"/>
      <c r="DF45" s="20"/>
      <c r="DG45" s="187"/>
      <c r="DH45" s="58"/>
      <c r="DI45" s="57"/>
      <c r="DJ45" s="57"/>
      <c r="DK45" s="57"/>
      <c r="DL45" s="57"/>
      <c r="DM45" s="189"/>
      <c r="DN45" s="57"/>
      <c r="DO45" s="3"/>
      <c r="DP45" s="22"/>
      <c r="DQ45" s="57"/>
      <c r="DR45" s="58"/>
      <c r="DS45" s="57"/>
      <c r="DT45" s="57"/>
      <c r="DU45" s="57"/>
      <c r="DV45" s="57"/>
      <c r="DW45" s="189"/>
      <c r="DX45" s="63"/>
      <c r="DY45" s="57"/>
      <c r="DZ45" s="22"/>
      <c r="EA45" s="172"/>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c r="A46" s="3" t="s">
        <v>661</v>
      </c>
      <c r="B46" s="96" t="s">
        <v>29</v>
      </c>
      <c r="C46" s="3" t="s">
        <v>130</v>
      </c>
      <c r="D46" s="97" t="s">
        <v>14</v>
      </c>
      <c r="E46" s="96" t="s">
        <v>29</v>
      </c>
      <c r="F46" s="195" t="s">
        <v>662</v>
      </c>
      <c r="G46" s="5" t="s">
        <v>26</v>
      </c>
      <c r="H46" s="3" t="s">
        <v>663</v>
      </c>
      <c r="I46" s="3" t="s">
        <v>664</v>
      </c>
      <c r="J46" s="208" t="s">
        <v>151</v>
      </c>
      <c r="K46" s="208" t="s">
        <v>151</v>
      </c>
      <c r="L46" s="204">
        <v>0.98</v>
      </c>
      <c r="M46" s="4">
        <v>0</v>
      </c>
      <c r="N46" s="4">
        <v>0</v>
      </c>
      <c r="O46" s="14">
        <v>0</v>
      </c>
      <c r="P46" s="98" t="s">
        <v>18</v>
      </c>
      <c r="Q46" s="237" t="s">
        <v>665</v>
      </c>
      <c r="R46" s="98"/>
      <c r="S46" s="98">
        <f>O46/L46</f>
        <v>0</v>
      </c>
      <c r="T46" s="98" t="str">
        <f t="shared" si="34"/>
        <v>bajo</v>
      </c>
      <c r="U46" s="98"/>
      <c r="V46" s="237" t="s">
        <v>666</v>
      </c>
      <c r="W46" s="4">
        <v>7</v>
      </c>
      <c r="X46" s="4">
        <v>7</v>
      </c>
      <c r="Y46" s="14">
        <f>W46/X46</f>
        <v>1</v>
      </c>
      <c r="Z46" s="98" t="s">
        <v>18</v>
      </c>
      <c r="AA46" s="237" t="s">
        <v>667</v>
      </c>
      <c r="AB46" s="98"/>
      <c r="AC46" s="98">
        <f>Y46/L46</f>
        <v>1.0204081632653061</v>
      </c>
      <c r="AD46" s="98" t="str">
        <f>Z46</f>
        <v>bajo</v>
      </c>
      <c r="AE46" s="98"/>
      <c r="AF46" s="237" t="s">
        <v>668</v>
      </c>
      <c r="AG46" s="98"/>
      <c r="AH46" s="98"/>
      <c r="AI46" s="98"/>
      <c r="AJ46" s="14"/>
      <c r="AK46" s="4"/>
      <c r="AL46" s="17"/>
      <c r="AM46" s="17"/>
      <c r="AN46" s="20"/>
      <c r="AO46" s="19"/>
      <c r="AP46" s="21"/>
      <c r="AQ46" s="17"/>
      <c r="AR46" s="4"/>
      <c r="AS46" s="4"/>
      <c r="AT46" s="119"/>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166"/>
      <c r="CJ46" s="57"/>
      <c r="CK46" s="57"/>
      <c r="CL46" s="20"/>
      <c r="CM46" s="57"/>
      <c r="CN46" s="58"/>
      <c r="CO46" s="57"/>
      <c r="CP46" s="57"/>
      <c r="CQ46" s="174"/>
      <c r="CR46" s="174"/>
      <c r="CS46" s="61"/>
      <c r="CT46" s="63"/>
      <c r="CU46" s="57"/>
      <c r="CV46" s="20"/>
      <c r="CW46" s="172"/>
      <c r="CX46" s="58"/>
      <c r="CY46" s="57"/>
      <c r="CZ46" s="57"/>
      <c r="DA46" s="57"/>
      <c r="DB46" s="57"/>
      <c r="DC46" s="72"/>
      <c r="DD46" s="186"/>
      <c r="DE46" s="57"/>
      <c r="DF46" s="20"/>
      <c r="DG46" s="187"/>
      <c r="DH46" s="58"/>
      <c r="DI46" s="57"/>
      <c r="DJ46" s="57"/>
      <c r="DK46" s="57"/>
      <c r="DL46" s="57"/>
      <c r="DM46" s="189"/>
      <c r="DN46" s="57"/>
      <c r="DO46" s="3"/>
      <c r="DP46" s="22"/>
      <c r="DQ46" s="57"/>
      <c r="DR46" s="58"/>
      <c r="DS46" s="57"/>
      <c r="DT46" s="57"/>
      <c r="DU46" s="57"/>
      <c r="DV46" s="57"/>
      <c r="DW46" s="189"/>
      <c r="DX46" s="63"/>
      <c r="DY46" s="57"/>
      <c r="DZ46" s="22"/>
      <c r="EA46" s="172"/>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c r="A47" s="3" t="s">
        <v>669</v>
      </c>
      <c r="B47" s="96" t="s">
        <v>24</v>
      </c>
      <c r="C47" s="3" t="s">
        <v>84</v>
      </c>
      <c r="D47" s="97" t="s">
        <v>14</v>
      </c>
      <c r="E47" s="96" t="s">
        <v>24</v>
      </c>
      <c r="F47" s="195" t="s">
        <v>670</v>
      </c>
      <c r="G47" s="5" t="s">
        <v>26</v>
      </c>
      <c r="H47" s="3" t="s">
        <v>671</v>
      </c>
      <c r="I47" s="3" t="s">
        <v>672</v>
      </c>
      <c r="J47" s="205">
        <v>4</v>
      </c>
      <c r="K47" s="205">
        <v>5</v>
      </c>
      <c r="L47" s="224">
        <v>0.8</v>
      </c>
      <c r="M47" s="4">
        <v>2</v>
      </c>
      <c r="N47" s="4">
        <v>5</v>
      </c>
      <c r="O47" s="14">
        <f>M47/N47</f>
        <v>0.4</v>
      </c>
      <c r="P47" s="98" t="s">
        <v>18</v>
      </c>
      <c r="Q47" s="98" t="s">
        <v>673</v>
      </c>
      <c r="R47" s="98"/>
      <c r="S47" s="98">
        <f>O47/L47</f>
        <v>0.5</v>
      </c>
      <c r="T47" s="98" t="s">
        <v>18</v>
      </c>
      <c r="U47" s="98"/>
      <c r="V47" s="98" t="s">
        <v>674</v>
      </c>
      <c r="W47" s="4">
        <v>2</v>
      </c>
      <c r="X47" s="4">
        <v>5</v>
      </c>
      <c r="Y47" s="14">
        <f>W47/X47</f>
        <v>0.4</v>
      </c>
      <c r="Z47" s="98" t="s">
        <v>18</v>
      </c>
      <c r="AA47" s="237" t="s">
        <v>675</v>
      </c>
      <c r="AB47" s="98"/>
      <c r="AC47" s="98"/>
      <c r="AD47" s="98" t="str">
        <f>Z47</f>
        <v>bajo</v>
      </c>
      <c r="AE47" s="98"/>
      <c r="AF47" s="237" t="s">
        <v>676</v>
      </c>
      <c r="AG47" s="98"/>
      <c r="AH47" s="98"/>
      <c r="AI47" s="98"/>
      <c r="AJ47" s="14"/>
      <c r="AK47" s="4"/>
      <c r="AL47" s="17"/>
      <c r="AM47" s="17"/>
      <c r="AN47" s="20"/>
      <c r="AO47" s="19"/>
      <c r="AP47" s="21"/>
      <c r="AQ47" s="17"/>
      <c r="AR47" s="4"/>
      <c r="AS47" s="4"/>
      <c r="AT47" s="119"/>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166"/>
      <c r="CJ47" s="57"/>
      <c r="CK47" s="57"/>
      <c r="CL47" s="20"/>
      <c r="CM47" s="57"/>
      <c r="CN47" s="58"/>
      <c r="CO47" s="57"/>
      <c r="CP47" s="57"/>
      <c r="CQ47" s="174"/>
      <c r="CR47" s="174"/>
      <c r="CS47" s="61"/>
      <c r="CT47" s="63"/>
      <c r="CU47" s="57"/>
      <c r="CV47" s="20"/>
      <c r="CW47" s="172"/>
      <c r="CX47" s="58"/>
      <c r="CY47" s="57"/>
      <c r="CZ47" s="57"/>
      <c r="DA47" s="57"/>
      <c r="DB47" s="57"/>
      <c r="DC47" s="72"/>
      <c r="DD47" s="186"/>
      <c r="DE47" s="57"/>
      <c r="DF47" s="20"/>
      <c r="DG47" s="187"/>
      <c r="DH47" s="58"/>
      <c r="DI47" s="57"/>
      <c r="DJ47" s="57"/>
      <c r="DK47" s="57"/>
      <c r="DL47" s="57"/>
      <c r="DM47" s="189"/>
      <c r="DN47" s="57"/>
      <c r="DO47" s="3"/>
      <c r="DP47" s="22"/>
      <c r="DQ47" s="57"/>
      <c r="DR47" s="58"/>
      <c r="DS47" s="57"/>
      <c r="DT47" s="57"/>
      <c r="DU47" s="57"/>
      <c r="DV47" s="57"/>
      <c r="DW47" s="189"/>
      <c r="DX47" s="63"/>
      <c r="DY47" s="57"/>
      <c r="DZ47" s="22"/>
      <c r="EA47" s="172"/>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c r="A48" s="3" t="s">
        <v>677</v>
      </c>
      <c r="B48" s="96" t="s">
        <v>29</v>
      </c>
      <c r="C48" s="3" t="s">
        <v>138</v>
      </c>
      <c r="D48" s="97" t="s">
        <v>14</v>
      </c>
      <c r="E48" s="96" t="s">
        <v>29</v>
      </c>
      <c r="F48" s="195" t="s">
        <v>662</v>
      </c>
      <c r="G48" s="5" t="s">
        <v>26</v>
      </c>
      <c r="H48" s="3" t="s">
        <v>678</v>
      </c>
      <c r="I48" s="3" t="s">
        <v>679</v>
      </c>
      <c r="J48" s="208" t="s">
        <v>151</v>
      </c>
      <c r="K48" s="208" t="s">
        <v>151</v>
      </c>
      <c r="L48" s="204">
        <v>0.98</v>
      </c>
      <c r="M48" s="4">
        <v>0</v>
      </c>
      <c r="N48" s="4">
        <v>0</v>
      </c>
      <c r="O48" s="14">
        <v>0</v>
      </c>
      <c r="P48" s="98" t="s">
        <v>18</v>
      </c>
      <c r="Q48" s="237" t="s">
        <v>665</v>
      </c>
      <c r="R48" s="98"/>
      <c r="S48" s="98">
        <f>O48/L48</f>
        <v>0</v>
      </c>
      <c r="T48" s="98" t="str">
        <f>P48</f>
        <v>bajo</v>
      </c>
      <c r="U48" s="98"/>
      <c r="V48" s="237" t="s">
        <v>680</v>
      </c>
      <c r="W48" s="4">
        <v>6</v>
      </c>
      <c r="X48" s="4">
        <v>6</v>
      </c>
      <c r="Y48" s="14">
        <f>W48/X48</f>
        <v>1</v>
      </c>
      <c r="Z48" s="98" t="s">
        <v>18</v>
      </c>
      <c r="AA48" s="237" t="s">
        <v>541</v>
      </c>
      <c r="AB48" s="98"/>
      <c r="AC48" s="98">
        <f t="shared" ref="AC48:AC53" si="38">Y48/L48</f>
        <v>1.0204081632653061</v>
      </c>
      <c r="AD48" s="98" t="str">
        <f>Z48</f>
        <v>bajo</v>
      </c>
      <c r="AE48" s="98"/>
      <c r="AF48" s="237" t="s">
        <v>681</v>
      </c>
      <c r="AG48" s="98"/>
      <c r="AH48" s="98"/>
      <c r="AI48" s="98"/>
      <c r="AJ48" s="14"/>
      <c r="AK48" s="4"/>
      <c r="AL48" s="17"/>
      <c r="AM48" s="17"/>
      <c r="AN48" s="20"/>
      <c r="AO48" s="19"/>
      <c r="AP48" s="21"/>
      <c r="AQ48" s="17"/>
      <c r="AR48" s="4"/>
      <c r="AS48" s="4"/>
      <c r="AT48" s="119"/>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166"/>
      <c r="CJ48" s="57"/>
      <c r="CK48" s="57"/>
      <c r="CL48" s="20"/>
      <c r="CM48" s="57"/>
      <c r="CN48" s="58"/>
      <c r="CO48" s="57"/>
      <c r="CP48" s="57"/>
      <c r="CQ48" s="174"/>
      <c r="CR48" s="174"/>
      <c r="CS48" s="61"/>
      <c r="CT48" s="63"/>
      <c r="CU48" s="57"/>
      <c r="CV48" s="20"/>
      <c r="CW48" s="172"/>
      <c r="CX48" s="58"/>
      <c r="CY48" s="57"/>
      <c r="CZ48" s="57"/>
      <c r="DA48" s="57"/>
      <c r="DB48" s="57"/>
      <c r="DC48" s="72"/>
      <c r="DD48" s="186"/>
      <c r="DE48" s="57"/>
      <c r="DF48" s="20"/>
      <c r="DG48" s="187"/>
      <c r="DH48" s="58"/>
      <c r="DI48" s="57"/>
      <c r="DJ48" s="57"/>
      <c r="DK48" s="57"/>
      <c r="DL48" s="57"/>
      <c r="DM48" s="189"/>
      <c r="DN48" s="57"/>
      <c r="DO48" s="3"/>
      <c r="DP48" s="22"/>
      <c r="DQ48" s="57"/>
      <c r="DR48" s="58"/>
      <c r="DS48" s="57"/>
      <c r="DT48" s="57"/>
      <c r="DU48" s="57"/>
      <c r="DV48" s="57"/>
      <c r="DW48" s="189"/>
      <c r="DX48" s="63"/>
      <c r="DY48" s="57"/>
      <c r="DZ48" s="22"/>
      <c r="EA48" s="172"/>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c r="A49" s="3" t="s">
        <v>682</v>
      </c>
      <c r="B49" s="122" t="s">
        <v>427</v>
      </c>
      <c r="C49" s="3" t="s">
        <v>55</v>
      </c>
      <c r="D49" s="97" t="s">
        <v>14</v>
      </c>
      <c r="E49" s="96" t="s">
        <v>23</v>
      </c>
      <c r="F49" s="195" t="s">
        <v>509</v>
      </c>
      <c r="G49" s="5" t="s">
        <v>26</v>
      </c>
      <c r="H49" s="3" t="s">
        <v>683</v>
      </c>
      <c r="I49" s="3" t="s">
        <v>683</v>
      </c>
      <c r="J49" s="205">
        <v>55</v>
      </c>
      <c r="K49" s="205" t="s">
        <v>147</v>
      </c>
      <c r="L49" s="203">
        <v>55</v>
      </c>
      <c r="M49" s="4">
        <v>2</v>
      </c>
      <c r="N49" s="4" t="s">
        <v>147</v>
      </c>
      <c r="O49" s="240">
        <v>2</v>
      </c>
      <c r="P49" s="98" t="s">
        <v>18</v>
      </c>
      <c r="Q49" s="237" t="s">
        <v>684</v>
      </c>
      <c r="R49" s="98"/>
      <c r="S49" s="98">
        <f>O49/L49</f>
        <v>3.6363636363636362E-2</v>
      </c>
      <c r="T49" s="98" t="str">
        <f>P49</f>
        <v>bajo</v>
      </c>
      <c r="U49" s="98"/>
      <c r="V49" s="237" t="s">
        <v>685</v>
      </c>
      <c r="W49" s="4">
        <v>7</v>
      </c>
      <c r="X49" s="4" t="s">
        <v>147</v>
      </c>
      <c r="Y49" s="240">
        <v>7</v>
      </c>
      <c r="Z49" s="98" t="s">
        <v>18</v>
      </c>
      <c r="AA49" s="237" t="s">
        <v>686</v>
      </c>
      <c r="AB49" s="98"/>
      <c r="AC49" s="98">
        <f t="shared" si="38"/>
        <v>0.12727272727272726</v>
      </c>
      <c r="AD49" s="98" t="str">
        <f>Z49</f>
        <v>bajo</v>
      </c>
      <c r="AE49" s="98"/>
      <c r="AF49" s="237" t="s">
        <v>687</v>
      </c>
      <c r="AG49" s="98"/>
      <c r="AH49" s="98"/>
      <c r="AI49" s="98"/>
      <c r="AJ49" s="14"/>
      <c r="AK49" s="4"/>
      <c r="AL49" s="17"/>
      <c r="AM49" s="17"/>
      <c r="AN49" s="20"/>
      <c r="AO49" s="19"/>
      <c r="AP49" s="21"/>
      <c r="AQ49" s="17"/>
      <c r="AR49" s="4"/>
      <c r="AS49" s="4"/>
      <c r="AT49" s="119"/>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166"/>
      <c r="CJ49" s="57"/>
      <c r="CK49" s="57"/>
      <c r="CL49" s="20"/>
      <c r="CM49" s="57"/>
      <c r="CN49" s="58"/>
      <c r="CO49" s="57"/>
      <c r="CP49" s="57"/>
      <c r="CQ49" s="174"/>
      <c r="CR49" s="174"/>
      <c r="CS49" s="61"/>
      <c r="CT49" s="63"/>
      <c r="CU49" s="57"/>
      <c r="CV49" s="20"/>
      <c r="CW49" s="172"/>
      <c r="CX49" s="58"/>
      <c r="CY49" s="57"/>
      <c r="CZ49" s="57"/>
      <c r="DA49" s="57"/>
      <c r="DB49" s="57"/>
      <c r="DC49" s="72"/>
      <c r="DD49" s="186"/>
      <c r="DE49" s="57"/>
      <c r="DF49" s="20"/>
      <c r="DG49" s="187"/>
      <c r="DH49" s="58"/>
      <c r="DI49" s="57"/>
      <c r="DJ49" s="57"/>
      <c r="DK49" s="57"/>
      <c r="DL49" s="57"/>
      <c r="DM49" s="189"/>
      <c r="DN49" s="57"/>
      <c r="DO49" s="3"/>
      <c r="DP49" s="22"/>
      <c r="DQ49" s="57"/>
      <c r="DR49" s="58"/>
      <c r="DS49" s="57"/>
      <c r="DT49" s="57"/>
      <c r="DU49" s="57"/>
      <c r="DV49" s="57"/>
      <c r="DW49" s="189"/>
      <c r="DX49" s="63"/>
      <c r="DY49" s="57"/>
      <c r="DZ49" s="22"/>
      <c r="EA49" s="172"/>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c r="A50" s="3" t="s">
        <v>688</v>
      </c>
      <c r="B50" s="96" t="s">
        <v>22</v>
      </c>
      <c r="C50" s="3" t="s">
        <v>76</v>
      </c>
      <c r="D50" s="97" t="s">
        <v>14</v>
      </c>
      <c r="E50" s="96" t="s">
        <v>22</v>
      </c>
      <c r="F50" s="202" t="s">
        <v>689</v>
      </c>
      <c r="G50" s="5" t="s">
        <v>26</v>
      </c>
      <c r="H50" s="3" t="s">
        <v>690</v>
      </c>
      <c r="I50" s="3" t="s">
        <v>690</v>
      </c>
      <c r="J50" s="219">
        <v>1</v>
      </c>
      <c r="K50" s="219" t="s">
        <v>147</v>
      </c>
      <c r="L50" s="225">
        <v>1</v>
      </c>
      <c r="M50" s="4">
        <v>0</v>
      </c>
      <c r="N50" s="4" t="s">
        <v>147</v>
      </c>
      <c r="O50" s="240">
        <v>0</v>
      </c>
      <c r="P50" s="98" t="s">
        <v>18</v>
      </c>
      <c r="Q50" s="237" t="s">
        <v>691</v>
      </c>
      <c r="R50" s="98"/>
      <c r="S50" s="98">
        <f t="shared" ref="S50:S51" si="39">O50/L50</f>
        <v>0</v>
      </c>
      <c r="T50" s="98" t="str">
        <f t="shared" ref="T50:T51" si="40">P50</f>
        <v>bajo</v>
      </c>
      <c r="U50" s="98"/>
      <c r="V50" s="237" t="s">
        <v>692</v>
      </c>
      <c r="W50" s="4">
        <v>0</v>
      </c>
      <c r="X50" s="4" t="s">
        <v>147</v>
      </c>
      <c r="Y50" s="240">
        <v>0</v>
      </c>
      <c r="Z50" s="98" t="s">
        <v>18</v>
      </c>
      <c r="AA50" s="237" t="s">
        <v>691</v>
      </c>
      <c r="AB50" s="98"/>
      <c r="AC50" s="98">
        <f t="shared" si="38"/>
        <v>0</v>
      </c>
      <c r="AD50" s="98" t="str">
        <f t="shared" ref="AD50:AD51" si="41">Z50</f>
        <v>bajo</v>
      </c>
      <c r="AE50" s="98"/>
      <c r="AF50" s="237" t="s">
        <v>693</v>
      </c>
      <c r="AG50" s="98"/>
      <c r="AH50" s="98"/>
      <c r="AI50" s="98"/>
      <c r="AJ50" s="14"/>
      <c r="AK50" s="4"/>
      <c r="AL50" s="17"/>
      <c r="AM50" s="17"/>
      <c r="AN50" s="20"/>
      <c r="AO50" s="19"/>
      <c r="AP50" s="21"/>
      <c r="AQ50" s="17"/>
      <c r="AR50" s="4"/>
      <c r="AS50" s="4"/>
      <c r="AT50" s="119"/>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166"/>
      <c r="CJ50" s="57"/>
      <c r="CK50" s="57"/>
      <c r="CL50" s="20"/>
      <c r="CM50" s="57"/>
      <c r="CN50" s="58"/>
      <c r="CO50" s="57"/>
      <c r="CP50" s="57"/>
      <c r="CQ50" s="174"/>
      <c r="CR50" s="174"/>
      <c r="CS50" s="61"/>
      <c r="CT50" s="63"/>
      <c r="CU50" s="57"/>
      <c r="CV50" s="20"/>
      <c r="CW50" s="172"/>
      <c r="CX50" s="58"/>
      <c r="CY50" s="57"/>
      <c r="CZ50" s="57"/>
      <c r="DA50" s="57"/>
      <c r="DB50" s="57"/>
      <c r="DC50" s="72"/>
      <c r="DD50" s="186"/>
      <c r="DE50" s="57"/>
      <c r="DF50" s="20"/>
      <c r="DG50" s="187"/>
      <c r="DH50" s="58"/>
      <c r="DI50" s="57"/>
      <c r="DJ50" s="57"/>
      <c r="DK50" s="57"/>
      <c r="DL50" s="57"/>
      <c r="DM50" s="189"/>
      <c r="DN50" s="57"/>
      <c r="DO50" s="3"/>
      <c r="DP50" s="22"/>
      <c r="DQ50" s="57"/>
      <c r="DR50" s="58"/>
      <c r="DS50" s="57"/>
      <c r="DT50" s="57"/>
      <c r="DU50" s="57"/>
      <c r="DV50" s="57"/>
      <c r="DW50" s="189"/>
      <c r="DX50" s="63"/>
      <c r="DY50" s="57"/>
      <c r="DZ50" s="22"/>
      <c r="EA50" s="172"/>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c r="A51" s="3" t="s">
        <v>694</v>
      </c>
      <c r="B51" s="96" t="s">
        <v>22</v>
      </c>
      <c r="C51" s="3" t="s">
        <v>78</v>
      </c>
      <c r="D51" s="97" t="s">
        <v>14</v>
      </c>
      <c r="E51" s="96" t="s">
        <v>22</v>
      </c>
      <c r="F51" s="202" t="s">
        <v>695</v>
      </c>
      <c r="G51" s="5" t="s">
        <v>26</v>
      </c>
      <c r="H51" s="3" t="s">
        <v>696</v>
      </c>
      <c r="I51" s="3" t="s">
        <v>696</v>
      </c>
      <c r="J51" s="219">
        <v>1</v>
      </c>
      <c r="K51" s="219" t="s">
        <v>147</v>
      </c>
      <c r="L51" s="225">
        <v>1</v>
      </c>
      <c r="M51" s="4">
        <v>0</v>
      </c>
      <c r="N51" s="4" t="s">
        <v>147</v>
      </c>
      <c r="O51" s="240">
        <v>0</v>
      </c>
      <c r="P51" s="98" t="s">
        <v>18</v>
      </c>
      <c r="Q51" s="237" t="s">
        <v>697</v>
      </c>
      <c r="R51" s="98"/>
      <c r="S51" s="98">
        <f t="shared" si="39"/>
        <v>0</v>
      </c>
      <c r="T51" s="98" t="str">
        <f t="shared" si="40"/>
        <v>bajo</v>
      </c>
      <c r="U51" s="98"/>
      <c r="V51" s="237" t="s">
        <v>692</v>
      </c>
      <c r="W51" s="4">
        <v>0</v>
      </c>
      <c r="X51" s="4" t="s">
        <v>147</v>
      </c>
      <c r="Y51" s="240">
        <v>0</v>
      </c>
      <c r="Z51" s="98" t="s">
        <v>18</v>
      </c>
      <c r="AA51" s="237" t="s">
        <v>698</v>
      </c>
      <c r="AB51" s="98"/>
      <c r="AC51" s="98">
        <f t="shared" si="38"/>
        <v>0</v>
      </c>
      <c r="AD51" s="98" t="str">
        <f t="shared" si="41"/>
        <v>bajo</v>
      </c>
      <c r="AE51" s="98"/>
      <c r="AF51" s="237" t="s">
        <v>693</v>
      </c>
      <c r="AG51" s="98"/>
      <c r="AH51" s="98"/>
      <c r="AI51" s="98"/>
      <c r="AJ51" s="14"/>
      <c r="AK51" s="4"/>
      <c r="AL51" s="17"/>
      <c r="AM51" s="17"/>
      <c r="AN51" s="20"/>
      <c r="AO51" s="19"/>
      <c r="AP51" s="21"/>
      <c r="AQ51" s="17"/>
      <c r="AR51" s="4"/>
      <c r="AS51" s="4"/>
      <c r="AT51" s="119"/>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166"/>
      <c r="CJ51" s="57"/>
      <c r="CK51" s="57"/>
      <c r="CL51" s="20"/>
      <c r="CM51" s="57"/>
      <c r="CN51" s="58"/>
      <c r="CO51" s="57"/>
      <c r="CP51" s="57"/>
      <c r="CQ51" s="174"/>
      <c r="CR51" s="174"/>
      <c r="CS51" s="61"/>
      <c r="CT51" s="63"/>
      <c r="CU51" s="57"/>
      <c r="CV51" s="20"/>
      <c r="CW51" s="172"/>
      <c r="CX51" s="58"/>
      <c r="CY51" s="57"/>
      <c r="CZ51" s="57"/>
      <c r="DA51" s="57"/>
      <c r="DB51" s="57"/>
      <c r="DC51" s="72"/>
      <c r="DD51" s="186"/>
      <c r="DE51" s="57"/>
      <c r="DF51" s="20"/>
      <c r="DG51" s="187"/>
      <c r="DH51" s="58"/>
      <c r="DI51" s="57"/>
      <c r="DJ51" s="57"/>
      <c r="DK51" s="57"/>
      <c r="DL51" s="57"/>
      <c r="DM51" s="189"/>
      <c r="DN51" s="57"/>
      <c r="DO51" s="3"/>
      <c r="DP51" s="22"/>
      <c r="DQ51" s="57"/>
      <c r="DR51" s="58"/>
      <c r="DS51" s="57"/>
      <c r="DT51" s="57"/>
      <c r="DU51" s="57"/>
      <c r="DV51" s="57"/>
      <c r="DW51" s="189"/>
      <c r="DX51" s="63"/>
      <c r="DY51" s="57"/>
      <c r="DZ51" s="22"/>
      <c r="EA51" s="172"/>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c r="A52" s="3" t="s">
        <v>699</v>
      </c>
      <c r="B52" s="122" t="s">
        <v>238</v>
      </c>
      <c r="C52" s="3" t="s">
        <v>64</v>
      </c>
      <c r="D52" s="97" t="s">
        <v>14</v>
      </c>
      <c r="E52" s="96" t="s">
        <v>21</v>
      </c>
      <c r="F52" s="195" t="s">
        <v>700</v>
      </c>
      <c r="G52" s="5" t="s">
        <v>26</v>
      </c>
      <c r="H52" s="3" t="s">
        <v>701</v>
      </c>
      <c r="I52" s="3" t="s">
        <v>702</v>
      </c>
      <c r="J52" s="226">
        <v>1</v>
      </c>
      <c r="K52" s="222" t="s">
        <v>147</v>
      </c>
      <c r="L52" s="226">
        <v>1</v>
      </c>
      <c r="M52" s="4">
        <v>0</v>
      </c>
      <c r="N52" s="4" t="s">
        <v>147</v>
      </c>
      <c r="O52" s="240">
        <v>0</v>
      </c>
      <c r="P52" s="98" t="s">
        <v>18</v>
      </c>
      <c r="Q52" s="237" t="s">
        <v>703</v>
      </c>
      <c r="R52" s="98"/>
      <c r="S52" s="98">
        <f>O52/L52</f>
        <v>0</v>
      </c>
      <c r="T52" s="98" t="str">
        <f>P52</f>
        <v>bajo</v>
      </c>
      <c r="U52" s="98"/>
      <c r="V52" s="237" t="s">
        <v>704</v>
      </c>
      <c r="W52" s="4">
        <v>0</v>
      </c>
      <c r="X52" s="4" t="s">
        <v>147</v>
      </c>
      <c r="Y52" s="240">
        <v>0</v>
      </c>
      <c r="Z52" s="98" t="s">
        <v>18</v>
      </c>
      <c r="AA52" s="237" t="s">
        <v>705</v>
      </c>
      <c r="AB52" s="98"/>
      <c r="AC52" s="98">
        <f t="shared" si="38"/>
        <v>0</v>
      </c>
      <c r="AD52" s="98" t="str">
        <f>Z52</f>
        <v>bajo</v>
      </c>
      <c r="AE52" s="98"/>
      <c r="AF52" s="237" t="s">
        <v>706</v>
      </c>
      <c r="AG52" s="98"/>
      <c r="AH52" s="98"/>
      <c r="AI52" s="98"/>
      <c r="AJ52" s="14"/>
      <c r="AK52" s="4"/>
      <c r="AL52" s="17"/>
      <c r="AM52" s="17"/>
      <c r="AN52" s="20"/>
      <c r="AO52" s="19"/>
      <c r="AP52" s="21"/>
      <c r="AQ52" s="17"/>
      <c r="AR52" s="4"/>
      <c r="AS52" s="4"/>
      <c r="AT52" s="119"/>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166"/>
      <c r="CJ52" s="57"/>
      <c r="CK52" s="57"/>
      <c r="CL52" s="20"/>
      <c r="CM52" s="57"/>
      <c r="CN52" s="58"/>
      <c r="CO52" s="57"/>
      <c r="CP52" s="57"/>
      <c r="CQ52" s="174"/>
      <c r="CR52" s="174"/>
      <c r="CS52" s="61"/>
      <c r="CT52" s="63"/>
      <c r="CU52" s="57"/>
      <c r="CV52" s="20"/>
      <c r="CW52" s="172"/>
      <c r="CX52" s="58"/>
      <c r="CY52" s="57"/>
      <c r="CZ52" s="57"/>
      <c r="DA52" s="57"/>
      <c r="DB52" s="57"/>
      <c r="DC52" s="72"/>
      <c r="DD52" s="186"/>
      <c r="DE52" s="57"/>
      <c r="DF52" s="20"/>
      <c r="DG52" s="187"/>
      <c r="DH52" s="58"/>
      <c r="DI52" s="57"/>
      <c r="DJ52" s="57"/>
      <c r="DK52" s="57"/>
      <c r="DL52" s="57"/>
      <c r="DM52" s="189"/>
      <c r="DN52" s="57"/>
      <c r="DO52" s="3"/>
      <c r="DP52" s="22"/>
      <c r="DQ52" s="57"/>
      <c r="DR52" s="58"/>
      <c r="DS52" s="57"/>
      <c r="DT52" s="57"/>
      <c r="DU52" s="57"/>
      <c r="DV52" s="57"/>
      <c r="DW52" s="189"/>
      <c r="DX52" s="63"/>
      <c r="DY52" s="57"/>
      <c r="DZ52" s="22"/>
      <c r="EA52" s="172"/>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c r="A53" s="3" t="s">
        <v>167</v>
      </c>
      <c r="B53" s="195" t="s">
        <v>707</v>
      </c>
      <c r="C53" s="3" t="s">
        <v>168</v>
      </c>
      <c r="D53" s="97" t="s">
        <v>30</v>
      </c>
      <c r="E53" s="122" t="s">
        <v>31</v>
      </c>
      <c r="F53" s="195" t="s">
        <v>707</v>
      </c>
      <c r="G53" s="5" t="s">
        <v>26</v>
      </c>
      <c r="H53" s="202" t="s">
        <v>708</v>
      </c>
      <c r="I53" s="229" t="s">
        <v>709</v>
      </c>
      <c r="J53" s="205" t="s">
        <v>151</v>
      </c>
      <c r="K53" s="205" t="s">
        <v>151</v>
      </c>
      <c r="L53" s="223">
        <v>0.98</v>
      </c>
      <c r="M53" s="4">
        <v>258</v>
      </c>
      <c r="N53" s="4">
        <v>258</v>
      </c>
      <c r="O53" s="14">
        <f>M53/N53</f>
        <v>1</v>
      </c>
      <c r="P53" s="98" t="s">
        <v>18</v>
      </c>
      <c r="Q53" s="237" t="s">
        <v>710</v>
      </c>
      <c r="R53" s="98"/>
      <c r="S53" s="98">
        <f>O53/L53</f>
        <v>1.0204081632653061</v>
      </c>
      <c r="T53" s="237" t="str">
        <f>P53</f>
        <v>bajo</v>
      </c>
      <c r="U53" s="98"/>
      <c r="V53" s="237" t="s">
        <v>711</v>
      </c>
      <c r="W53" s="4">
        <v>517</v>
      </c>
      <c r="X53" s="4">
        <v>523</v>
      </c>
      <c r="Y53" s="14">
        <f>W53/X53</f>
        <v>0.98852772466539196</v>
      </c>
      <c r="Z53" s="98" t="s">
        <v>18</v>
      </c>
      <c r="AA53" s="237" t="s">
        <v>712</v>
      </c>
      <c r="AB53" s="98"/>
      <c r="AC53" s="241">
        <f t="shared" si="38"/>
        <v>1.0087017598626449</v>
      </c>
      <c r="AD53" s="237" t="str">
        <f>Z53</f>
        <v>bajo</v>
      </c>
      <c r="AE53" s="98"/>
      <c r="AF53" s="237" t="s">
        <v>713</v>
      </c>
      <c r="AG53" s="98"/>
      <c r="AH53" s="98"/>
      <c r="AI53" s="98"/>
      <c r="AJ53" s="14"/>
      <c r="AK53" s="4"/>
      <c r="AL53" s="17"/>
      <c r="AM53" s="17"/>
      <c r="AN53" s="20"/>
      <c r="AO53" s="19"/>
      <c r="AP53" s="21"/>
      <c r="AQ53" s="17"/>
      <c r="AR53" s="4"/>
      <c r="AS53" s="4"/>
      <c r="AT53" s="119"/>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166"/>
      <c r="CJ53" s="57"/>
      <c r="CK53" s="57"/>
      <c r="CL53" s="20"/>
      <c r="CM53" s="57"/>
      <c r="CN53" s="58"/>
      <c r="CO53" s="57"/>
      <c r="CP53" s="57"/>
      <c r="CQ53" s="171"/>
      <c r="CR53" s="171"/>
      <c r="CS53" s="61"/>
      <c r="CT53" s="63"/>
      <c r="CU53" s="57"/>
      <c r="CV53" s="20"/>
      <c r="CW53" s="57"/>
      <c r="CX53" s="58"/>
      <c r="CY53" s="57"/>
      <c r="CZ53" s="57"/>
      <c r="DA53" s="57"/>
      <c r="DB53" s="57"/>
      <c r="DC53" s="72"/>
      <c r="DD53" s="186"/>
      <c r="DE53" s="57"/>
      <c r="DF53" s="20"/>
      <c r="DG53" s="187"/>
      <c r="DH53" s="58"/>
      <c r="DI53" s="57"/>
      <c r="DJ53" s="57"/>
      <c r="DK53" s="57"/>
      <c r="DL53" s="57"/>
      <c r="DM53" s="189"/>
      <c r="DN53" s="57"/>
      <c r="DO53" s="3"/>
      <c r="DP53" s="22"/>
      <c r="DQ53" s="57"/>
      <c r="DR53" s="58"/>
      <c r="DS53" s="57"/>
      <c r="DT53" s="57"/>
      <c r="DU53" s="57"/>
      <c r="DV53" s="57"/>
      <c r="DW53" s="189"/>
      <c r="DX53" s="63"/>
      <c r="DY53" s="57"/>
      <c r="DZ53" s="22"/>
      <c r="EA53" s="172"/>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c r="A54" s="3" t="s">
        <v>167</v>
      </c>
      <c r="B54" s="195" t="s">
        <v>714</v>
      </c>
      <c r="C54" s="3" t="s">
        <v>169</v>
      </c>
      <c r="D54" s="97" t="s">
        <v>30</v>
      </c>
      <c r="E54" s="122" t="s">
        <v>32</v>
      </c>
      <c r="F54" s="195" t="s">
        <v>714</v>
      </c>
      <c r="G54" s="5" t="s">
        <v>26</v>
      </c>
      <c r="H54" s="202" t="s">
        <v>708</v>
      </c>
      <c r="I54" s="229" t="s">
        <v>715</v>
      </c>
      <c r="J54" s="205" t="s">
        <v>151</v>
      </c>
      <c r="K54" s="205" t="s">
        <v>151</v>
      </c>
      <c r="L54" s="223">
        <v>0.98</v>
      </c>
      <c r="M54" s="4">
        <v>540</v>
      </c>
      <c r="N54" s="4">
        <v>540</v>
      </c>
      <c r="O54" s="14">
        <f t="shared" ref="O54:O66" si="42">M54/N54</f>
        <v>1</v>
      </c>
      <c r="P54" s="98" t="s">
        <v>18</v>
      </c>
      <c r="Q54" s="237" t="s">
        <v>716</v>
      </c>
      <c r="R54" s="98"/>
      <c r="S54" s="98">
        <f t="shared" ref="S54:S66" si="43">O54/L54</f>
        <v>1.0204081632653061</v>
      </c>
      <c r="T54" s="237" t="str">
        <f t="shared" ref="T54:T66" si="44">P54</f>
        <v>bajo</v>
      </c>
      <c r="U54" s="98"/>
      <c r="V54" s="237" t="s">
        <v>717</v>
      </c>
      <c r="W54" s="4">
        <v>1157</v>
      </c>
      <c r="X54" s="4">
        <v>1157</v>
      </c>
      <c r="Y54" s="14">
        <f t="shared" ref="Y54:Y66" si="45">W54/X54</f>
        <v>1</v>
      </c>
      <c r="Z54" s="98" t="s">
        <v>18</v>
      </c>
      <c r="AA54" s="237" t="s">
        <v>718</v>
      </c>
      <c r="AB54" s="98"/>
      <c r="AC54" s="241">
        <f t="shared" ref="AC54:AC66" si="46">Y54/L54</f>
        <v>1.0204081632653061</v>
      </c>
      <c r="AD54" s="237" t="str">
        <f t="shared" ref="AD54:AD66" si="47">Z54</f>
        <v>bajo</v>
      </c>
      <c r="AE54" s="98"/>
      <c r="AF54" s="237" t="s">
        <v>719</v>
      </c>
      <c r="AG54" s="4"/>
      <c r="AH54" s="4"/>
      <c r="AI54" s="4"/>
      <c r="AJ54" s="14"/>
      <c r="AK54" s="4"/>
      <c r="AL54" s="17"/>
      <c r="AM54" s="17"/>
      <c r="AN54" s="20"/>
      <c r="AO54" s="19"/>
      <c r="AP54" s="21"/>
      <c r="AQ54" s="17"/>
      <c r="AR54" s="4"/>
      <c r="AS54" s="4"/>
      <c r="AT54" s="119"/>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166"/>
      <c r="CJ54" s="57"/>
      <c r="CK54" s="57"/>
      <c r="CL54" s="20"/>
      <c r="CM54" s="57"/>
      <c r="CN54" s="58"/>
      <c r="CO54" s="57"/>
      <c r="CP54" s="57"/>
      <c r="CQ54" s="171"/>
      <c r="CR54" s="171"/>
      <c r="CS54" s="61"/>
      <c r="CT54" s="63"/>
      <c r="CU54" s="57"/>
      <c r="CV54" s="20"/>
      <c r="CW54" s="172"/>
      <c r="CX54" s="58"/>
      <c r="CY54" s="57"/>
      <c r="CZ54" s="57"/>
      <c r="DA54" s="57"/>
      <c r="DB54" s="57"/>
      <c r="DC54" s="72"/>
      <c r="DD54" s="186"/>
      <c r="DE54" s="57"/>
      <c r="DF54" s="20"/>
      <c r="DG54" s="187"/>
      <c r="DH54" s="58"/>
      <c r="DI54" s="57"/>
      <c r="DJ54" s="57"/>
      <c r="DK54" s="57"/>
      <c r="DL54" s="57"/>
      <c r="DM54" s="189"/>
      <c r="DN54" s="57"/>
      <c r="DO54" s="3"/>
      <c r="DP54" s="22"/>
      <c r="DQ54" s="57"/>
      <c r="DR54" s="58"/>
      <c r="DS54" s="57"/>
      <c r="DT54" s="57"/>
      <c r="DU54" s="57"/>
      <c r="DV54" s="57"/>
      <c r="DW54" s="189"/>
      <c r="DX54" s="63"/>
      <c r="DY54" s="57"/>
      <c r="DZ54" s="22"/>
      <c r="EA54" s="172"/>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c r="A55" s="3" t="s">
        <v>167</v>
      </c>
      <c r="B55" s="227" t="s">
        <v>720</v>
      </c>
      <c r="C55" s="3" t="s">
        <v>170</v>
      </c>
      <c r="D55" s="97" t="s">
        <v>30</v>
      </c>
      <c r="E55" s="228" t="s">
        <v>33</v>
      </c>
      <c r="F55" s="227" t="s">
        <v>720</v>
      </c>
      <c r="G55" s="5" t="s">
        <v>26</v>
      </c>
      <c r="H55" s="230" t="s">
        <v>708</v>
      </c>
      <c r="I55" s="231" t="s">
        <v>721</v>
      </c>
      <c r="J55" s="233" t="s">
        <v>151</v>
      </c>
      <c r="K55" s="233" t="s">
        <v>151</v>
      </c>
      <c r="L55" s="223">
        <v>0.98</v>
      </c>
      <c r="M55" s="4">
        <v>516</v>
      </c>
      <c r="N55" s="4">
        <v>516</v>
      </c>
      <c r="O55" s="14">
        <f t="shared" si="42"/>
        <v>1</v>
      </c>
      <c r="P55" s="98" t="s">
        <v>18</v>
      </c>
      <c r="Q55" s="237" t="s">
        <v>722</v>
      </c>
      <c r="R55" s="98"/>
      <c r="S55" s="98">
        <f t="shared" si="43"/>
        <v>1.0204081632653061</v>
      </c>
      <c r="T55" s="237" t="str">
        <f t="shared" si="44"/>
        <v>bajo</v>
      </c>
      <c r="U55" s="98"/>
      <c r="V55" s="237" t="s">
        <v>723</v>
      </c>
      <c r="W55" s="4">
        <v>516</v>
      </c>
      <c r="X55" s="4">
        <v>516</v>
      </c>
      <c r="Y55" s="14">
        <f t="shared" si="45"/>
        <v>1</v>
      </c>
      <c r="Z55" s="98" t="s">
        <v>18</v>
      </c>
      <c r="AA55" s="237" t="s">
        <v>722</v>
      </c>
      <c r="AB55" s="98"/>
      <c r="AC55" s="241">
        <f t="shared" si="46"/>
        <v>1.0204081632653061</v>
      </c>
      <c r="AD55" s="237" t="str">
        <f t="shared" si="47"/>
        <v>bajo</v>
      </c>
      <c r="AE55" s="98"/>
      <c r="AF55" s="237" t="s">
        <v>724</v>
      </c>
      <c r="AG55" s="4"/>
      <c r="AH55" s="4"/>
      <c r="AI55" s="4"/>
      <c r="AJ55" s="14"/>
      <c r="AK55" s="4"/>
      <c r="AL55" s="17"/>
      <c r="AM55" s="17"/>
      <c r="AN55" s="20"/>
      <c r="AO55" s="19"/>
      <c r="AP55" s="21"/>
      <c r="AQ55" s="17"/>
      <c r="AR55" s="4"/>
      <c r="AS55" s="4"/>
      <c r="AT55" s="119"/>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166"/>
      <c r="CJ55" s="57"/>
      <c r="CK55" s="57"/>
      <c r="CL55" s="20"/>
      <c r="CM55" s="57"/>
      <c r="CN55" s="58"/>
      <c r="CO55" s="57"/>
      <c r="CP55" s="57"/>
      <c r="CQ55" s="171"/>
      <c r="CR55" s="171"/>
      <c r="CS55" s="61"/>
      <c r="CT55" s="63"/>
      <c r="CU55" s="57"/>
      <c r="CV55" s="20"/>
      <c r="CW55" s="172"/>
      <c r="CX55" s="58"/>
      <c r="CY55" s="57"/>
      <c r="CZ55" s="57"/>
      <c r="DA55" s="57"/>
      <c r="DB55" s="57"/>
      <c r="DC55" s="72"/>
      <c r="DD55" s="186"/>
      <c r="DE55" s="57"/>
      <c r="DF55" s="20"/>
      <c r="DG55" s="187"/>
      <c r="DH55" s="58"/>
      <c r="DI55" s="57"/>
      <c r="DJ55" s="57"/>
      <c r="DK55" s="57"/>
      <c r="DL55" s="57"/>
      <c r="DM55" s="189"/>
      <c r="DN55" s="57"/>
      <c r="DO55" s="3"/>
      <c r="DP55" s="22"/>
      <c r="DQ55" s="57"/>
      <c r="DR55" s="58"/>
      <c r="DS55" s="57"/>
      <c r="DT55" s="57"/>
      <c r="DU55" s="57"/>
      <c r="DV55" s="57"/>
      <c r="DW55" s="189"/>
      <c r="DX55" s="63"/>
      <c r="DY55" s="57"/>
      <c r="DZ55" s="22"/>
      <c r="EA55" s="172"/>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c r="A56" s="3" t="s">
        <v>167</v>
      </c>
      <c r="B56" s="195" t="s">
        <v>725</v>
      </c>
      <c r="C56" s="3" t="s">
        <v>171</v>
      </c>
      <c r="D56" s="97" t="s">
        <v>30</v>
      </c>
      <c r="E56" s="122" t="s">
        <v>34</v>
      </c>
      <c r="F56" s="195" t="s">
        <v>725</v>
      </c>
      <c r="G56" s="5" t="s">
        <v>26</v>
      </c>
      <c r="H56" s="202" t="s">
        <v>708</v>
      </c>
      <c r="I56" s="229" t="s">
        <v>726</v>
      </c>
      <c r="J56" s="205" t="s">
        <v>151</v>
      </c>
      <c r="K56" s="205" t="s">
        <v>151</v>
      </c>
      <c r="L56" s="223">
        <v>0.98</v>
      </c>
      <c r="M56" s="4">
        <v>527</v>
      </c>
      <c r="N56" s="4">
        <v>529</v>
      </c>
      <c r="O56" s="14">
        <f t="shared" si="42"/>
        <v>0.99621928166351603</v>
      </c>
      <c r="P56" s="98" t="s">
        <v>18</v>
      </c>
      <c r="Q56" s="237" t="s">
        <v>727</v>
      </c>
      <c r="R56" s="98"/>
      <c r="S56" s="98">
        <f t="shared" si="43"/>
        <v>1.0165502874117511</v>
      </c>
      <c r="T56" s="237" t="str">
        <f t="shared" si="44"/>
        <v>bajo</v>
      </c>
      <c r="U56" s="98"/>
      <c r="V56" s="237" t="s">
        <v>728</v>
      </c>
      <c r="W56" s="4">
        <v>1199</v>
      </c>
      <c r="X56" s="4">
        <v>1228</v>
      </c>
      <c r="Y56" s="14">
        <f t="shared" si="45"/>
        <v>0.9763843648208469</v>
      </c>
      <c r="Z56" s="98" t="s">
        <v>18</v>
      </c>
      <c r="AA56" s="237" t="s">
        <v>729</v>
      </c>
      <c r="AB56" s="98"/>
      <c r="AC56" s="241">
        <f t="shared" si="46"/>
        <v>0.99631057634780296</v>
      </c>
      <c r="AD56" s="237" t="str">
        <f t="shared" si="47"/>
        <v>bajo</v>
      </c>
      <c r="AE56" s="98"/>
      <c r="AF56" s="237" t="s">
        <v>730</v>
      </c>
      <c r="AG56" s="4"/>
      <c r="AH56" s="4"/>
      <c r="AI56" s="4"/>
      <c r="AJ56" s="14"/>
      <c r="AK56" s="4"/>
      <c r="AL56" s="17"/>
      <c r="AM56" s="17"/>
      <c r="AN56" s="20"/>
      <c r="AO56" s="19"/>
      <c r="AP56" s="21"/>
      <c r="AQ56" s="17"/>
      <c r="AR56" s="4"/>
      <c r="AS56" s="4"/>
      <c r="AT56" s="119"/>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166"/>
      <c r="CJ56" s="57"/>
      <c r="CK56" s="57"/>
      <c r="CL56" s="20"/>
      <c r="CM56" s="57"/>
      <c r="CN56" s="58"/>
      <c r="CO56" s="57"/>
      <c r="CP56" s="57"/>
      <c r="CQ56" s="171"/>
      <c r="CR56" s="171"/>
      <c r="CS56" s="61"/>
      <c r="CT56" s="63"/>
      <c r="CU56" s="57"/>
      <c r="CV56" s="20"/>
      <c r="CW56" s="172"/>
      <c r="CX56" s="58"/>
      <c r="CY56" s="57"/>
      <c r="CZ56" s="57"/>
      <c r="DA56" s="57"/>
      <c r="DB56" s="57"/>
      <c r="DC56" s="72"/>
      <c r="DD56" s="186"/>
      <c r="DE56" s="57"/>
      <c r="DF56" s="20"/>
      <c r="DG56" s="187"/>
      <c r="DH56" s="58"/>
      <c r="DI56" s="57"/>
      <c r="DJ56" s="57"/>
      <c r="DK56" s="57"/>
      <c r="DL56" s="57"/>
      <c r="DM56" s="189"/>
      <c r="DN56" s="57"/>
      <c r="DO56" s="3"/>
      <c r="DP56" s="22"/>
      <c r="DQ56" s="57"/>
      <c r="DR56" s="58"/>
      <c r="DS56" s="57"/>
      <c r="DT56" s="57"/>
      <c r="DU56" s="57"/>
      <c r="DV56" s="57"/>
      <c r="DW56" s="189"/>
      <c r="DX56" s="63"/>
      <c r="DY56" s="57"/>
      <c r="DZ56" s="22"/>
      <c r="EA56" s="172"/>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c r="A57" s="3" t="s">
        <v>167</v>
      </c>
      <c r="B57" s="195" t="s">
        <v>731</v>
      </c>
      <c r="C57" s="3" t="s">
        <v>172</v>
      </c>
      <c r="D57" s="97" t="s">
        <v>30</v>
      </c>
      <c r="E57" s="122" t="s">
        <v>35</v>
      </c>
      <c r="F57" s="195" t="s">
        <v>731</v>
      </c>
      <c r="G57" s="5" t="s">
        <v>26</v>
      </c>
      <c r="H57" s="202" t="s">
        <v>708</v>
      </c>
      <c r="I57" s="229" t="s">
        <v>732</v>
      </c>
      <c r="J57" s="205" t="s">
        <v>151</v>
      </c>
      <c r="K57" s="205" t="s">
        <v>151</v>
      </c>
      <c r="L57" s="223">
        <v>0.98</v>
      </c>
      <c r="M57" s="4">
        <v>1473</v>
      </c>
      <c r="N57" s="4">
        <v>1473</v>
      </c>
      <c r="O57" s="14">
        <f t="shared" si="42"/>
        <v>1</v>
      </c>
      <c r="P57" s="98" t="s">
        <v>18</v>
      </c>
      <c r="Q57" s="237" t="s">
        <v>733</v>
      </c>
      <c r="R57" s="98"/>
      <c r="S57" s="98">
        <f t="shared" si="43"/>
        <v>1.0204081632653061</v>
      </c>
      <c r="T57" s="237" t="str">
        <f t="shared" si="44"/>
        <v>bajo</v>
      </c>
      <c r="U57" s="98"/>
      <c r="V57" s="237" t="s">
        <v>734</v>
      </c>
      <c r="W57" s="4">
        <v>3258</v>
      </c>
      <c r="X57" s="4">
        <v>3258</v>
      </c>
      <c r="Y57" s="14">
        <f t="shared" si="45"/>
        <v>1</v>
      </c>
      <c r="Z57" s="98" t="s">
        <v>18</v>
      </c>
      <c r="AA57" s="237" t="s">
        <v>735</v>
      </c>
      <c r="AB57" s="98"/>
      <c r="AC57" s="241">
        <f t="shared" si="46"/>
        <v>1.0204081632653061</v>
      </c>
      <c r="AD57" s="237" t="str">
        <f t="shared" si="47"/>
        <v>bajo</v>
      </c>
      <c r="AE57" s="98"/>
      <c r="AF57" s="237" t="s">
        <v>736</v>
      </c>
      <c r="AG57" s="4"/>
      <c r="AH57" s="4"/>
      <c r="AI57" s="4"/>
      <c r="AJ57" s="14"/>
      <c r="AK57" s="4"/>
      <c r="AL57" s="17"/>
      <c r="AM57" s="17"/>
      <c r="AN57" s="20"/>
      <c r="AO57" s="19"/>
      <c r="AP57" s="21"/>
      <c r="AQ57" s="17"/>
      <c r="AR57" s="4"/>
      <c r="AS57" s="4"/>
      <c r="AT57" s="119"/>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166"/>
      <c r="CJ57" s="57"/>
      <c r="CK57" s="57"/>
      <c r="CL57" s="20"/>
      <c r="CM57" s="57"/>
      <c r="CN57" s="58"/>
      <c r="CO57" s="57"/>
      <c r="CP57" s="57"/>
      <c r="CQ57" s="171"/>
      <c r="CR57" s="171"/>
      <c r="CS57" s="61"/>
      <c r="CT57" s="63"/>
      <c r="CU57" s="57"/>
      <c r="CV57" s="20"/>
      <c r="CW57" s="172"/>
      <c r="CX57" s="58"/>
      <c r="CY57" s="57"/>
      <c r="CZ57" s="57"/>
      <c r="DA57" s="57"/>
      <c r="DB57" s="57"/>
      <c r="DC57" s="72"/>
      <c r="DD57" s="186"/>
      <c r="DE57" s="57"/>
      <c r="DF57" s="20"/>
      <c r="DG57" s="187"/>
      <c r="DH57" s="58"/>
      <c r="DI57" s="57"/>
      <c r="DJ57" s="57"/>
      <c r="DK57" s="57"/>
      <c r="DL57" s="57"/>
      <c r="DM57" s="189"/>
      <c r="DN57" s="57"/>
      <c r="DO57" s="3"/>
      <c r="DP57" s="22"/>
      <c r="DQ57" s="57"/>
      <c r="DR57" s="58"/>
      <c r="DS57" s="57"/>
      <c r="DT57" s="57"/>
      <c r="DU57" s="57"/>
      <c r="DV57" s="57"/>
      <c r="DW57" s="189"/>
      <c r="DX57" s="63"/>
      <c r="DY57" s="57"/>
      <c r="DZ57" s="22"/>
      <c r="EA57" s="172"/>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c r="A58" s="3" t="s">
        <v>167</v>
      </c>
      <c r="B58" s="195" t="s">
        <v>737</v>
      </c>
      <c r="C58" s="3" t="s">
        <v>173</v>
      </c>
      <c r="D58" s="97" t="s">
        <v>30</v>
      </c>
      <c r="E58" s="122" t="s">
        <v>36</v>
      </c>
      <c r="F58" s="195" t="s">
        <v>737</v>
      </c>
      <c r="G58" s="5" t="s">
        <v>26</v>
      </c>
      <c r="H58" s="202" t="s">
        <v>708</v>
      </c>
      <c r="I58" s="229" t="s">
        <v>738</v>
      </c>
      <c r="J58" s="205" t="s">
        <v>151</v>
      </c>
      <c r="K58" s="205" t="s">
        <v>151</v>
      </c>
      <c r="L58" s="223">
        <v>0.98</v>
      </c>
      <c r="M58" s="4">
        <v>478</v>
      </c>
      <c r="N58" s="4">
        <v>478</v>
      </c>
      <c r="O58" s="14">
        <f t="shared" si="42"/>
        <v>1</v>
      </c>
      <c r="P58" s="98" t="s">
        <v>18</v>
      </c>
      <c r="Q58" s="237" t="s">
        <v>739</v>
      </c>
      <c r="R58" s="98"/>
      <c r="S58" s="98">
        <f t="shared" si="43"/>
        <v>1.0204081632653061</v>
      </c>
      <c r="T58" s="237" t="str">
        <f t="shared" si="44"/>
        <v>bajo</v>
      </c>
      <c r="U58" s="98"/>
      <c r="V58" s="237" t="s">
        <v>740</v>
      </c>
      <c r="W58" s="4">
        <v>1060</v>
      </c>
      <c r="X58" s="4">
        <v>1060</v>
      </c>
      <c r="Y58" s="14">
        <f t="shared" si="45"/>
        <v>1</v>
      </c>
      <c r="Z58" s="98" t="s">
        <v>18</v>
      </c>
      <c r="AA58" s="237" t="s">
        <v>741</v>
      </c>
      <c r="AB58" s="98"/>
      <c r="AC58" s="241">
        <f t="shared" si="46"/>
        <v>1.0204081632653061</v>
      </c>
      <c r="AD58" s="237" t="str">
        <f t="shared" si="47"/>
        <v>bajo</v>
      </c>
      <c r="AE58" s="98"/>
      <c r="AF58" s="237" t="s">
        <v>742</v>
      </c>
      <c r="AG58" s="4"/>
      <c r="AH58" s="4"/>
      <c r="AI58" s="4"/>
      <c r="AJ58" s="14"/>
      <c r="AK58" s="4"/>
      <c r="AL58" s="17"/>
      <c r="AM58" s="17"/>
      <c r="AN58" s="20"/>
      <c r="AO58" s="19"/>
      <c r="AP58" s="21"/>
      <c r="AQ58" s="17"/>
      <c r="AR58" s="4"/>
      <c r="AS58" s="4"/>
      <c r="AT58" s="119"/>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167"/>
      <c r="CJ58" s="57"/>
      <c r="CK58" s="57"/>
      <c r="CL58" s="20"/>
      <c r="CM58" s="57"/>
      <c r="CN58" s="58"/>
      <c r="CO58" s="57"/>
      <c r="CP58" s="57"/>
      <c r="CQ58" s="171"/>
      <c r="CR58" s="171"/>
      <c r="CS58" s="61"/>
      <c r="CT58" s="63"/>
      <c r="CU58" s="57"/>
      <c r="CV58" s="20"/>
      <c r="CW58" s="172"/>
      <c r="CX58" s="58"/>
      <c r="CY58" s="57"/>
      <c r="CZ58" s="57"/>
      <c r="DA58" s="57"/>
      <c r="DB58" s="57"/>
      <c r="DC58" s="72"/>
      <c r="DD58" s="186"/>
      <c r="DE58" s="57"/>
      <c r="DF58" s="20"/>
      <c r="DG58" s="187"/>
      <c r="DH58" s="58"/>
      <c r="DI58" s="57"/>
      <c r="DJ58" s="57"/>
      <c r="DK58" s="57"/>
      <c r="DL58" s="57"/>
      <c r="DM58" s="189"/>
      <c r="DN58" s="57"/>
      <c r="DO58" s="3"/>
      <c r="DP58" s="22"/>
      <c r="DQ58" s="57"/>
      <c r="DR58" s="58"/>
      <c r="DS58" s="57"/>
      <c r="DT58" s="57"/>
      <c r="DU58" s="57"/>
      <c r="DV58" s="57"/>
      <c r="DW58" s="189"/>
      <c r="DX58" s="63"/>
      <c r="DY58" s="57"/>
      <c r="DZ58" s="22"/>
      <c r="EA58" s="172"/>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c r="A59" s="3" t="s">
        <v>167</v>
      </c>
      <c r="B59" s="195" t="s">
        <v>743</v>
      </c>
      <c r="C59" s="3" t="s">
        <v>174</v>
      </c>
      <c r="D59" s="97" t="s">
        <v>30</v>
      </c>
      <c r="E59" s="122" t="s">
        <v>37</v>
      </c>
      <c r="F59" s="195" t="s">
        <v>743</v>
      </c>
      <c r="G59" s="5" t="s">
        <v>26</v>
      </c>
      <c r="H59" s="202" t="s">
        <v>708</v>
      </c>
      <c r="I59" s="229" t="s">
        <v>744</v>
      </c>
      <c r="J59" s="205" t="s">
        <v>151</v>
      </c>
      <c r="K59" s="206" t="s">
        <v>151</v>
      </c>
      <c r="L59" s="223">
        <v>0.98</v>
      </c>
      <c r="M59" s="4">
        <v>653</v>
      </c>
      <c r="N59" s="4">
        <v>653</v>
      </c>
      <c r="O59" s="14">
        <f t="shared" si="42"/>
        <v>1</v>
      </c>
      <c r="P59" s="98" t="s">
        <v>18</v>
      </c>
      <c r="Q59" s="237" t="s">
        <v>745</v>
      </c>
      <c r="R59" s="98"/>
      <c r="S59" s="98">
        <f t="shared" si="43"/>
        <v>1.0204081632653061</v>
      </c>
      <c r="T59" s="237" t="str">
        <f t="shared" si="44"/>
        <v>bajo</v>
      </c>
      <c r="U59" s="98"/>
      <c r="V59" s="237" t="s">
        <v>746</v>
      </c>
      <c r="W59" s="4">
        <v>1349</v>
      </c>
      <c r="X59" s="4">
        <v>1349</v>
      </c>
      <c r="Y59" s="14">
        <f t="shared" si="45"/>
        <v>1</v>
      </c>
      <c r="Z59" s="98" t="s">
        <v>18</v>
      </c>
      <c r="AA59" s="237" t="s">
        <v>747</v>
      </c>
      <c r="AB59" s="98"/>
      <c r="AC59" s="241">
        <f t="shared" si="46"/>
        <v>1.0204081632653061</v>
      </c>
      <c r="AD59" s="237" t="str">
        <f t="shared" si="47"/>
        <v>bajo</v>
      </c>
      <c r="AE59" s="98"/>
      <c r="AF59" s="237" t="s">
        <v>748</v>
      </c>
      <c r="AG59" s="4"/>
      <c r="AH59" s="4"/>
      <c r="AI59" s="4"/>
      <c r="AJ59" s="14"/>
      <c r="AK59" s="4"/>
      <c r="AL59" s="17"/>
      <c r="AM59" s="17"/>
      <c r="AN59" s="20"/>
      <c r="AO59" s="19"/>
      <c r="AP59" s="21"/>
      <c r="AQ59" s="17"/>
      <c r="AR59" s="4"/>
      <c r="AS59" s="4"/>
      <c r="AT59" s="119"/>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166"/>
      <c r="CJ59" s="57"/>
      <c r="CK59" s="57"/>
      <c r="CL59" s="20"/>
      <c r="CM59" s="57"/>
      <c r="CN59" s="58"/>
      <c r="CO59" s="57"/>
      <c r="CP59" s="57"/>
      <c r="CQ59" s="174"/>
      <c r="CR59" s="174"/>
      <c r="CS59" s="61"/>
      <c r="CT59" s="63"/>
      <c r="CU59" s="57"/>
      <c r="CV59" s="20"/>
      <c r="CW59" s="172"/>
      <c r="CX59" s="58"/>
      <c r="CY59" s="57"/>
      <c r="CZ59" s="57"/>
      <c r="DA59" s="57"/>
      <c r="DB59" s="57"/>
      <c r="DC59" s="72"/>
      <c r="DD59" s="186"/>
      <c r="DE59" s="57"/>
      <c r="DF59" s="20"/>
      <c r="DG59" s="187"/>
      <c r="DH59" s="58"/>
      <c r="DI59" s="57"/>
      <c r="DJ59" s="57"/>
      <c r="DK59" s="57"/>
      <c r="DL59" s="57"/>
      <c r="DM59" s="189"/>
      <c r="DN59" s="57"/>
      <c r="DO59" s="3"/>
      <c r="DP59" s="22"/>
      <c r="DQ59" s="57"/>
      <c r="DR59" s="58"/>
      <c r="DS59" s="57"/>
      <c r="DT59" s="57"/>
      <c r="DU59" s="57"/>
      <c r="DV59" s="57"/>
      <c r="DW59" s="189"/>
      <c r="DX59" s="63"/>
      <c r="DY59" s="57"/>
      <c r="DZ59" s="22"/>
      <c r="EA59" s="172"/>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c r="A60" s="3" t="s">
        <v>167</v>
      </c>
      <c r="B60" s="195" t="s">
        <v>749</v>
      </c>
      <c r="C60" s="3" t="s">
        <v>175</v>
      </c>
      <c r="D60" s="97" t="s">
        <v>30</v>
      </c>
      <c r="E60" s="122" t="s">
        <v>38</v>
      </c>
      <c r="F60" s="195" t="s">
        <v>749</v>
      </c>
      <c r="G60" s="5" t="s">
        <v>26</v>
      </c>
      <c r="H60" s="202" t="s">
        <v>708</v>
      </c>
      <c r="I60" s="229" t="s">
        <v>750</v>
      </c>
      <c r="J60" s="205" t="s">
        <v>151</v>
      </c>
      <c r="K60" s="206" t="s">
        <v>151</v>
      </c>
      <c r="L60" s="223">
        <v>0.98</v>
      </c>
      <c r="M60" s="4">
        <v>1641</v>
      </c>
      <c r="N60" s="4">
        <v>1641</v>
      </c>
      <c r="O60" s="14">
        <f t="shared" si="42"/>
        <v>1</v>
      </c>
      <c r="P60" s="98" t="s">
        <v>18</v>
      </c>
      <c r="Q60" s="237" t="s">
        <v>751</v>
      </c>
      <c r="R60" s="98"/>
      <c r="S60" s="98">
        <f t="shared" si="43"/>
        <v>1.0204081632653061</v>
      </c>
      <c r="T60" s="237" t="str">
        <f t="shared" si="44"/>
        <v>bajo</v>
      </c>
      <c r="U60" s="98"/>
      <c r="V60" s="237" t="s">
        <v>752</v>
      </c>
      <c r="W60" s="4">
        <v>3755</v>
      </c>
      <c r="X60" s="4">
        <v>3760</v>
      </c>
      <c r="Y60" s="14">
        <f t="shared" si="45"/>
        <v>0.99867021276595747</v>
      </c>
      <c r="Z60" s="98" t="s">
        <v>18</v>
      </c>
      <c r="AA60" s="237" t="s">
        <v>753</v>
      </c>
      <c r="AB60" s="98"/>
      <c r="AC60" s="241">
        <f t="shared" si="46"/>
        <v>1.0190512375162832</v>
      </c>
      <c r="AD60" s="237" t="str">
        <f t="shared" si="47"/>
        <v>bajo</v>
      </c>
      <c r="AE60" s="98"/>
      <c r="AF60" s="237" t="s">
        <v>754</v>
      </c>
      <c r="AG60" s="4"/>
      <c r="AH60" s="4"/>
      <c r="AI60" s="4"/>
      <c r="AJ60" s="14"/>
      <c r="AK60" s="4"/>
      <c r="AL60" s="17"/>
      <c r="AM60" s="17"/>
      <c r="AN60" s="20"/>
      <c r="AO60" s="19"/>
      <c r="AP60" s="21"/>
      <c r="AQ60" s="17"/>
      <c r="AR60" s="4"/>
      <c r="AS60" s="4"/>
      <c r="AT60" s="119"/>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166"/>
      <c r="CJ60" s="57"/>
      <c r="CK60" s="57"/>
      <c r="CL60" s="20"/>
      <c r="CM60" s="57"/>
      <c r="CN60" s="58"/>
      <c r="CO60" s="57"/>
      <c r="CP60" s="57"/>
      <c r="CQ60" s="174"/>
      <c r="CR60" s="174"/>
      <c r="CS60" s="61"/>
      <c r="CT60" s="63"/>
      <c r="CU60" s="57"/>
      <c r="CV60" s="20"/>
      <c r="CW60" s="172"/>
      <c r="CX60" s="58"/>
      <c r="CY60" s="57"/>
      <c r="CZ60" s="57"/>
      <c r="DA60" s="57"/>
      <c r="DB60" s="57"/>
      <c r="DC60" s="72"/>
      <c r="DD60" s="186"/>
      <c r="DE60" s="57"/>
      <c r="DF60" s="20"/>
      <c r="DG60" s="187"/>
      <c r="DH60" s="58"/>
      <c r="DI60" s="57"/>
      <c r="DJ60" s="57"/>
      <c r="DK60" s="57"/>
      <c r="DL60" s="57"/>
      <c r="DM60" s="189"/>
      <c r="DN60" s="57"/>
      <c r="DO60" s="3"/>
      <c r="DP60" s="22"/>
      <c r="DQ60" s="57"/>
      <c r="DR60" s="58"/>
      <c r="DS60" s="57"/>
      <c r="DT60" s="57"/>
      <c r="DU60" s="57"/>
      <c r="DV60" s="57"/>
      <c r="DW60" s="189"/>
      <c r="DX60" s="63"/>
      <c r="DY60" s="57"/>
      <c r="DZ60" s="22"/>
      <c r="EA60" s="172"/>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c r="A61" s="3" t="s">
        <v>167</v>
      </c>
      <c r="B61" s="195" t="s">
        <v>755</v>
      </c>
      <c r="C61" s="3" t="s">
        <v>176</v>
      </c>
      <c r="D61" s="97" t="s">
        <v>30</v>
      </c>
      <c r="E61" s="122" t="s">
        <v>39</v>
      </c>
      <c r="F61" s="195" t="s">
        <v>755</v>
      </c>
      <c r="G61" s="5" t="s">
        <v>26</v>
      </c>
      <c r="H61" s="202" t="s">
        <v>708</v>
      </c>
      <c r="I61" s="229" t="s">
        <v>756</v>
      </c>
      <c r="J61" s="205" t="s">
        <v>151</v>
      </c>
      <c r="K61" s="206" t="s">
        <v>151</v>
      </c>
      <c r="L61" s="223">
        <v>0.98</v>
      </c>
      <c r="M61" s="4">
        <v>1436</v>
      </c>
      <c r="N61" s="4">
        <v>1436</v>
      </c>
      <c r="O61" s="14">
        <f t="shared" si="42"/>
        <v>1</v>
      </c>
      <c r="P61" s="98" t="s">
        <v>18</v>
      </c>
      <c r="Q61" s="237" t="s">
        <v>757</v>
      </c>
      <c r="R61" s="98"/>
      <c r="S61" s="98">
        <f t="shared" si="43"/>
        <v>1.0204081632653061</v>
      </c>
      <c r="T61" s="237" t="str">
        <f t="shared" si="44"/>
        <v>bajo</v>
      </c>
      <c r="U61" s="98"/>
      <c r="V61" s="237" t="s">
        <v>758</v>
      </c>
      <c r="W61" s="4">
        <v>1436</v>
      </c>
      <c r="X61" s="4">
        <v>1436</v>
      </c>
      <c r="Y61" s="14">
        <f t="shared" si="45"/>
        <v>1</v>
      </c>
      <c r="Z61" s="98" t="s">
        <v>18</v>
      </c>
      <c r="AA61" s="237" t="s">
        <v>759</v>
      </c>
      <c r="AB61" s="98"/>
      <c r="AC61" s="241">
        <f t="shared" si="46"/>
        <v>1.0204081632653061</v>
      </c>
      <c r="AD61" s="237" t="str">
        <f t="shared" si="47"/>
        <v>bajo</v>
      </c>
      <c r="AE61" s="98"/>
      <c r="AF61" s="237" t="s">
        <v>760</v>
      </c>
      <c r="AG61" s="4"/>
      <c r="AH61" s="4"/>
      <c r="AI61" s="4"/>
      <c r="AJ61" s="14"/>
      <c r="AK61" s="4"/>
      <c r="AL61" s="17"/>
      <c r="AM61" s="17"/>
      <c r="AN61" s="20"/>
      <c r="AO61" s="19"/>
      <c r="AP61" s="21"/>
      <c r="AQ61" s="17"/>
      <c r="AR61" s="4"/>
      <c r="AS61" s="4"/>
      <c r="AT61" s="119"/>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166"/>
      <c r="CJ61" s="57"/>
      <c r="CK61" s="57"/>
      <c r="CL61" s="20"/>
      <c r="CM61" s="57"/>
      <c r="CN61" s="58"/>
      <c r="CO61" s="57"/>
      <c r="CP61" s="57"/>
      <c r="CQ61" s="174"/>
      <c r="CR61" s="174"/>
      <c r="CS61" s="61"/>
      <c r="CT61" s="63"/>
      <c r="CU61" s="57"/>
      <c r="CV61" s="20"/>
      <c r="CW61" s="172"/>
      <c r="CX61" s="58"/>
      <c r="CY61" s="57"/>
      <c r="CZ61" s="57"/>
      <c r="DA61" s="57"/>
      <c r="DB61" s="57"/>
      <c r="DC61" s="72"/>
      <c r="DD61" s="186"/>
      <c r="DE61" s="57"/>
      <c r="DF61" s="20"/>
      <c r="DG61" s="187"/>
      <c r="DH61" s="58"/>
      <c r="DI61" s="57"/>
      <c r="DJ61" s="57"/>
      <c r="DK61" s="57"/>
      <c r="DL61" s="57"/>
      <c r="DM61" s="189"/>
      <c r="DN61" s="57"/>
      <c r="DO61" s="3"/>
      <c r="DP61" s="22"/>
      <c r="DQ61" s="57"/>
      <c r="DR61" s="58"/>
      <c r="DS61" s="57"/>
      <c r="DT61" s="57"/>
      <c r="DU61" s="57"/>
      <c r="DV61" s="57"/>
      <c r="DW61" s="189"/>
      <c r="DX61" s="63"/>
      <c r="DY61" s="57"/>
      <c r="DZ61" s="22"/>
      <c r="EA61" s="172"/>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c r="A62" s="3" t="s">
        <v>167</v>
      </c>
      <c r="B62" s="195" t="s">
        <v>761</v>
      </c>
      <c r="C62" s="3" t="s">
        <v>177</v>
      </c>
      <c r="D62" s="97" t="s">
        <v>30</v>
      </c>
      <c r="E62" s="122" t="s">
        <v>40</v>
      </c>
      <c r="F62" s="195" t="s">
        <v>761</v>
      </c>
      <c r="G62" s="5" t="s">
        <v>26</v>
      </c>
      <c r="H62" s="202" t="s">
        <v>708</v>
      </c>
      <c r="I62" s="229" t="s">
        <v>762</v>
      </c>
      <c r="J62" s="205" t="s">
        <v>151</v>
      </c>
      <c r="K62" s="205" t="s">
        <v>151</v>
      </c>
      <c r="L62" s="223">
        <v>0.98</v>
      </c>
      <c r="M62" s="4">
        <v>260</v>
      </c>
      <c r="N62" s="4">
        <v>260</v>
      </c>
      <c r="O62" s="14">
        <f t="shared" si="42"/>
        <v>1</v>
      </c>
      <c r="P62" s="98" t="s">
        <v>18</v>
      </c>
      <c r="Q62" s="237" t="s">
        <v>763</v>
      </c>
      <c r="R62" s="98"/>
      <c r="S62" s="98">
        <f t="shared" si="43"/>
        <v>1.0204081632653061</v>
      </c>
      <c r="T62" s="237" t="str">
        <f t="shared" si="44"/>
        <v>bajo</v>
      </c>
      <c r="U62" s="98"/>
      <c r="V62" s="237" t="s">
        <v>764</v>
      </c>
      <c r="W62" s="4">
        <v>766</v>
      </c>
      <c r="X62" s="4">
        <v>766</v>
      </c>
      <c r="Y62" s="14">
        <f t="shared" si="45"/>
        <v>1</v>
      </c>
      <c r="Z62" s="98" t="s">
        <v>18</v>
      </c>
      <c r="AA62" s="237" t="s">
        <v>765</v>
      </c>
      <c r="AB62" s="98"/>
      <c r="AC62" s="241">
        <f t="shared" si="46"/>
        <v>1.0204081632653061</v>
      </c>
      <c r="AD62" s="237" t="str">
        <f t="shared" si="47"/>
        <v>bajo</v>
      </c>
      <c r="AE62" s="98"/>
      <c r="AF62" s="237" t="s">
        <v>766</v>
      </c>
      <c r="AG62" s="4"/>
      <c r="AH62" s="4"/>
      <c r="AI62" s="4"/>
      <c r="AJ62" s="14"/>
      <c r="AK62" s="4"/>
      <c r="AL62" s="17"/>
      <c r="AM62" s="17"/>
      <c r="AN62" s="20"/>
      <c r="AO62" s="19"/>
      <c r="AP62" s="21"/>
      <c r="AQ62" s="17"/>
      <c r="AR62" s="4"/>
      <c r="AS62" s="4"/>
      <c r="AT62" s="119"/>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166"/>
      <c r="CJ62" s="57"/>
      <c r="CK62" s="57"/>
      <c r="CL62" s="20"/>
      <c r="CM62" s="57"/>
      <c r="CN62" s="58"/>
      <c r="CO62" s="57"/>
      <c r="CP62" s="57"/>
      <c r="CQ62" s="178"/>
      <c r="CR62" s="178"/>
      <c r="CS62" s="61"/>
      <c r="CT62" s="64"/>
      <c r="CU62" s="57"/>
      <c r="CV62" s="20"/>
      <c r="CW62" s="172"/>
      <c r="CX62" s="58"/>
      <c r="CY62" s="57"/>
      <c r="CZ62" s="57"/>
      <c r="DA62" s="57"/>
      <c r="DB62" s="57"/>
      <c r="DC62" s="72"/>
      <c r="DD62" s="186"/>
      <c r="DE62" s="57"/>
      <c r="DF62" s="20"/>
      <c r="DG62" s="187"/>
      <c r="DH62" s="58"/>
      <c r="DI62" s="57"/>
      <c r="DJ62" s="57"/>
      <c r="DK62" s="57"/>
      <c r="DL62" s="57"/>
      <c r="DM62" s="189"/>
      <c r="DN62" s="57"/>
      <c r="DO62" s="3"/>
      <c r="DP62" s="22"/>
      <c r="DQ62" s="57"/>
      <c r="DR62" s="58"/>
      <c r="DS62" s="57"/>
      <c r="DT62" s="57"/>
      <c r="DU62" s="57"/>
      <c r="DV62" s="57"/>
      <c r="DW62" s="193"/>
      <c r="DX62" s="64"/>
      <c r="DY62" s="57"/>
      <c r="DZ62" s="22"/>
      <c r="EA62" s="172"/>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c r="A63" s="3" t="s">
        <v>167</v>
      </c>
      <c r="B63" s="195" t="s">
        <v>767</v>
      </c>
      <c r="C63" s="3" t="s">
        <v>178</v>
      </c>
      <c r="D63" s="97" t="s">
        <v>30</v>
      </c>
      <c r="E63" s="122" t="s">
        <v>41</v>
      </c>
      <c r="F63" s="195" t="s">
        <v>767</v>
      </c>
      <c r="G63" s="5" t="s">
        <v>26</v>
      </c>
      <c r="H63" s="202" t="s">
        <v>708</v>
      </c>
      <c r="I63" s="229" t="s">
        <v>768</v>
      </c>
      <c r="J63" s="205" t="s">
        <v>151</v>
      </c>
      <c r="K63" s="206" t="s">
        <v>151</v>
      </c>
      <c r="L63" s="223">
        <v>0.98</v>
      </c>
      <c r="M63" s="4">
        <v>54</v>
      </c>
      <c r="N63" s="4">
        <v>54</v>
      </c>
      <c r="O63" s="14">
        <f t="shared" si="42"/>
        <v>1</v>
      </c>
      <c r="P63" s="98" t="s">
        <v>18</v>
      </c>
      <c r="Q63" s="237" t="s">
        <v>769</v>
      </c>
      <c r="R63" s="98"/>
      <c r="S63" s="98">
        <f t="shared" si="43"/>
        <v>1.0204081632653061</v>
      </c>
      <c r="T63" s="237" t="str">
        <f t="shared" si="44"/>
        <v>bajo</v>
      </c>
      <c r="U63" s="98"/>
      <c r="V63" s="237" t="s">
        <v>770</v>
      </c>
      <c r="W63" s="4">
        <v>130</v>
      </c>
      <c r="X63" s="4">
        <v>130</v>
      </c>
      <c r="Y63" s="14">
        <f t="shared" si="45"/>
        <v>1</v>
      </c>
      <c r="Z63" s="98" t="s">
        <v>18</v>
      </c>
      <c r="AA63" s="237" t="s">
        <v>769</v>
      </c>
      <c r="AB63" s="98"/>
      <c r="AC63" s="241">
        <f t="shared" si="46"/>
        <v>1.0204081632653061</v>
      </c>
      <c r="AD63" s="237" t="str">
        <f t="shared" si="47"/>
        <v>bajo</v>
      </c>
      <c r="AE63" s="98"/>
      <c r="AF63" s="237" t="s">
        <v>771</v>
      </c>
      <c r="AG63" s="4"/>
      <c r="AH63" s="4"/>
      <c r="AI63" s="4"/>
      <c r="AJ63" s="14"/>
      <c r="AK63" s="4"/>
      <c r="AL63" s="17"/>
      <c r="AM63" s="17"/>
      <c r="AN63" s="20"/>
      <c r="AO63" s="19"/>
      <c r="AP63" s="21"/>
      <c r="AQ63" s="17"/>
      <c r="AR63" s="4"/>
      <c r="AS63" s="4"/>
      <c r="AT63" s="119"/>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166"/>
      <c r="CJ63" s="57"/>
      <c r="CK63" s="57"/>
      <c r="CL63" s="20"/>
      <c r="CM63" s="57"/>
      <c r="CN63" s="58"/>
      <c r="CO63" s="57"/>
      <c r="CP63" s="57"/>
      <c r="CQ63" s="178"/>
      <c r="CR63" s="178"/>
      <c r="CS63" s="61"/>
      <c r="CT63" s="64"/>
      <c r="CU63" s="57"/>
      <c r="CV63" s="20"/>
      <c r="CW63" s="172"/>
      <c r="CX63" s="58"/>
      <c r="CY63" s="57"/>
      <c r="CZ63" s="57"/>
      <c r="DA63" s="57"/>
      <c r="DB63" s="57"/>
      <c r="DC63" s="72"/>
      <c r="DD63" s="186"/>
      <c r="DE63" s="57"/>
      <c r="DF63" s="20"/>
      <c r="DG63" s="187"/>
      <c r="DH63" s="58"/>
      <c r="DI63" s="57"/>
      <c r="DJ63" s="57"/>
      <c r="DK63" s="57"/>
      <c r="DL63" s="57"/>
      <c r="DM63" s="189"/>
      <c r="DN63" s="57"/>
      <c r="DO63" s="3"/>
      <c r="DP63" s="22"/>
      <c r="DQ63" s="57"/>
      <c r="DR63" s="58"/>
      <c r="DS63" s="57"/>
      <c r="DT63" s="57"/>
      <c r="DU63" s="57"/>
      <c r="DV63" s="57"/>
      <c r="DW63" s="193"/>
      <c r="DX63" s="64"/>
      <c r="DY63" s="57"/>
      <c r="DZ63" s="22"/>
      <c r="EA63" s="172"/>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c r="A64" s="3" t="s">
        <v>167</v>
      </c>
      <c r="B64" s="195" t="s">
        <v>772</v>
      </c>
      <c r="C64" s="3" t="s">
        <v>179</v>
      </c>
      <c r="D64" s="97" t="s">
        <v>30</v>
      </c>
      <c r="E64" s="122" t="s">
        <v>42</v>
      </c>
      <c r="F64" s="195" t="s">
        <v>772</v>
      </c>
      <c r="G64" s="5" t="s">
        <v>26</v>
      </c>
      <c r="H64" s="202" t="s">
        <v>708</v>
      </c>
      <c r="I64" s="229" t="s">
        <v>773</v>
      </c>
      <c r="J64" s="205" t="s">
        <v>151</v>
      </c>
      <c r="K64" s="206" t="s">
        <v>151</v>
      </c>
      <c r="L64" s="223">
        <v>0.98</v>
      </c>
      <c r="M64" s="4">
        <v>244</v>
      </c>
      <c r="N64" s="4">
        <v>244</v>
      </c>
      <c r="O64" s="14">
        <f t="shared" si="42"/>
        <v>1</v>
      </c>
      <c r="P64" s="98" t="s">
        <v>18</v>
      </c>
      <c r="Q64" s="237" t="s">
        <v>774</v>
      </c>
      <c r="R64" s="98"/>
      <c r="S64" s="98">
        <f t="shared" si="43"/>
        <v>1.0204081632653061</v>
      </c>
      <c r="T64" s="237" t="str">
        <f t="shared" si="44"/>
        <v>bajo</v>
      </c>
      <c r="U64" s="98"/>
      <c r="V64" s="237" t="s">
        <v>775</v>
      </c>
      <c r="W64" s="4">
        <v>244</v>
      </c>
      <c r="X64" s="4">
        <v>244</v>
      </c>
      <c r="Y64" s="14">
        <f t="shared" si="45"/>
        <v>1</v>
      </c>
      <c r="Z64" s="98" t="s">
        <v>18</v>
      </c>
      <c r="AA64" s="237" t="s">
        <v>776</v>
      </c>
      <c r="AB64" s="98"/>
      <c r="AC64" s="241">
        <f t="shared" si="46"/>
        <v>1.0204081632653061</v>
      </c>
      <c r="AD64" s="237" t="str">
        <f t="shared" si="47"/>
        <v>bajo</v>
      </c>
      <c r="AE64" s="98"/>
      <c r="AF64" s="237" t="s">
        <v>777</v>
      </c>
      <c r="AG64" s="4"/>
      <c r="AH64" s="4"/>
      <c r="AI64" s="4"/>
      <c r="AJ64" s="14"/>
      <c r="AK64" s="4"/>
      <c r="AL64" s="17"/>
      <c r="AM64" s="17"/>
      <c r="AN64" s="20"/>
      <c r="AO64" s="19"/>
      <c r="AP64" s="21"/>
      <c r="AQ64" s="17"/>
      <c r="AR64" s="4"/>
      <c r="AS64" s="4"/>
      <c r="AT64" s="119"/>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166"/>
      <c r="CJ64" s="57"/>
      <c r="CK64" s="57"/>
      <c r="CL64" s="20"/>
      <c r="CM64" s="57"/>
      <c r="CN64" s="58"/>
      <c r="CO64" s="57"/>
      <c r="CP64" s="57"/>
      <c r="CQ64" s="178"/>
      <c r="CR64" s="178"/>
      <c r="CS64" s="61"/>
      <c r="CT64" s="64"/>
      <c r="CU64" s="57"/>
      <c r="CV64" s="20"/>
      <c r="CW64" s="172"/>
      <c r="CX64" s="58"/>
      <c r="CY64" s="57"/>
      <c r="CZ64" s="57"/>
      <c r="DA64" s="57"/>
      <c r="DB64" s="57"/>
      <c r="DC64" s="72"/>
      <c r="DD64" s="186"/>
      <c r="DE64" s="57"/>
      <c r="DF64" s="20"/>
      <c r="DG64" s="187"/>
      <c r="DH64" s="58"/>
      <c r="DI64" s="57"/>
      <c r="DJ64" s="57"/>
      <c r="DK64" s="57"/>
      <c r="DL64" s="57"/>
      <c r="DM64" s="189"/>
      <c r="DN64" s="57"/>
      <c r="DO64" s="3"/>
      <c r="DP64" s="22"/>
      <c r="DQ64" s="57"/>
      <c r="DR64" s="58"/>
      <c r="DS64" s="57"/>
      <c r="DT64" s="57"/>
      <c r="DU64" s="57"/>
      <c r="DV64" s="57"/>
      <c r="DW64" s="193"/>
      <c r="DX64" s="64"/>
      <c r="DY64" s="57"/>
      <c r="DZ64" s="22"/>
      <c r="EA64" s="172"/>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c r="A65" s="3" t="s">
        <v>167</v>
      </c>
      <c r="B65" s="195" t="s">
        <v>778</v>
      </c>
      <c r="C65" s="3" t="s">
        <v>180</v>
      </c>
      <c r="D65" s="97" t="s">
        <v>30</v>
      </c>
      <c r="E65" s="122" t="s">
        <v>44</v>
      </c>
      <c r="F65" s="195" t="s">
        <v>778</v>
      </c>
      <c r="G65" s="5" t="s">
        <v>26</v>
      </c>
      <c r="H65" s="202" t="s">
        <v>708</v>
      </c>
      <c r="I65" s="229" t="s">
        <v>779</v>
      </c>
      <c r="J65" s="205" t="s">
        <v>151</v>
      </c>
      <c r="K65" s="205" t="s">
        <v>151</v>
      </c>
      <c r="L65" s="223">
        <v>0.98</v>
      </c>
      <c r="M65" s="4">
        <v>250</v>
      </c>
      <c r="N65" s="4">
        <v>250</v>
      </c>
      <c r="O65" s="14">
        <f t="shared" si="42"/>
        <v>1</v>
      </c>
      <c r="P65" s="98" t="s">
        <v>18</v>
      </c>
      <c r="Q65" s="237" t="s">
        <v>780</v>
      </c>
      <c r="R65" s="98"/>
      <c r="S65" s="98">
        <f t="shared" si="43"/>
        <v>1.0204081632653061</v>
      </c>
      <c r="T65" s="237" t="str">
        <f t="shared" si="44"/>
        <v>bajo</v>
      </c>
      <c r="U65" s="98"/>
      <c r="V65" s="237" t="s">
        <v>781</v>
      </c>
      <c r="W65" s="4">
        <v>463</v>
      </c>
      <c r="X65" s="4">
        <v>463</v>
      </c>
      <c r="Y65" s="14">
        <f t="shared" si="45"/>
        <v>1</v>
      </c>
      <c r="Z65" s="98" t="s">
        <v>18</v>
      </c>
      <c r="AA65" s="237" t="s">
        <v>780</v>
      </c>
      <c r="AB65" s="98"/>
      <c r="AC65" s="241">
        <f t="shared" si="46"/>
        <v>1.0204081632653061</v>
      </c>
      <c r="AD65" s="237" t="str">
        <f t="shared" si="47"/>
        <v>bajo</v>
      </c>
      <c r="AE65" s="98"/>
      <c r="AF65" s="237" t="s">
        <v>782</v>
      </c>
      <c r="AG65" s="4"/>
      <c r="AH65" s="4"/>
      <c r="AI65" s="4"/>
      <c r="AJ65" s="14"/>
      <c r="AK65" s="4"/>
      <c r="AL65" s="17"/>
      <c r="AM65" s="17"/>
      <c r="AN65" s="20"/>
      <c r="AO65" s="19"/>
      <c r="AP65" s="21"/>
      <c r="AQ65" s="17"/>
      <c r="AR65" s="4"/>
      <c r="AS65" s="4"/>
      <c r="AT65" s="119"/>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166"/>
      <c r="CJ65" s="57"/>
      <c r="CK65" s="57"/>
      <c r="CL65" s="20"/>
      <c r="CM65" s="57"/>
      <c r="CN65" s="58"/>
      <c r="CO65" s="57"/>
      <c r="CP65" s="57"/>
      <c r="CQ65" s="178"/>
      <c r="CR65" s="178"/>
      <c r="CS65" s="62"/>
      <c r="CT65" s="64"/>
      <c r="CU65" s="57"/>
      <c r="CV65" s="20"/>
      <c r="CW65" s="57"/>
      <c r="CX65" s="58"/>
      <c r="CY65" s="57"/>
      <c r="CZ65" s="57"/>
      <c r="DA65" s="57"/>
      <c r="DB65" s="57"/>
      <c r="DC65" s="72"/>
      <c r="DD65" s="186"/>
      <c r="DE65" s="57"/>
      <c r="DF65" s="20"/>
      <c r="DG65" s="187"/>
      <c r="DH65" s="58"/>
      <c r="DI65" s="57"/>
      <c r="DJ65" s="57"/>
      <c r="DK65" s="57"/>
      <c r="DL65" s="57"/>
      <c r="DM65" s="189"/>
      <c r="DN65" s="57"/>
      <c r="DO65" s="3"/>
      <c r="DP65" s="22"/>
      <c r="DQ65" s="57"/>
      <c r="DR65" s="58"/>
      <c r="DS65" s="57"/>
      <c r="DT65" s="57"/>
      <c r="DU65" s="57"/>
      <c r="DV65" s="57"/>
      <c r="DW65" s="193"/>
      <c r="DX65" s="64"/>
      <c r="DY65" s="57"/>
      <c r="DZ65" s="22"/>
      <c r="EA65" s="172"/>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c r="A66" s="3" t="s">
        <v>167</v>
      </c>
      <c r="B66" s="195" t="s">
        <v>783</v>
      </c>
      <c r="C66" s="3" t="s">
        <v>181</v>
      </c>
      <c r="D66" s="97" t="s">
        <v>30</v>
      </c>
      <c r="E66" s="122" t="s">
        <v>45</v>
      </c>
      <c r="F66" s="195" t="s">
        <v>783</v>
      </c>
      <c r="G66" s="5" t="s">
        <v>26</v>
      </c>
      <c r="H66" s="202" t="s">
        <v>708</v>
      </c>
      <c r="I66" s="229" t="s">
        <v>784</v>
      </c>
      <c r="J66" s="205" t="s">
        <v>151</v>
      </c>
      <c r="K66" s="205" t="s">
        <v>151</v>
      </c>
      <c r="L66" s="223">
        <v>0.98</v>
      </c>
      <c r="M66" s="4">
        <v>357</v>
      </c>
      <c r="N66" s="4">
        <v>357</v>
      </c>
      <c r="O66" s="14">
        <f t="shared" si="42"/>
        <v>1</v>
      </c>
      <c r="P66" s="98" t="s">
        <v>18</v>
      </c>
      <c r="Q66" s="237" t="s">
        <v>785</v>
      </c>
      <c r="R66" s="98"/>
      <c r="S66" s="98">
        <f t="shared" si="43"/>
        <v>1.0204081632653061</v>
      </c>
      <c r="T66" s="237" t="str">
        <f t="shared" si="44"/>
        <v>bajo</v>
      </c>
      <c r="U66" s="98"/>
      <c r="V66" s="237" t="s">
        <v>786</v>
      </c>
      <c r="W66" s="4">
        <v>663</v>
      </c>
      <c r="X66" s="4">
        <v>663</v>
      </c>
      <c r="Y66" s="14">
        <f t="shared" si="45"/>
        <v>1</v>
      </c>
      <c r="Z66" s="98" t="s">
        <v>18</v>
      </c>
      <c r="AA66" s="237" t="s">
        <v>787</v>
      </c>
      <c r="AB66" s="98"/>
      <c r="AC66" s="241">
        <f t="shared" si="46"/>
        <v>1.0204081632653061</v>
      </c>
      <c r="AD66" s="237" t="str">
        <f t="shared" si="47"/>
        <v>bajo</v>
      </c>
      <c r="AE66" s="98"/>
      <c r="AF66" s="237" t="s">
        <v>788</v>
      </c>
      <c r="AG66" s="4"/>
      <c r="AH66" s="4"/>
      <c r="AI66" s="4"/>
      <c r="AJ66" s="14"/>
      <c r="AK66" s="4"/>
      <c r="AL66" s="17"/>
      <c r="AM66" s="17"/>
      <c r="AN66" s="20"/>
      <c r="AO66" s="19"/>
      <c r="AP66" s="21"/>
      <c r="AQ66" s="17"/>
      <c r="AR66" s="4"/>
      <c r="AS66" s="4"/>
      <c r="AT66" s="119"/>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166"/>
      <c r="CJ66" s="57"/>
      <c r="CK66" s="57"/>
      <c r="CL66" s="20"/>
      <c r="CM66" s="57"/>
      <c r="CN66" s="58"/>
      <c r="CO66" s="57"/>
      <c r="CP66" s="57"/>
      <c r="CQ66" s="173"/>
      <c r="CR66" s="173"/>
      <c r="CS66" s="61"/>
      <c r="CT66" s="64"/>
      <c r="CU66" s="57"/>
      <c r="CV66" s="20"/>
      <c r="CW66" s="172"/>
      <c r="CX66" s="58"/>
      <c r="CY66" s="57"/>
      <c r="CZ66" s="57"/>
      <c r="DA66" s="57"/>
      <c r="DB66" s="57"/>
      <c r="DC66" s="72"/>
      <c r="DD66" s="186"/>
      <c r="DE66" s="57"/>
      <c r="DF66" s="20"/>
      <c r="DG66" s="187"/>
      <c r="DH66" s="58"/>
      <c r="DI66" s="57"/>
      <c r="DJ66" s="57"/>
      <c r="DK66" s="57"/>
      <c r="DL66" s="57"/>
      <c r="DM66" s="189"/>
      <c r="DN66" s="57"/>
      <c r="DO66" s="3"/>
      <c r="DP66" s="22"/>
      <c r="DQ66" s="57"/>
      <c r="DR66" s="58"/>
      <c r="DS66" s="57"/>
      <c r="DT66" s="57"/>
      <c r="DU66" s="57"/>
      <c r="DV66" s="57"/>
      <c r="DW66" s="193"/>
      <c r="DX66" s="64"/>
      <c r="DY66" s="57"/>
      <c r="DZ66" s="22"/>
      <c r="EA66" s="172"/>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c r="A67" s="3" t="s">
        <v>182</v>
      </c>
      <c r="B67" s="195" t="s">
        <v>707</v>
      </c>
      <c r="C67" s="3" t="s">
        <v>183</v>
      </c>
      <c r="D67" s="97" t="s">
        <v>30</v>
      </c>
      <c r="E67" s="122" t="s">
        <v>31</v>
      </c>
      <c r="F67" s="195" t="s">
        <v>707</v>
      </c>
      <c r="G67" s="5" t="s">
        <v>26</v>
      </c>
      <c r="H67" s="232" t="s">
        <v>789</v>
      </c>
      <c r="I67" s="232" t="s">
        <v>790</v>
      </c>
      <c r="J67" s="209">
        <v>1060.5</v>
      </c>
      <c r="K67" s="209">
        <v>1515</v>
      </c>
      <c r="L67" s="234" t="s">
        <v>791</v>
      </c>
      <c r="M67" s="4">
        <v>0</v>
      </c>
      <c r="N67" s="4">
        <v>0</v>
      </c>
      <c r="O67" s="14">
        <v>0</v>
      </c>
      <c r="P67" s="98" t="s">
        <v>18</v>
      </c>
      <c r="Q67" s="237" t="s">
        <v>792</v>
      </c>
      <c r="R67" s="98"/>
      <c r="S67" s="98">
        <v>0</v>
      </c>
      <c r="T67" s="98" t="str">
        <f>P67</f>
        <v>bajo</v>
      </c>
      <c r="U67" s="98"/>
      <c r="V67" s="237" t="s">
        <v>793</v>
      </c>
      <c r="W67" s="4">
        <v>0</v>
      </c>
      <c r="X67" s="4">
        <v>0</v>
      </c>
      <c r="Y67" s="14">
        <v>0</v>
      </c>
      <c r="Z67" s="98" t="s">
        <v>18</v>
      </c>
      <c r="AA67" s="237" t="s">
        <v>792</v>
      </c>
      <c r="AB67" s="98"/>
      <c r="AC67" s="98">
        <v>0</v>
      </c>
      <c r="AD67" s="98" t="str">
        <f>Z67</f>
        <v>bajo</v>
      </c>
      <c r="AE67" s="98"/>
      <c r="AF67" s="237" t="s">
        <v>794</v>
      </c>
      <c r="AG67" s="4"/>
      <c r="AH67" s="4"/>
      <c r="AI67" s="4"/>
      <c r="AJ67" s="14"/>
      <c r="AK67" s="4"/>
      <c r="AL67" s="17"/>
      <c r="AM67" s="17"/>
      <c r="AN67" s="20"/>
      <c r="AO67" s="19"/>
      <c r="AP67" s="21"/>
      <c r="AQ67" s="17"/>
      <c r="AR67" s="4"/>
      <c r="AS67" s="4"/>
      <c r="AT67" s="119"/>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166"/>
      <c r="CJ67" s="57"/>
      <c r="CK67" s="57"/>
      <c r="CL67" s="20"/>
      <c r="CM67" s="57"/>
      <c r="CN67" s="58"/>
      <c r="CO67" s="57"/>
      <c r="CP67" s="57"/>
      <c r="CQ67" s="173"/>
      <c r="CR67" s="173"/>
      <c r="CS67" s="61"/>
      <c r="CT67" s="64"/>
      <c r="CU67" s="57"/>
      <c r="CV67" s="20"/>
      <c r="CW67" s="172"/>
      <c r="CX67" s="58"/>
      <c r="CY67" s="57"/>
      <c r="CZ67" s="57"/>
      <c r="DA67" s="57"/>
      <c r="DB67" s="57"/>
      <c r="DC67" s="72"/>
      <c r="DD67" s="186"/>
      <c r="DE67" s="57"/>
      <c r="DF67" s="20"/>
      <c r="DG67" s="187"/>
      <c r="DH67" s="58"/>
      <c r="DI67" s="57"/>
      <c r="DJ67" s="57"/>
      <c r="DK67" s="57"/>
      <c r="DL67" s="57"/>
      <c r="DM67" s="189"/>
      <c r="DN67" s="57"/>
      <c r="DO67" s="3"/>
      <c r="DP67" s="22"/>
      <c r="DQ67" s="57"/>
      <c r="DR67" s="58"/>
      <c r="DS67" s="57"/>
      <c r="DT67" s="57"/>
      <c r="DU67" s="57"/>
      <c r="DV67" s="57"/>
      <c r="DW67" s="193"/>
      <c r="DX67" s="64"/>
      <c r="DY67" s="57"/>
      <c r="DZ67" s="22"/>
      <c r="EA67" s="172"/>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c r="A68" s="3" t="s">
        <v>184</v>
      </c>
      <c r="B68" s="195" t="s">
        <v>714</v>
      </c>
      <c r="C68" s="3" t="s">
        <v>185</v>
      </c>
      <c r="D68" s="97" t="s">
        <v>30</v>
      </c>
      <c r="E68" s="122" t="s">
        <v>32</v>
      </c>
      <c r="F68" s="195" t="s">
        <v>714</v>
      </c>
      <c r="G68" s="5" t="s">
        <v>26</v>
      </c>
      <c r="H68" s="232" t="s">
        <v>789</v>
      </c>
      <c r="I68" s="232" t="s">
        <v>795</v>
      </c>
      <c r="J68" s="209">
        <v>1060.5</v>
      </c>
      <c r="K68" s="209">
        <v>1515</v>
      </c>
      <c r="L68" s="234" t="s">
        <v>791</v>
      </c>
      <c r="M68" s="4">
        <v>0</v>
      </c>
      <c r="N68" s="4">
        <v>0</v>
      </c>
      <c r="O68" s="14">
        <v>0</v>
      </c>
      <c r="P68" s="98" t="s">
        <v>18</v>
      </c>
      <c r="Q68" s="237" t="s">
        <v>796</v>
      </c>
      <c r="R68" s="98"/>
      <c r="S68" s="98">
        <v>0</v>
      </c>
      <c r="T68" s="98" t="str">
        <f t="shared" ref="T68:T82" si="48">P68</f>
        <v>bajo</v>
      </c>
      <c r="U68" s="98"/>
      <c r="V68" s="237" t="s">
        <v>793</v>
      </c>
      <c r="W68" s="4">
        <v>0</v>
      </c>
      <c r="X68" s="4">
        <v>0</v>
      </c>
      <c r="Y68" s="14">
        <v>0</v>
      </c>
      <c r="Z68" s="98" t="s">
        <v>18</v>
      </c>
      <c r="AA68" s="237" t="s">
        <v>796</v>
      </c>
      <c r="AB68" s="98"/>
      <c r="AC68" s="98">
        <v>0</v>
      </c>
      <c r="AD68" s="98" t="str">
        <f t="shared" ref="AD68:AD82" si="49">Z68</f>
        <v>bajo</v>
      </c>
      <c r="AE68" s="98"/>
      <c r="AF68" s="237" t="s">
        <v>794</v>
      </c>
      <c r="AG68" s="4"/>
      <c r="AH68" s="4"/>
      <c r="AI68" s="4"/>
      <c r="AJ68" s="14"/>
      <c r="AK68" s="4"/>
      <c r="AL68" s="17"/>
      <c r="AM68" s="17"/>
      <c r="AN68" s="20"/>
      <c r="AO68" s="19"/>
      <c r="AP68" s="21"/>
      <c r="AQ68" s="17"/>
      <c r="AR68" s="4"/>
      <c r="AS68" s="4"/>
      <c r="AT68" s="119"/>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166"/>
      <c r="CJ68" s="57"/>
      <c r="CK68" s="57"/>
      <c r="CL68" s="20"/>
      <c r="CM68" s="57"/>
      <c r="CN68" s="58"/>
      <c r="CO68" s="57"/>
      <c r="CP68" s="57"/>
      <c r="CQ68" s="171"/>
      <c r="CR68" s="171"/>
      <c r="CS68" s="61"/>
      <c r="CT68" s="63"/>
      <c r="CU68" s="57"/>
      <c r="CV68" s="20"/>
      <c r="CW68" s="172"/>
      <c r="CX68" s="58"/>
      <c r="CY68" s="57"/>
      <c r="CZ68" s="57"/>
      <c r="DA68" s="57"/>
      <c r="DB68" s="57"/>
      <c r="DC68" s="72"/>
      <c r="DD68" s="186"/>
      <c r="DE68" s="57"/>
      <c r="DF68" s="20"/>
      <c r="DG68" s="187"/>
      <c r="DH68" s="58"/>
      <c r="DI68" s="57"/>
      <c r="DJ68" s="57"/>
      <c r="DK68" s="57"/>
      <c r="DL68" s="57"/>
      <c r="DM68" s="189"/>
      <c r="DN68" s="57"/>
      <c r="DO68" s="3"/>
      <c r="DP68" s="22"/>
      <c r="DQ68" s="57"/>
      <c r="DR68" s="58"/>
      <c r="DS68" s="57"/>
      <c r="DT68" s="57"/>
      <c r="DU68" s="57"/>
      <c r="DV68" s="57"/>
      <c r="DW68" s="189"/>
      <c r="DX68" s="63"/>
      <c r="DY68" s="57"/>
      <c r="DZ68" s="22"/>
      <c r="EA68" s="172"/>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c r="A69" s="3" t="s">
        <v>186</v>
      </c>
      <c r="B69" s="195" t="s">
        <v>720</v>
      </c>
      <c r="C69" s="3" t="s">
        <v>187</v>
      </c>
      <c r="D69" s="97" t="s">
        <v>30</v>
      </c>
      <c r="E69" s="228" t="s">
        <v>33</v>
      </c>
      <c r="F69" s="195" t="s">
        <v>720</v>
      </c>
      <c r="G69" s="5" t="s">
        <v>26</v>
      </c>
      <c r="H69" s="232" t="s">
        <v>789</v>
      </c>
      <c r="I69" s="232" t="s">
        <v>797</v>
      </c>
      <c r="J69" s="209">
        <v>1060.5</v>
      </c>
      <c r="K69" s="209">
        <v>1515</v>
      </c>
      <c r="L69" s="234" t="s">
        <v>791</v>
      </c>
      <c r="M69" s="4">
        <v>0</v>
      </c>
      <c r="N69" s="4">
        <v>0</v>
      </c>
      <c r="O69" s="14">
        <v>0</v>
      </c>
      <c r="P69" s="98" t="s">
        <v>18</v>
      </c>
      <c r="Q69" s="237" t="s">
        <v>798</v>
      </c>
      <c r="R69" s="98"/>
      <c r="S69" s="98">
        <v>0</v>
      </c>
      <c r="T69" s="98" t="str">
        <f t="shared" si="48"/>
        <v>bajo</v>
      </c>
      <c r="U69" s="98"/>
      <c r="V69" s="237" t="s">
        <v>793</v>
      </c>
      <c r="W69" s="4">
        <v>0</v>
      </c>
      <c r="X69" s="4">
        <v>0</v>
      </c>
      <c r="Y69" s="14">
        <v>0</v>
      </c>
      <c r="Z69" s="98" t="s">
        <v>18</v>
      </c>
      <c r="AA69" s="237" t="s">
        <v>798</v>
      </c>
      <c r="AB69" s="98"/>
      <c r="AC69" s="98">
        <v>0</v>
      </c>
      <c r="AD69" s="98" t="str">
        <f t="shared" si="49"/>
        <v>bajo</v>
      </c>
      <c r="AE69" s="98"/>
      <c r="AF69" s="237" t="s">
        <v>794</v>
      </c>
      <c r="AG69" s="4"/>
      <c r="AH69" s="4"/>
      <c r="AI69" s="4"/>
      <c r="AJ69" s="14"/>
      <c r="AK69" s="4"/>
      <c r="AL69" s="17"/>
      <c r="AM69" s="17"/>
      <c r="AN69" s="20"/>
      <c r="AO69" s="19"/>
      <c r="AP69" s="21"/>
      <c r="AQ69" s="17"/>
      <c r="AR69" s="4"/>
      <c r="AS69" s="4"/>
      <c r="AT69" s="119"/>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166"/>
      <c r="CJ69" s="57"/>
      <c r="CK69" s="57"/>
      <c r="CL69" s="20"/>
      <c r="CM69" s="57"/>
      <c r="CN69" s="58"/>
      <c r="CO69" s="57"/>
      <c r="CP69" s="57"/>
      <c r="CQ69" s="171"/>
      <c r="CR69" s="171"/>
      <c r="CS69" s="61"/>
      <c r="CT69" s="63"/>
      <c r="CU69" s="57"/>
      <c r="CV69" s="20"/>
      <c r="CW69" s="172"/>
      <c r="CX69" s="58"/>
      <c r="CY69" s="57"/>
      <c r="CZ69" s="57"/>
      <c r="DA69" s="57"/>
      <c r="DB69" s="57"/>
      <c r="DC69" s="72"/>
      <c r="DD69" s="186"/>
      <c r="DE69" s="57"/>
      <c r="DF69" s="20"/>
      <c r="DG69" s="187"/>
      <c r="DH69" s="58"/>
      <c r="DI69" s="57"/>
      <c r="DJ69" s="57"/>
      <c r="DK69" s="57"/>
      <c r="DL69" s="57"/>
      <c r="DM69" s="189"/>
      <c r="DN69" s="57"/>
      <c r="DO69" s="3"/>
      <c r="DP69" s="22"/>
      <c r="DQ69" s="57"/>
      <c r="DR69" s="58"/>
      <c r="DS69" s="57"/>
      <c r="DT69" s="57"/>
      <c r="DU69" s="57"/>
      <c r="DV69" s="57"/>
      <c r="DW69" s="189"/>
      <c r="DX69" s="63"/>
      <c r="DY69" s="57"/>
      <c r="DZ69" s="22"/>
      <c r="EA69" s="172"/>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c r="A70" s="3" t="s">
        <v>188</v>
      </c>
      <c r="B70" s="195" t="s">
        <v>725</v>
      </c>
      <c r="C70" s="3" t="s">
        <v>189</v>
      </c>
      <c r="D70" s="97" t="s">
        <v>30</v>
      </c>
      <c r="E70" s="122" t="s">
        <v>34</v>
      </c>
      <c r="F70" s="195" t="s">
        <v>725</v>
      </c>
      <c r="G70" s="5" t="s">
        <v>26</v>
      </c>
      <c r="H70" s="232" t="s">
        <v>789</v>
      </c>
      <c r="I70" s="232" t="s">
        <v>799</v>
      </c>
      <c r="J70" s="209">
        <v>1060.5</v>
      </c>
      <c r="K70" s="209">
        <v>1515</v>
      </c>
      <c r="L70" s="234" t="s">
        <v>791</v>
      </c>
      <c r="M70" s="4">
        <v>0</v>
      </c>
      <c r="N70" s="4">
        <v>0</v>
      </c>
      <c r="O70" s="14">
        <v>0</v>
      </c>
      <c r="P70" s="98" t="s">
        <v>18</v>
      </c>
      <c r="Q70" s="237" t="s">
        <v>800</v>
      </c>
      <c r="R70" s="98"/>
      <c r="S70" s="98">
        <v>0</v>
      </c>
      <c r="T70" s="98" t="str">
        <f t="shared" si="48"/>
        <v>bajo</v>
      </c>
      <c r="U70" s="98"/>
      <c r="V70" s="237" t="s">
        <v>793</v>
      </c>
      <c r="W70" s="4">
        <v>0</v>
      </c>
      <c r="X70" s="4">
        <v>0</v>
      </c>
      <c r="Y70" s="14">
        <v>0</v>
      </c>
      <c r="Z70" s="98" t="s">
        <v>18</v>
      </c>
      <c r="AA70" s="237" t="s">
        <v>801</v>
      </c>
      <c r="AB70" s="98"/>
      <c r="AC70" s="98">
        <v>0</v>
      </c>
      <c r="AD70" s="98" t="str">
        <f t="shared" si="49"/>
        <v>bajo</v>
      </c>
      <c r="AE70" s="98"/>
      <c r="AF70" s="237" t="s">
        <v>794</v>
      </c>
      <c r="AG70" s="4"/>
      <c r="AH70" s="4"/>
      <c r="AI70" s="4"/>
      <c r="AJ70" s="14"/>
      <c r="AK70" s="4"/>
      <c r="AL70" s="17"/>
      <c r="AM70" s="17"/>
      <c r="AN70" s="20"/>
      <c r="AO70" s="19"/>
      <c r="AP70" s="21"/>
      <c r="AQ70" s="17"/>
      <c r="AR70" s="4"/>
      <c r="AS70" s="4"/>
      <c r="AT70" s="119"/>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167"/>
      <c r="CJ70" s="57"/>
      <c r="CK70" s="57"/>
      <c r="CL70" s="20"/>
      <c r="CM70" s="57"/>
      <c r="CN70" s="58"/>
      <c r="CO70" s="57"/>
      <c r="CP70" s="57"/>
      <c r="CQ70" s="171"/>
      <c r="CR70" s="171"/>
      <c r="CS70" s="61"/>
      <c r="CT70" s="63"/>
      <c r="CU70" s="57"/>
      <c r="CV70" s="20"/>
      <c r="CW70" s="172"/>
      <c r="CX70" s="58"/>
      <c r="CY70" s="57"/>
      <c r="CZ70" s="57"/>
      <c r="DA70" s="57"/>
      <c r="DB70" s="57"/>
      <c r="DC70" s="72"/>
      <c r="DD70" s="186"/>
      <c r="DE70" s="57"/>
      <c r="DF70" s="20"/>
      <c r="DG70" s="187"/>
      <c r="DH70" s="58"/>
      <c r="DI70" s="57"/>
      <c r="DJ70" s="57"/>
      <c r="DK70" s="57"/>
      <c r="DL70" s="57"/>
      <c r="DM70" s="189"/>
      <c r="DN70" s="57"/>
      <c r="DO70" s="3"/>
      <c r="DP70" s="22"/>
      <c r="DQ70" s="57"/>
      <c r="DR70" s="58"/>
      <c r="DS70" s="57"/>
      <c r="DT70" s="57"/>
      <c r="DU70" s="57"/>
      <c r="DV70" s="57"/>
      <c r="DW70" s="189"/>
      <c r="DX70" s="63"/>
      <c r="DY70" s="57"/>
      <c r="DZ70" s="22"/>
      <c r="EA70" s="172"/>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c r="A71" s="3" t="s">
        <v>190</v>
      </c>
      <c r="B71" s="195" t="s">
        <v>731</v>
      </c>
      <c r="C71" s="3" t="s">
        <v>191</v>
      </c>
      <c r="D71" s="97" t="s">
        <v>30</v>
      </c>
      <c r="E71" s="122" t="s">
        <v>35</v>
      </c>
      <c r="F71" s="195" t="s">
        <v>731</v>
      </c>
      <c r="G71" s="5" t="s">
        <v>26</v>
      </c>
      <c r="H71" s="232" t="s">
        <v>789</v>
      </c>
      <c r="I71" s="232" t="s">
        <v>802</v>
      </c>
      <c r="J71" s="209">
        <v>1060.5</v>
      </c>
      <c r="K71" s="209">
        <v>1515</v>
      </c>
      <c r="L71" s="234" t="s">
        <v>791</v>
      </c>
      <c r="M71" s="4">
        <v>0</v>
      </c>
      <c r="N71" s="4">
        <v>0</v>
      </c>
      <c r="O71" s="14">
        <v>0</v>
      </c>
      <c r="P71" s="98" t="s">
        <v>18</v>
      </c>
      <c r="Q71" s="237" t="s">
        <v>803</v>
      </c>
      <c r="R71" s="98"/>
      <c r="S71" s="98">
        <v>0</v>
      </c>
      <c r="T71" s="98" t="str">
        <f t="shared" si="48"/>
        <v>bajo</v>
      </c>
      <c r="U71" s="98"/>
      <c r="V71" s="237" t="s">
        <v>793</v>
      </c>
      <c r="W71" s="4">
        <v>0</v>
      </c>
      <c r="X71" s="4">
        <v>0</v>
      </c>
      <c r="Y71" s="14">
        <v>0</v>
      </c>
      <c r="Z71" s="98" t="s">
        <v>18</v>
      </c>
      <c r="AA71" s="237" t="s">
        <v>804</v>
      </c>
      <c r="AB71" s="98"/>
      <c r="AC71" s="98">
        <v>0</v>
      </c>
      <c r="AD71" s="98" t="str">
        <f t="shared" si="49"/>
        <v>bajo</v>
      </c>
      <c r="AE71" s="98"/>
      <c r="AF71" s="237" t="s">
        <v>794</v>
      </c>
      <c r="AG71" s="4"/>
      <c r="AH71" s="4"/>
      <c r="AI71" s="4"/>
      <c r="AJ71" s="14"/>
      <c r="AK71" s="4"/>
      <c r="AL71" s="17"/>
      <c r="AM71" s="17"/>
      <c r="AN71" s="20"/>
      <c r="AO71" s="19"/>
      <c r="AP71" s="21"/>
      <c r="AQ71" s="17"/>
      <c r="AR71" s="4"/>
      <c r="AS71" s="4"/>
      <c r="AT71" s="119"/>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166"/>
      <c r="CJ71" s="57"/>
      <c r="CK71" s="57"/>
      <c r="CL71" s="20"/>
      <c r="CM71" s="57"/>
      <c r="CN71" s="58"/>
      <c r="CO71" s="57"/>
      <c r="CP71" s="57"/>
      <c r="CQ71" s="174"/>
      <c r="CR71" s="174"/>
      <c r="CS71" s="61"/>
      <c r="CT71" s="63"/>
      <c r="CU71" s="57"/>
      <c r="CV71" s="20"/>
      <c r="CW71" s="172"/>
      <c r="CX71" s="58"/>
      <c r="CY71" s="57"/>
      <c r="CZ71" s="57"/>
      <c r="DA71" s="57"/>
      <c r="DB71" s="57"/>
      <c r="DC71" s="72"/>
      <c r="DD71" s="186"/>
      <c r="DE71" s="57"/>
      <c r="DF71" s="20"/>
      <c r="DG71" s="187"/>
      <c r="DH71" s="58"/>
      <c r="DI71" s="57"/>
      <c r="DJ71" s="57"/>
      <c r="DK71" s="57"/>
      <c r="DL71" s="57"/>
      <c r="DM71" s="189"/>
      <c r="DN71" s="57"/>
      <c r="DO71" s="3"/>
      <c r="DP71" s="22"/>
      <c r="DQ71" s="57"/>
      <c r="DR71" s="58"/>
      <c r="DS71" s="57"/>
      <c r="DT71" s="57"/>
      <c r="DU71" s="57"/>
      <c r="DV71" s="57"/>
      <c r="DW71" s="189"/>
      <c r="DX71" s="63"/>
      <c r="DY71" s="57"/>
      <c r="DZ71" s="22"/>
      <c r="EA71" s="172"/>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c r="A72" s="3" t="s">
        <v>192</v>
      </c>
      <c r="B72" s="195" t="s">
        <v>737</v>
      </c>
      <c r="C72" s="3" t="s">
        <v>193</v>
      </c>
      <c r="D72" s="97" t="s">
        <v>30</v>
      </c>
      <c r="E72" s="122" t="s">
        <v>36</v>
      </c>
      <c r="F72" s="195" t="s">
        <v>737</v>
      </c>
      <c r="G72" s="5" t="s">
        <v>26</v>
      </c>
      <c r="H72" s="232" t="s">
        <v>789</v>
      </c>
      <c r="I72" s="232" t="s">
        <v>805</v>
      </c>
      <c r="J72" s="209">
        <v>1060.5</v>
      </c>
      <c r="K72" s="209">
        <v>1515</v>
      </c>
      <c r="L72" s="234" t="s">
        <v>791</v>
      </c>
      <c r="M72" s="4">
        <v>0</v>
      </c>
      <c r="N72" s="4">
        <v>0</v>
      </c>
      <c r="O72" s="14">
        <v>0</v>
      </c>
      <c r="P72" s="98" t="s">
        <v>18</v>
      </c>
      <c r="Q72" s="237" t="s">
        <v>806</v>
      </c>
      <c r="R72" s="98"/>
      <c r="S72" s="98">
        <v>0</v>
      </c>
      <c r="T72" s="98" t="str">
        <f t="shared" si="48"/>
        <v>bajo</v>
      </c>
      <c r="U72" s="98"/>
      <c r="V72" s="237" t="s">
        <v>793</v>
      </c>
      <c r="W72" s="4">
        <v>0</v>
      </c>
      <c r="X72" s="4">
        <v>0</v>
      </c>
      <c r="Y72" s="14">
        <v>0</v>
      </c>
      <c r="Z72" s="98" t="s">
        <v>18</v>
      </c>
      <c r="AA72" s="237" t="s">
        <v>807</v>
      </c>
      <c r="AB72" s="98"/>
      <c r="AC72" s="98">
        <v>0</v>
      </c>
      <c r="AD72" s="98" t="str">
        <f t="shared" si="49"/>
        <v>bajo</v>
      </c>
      <c r="AE72" s="98"/>
      <c r="AF72" s="237" t="s">
        <v>794</v>
      </c>
      <c r="AG72" s="4"/>
      <c r="AH72" s="4"/>
      <c r="AI72" s="4"/>
      <c r="AJ72" s="14"/>
      <c r="AK72" s="4"/>
      <c r="AL72" s="17"/>
      <c r="AM72" s="17"/>
      <c r="AN72" s="20"/>
      <c r="AO72" s="19"/>
      <c r="AP72" s="21"/>
      <c r="AQ72" s="17"/>
      <c r="AR72" s="4"/>
      <c r="AS72" s="4"/>
      <c r="AT72" s="119"/>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166"/>
      <c r="CJ72" s="57"/>
      <c r="CK72" s="57"/>
      <c r="CL72" s="20"/>
      <c r="CM72" s="57"/>
      <c r="CN72" s="58"/>
      <c r="CO72" s="57"/>
      <c r="CP72" s="57"/>
      <c r="CQ72" s="171"/>
      <c r="CR72" s="171"/>
      <c r="CS72" s="61"/>
      <c r="CT72" s="63"/>
      <c r="CU72" s="57"/>
      <c r="CV72" s="20"/>
      <c r="CW72" s="172"/>
      <c r="CX72" s="58"/>
      <c r="CY72" s="57"/>
      <c r="CZ72" s="57"/>
      <c r="DA72" s="57"/>
      <c r="DB72" s="57"/>
      <c r="DC72" s="72"/>
      <c r="DD72" s="186"/>
      <c r="DE72" s="57"/>
      <c r="DF72" s="20"/>
      <c r="DG72" s="187"/>
      <c r="DH72" s="58"/>
      <c r="DI72" s="57"/>
      <c r="DJ72" s="57"/>
      <c r="DK72" s="57"/>
      <c r="DL72" s="57"/>
      <c r="DM72" s="189"/>
      <c r="DN72" s="57"/>
      <c r="DO72" s="3"/>
      <c r="DP72" s="22"/>
      <c r="DQ72" s="57"/>
      <c r="DR72" s="58"/>
      <c r="DS72" s="57"/>
      <c r="DT72" s="57"/>
      <c r="DU72" s="57"/>
      <c r="DV72" s="57"/>
      <c r="DW72" s="189"/>
      <c r="DX72" s="63"/>
      <c r="DY72" s="57"/>
      <c r="DZ72" s="22"/>
      <c r="EA72" s="172"/>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c r="A73" s="3" t="s">
        <v>194</v>
      </c>
      <c r="B73" s="195" t="s">
        <v>743</v>
      </c>
      <c r="C73" s="3" t="s">
        <v>195</v>
      </c>
      <c r="D73" s="97" t="s">
        <v>30</v>
      </c>
      <c r="E73" s="122" t="s">
        <v>37</v>
      </c>
      <c r="F73" s="195" t="s">
        <v>743</v>
      </c>
      <c r="G73" s="5" t="s">
        <v>26</v>
      </c>
      <c r="H73" s="232" t="s">
        <v>789</v>
      </c>
      <c r="I73" s="232" t="s">
        <v>808</v>
      </c>
      <c r="J73" s="209">
        <v>1060.5</v>
      </c>
      <c r="K73" s="209">
        <v>1515</v>
      </c>
      <c r="L73" s="234" t="s">
        <v>791</v>
      </c>
      <c r="M73" s="4">
        <v>0</v>
      </c>
      <c r="N73" s="4">
        <v>0</v>
      </c>
      <c r="O73" s="14">
        <v>0</v>
      </c>
      <c r="P73" s="98" t="s">
        <v>18</v>
      </c>
      <c r="Q73" s="237" t="s">
        <v>809</v>
      </c>
      <c r="R73" s="98"/>
      <c r="S73" s="98">
        <v>0</v>
      </c>
      <c r="T73" s="98" t="str">
        <f t="shared" si="48"/>
        <v>bajo</v>
      </c>
      <c r="U73" s="98"/>
      <c r="V73" s="237" t="s">
        <v>793</v>
      </c>
      <c r="W73" s="4">
        <v>0</v>
      </c>
      <c r="X73" s="4">
        <v>0</v>
      </c>
      <c r="Y73" s="14">
        <v>0</v>
      </c>
      <c r="Z73" s="98" t="s">
        <v>18</v>
      </c>
      <c r="AA73" s="237" t="s">
        <v>810</v>
      </c>
      <c r="AB73" s="98"/>
      <c r="AC73" s="98">
        <v>0</v>
      </c>
      <c r="AD73" s="98" t="str">
        <f t="shared" si="49"/>
        <v>bajo</v>
      </c>
      <c r="AE73" s="98"/>
      <c r="AF73" s="237" t="s">
        <v>794</v>
      </c>
      <c r="AG73" s="4"/>
      <c r="AH73" s="4"/>
      <c r="AI73" s="4"/>
      <c r="AJ73" s="14"/>
      <c r="AK73" s="4"/>
      <c r="AL73" s="17"/>
      <c r="AM73" s="17"/>
      <c r="AN73" s="20"/>
      <c r="AO73" s="19"/>
      <c r="AP73" s="21"/>
      <c r="AQ73" s="17"/>
      <c r="AR73" s="4"/>
      <c r="AS73" s="4"/>
      <c r="AT73" s="119"/>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166"/>
      <c r="CJ73" s="57"/>
      <c r="CK73" s="57"/>
      <c r="CL73" s="20"/>
      <c r="CM73" s="57"/>
      <c r="CN73" s="58"/>
      <c r="CO73" s="57"/>
      <c r="CP73" s="57"/>
      <c r="CQ73" s="171"/>
      <c r="CR73" s="171"/>
      <c r="CS73" s="61"/>
      <c r="CT73" s="63"/>
      <c r="CU73" s="57"/>
      <c r="CV73" s="20"/>
      <c r="CW73" s="172"/>
      <c r="CX73" s="58"/>
      <c r="CY73" s="57"/>
      <c r="CZ73" s="57"/>
      <c r="DA73" s="57"/>
      <c r="DB73" s="57"/>
      <c r="DC73" s="72"/>
      <c r="DD73" s="186"/>
      <c r="DE73" s="57"/>
      <c r="DF73" s="20"/>
      <c r="DG73" s="187"/>
      <c r="DH73" s="58"/>
      <c r="DI73" s="57"/>
      <c r="DJ73" s="57"/>
      <c r="DK73" s="57"/>
      <c r="DL73" s="57"/>
      <c r="DM73" s="189"/>
      <c r="DN73" s="57"/>
      <c r="DO73" s="3"/>
      <c r="DP73" s="22"/>
      <c r="DQ73" s="57"/>
      <c r="DR73" s="58"/>
      <c r="DS73" s="57"/>
      <c r="DT73" s="57"/>
      <c r="DU73" s="57"/>
      <c r="DV73" s="57"/>
      <c r="DW73" s="189"/>
      <c r="DX73" s="63"/>
      <c r="DY73" s="57"/>
      <c r="DZ73" s="22"/>
      <c r="EA73" s="172"/>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c r="A74" s="3" t="s">
        <v>196</v>
      </c>
      <c r="B74" s="195" t="s">
        <v>749</v>
      </c>
      <c r="C74" s="3" t="s">
        <v>197</v>
      </c>
      <c r="D74" s="97" t="s">
        <v>30</v>
      </c>
      <c r="E74" s="122" t="s">
        <v>38</v>
      </c>
      <c r="F74" s="195" t="s">
        <v>749</v>
      </c>
      <c r="G74" s="5" t="s">
        <v>26</v>
      </c>
      <c r="H74" s="232" t="s">
        <v>789</v>
      </c>
      <c r="I74" s="232" t="s">
        <v>811</v>
      </c>
      <c r="J74" s="209">
        <v>1060.5</v>
      </c>
      <c r="K74" s="209">
        <v>1515</v>
      </c>
      <c r="L74" s="234" t="s">
        <v>791</v>
      </c>
      <c r="M74" s="4">
        <v>0</v>
      </c>
      <c r="N74" s="4">
        <v>0</v>
      </c>
      <c r="O74" s="14">
        <v>0</v>
      </c>
      <c r="P74" s="98" t="s">
        <v>18</v>
      </c>
      <c r="Q74" s="237" t="s">
        <v>812</v>
      </c>
      <c r="R74" s="98"/>
      <c r="S74" s="98">
        <v>0</v>
      </c>
      <c r="T74" s="98" t="str">
        <f t="shared" si="48"/>
        <v>bajo</v>
      </c>
      <c r="U74" s="98"/>
      <c r="V74" s="237" t="s">
        <v>793</v>
      </c>
      <c r="W74" s="4">
        <v>0</v>
      </c>
      <c r="X74" s="4">
        <v>0</v>
      </c>
      <c r="Y74" s="14">
        <v>0</v>
      </c>
      <c r="Z74" s="98" t="s">
        <v>18</v>
      </c>
      <c r="AA74" s="237" t="s">
        <v>812</v>
      </c>
      <c r="AB74" s="98"/>
      <c r="AC74" s="98">
        <v>0</v>
      </c>
      <c r="AD74" s="98" t="str">
        <f t="shared" si="49"/>
        <v>bajo</v>
      </c>
      <c r="AE74" s="98"/>
      <c r="AF74" s="237" t="s">
        <v>794</v>
      </c>
      <c r="AG74" s="4"/>
      <c r="AH74" s="4"/>
      <c r="AI74" s="4"/>
      <c r="AJ74" s="14"/>
      <c r="AK74" s="4"/>
      <c r="AL74" s="17"/>
      <c r="AM74" s="17"/>
      <c r="AN74" s="20"/>
      <c r="AO74" s="19"/>
      <c r="AP74" s="21"/>
      <c r="AQ74" s="17"/>
      <c r="AR74" s="4"/>
      <c r="AS74" s="4"/>
      <c r="AT74" s="119"/>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166"/>
      <c r="CJ74" s="57"/>
      <c r="CK74" s="57"/>
      <c r="CL74" s="20"/>
      <c r="CM74" s="57"/>
      <c r="CN74" s="58"/>
      <c r="CO74" s="57"/>
      <c r="CP74" s="57"/>
      <c r="CQ74" s="171"/>
      <c r="CR74" s="171"/>
      <c r="CS74" s="61"/>
      <c r="CT74" s="63"/>
      <c r="CU74" s="57"/>
      <c r="CV74" s="20"/>
      <c r="CW74" s="172"/>
      <c r="CX74" s="58"/>
      <c r="CY74" s="57"/>
      <c r="CZ74" s="57"/>
      <c r="DA74" s="57"/>
      <c r="DB74" s="57"/>
      <c r="DC74" s="72"/>
      <c r="DD74" s="186"/>
      <c r="DE74" s="57"/>
      <c r="DF74" s="20"/>
      <c r="DG74" s="187"/>
      <c r="DH74" s="58"/>
      <c r="DI74" s="57"/>
      <c r="DJ74" s="57"/>
      <c r="DK74" s="57"/>
      <c r="DL74" s="57"/>
      <c r="DM74" s="189"/>
      <c r="DN74" s="57"/>
      <c r="DO74" s="3"/>
      <c r="DP74" s="22"/>
      <c r="DQ74" s="57"/>
      <c r="DR74" s="58"/>
      <c r="DS74" s="57"/>
      <c r="DT74" s="57"/>
      <c r="DU74" s="57"/>
      <c r="DV74" s="57"/>
      <c r="DW74" s="189"/>
      <c r="DX74" s="63"/>
      <c r="DY74" s="57"/>
      <c r="DZ74" s="22"/>
      <c r="EA74" s="172"/>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c r="A75" s="3" t="s">
        <v>198</v>
      </c>
      <c r="B75" s="195" t="s">
        <v>755</v>
      </c>
      <c r="C75" s="3" t="s">
        <v>199</v>
      </c>
      <c r="D75" s="97" t="s">
        <v>30</v>
      </c>
      <c r="E75" s="122" t="s">
        <v>39</v>
      </c>
      <c r="F75" s="195" t="s">
        <v>755</v>
      </c>
      <c r="G75" s="5" t="s">
        <v>26</v>
      </c>
      <c r="H75" s="232" t="s">
        <v>789</v>
      </c>
      <c r="I75" s="232" t="s">
        <v>813</v>
      </c>
      <c r="J75" s="209">
        <v>1060.5</v>
      </c>
      <c r="K75" s="209">
        <v>1515</v>
      </c>
      <c r="L75" s="234" t="s">
        <v>791</v>
      </c>
      <c r="M75" s="4">
        <v>0</v>
      </c>
      <c r="N75" s="4">
        <v>0</v>
      </c>
      <c r="O75" s="14">
        <v>0</v>
      </c>
      <c r="P75" s="98" t="s">
        <v>18</v>
      </c>
      <c r="Q75" s="237" t="s">
        <v>814</v>
      </c>
      <c r="R75" s="98"/>
      <c r="S75" s="98">
        <v>0</v>
      </c>
      <c r="T75" s="98" t="str">
        <f t="shared" si="48"/>
        <v>bajo</v>
      </c>
      <c r="U75" s="98"/>
      <c r="V75" s="237" t="s">
        <v>793</v>
      </c>
      <c r="W75" s="4">
        <v>0</v>
      </c>
      <c r="X75" s="4">
        <v>0</v>
      </c>
      <c r="Y75" s="14">
        <v>0</v>
      </c>
      <c r="Z75" s="98" t="s">
        <v>18</v>
      </c>
      <c r="AA75" s="237" t="s">
        <v>815</v>
      </c>
      <c r="AB75" s="98"/>
      <c r="AC75" s="98">
        <v>0</v>
      </c>
      <c r="AD75" s="98" t="str">
        <f t="shared" si="49"/>
        <v>bajo</v>
      </c>
      <c r="AE75" s="98"/>
      <c r="AF75" s="237" t="s">
        <v>794</v>
      </c>
      <c r="AG75" s="4"/>
      <c r="AH75" s="4"/>
      <c r="AI75" s="4"/>
      <c r="AJ75" s="14"/>
      <c r="AK75" s="4"/>
      <c r="AL75" s="17"/>
      <c r="AM75" s="17"/>
      <c r="AN75" s="20"/>
      <c r="AO75" s="19"/>
      <c r="AP75" s="21"/>
      <c r="AQ75" s="17"/>
      <c r="AR75" s="4"/>
      <c r="AS75" s="4"/>
      <c r="AT75" s="119"/>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166"/>
      <c r="CJ75" s="57"/>
      <c r="CK75" s="57"/>
      <c r="CL75" s="20"/>
      <c r="CM75" s="57"/>
      <c r="CN75" s="58"/>
      <c r="CO75" s="57"/>
      <c r="CP75" s="57"/>
      <c r="CQ75" s="171"/>
      <c r="CR75" s="171"/>
      <c r="CS75" s="61"/>
      <c r="CT75" s="63"/>
      <c r="CU75" s="57"/>
      <c r="CV75" s="20"/>
      <c r="CW75" s="172"/>
      <c r="CX75" s="58"/>
      <c r="CY75" s="57"/>
      <c r="CZ75" s="57"/>
      <c r="DA75" s="57"/>
      <c r="DB75" s="57"/>
      <c r="DC75" s="72"/>
      <c r="DD75" s="186"/>
      <c r="DE75" s="57"/>
      <c r="DF75" s="20"/>
      <c r="DG75" s="187"/>
      <c r="DH75" s="58"/>
      <c r="DI75" s="57"/>
      <c r="DJ75" s="57"/>
      <c r="DK75" s="57"/>
      <c r="DL75" s="57"/>
      <c r="DM75" s="189"/>
      <c r="DN75" s="57"/>
      <c r="DO75" s="3"/>
      <c r="DP75" s="22"/>
      <c r="DQ75" s="57"/>
      <c r="DR75" s="58"/>
      <c r="DS75" s="57"/>
      <c r="DT75" s="57"/>
      <c r="DU75" s="57"/>
      <c r="DV75" s="57"/>
      <c r="DW75" s="189"/>
      <c r="DX75" s="63"/>
      <c r="DY75" s="57"/>
      <c r="DZ75" s="22"/>
      <c r="EA75" s="172"/>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c r="A76" s="3" t="s">
        <v>200</v>
      </c>
      <c r="B76" s="195" t="s">
        <v>761</v>
      </c>
      <c r="C76" s="3" t="s">
        <v>201</v>
      </c>
      <c r="D76" s="97" t="s">
        <v>30</v>
      </c>
      <c r="E76" s="122" t="s">
        <v>40</v>
      </c>
      <c r="F76" s="195" t="s">
        <v>761</v>
      </c>
      <c r="G76" s="5" t="s">
        <v>26</v>
      </c>
      <c r="H76" s="232" t="s">
        <v>789</v>
      </c>
      <c r="I76" s="232" t="s">
        <v>816</v>
      </c>
      <c r="J76" s="209">
        <v>1060.5</v>
      </c>
      <c r="K76" s="209">
        <v>1515</v>
      </c>
      <c r="L76" s="234" t="s">
        <v>791</v>
      </c>
      <c r="M76" s="4">
        <v>0</v>
      </c>
      <c r="N76" s="4">
        <v>0</v>
      </c>
      <c r="O76" s="14">
        <v>0</v>
      </c>
      <c r="P76" s="98" t="s">
        <v>18</v>
      </c>
      <c r="Q76" s="237" t="s">
        <v>817</v>
      </c>
      <c r="R76" s="98"/>
      <c r="S76" s="98">
        <v>0</v>
      </c>
      <c r="T76" s="98" t="str">
        <f t="shared" si="48"/>
        <v>bajo</v>
      </c>
      <c r="U76" s="98"/>
      <c r="V76" s="237" t="s">
        <v>793</v>
      </c>
      <c r="W76" s="4">
        <v>0</v>
      </c>
      <c r="X76" s="4">
        <v>0</v>
      </c>
      <c r="Y76" s="14">
        <v>0</v>
      </c>
      <c r="Z76" s="98" t="s">
        <v>18</v>
      </c>
      <c r="AA76" s="237" t="s">
        <v>818</v>
      </c>
      <c r="AB76" s="98"/>
      <c r="AC76" s="98">
        <v>0</v>
      </c>
      <c r="AD76" s="98" t="str">
        <f t="shared" si="49"/>
        <v>bajo</v>
      </c>
      <c r="AE76" s="98"/>
      <c r="AF76" s="237" t="s">
        <v>794</v>
      </c>
      <c r="AG76" s="4"/>
      <c r="AH76" s="4"/>
      <c r="AI76" s="4"/>
      <c r="AJ76" s="14"/>
      <c r="AK76" s="4"/>
      <c r="AL76" s="17"/>
      <c r="AM76" s="17"/>
      <c r="AN76" s="20"/>
      <c r="AO76" s="19"/>
      <c r="AP76" s="21"/>
      <c r="AQ76" s="17"/>
      <c r="AR76" s="4"/>
      <c r="AS76" s="4"/>
      <c r="AT76" s="119"/>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167"/>
      <c r="CJ76" s="57"/>
      <c r="CK76" s="57"/>
      <c r="CL76" s="20"/>
      <c r="CM76" s="57"/>
      <c r="CN76" s="58"/>
      <c r="CO76" s="57"/>
      <c r="CP76" s="57"/>
      <c r="CQ76" s="171"/>
      <c r="CR76" s="171"/>
      <c r="CS76" s="61"/>
      <c r="CT76" s="63"/>
      <c r="CU76" s="57"/>
      <c r="CV76" s="20"/>
      <c r="CW76" s="172"/>
      <c r="CX76" s="58"/>
      <c r="CY76" s="57"/>
      <c r="CZ76" s="57"/>
      <c r="DA76" s="57"/>
      <c r="DB76" s="57"/>
      <c r="DC76" s="72"/>
      <c r="DD76" s="186"/>
      <c r="DE76" s="57"/>
      <c r="DF76" s="20"/>
      <c r="DG76" s="187"/>
      <c r="DH76" s="58"/>
      <c r="DI76" s="57"/>
      <c r="DJ76" s="57"/>
      <c r="DK76" s="57"/>
      <c r="DL76" s="57"/>
      <c r="DM76" s="189"/>
      <c r="DN76" s="57"/>
      <c r="DO76" s="3"/>
      <c r="DP76" s="22"/>
      <c r="DQ76" s="57"/>
      <c r="DR76" s="58"/>
      <c r="DS76" s="57"/>
      <c r="DT76" s="57"/>
      <c r="DU76" s="57"/>
      <c r="DV76" s="57"/>
      <c r="DW76" s="189"/>
      <c r="DX76" s="63"/>
      <c r="DY76" s="57"/>
      <c r="DZ76" s="22"/>
      <c r="EA76" s="172"/>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c r="A77" s="3" t="s">
        <v>202</v>
      </c>
      <c r="B77" s="195" t="s">
        <v>767</v>
      </c>
      <c r="C77" s="3" t="s">
        <v>203</v>
      </c>
      <c r="D77" s="97" t="s">
        <v>30</v>
      </c>
      <c r="E77" s="122" t="s">
        <v>41</v>
      </c>
      <c r="F77" s="195" t="s">
        <v>767</v>
      </c>
      <c r="G77" s="5" t="s">
        <v>26</v>
      </c>
      <c r="H77" s="232" t="s">
        <v>789</v>
      </c>
      <c r="I77" s="232" t="s">
        <v>819</v>
      </c>
      <c r="J77" s="209">
        <v>1060.5</v>
      </c>
      <c r="K77" s="209">
        <v>1515</v>
      </c>
      <c r="L77" s="234" t="s">
        <v>791</v>
      </c>
      <c r="M77" s="4">
        <v>0</v>
      </c>
      <c r="N77" s="4">
        <v>0</v>
      </c>
      <c r="O77" s="14">
        <v>0</v>
      </c>
      <c r="P77" s="98" t="s">
        <v>18</v>
      </c>
      <c r="Q77" s="237" t="s">
        <v>820</v>
      </c>
      <c r="R77" s="98"/>
      <c r="S77" s="98">
        <v>0</v>
      </c>
      <c r="T77" s="98" t="str">
        <f t="shared" si="48"/>
        <v>bajo</v>
      </c>
      <c r="U77" s="98"/>
      <c r="V77" s="237" t="s">
        <v>793</v>
      </c>
      <c r="W77" s="4">
        <v>0</v>
      </c>
      <c r="X77" s="4">
        <v>0</v>
      </c>
      <c r="Y77" s="14">
        <v>0</v>
      </c>
      <c r="Z77" s="98" t="s">
        <v>18</v>
      </c>
      <c r="AA77" s="237" t="s">
        <v>821</v>
      </c>
      <c r="AB77" s="98"/>
      <c r="AC77" s="98">
        <v>0</v>
      </c>
      <c r="AD77" s="98" t="str">
        <f t="shared" si="49"/>
        <v>bajo</v>
      </c>
      <c r="AE77" s="98"/>
      <c r="AF77" s="237" t="s">
        <v>794</v>
      </c>
      <c r="AG77" s="4"/>
      <c r="AH77" s="4"/>
      <c r="AI77" s="4"/>
      <c r="AJ77" s="14"/>
      <c r="AK77" s="4"/>
      <c r="AL77" s="17"/>
      <c r="AM77" s="17"/>
      <c r="AN77" s="20"/>
      <c r="AO77" s="19"/>
      <c r="AP77" s="21"/>
      <c r="AQ77" s="17"/>
      <c r="AR77" s="4"/>
      <c r="AS77" s="4"/>
      <c r="AT77" s="119"/>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166"/>
      <c r="CJ77" s="57"/>
      <c r="CK77" s="57"/>
      <c r="CL77" s="20"/>
      <c r="CM77" s="57"/>
      <c r="CN77" s="58"/>
      <c r="CO77" s="57"/>
      <c r="CP77" s="57"/>
      <c r="CQ77" s="174"/>
      <c r="CR77" s="174"/>
      <c r="CS77" s="61"/>
      <c r="CT77" s="63"/>
      <c r="CU77" s="57"/>
      <c r="CV77" s="20"/>
      <c r="CW77" s="172"/>
      <c r="CX77" s="58"/>
      <c r="CY77" s="57"/>
      <c r="CZ77" s="57"/>
      <c r="DA77" s="57"/>
      <c r="DB77" s="57"/>
      <c r="DC77" s="72"/>
      <c r="DD77" s="186"/>
      <c r="DE77" s="57"/>
      <c r="DF77" s="20"/>
      <c r="DG77" s="187"/>
      <c r="DH77" s="58"/>
      <c r="DI77" s="57"/>
      <c r="DJ77" s="57"/>
      <c r="DK77" s="57"/>
      <c r="DL77" s="57"/>
      <c r="DM77" s="189"/>
      <c r="DN77" s="57"/>
      <c r="DO77" s="3"/>
      <c r="DP77" s="22"/>
      <c r="DQ77" s="57"/>
      <c r="DR77" s="58"/>
      <c r="DS77" s="57"/>
      <c r="DT77" s="57"/>
      <c r="DU77" s="57"/>
      <c r="DV77" s="57"/>
      <c r="DW77" s="189"/>
      <c r="DX77" s="63"/>
      <c r="DY77" s="57"/>
      <c r="DZ77" s="22"/>
      <c r="EA77" s="172"/>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c r="A78" s="3" t="s">
        <v>204</v>
      </c>
      <c r="B78" s="195" t="s">
        <v>772</v>
      </c>
      <c r="C78" s="3" t="s">
        <v>205</v>
      </c>
      <c r="D78" s="97" t="s">
        <v>30</v>
      </c>
      <c r="E78" s="122" t="s">
        <v>42</v>
      </c>
      <c r="F78" s="195" t="s">
        <v>772</v>
      </c>
      <c r="G78" s="5" t="s">
        <v>26</v>
      </c>
      <c r="H78" s="232" t="s">
        <v>789</v>
      </c>
      <c r="I78" s="232" t="s">
        <v>822</v>
      </c>
      <c r="J78" s="209">
        <v>1060.5</v>
      </c>
      <c r="K78" s="209">
        <v>1515</v>
      </c>
      <c r="L78" s="234" t="s">
        <v>791</v>
      </c>
      <c r="M78" s="4">
        <v>0</v>
      </c>
      <c r="N78" s="4">
        <v>0</v>
      </c>
      <c r="O78" s="14">
        <v>0</v>
      </c>
      <c r="P78" s="98" t="s">
        <v>18</v>
      </c>
      <c r="Q78" s="237" t="s">
        <v>823</v>
      </c>
      <c r="R78" s="98"/>
      <c r="S78" s="98">
        <v>0</v>
      </c>
      <c r="T78" s="98" t="str">
        <f t="shared" si="48"/>
        <v>bajo</v>
      </c>
      <c r="U78" s="98"/>
      <c r="V78" s="237" t="s">
        <v>793</v>
      </c>
      <c r="W78" s="4">
        <v>0</v>
      </c>
      <c r="X78" s="4">
        <v>0</v>
      </c>
      <c r="Y78" s="14">
        <v>0</v>
      </c>
      <c r="Z78" s="98" t="s">
        <v>18</v>
      </c>
      <c r="AA78" s="237" t="s">
        <v>823</v>
      </c>
      <c r="AB78" s="98"/>
      <c r="AC78" s="98">
        <v>0</v>
      </c>
      <c r="AD78" s="98" t="str">
        <f t="shared" si="49"/>
        <v>bajo</v>
      </c>
      <c r="AE78" s="98"/>
      <c r="AF78" s="237" t="s">
        <v>794</v>
      </c>
      <c r="AG78" s="4"/>
      <c r="AH78" s="4"/>
      <c r="AI78" s="4"/>
      <c r="AJ78" s="14"/>
      <c r="AK78" s="4"/>
      <c r="AL78" s="17"/>
      <c r="AM78" s="17"/>
      <c r="AN78" s="20"/>
      <c r="AO78" s="19"/>
      <c r="AP78" s="21"/>
      <c r="AQ78" s="17"/>
      <c r="AR78" s="4"/>
      <c r="AS78" s="4"/>
      <c r="AT78" s="119"/>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166"/>
      <c r="CJ78" s="57"/>
      <c r="CK78" s="57"/>
      <c r="CL78" s="20"/>
      <c r="CM78" s="57"/>
      <c r="CN78" s="58"/>
      <c r="CO78" s="57"/>
      <c r="CP78" s="57"/>
      <c r="CQ78" s="171"/>
      <c r="CR78" s="171"/>
      <c r="CS78" s="61"/>
      <c r="CT78" s="63"/>
      <c r="CU78" s="57"/>
      <c r="CV78" s="20"/>
      <c r="CW78" s="172"/>
      <c r="CX78" s="58"/>
      <c r="CY78" s="57"/>
      <c r="CZ78" s="57"/>
      <c r="DA78" s="57"/>
      <c r="DB78" s="57"/>
      <c r="DC78" s="72"/>
      <c r="DD78" s="186"/>
      <c r="DE78" s="57"/>
      <c r="DF78" s="20"/>
      <c r="DG78" s="187"/>
      <c r="DH78" s="58"/>
      <c r="DI78" s="57"/>
      <c r="DJ78" s="57"/>
      <c r="DK78" s="57"/>
      <c r="DL78" s="57"/>
      <c r="DM78" s="189"/>
      <c r="DN78" s="57"/>
      <c r="DO78" s="3"/>
      <c r="DP78" s="22"/>
      <c r="DQ78" s="57"/>
      <c r="DR78" s="58"/>
      <c r="DS78" s="57"/>
      <c r="DT78" s="57"/>
      <c r="DU78" s="57"/>
      <c r="DV78" s="57"/>
      <c r="DW78" s="189"/>
      <c r="DX78" s="63"/>
      <c r="DY78" s="57"/>
      <c r="DZ78" s="22"/>
      <c r="EA78" s="172"/>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c r="A79" s="3" t="s">
        <v>206</v>
      </c>
      <c r="B79" s="195" t="s">
        <v>824</v>
      </c>
      <c r="C79" s="3" t="s">
        <v>207</v>
      </c>
      <c r="D79" s="97" t="s">
        <v>30</v>
      </c>
      <c r="E79" s="195" t="s">
        <v>43</v>
      </c>
      <c r="F79" s="195" t="s">
        <v>824</v>
      </c>
      <c r="G79" s="5" t="s">
        <v>26</v>
      </c>
      <c r="H79" s="232" t="s">
        <v>789</v>
      </c>
      <c r="I79" s="232" t="s">
        <v>825</v>
      </c>
      <c r="J79" s="209">
        <v>1060.5</v>
      </c>
      <c r="K79" s="209">
        <v>1515</v>
      </c>
      <c r="L79" s="234" t="s">
        <v>791</v>
      </c>
      <c r="M79" s="4">
        <v>0</v>
      </c>
      <c r="N79" s="242">
        <v>1065.5</v>
      </c>
      <c r="O79" s="14">
        <f t="shared" ref="O79" si="55">M79/N79</f>
        <v>0</v>
      </c>
      <c r="P79" s="98" t="s">
        <v>18</v>
      </c>
      <c r="Q79" s="237" t="s">
        <v>826</v>
      </c>
      <c r="R79" s="98"/>
      <c r="S79" s="98">
        <v>0</v>
      </c>
      <c r="T79" s="98" t="str">
        <f t="shared" si="48"/>
        <v>bajo</v>
      </c>
      <c r="U79" s="98"/>
      <c r="V79" s="237" t="s">
        <v>793</v>
      </c>
      <c r="W79" s="4">
        <v>0</v>
      </c>
      <c r="X79" s="242">
        <v>1065.5</v>
      </c>
      <c r="Y79" s="14">
        <f t="shared" ref="Y79" si="56">W79/X79</f>
        <v>0</v>
      </c>
      <c r="Z79" s="98" t="s">
        <v>18</v>
      </c>
      <c r="AA79" s="237" t="s">
        <v>827</v>
      </c>
      <c r="AB79" s="98"/>
      <c r="AC79" s="98">
        <v>0</v>
      </c>
      <c r="AD79" s="98" t="str">
        <f t="shared" si="49"/>
        <v>bajo</v>
      </c>
      <c r="AE79" s="98"/>
      <c r="AF79" s="237" t="s">
        <v>794</v>
      </c>
      <c r="AG79" s="4"/>
      <c r="AH79" s="4"/>
      <c r="AI79" s="4"/>
      <c r="AJ79" s="14"/>
      <c r="AK79" s="4"/>
      <c r="AL79" s="17"/>
      <c r="AM79" s="17"/>
      <c r="AN79" s="20"/>
      <c r="AO79" s="19"/>
      <c r="AP79" s="21"/>
      <c r="AQ79" s="17"/>
      <c r="AR79" s="4"/>
      <c r="AS79" s="4"/>
      <c r="AT79" s="119"/>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166"/>
      <c r="CJ79" s="57"/>
      <c r="CK79" s="57"/>
      <c r="CL79" s="20"/>
      <c r="CM79" s="57"/>
      <c r="CN79" s="58"/>
      <c r="CO79" s="57"/>
      <c r="CP79" s="57"/>
      <c r="CQ79" s="171"/>
      <c r="CR79" s="171"/>
      <c r="CS79" s="61"/>
      <c r="CT79" s="63"/>
      <c r="CU79" s="57"/>
      <c r="CV79" s="20"/>
      <c r="CW79" s="172"/>
      <c r="CX79" s="58"/>
      <c r="CY79" s="57"/>
      <c r="CZ79" s="57"/>
      <c r="DA79" s="57"/>
      <c r="DB79" s="57"/>
      <c r="DC79" s="72"/>
      <c r="DD79" s="186"/>
      <c r="DE79" s="57"/>
      <c r="DF79" s="20"/>
      <c r="DG79" s="187"/>
      <c r="DH79" s="58"/>
      <c r="DI79" s="57"/>
      <c r="DJ79" s="57"/>
      <c r="DK79" s="57"/>
      <c r="DL79" s="57"/>
      <c r="DM79" s="189"/>
      <c r="DN79" s="57"/>
      <c r="DO79" s="3"/>
      <c r="DP79" s="22"/>
      <c r="DQ79" s="57"/>
      <c r="DR79" s="58"/>
      <c r="DS79" s="57"/>
      <c r="DT79" s="57"/>
      <c r="DU79" s="57"/>
      <c r="DV79" s="57"/>
      <c r="DW79" s="189"/>
      <c r="DX79" s="63"/>
      <c r="DY79" s="57"/>
      <c r="DZ79" s="22"/>
      <c r="EA79" s="172"/>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c r="A80" s="3" t="s">
        <v>208</v>
      </c>
      <c r="B80" s="195" t="s">
        <v>778</v>
      </c>
      <c r="C80" s="3" t="s">
        <v>209</v>
      </c>
      <c r="D80" s="97" t="s">
        <v>30</v>
      </c>
      <c r="E80" s="195" t="s">
        <v>44</v>
      </c>
      <c r="F80" s="195" t="s">
        <v>778</v>
      </c>
      <c r="G80" s="5" t="s">
        <v>26</v>
      </c>
      <c r="H80" s="232" t="s">
        <v>789</v>
      </c>
      <c r="I80" s="232" t="s">
        <v>828</v>
      </c>
      <c r="J80" s="209">
        <v>1060.5</v>
      </c>
      <c r="K80" s="209">
        <v>1515</v>
      </c>
      <c r="L80" s="234" t="s">
        <v>791</v>
      </c>
      <c r="M80" s="4">
        <v>0</v>
      </c>
      <c r="N80" s="4">
        <v>0</v>
      </c>
      <c r="O80" s="14">
        <v>0</v>
      </c>
      <c r="P80" s="98" t="s">
        <v>18</v>
      </c>
      <c r="Q80" s="237" t="s">
        <v>829</v>
      </c>
      <c r="R80" s="98"/>
      <c r="S80" s="98">
        <v>0</v>
      </c>
      <c r="T80" s="98" t="str">
        <f t="shared" si="48"/>
        <v>bajo</v>
      </c>
      <c r="U80" s="98"/>
      <c r="V80" s="237" t="s">
        <v>793</v>
      </c>
      <c r="W80" s="4">
        <v>0</v>
      </c>
      <c r="X80" s="4">
        <v>0</v>
      </c>
      <c r="Y80" s="14">
        <v>0</v>
      </c>
      <c r="Z80" s="98" t="s">
        <v>18</v>
      </c>
      <c r="AA80" s="237" t="s">
        <v>829</v>
      </c>
      <c r="AB80" s="98"/>
      <c r="AC80" s="98">
        <v>0</v>
      </c>
      <c r="AD80" s="98" t="str">
        <f t="shared" si="49"/>
        <v>bajo</v>
      </c>
      <c r="AE80" s="98"/>
      <c r="AF80" s="237" t="s">
        <v>794</v>
      </c>
      <c r="AG80" s="4"/>
      <c r="AH80" s="4"/>
      <c r="AI80" s="4"/>
      <c r="AJ80" s="14"/>
      <c r="AK80" s="4"/>
      <c r="AL80" s="17"/>
      <c r="AM80" s="17"/>
      <c r="AN80" s="20"/>
      <c r="AO80" s="19"/>
      <c r="AP80" s="21"/>
      <c r="AQ80" s="17"/>
      <c r="AR80" s="4"/>
      <c r="AS80" s="4"/>
      <c r="AT80" s="119"/>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166"/>
      <c r="CJ80" s="57"/>
      <c r="CK80" s="57"/>
      <c r="CL80" s="20"/>
      <c r="CM80" s="57"/>
      <c r="CN80" s="58"/>
      <c r="CO80" s="57"/>
      <c r="CP80" s="57"/>
      <c r="CQ80" s="171"/>
      <c r="CR80" s="171"/>
      <c r="CS80" s="61"/>
      <c r="CT80" s="63"/>
      <c r="CU80" s="57"/>
      <c r="CV80" s="20"/>
      <c r="CW80" s="172"/>
      <c r="CX80" s="58"/>
      <c r="CY80" s="57"/>
      <c r="CZ80" s="57"/>
      <c r="DA80" s="57"/>
      <c r="DB80" s="57"/>
      <c r="DC80" s="72"/>
      <c r="DD80" s="186"/>
      <c r="DE80" s="57"/>
      <c r="DF80" s="20"/>
      <c r="DG80" s="187"/>
      <c r="DH80" s="58"/>
      <c r="DI80" s="57"/>
      <c r="DJ80" s="57"/>
      <c r="DK80" s="57"/>
      <c r="DL80" s="57"/>
      <c r="DM80" s="189"/>
      <c r="DN80" s="57"/>
      <c r="DO80" s="3"/>
      <c r="DP80" s="22"/>
      <c r="DQ80" s="57"/>
      <c r="DR80" s="58"/>
      <c r="DS80" s="57"/>
      <c r="DT80" s="57"/>
      <c r="DU80" s="57"/>
      <c r="DV80" s="57"/>
      <c r="DW80" s="189"/>
      <c r="DX80" s="63"/>
      <c r="DY80" s="57"/>
      <c r="DZ80" s="22"/>
      <c r="EA80" s="172"/>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c r="A81" s="3" t="s">
        <v>210</v>
      </c>
      <c r="B81" s="195" t="s">
        <v>783</v>
      </c>
      <c r="C81" s="3" t="s">
        <v>211</v>
      </c>
      <c r="D81" s="97" t="s">
        <v>30</v>
      </c>
      <c r="E81" s="195" t="s">
        <v>45</v>
      </c>
      <c r="F81" s="195" t="s">
        <v>783</v>
      </c>
      <c r="G81" s="5" t="s">
        <v>26</v>
      </c>
      <c r="H81" s="232" t="s">
        <v>789</v>
      </c>
      <c r="I81" s="232" t="s">
        <v>830</v>
      </c>
      <c r="J81" s="209">
        <v>1060.5</v>
      </c>
      <c r="K81" s="209">
        <v>1515</v>
      </c>
      <c r="L81" s="234" t="s">
        <v>791</v>
      </c>
      <c r="M81" s="4">
        <v>0</v>
      </c>
      <c r="N81" s="4">
        <v>0</v>
      </c>
      <c r="O81" s="14">
        <v>0</v>
      </c>
      <c r="P81" s="98" t="s">
        <v>18</v>
      </c>
      <c r="Q81" s="237" t="s">
        <v>831</v>
      </c>
      <c r="R81" s="98"/>
      <c r="S81" s="98">
        <v>0</v>
      </c>
      <c r="T81" s="98" t="str">
        <f t="shared" si="48"/>
        <v>bajo</v>
      </c>
      <c r="U81" s="98"/>
      <c r="V81" s="237" t="s">
        <v>793</v>
      </c>
      <c r="W81" s="4">
        <v>0</v>
      </c>
      <c r="X81" s="4">
        <v>0</v>
      </c>
      <c r="Y81" s="14">
        <v>0</v>
      </c>
      <c r="Z81" s="98" t="s">
        <v>18</v>
      </c>
      <c r="AA81" s="237" t="s">
        <v>831</v>
      </c>
      <c r="AB81" s="98"/>
      <c r="AC81" s="98">
        <v>0</v>
      </c>
      <c r="AD81" s="98" t="str">
        <f t="shared" si="49"/>
        <v>bajo</v>
      </c>
      <c r="AE81" s="98"/>
      <c r="AF81" s="237" t="s">
        <v>794</v>
      </c>
      <c r="AG81" s="4"/>
      <c r="AH81" s="4"/>
      <c r="AI81" s="4"/>
      <c r="AJ81" s="14"/>
      <c r="AK81" s="4"/>
      <c r="AL81" s="17"/>
      <c r="AM81" s="17"/>
      <c r="AN81" s="20"/>
      <c r="AO81" s="19"/>
      <c r="AP81" s="21"/>
      <c r="AQ81" s="17"/>
      <c r="AR81" s="4"/>
      <c r="AS81" s="4"/>
      <c r="AT81" s="119"/>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166"/>
      <c r="CJ81" s="57"/>
      <c r="CK81" s="57"/>
      <c r="CL81" s="20"/>
      <c r="CM81" s="57"/>
      <c r="CN81" s="58"/>
      <c r="CO81" s="57"/>
      <c r="CP81" s="57"/>
      <c r="CQ81" s="171"/>
      <c r="CR81" s="171"/>
      <c r="CS81" s="61"/>
      <c r="CT81" s="63"/>
      <c r="CU81" s="57"/>
      <c r="CV81" s="20"/>
      <c r="CW81" s="172"/>
      <c r="CX81" s="58"/>
      <c r="CY81" s="57"/>
      <c r="CZ81" s="57"/>
      <c r="DA81" s="57"/>
      <c r="DB81" s="57"/>
      <c r="DC81" s="72"/>
      <c r="DD81" s="186"/>
      <c r="DE81" s="57"/>
      <c r="DF81" s="20"/>
      <c r="DG81" s="187"/>
      <c r="DH81" s="58"/>
      <c r="DI81" s="57"/>
      <c r="DJ81" s="57"/>
      <c r="DK81" s="57"/>
      <c r="DL81" s="57"/>
      <c r="DM81" s="189"/>
      <c r="DN81" s="57"/>
      <c r="DO81" s="3"/>
      <c r="DP81" s="22"/>
      <c r="DQ81" s="57"/>
      <c r="DR81" s="58"/>
      <c r="DS81" s="57"/>
      <c r="DT81" s="57"/>
      <c r="DU81" s="57"/>
      <c r="DV81" s="57"/>
      <c r="DW81" s="189"/>
      <c r="DX81" s="63"/>
      <c r="DY81" s="57"/>
      <c r="DZ81" s="22"/>
      <c r="EA81" s="172"/>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c r="A82" s="3" t="s">
        <v>212</v>
      </c>
      <c r="B82" s="195" t="s">
        <v>832</v>
      </c>
      <c r="C82" s="3" t="s">
        <v>213</v>
      </c>
      <c r="D82" s="97" t="s">
        <v>30</v>
      </c>
      <c r="E82" s="195" t="s">
        <v>46</v>
      </c>
      <c r="F82" s="195" t="s">
        <v>832</v>
      </c>
      <c r="G82" s="5" t="s">
        <v>26</v>
      </c>
      <c r="H82" s="232" t="s">
        <v>789</v>
      </c>
      <c r="I82" s="232" t="s">
        <v>833</v>
      </c>
      <c r="J82" s="209">
        <v>1060.5</v>
      </c>
      <c r="K82" s="209">
        <v>1515</v>
      </c>
      <c r="L82" s="234" t="s">
        <v>791</v>
      </c>
      <c r="M82" s="4">
        <v>0</v>
      </c>
      <c r="N82" s="4">
        <v>0</v>
      </c>
      <c r="O82" s="14">
        <v>0</v>
      </c>
      <c r="P82" s="98" t="s">
        <v>18</v>
      </c>
      <c r="Q82" s="237" t="s">
        <v>834</v>
      </c>
      <c r="R82" s="98"/>
      <c r="S82" s="98">
        <v>0</v>
      </c>
      <c r="T82" s="98" t="str">
        <f t="shared" si="48"/>
        <v>bajo</v>
      </c>
      <c r="U82" s="98"/>
      <c r="V82" s="237" t="s">
        <v>793</v>
      </c>
      <c r="W82" s="4">
        <v>0</v>
      </c>
      <c r="X82" s="4">
        <v>0</v>
      </c>
      <c r="Y82" s="14">
        <v>0</v>
      </c>
      <c r="Z82" s="98" t="s">
        <v>18</v>
      </c>
      <c r="AA82" s="237" t="s">
        <v>835</v>
      </c>
      <c r="AB82" s="98"/>
      <c r="AC82" s="98">
        <v>0</v>
      </c>
      <c r="AD82" s="98" t="str">
        <f t="shared" si="49"/>
        <v>bajo</v>
      </c>
      <c r="AE82" s="98"/>
      <c r="AF82" s="237" t="s">
        <v>794</v>
      </c>
      <c r="AG82" s="4"/>
      <c r="AH82" s="4"/>
      <c r="AI82" s="4"/>
      <c r="AJ82" s="14"/>
      <c r="AK82" s="4"/>
      <c r="AL82" s="17"/>
      <c r="AM82" s="17"/>
      <c r="AN82" s="20"/>
      <c r="AO82" s="19"/>
      <c r="AP82" s="21"/>
      <c r="AQ82" s="17"/>
      <c r="AR82" s="4"/>
      <c r="AS82" s="4"/>
      <c r="AT82" s="119"/>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167"/>
      <c r="CJ82" s="57"/>
      <c r="CK82" s="57"/>
      <c r="CL82" s="20"/>
      <c r="CM82" s="57"/>
      <c r="CN82" s="58"/>
      <c r="CO82" s="57"/>
      <c r="CP82" s="57"/>
      <c r="CQ82" s="171"/>
      <c r="CR82" s="171"/>
      <c r="CS82" s="61"/>
      <c r="CT82" s="63"/>
      <c r="CU82" s="57"/>
      <c r="CV82" s="20"/>
      <c r="CW82" s="172"/>
      <c r="CX82" s="58"/>
      <c r="CY82" s="57"/>
      <c r="CZ82" s="57"/>
      <c r="DA82" s="57"/>
      <c r="DB82" s="57"/>
      <c r="DC82" s="72"/>
      <c r="DD82" s="186"/>
      <c r="DE82" s="57"/>
      <c r="DF82" s="20"/>
      <c r="DG82" s="187"/>
      <c r="DH82" s="58"/>
      <c r="DI82" s="57"/>
      <c r="DJ82" s="57"/>
      <c r="DK82" s="57"/>
      <c r="DL82" s="57"/>
      <c r="DM82" s="189"/>
      <c r="DN82" s="57"/>
      <c r="DO82" s="3"/>
      <c r="DP82" s="22"/>
      <c r="DQ82" s="57"/>
      <c r="DR82" s="58"/>
      <c r="DS82" s="57"/>
      <c r="DT82" s="57"/>
      <c r="DU82" s="57"/>
      <c r="DV82" s="57"/>
      <c r="DW82" s="189"/>
      <c r="DX82" s="63"/>
      <c r="DY82" s="57"/>
      <c r="DZ82" s="22"/>
      <c r="EA82" s="172"/>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c r="A83" s="3" t="s">
        <v>214</v>
      </c>
      <c r="B83" s="195" t="s">
        <v>707</v>
      </c>
      <c r="C83" s="3" t="s">
        <v>215</v>
      </c>
      <c r="D83" s="97" t="s">
        <v>30</v>
      </c>
      <c r="E83" s="122" t="s">
        <v>31</v>
      </c>
      <c r="F83" s="195" t="s">
        <v>707</v>
      </c>
      <c r="G83" s="5" t="s">
        <v>26</v>
      </c>
      <c r="H83" s="229" t="s">
        <v>836</v>
      </c>
      <c r="I83" s="229" t="s">
        <v>837</v>
      </c>
      <c r="J83" s="203">
        <v>2</v>
      </c>
      <c r="K83" s="203">
        <v>2</v>
      </c>
      <c r="L83" s="204">
        <v>1</v>
      </c>
      <c r="M83" s="4">
        <v>0</v>
      </c>
      <c r="N83" s="4">
        <v>2</v>
      </c>
      <c r="O83" s="14">
        <f>M83/N83</f>
        <v>0</v>
      </c>
      <c r="P83" s="98" t="s">
        <v>18</v>
      </c>
      <c r="Q83" s="237" t="s">
        <v>838</v>
      </c>
      <c r="R83" s="98"/>
      <c r="S83" s="98">
        <f>O83/L83</f>
        <v>0</v>
      </c>
      <c r="T83" s="98" t="str">
        <f>P83</f>
        <v>bajo</v>
      </c>
      <c r="U83" s="98"/>
      <c r="V83" s="237" t="s">
        <v>839</v>
      </c>
      <c r="W83" s="4">
        <v>0</v>
      </c>
      <c r="X83" s="4">
        <v>2</v>
      </c>
      <c r="Y83" s="14">
        <f>W83/X83</f>
        <v>0</v>
      </c>
      <c r="Z83" s="98" t="s">
        <v>18</v>
      </c>
      <c r="AA83" s="237" t="s">
        <v>838</v>
      </c>
      <c r="AB83" s="98"/>
      <c r="AC83" s="98">
        <f>Y83/L83</f>
        <v>0</v>
      </c>
      <c r="AD83" s="98" t="str">
        <f>Z83</f>
        <v>bajo</v>
      </c>
      <c r="AE83" s="98"/>
      <c r="AF83" s="237" t="s">
        <v>840</v>
      </c>
      <c r="AG83" s="4"/>
      <c r="AH83" s="4"/>
      <c r="AI83" s="4"/>
      <c r="AJ83" s="14"/>
      <c r="AK83" s="4"/>
      <c r="AL83" s="17"/>
      <c r="AM83" s="17"/>
      <c r="AN83" s="20"/>
      <c r="AO83" s="19"/>
      <c r="AP83" s="21"/>
      <c r="AQ83" s="17"/>
      <c r="AR83" s="4"/>
      <c r="AS83" s="4"/>
      <c r="AT83" s="119"/>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166"/>
      <c r="CJ83" s="57"/>
      <c r="CK83" s="57"/>
      <c r="CL83" s="20"/>
      <c r="CM83" s="57"/>
      <c r="CN83" s="58"/>
      <c r="CO83" s="57"/>
      <c r="CP83" s="57"/>
      <c r="CQ83" s="174"/>
      <c r="CR83" s="174"/>
      <c r="CS83" s="61"/>
      <c r="CT83" s="63"/>
      <c r="CU83" s="57"/>
      <c r="CV83" s="20"/>
      <c r="CW83" s="172"/>
      <c r="CX83" s="58"/>
      <c r="CY83" s="57"/>
      <c r="CZ83" s="57"/>
      <c r="DA83" s="57"/>
      <c r="DB83" s="57"/>
      <c r="DC83" s="72"/>
      <c r="DD83" s="186"/>
      <c r="DE83" s="57"/>
      <c r="DF83" s="20"/>
      <c r="DG83" s="187"/>
      <c r="DH83" s="58"/>
      <c r="DI83" s="57"/>
      <c r="DJ83" s="57"/>
      <c r="DK83" s="57"/>
      <c r="DL83" s="57"/>
      <c r="DM83" s="189"/>
      <c r="DN83" s="57"/>
      <c r="DO83" s="3"/>
      <c r="DP83" s="22"/>
      <c r="DQ83" s="57"/>
      <c r="DR83" s="58"/>
      <c r="DS83" s="57"/>
      <c r="DT83" s="57"/>
      <c r="DU83" s="57"/>
      <c r="DV83" s="57"/>
      <c r="DW83" s="189"/>
      <c r="DX83" s="63"/>
      <c r="DY83" s="57"/>
      <c r="DZ83" s="22"/>
      <c r="EA83" s="172"/>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c r="A84" s="3" t="s">
        <v>214</v>
      </c>
      <c r="B84" s="195" t="s">
        <v>714</v>
      </c>
      <c r="C84" s="3" t="s">
        <v>216</v>
      </c>
      <c r="D84" s="97" t="s">
        <v>30</v>
      </c>
      <c r="E84" s="122" t="s">
        <v>32</v>
      </c>
      <c r="F84" s="195" t="s">
        <v>714</v>
      </c>
      <c r="G84" s="5" t="s">
        <v>26</v>
      </c>
      <c r="H84" s="229" t="s">
        <v>836</v>
      </c>
      <c r="I84" s="229" t="s">
        <v>841</v>
      </c>
      <c r="J84" s="203">
        <v>2</v>
      </c>
      <c r="K84" s="203">
        <v>2</v>
      </c>
      <c r="L84" s="204">
        <v>1</v>
      </c>
      <c r="M84" s="4">
        <v>0</v>
      </c>
      <c r="N84" s="4">
        <v>2</v>
      </c>
      <c r="O84" s="14">
        <f t="shared" ref="O84:O98" si="57">M84/N84</f>
        <v>0</v>
      </c>
      <c r="P84" s="98" t="s">
        <v>18</v>
      </c>
      <c r="Q84" s="237" t="s">
        <v>842</v>
      </c>
      <c r="R84" s="98"/>
      <c r="S84" s="98">
        <f t="shared" ref="S84:S98" si="58">O84/L84</f>
        <v>0</v>
      </c>
      <c r="T84" s="98" t="str">
        <f t="shared" ref="T84:T98" si="59">P84</f>
        <v>bajo</v>
      </c>
      <c r="U84" s="98"/>
      <c r="V84" s="237" t="s">
        <v>839</v>
      </c>
      <c r="W84" s="4">
        <v>0</v>
      </c>
      <c r="X84" s="4">
        <v>2</v>
      </c>
      <c r="Y84" s="14">
        <f t="shared" ref="Y84:Y98" si="60">W84/X84</f>
        <v>0</v>
      </c>
      <c r="Z84" s="98" t="s">
        <v>18</v>
      </c>
      <c r="AA84" s="237" t="s">
        <v>843</v>
      </c>
      <c r="AB84" s="98"/>
      <c r="AC84" s="98">
        <f t="shared" ref="AC84:AC98" si="61">Y84/L84</f>
        <v>0</v>
      </c>
      <c r="AD84" s="98" t="str">
        <f t="shared" ref="AD84:AD98" si="62">Z84</f>
        <v>bajo</v>
      </c>
      <c r="AE84" s="98"/>
      <c r="AF84" s="237" t="s">
        <v>840</v>
      </c>
      <c r="AG84" s="4"/>
      <c r="AH84" s="4"/>
      <c r="AI84" s="4"/>
      <c r="AJ84" s="14"/>
      <c r="AK84" s="4"/>
      <c r="AL84" s="17"/>
      <c r="AM84" s="17"/>
      <c r="AN84" s="20"/>
      <c r="AO84" s="19"/>
      <c r="AP84" s="21"/>
      <c r="AQ84" s="17"/>
      <c r="AR84" s="4"/>
      <c r="AS84" s="4"/>
      <c r="AT84" s="119"/>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166"/>
      <c r="CJ84" s="57"/>
      <c r="CK84" s="57"/>
      <c r="CL84" s="20"/>
      <c r="CM84" s="57"/>
      <c r="CN84" s="58"/>
      <c r="CO84" s="57"/>
      <c r="CP84" s="57"/>
      <c r="CQ84" s="174"/>
      <c r="CR84" s="174"/>
      <c r="CS84" s="61"/>
      <c r="CT84" s="63"/>
      <c r="CU84" s="57"/>
      <c r="CV84" s="20"/>
      <c r="CW84" s="172"/>
      <c r="CX84" s="58"/>
      <c r="CY84" s="57"/>
      <c r="CZ84" s="57"/>
      <c r="DA84" s="57"/>
      <c r="DB84" s="57"/>
      <c r="DC84" s="72"/>
      <c r="DD84" s="186"/>
      <c r="DE84" s="57"/>
      <c r="DF84" s="20"/>
      <c r="DG84" s="187"/>
      <c r="DH84" s="58"/>
      <c r="DI84" s="57"/>
      <c r="DJ84" s="57"/>
      <c r="DK84" s="57"/>
      <c r="DL84" s="57"/>
      <c r="DM84" s="189"/>
      <c r="DN84" s="57"/>
      <c r="DO84" s="3"/>
      <c r="DP84" s="22"/>
      <c r="DQ84" s="57"/>
      <c r="DR84" s="58"/>
      <c r="DS84" s="57"/>
      <c r="DT84" s="57"/>
      <c r="DU84" s="57"/>
      <c r="DV84" s="57"/>
      <c r="DW84" s="189"/>
      <c r="DX84" s="63"/>
      <c r="DY84" s="57"/>
      <c r="DZ84" s="22"/>
      <c r="EA84" s="172"/>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c r="A85" s="3" t="s">
        <v>214</v>
      </c>
      <c r="B85" s="195" t="s">
        <v>720</v>
      </c>
      <c r="C85" s="3" t="s">
        <v>217</v>
      </c>
      <c r="D85" s="97" t="s">
        <v>30</v>
      </c>
      <c r="E85" s="228" t="s">
        <v>33</v>
      </c>
      <c r="F85" s="195" t="s">
        <v>720</v>
      </c>
      <c r="G85" s="5" t="s">
        <v>26</v>
      </c>
      <c r="H85" s="229" t="s">
        <v>836</v>
      </c>
      <c r="I85" s="229" t="s">
        <v>844</v>
      </c>
      <c r="J85" s="203">
        <v>2</v>
      </c>
      <c r="K85" s="203">
        <v>2</v>
      </c>
      <c r="L85" s="204">
        <v>1</v>
      </c>
      <c r="M85" s="4">
        <v>0</v>
      </c>
      <c r="N85" s="4">
        <v>0</v>
      </c>
      <c r="O85" s="14">
        <v>0</v>
      </c>
      <c r="P85" s="98" t="s">
        <v>18</v>
      </c>
      <c r="Q85" s="237" t="s">
        <v>845</v>
      </c>
      <c r="R85" s="98"/>
      <c r="S85" s="98">
        <f t="shared" si="58"/>
        <v>0</v>
      </c>
      <c r="T85" s="98" t="str">
        <f t="shared" si="59"/>
        <v>bajo</v>
      </c>
      <c r="U85" s="98"/>
      <c r="V85" s="237" t="s">
        <v>839</v>
      </c>
      <c r="W85" s="4">
        <v>0</v>
      </c>
      <c r="X85" s="4">
        <v>0</v>
      </c>
      <c r="Y85" s="14">
        <v>0</v>
      </c>
      <c r="Z85" s="98" t="s">
        <v>18</v>
      </c>
      <c r="AA85" s="237" t="s">
        <v>845</v>
      </c>
      <c r="AB85" s="98"/>
      <c r="AC85" s="98">
        <f t="shared" si="61"/>
        <v>0</v>
      </c>
      <c r="AD85" s="98" t="str">
        <f t="shared" si="62"/>
        <v>bajo</v>
      </c>
      <c r="AE85" s="98"/>
      <c r="AF85" s="237" t="s">
        <v>840</v>
      </c>
      <c r="AG85" s="4"/>
      <c r="AH85" s="4"/>
      <c r="AI85" s="4"/>
      <c r="AJ85" s="14"/>
      <c r="AK85" s="4"/>
      <c r="AL85" s="17"/>
      <c r="AM85" s="17"/>
      <c r="AN85" s="20"/>
      <c r="AO85" s="19"/>
      <c r="AP85" s="21"/>
      <c r="AQ85" s="17"/>
      <c r="AR85" s="4"/>
      <c r="AS85" s="4"/>
      <c r="AT85" s="119"/>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166"/>
      <c r="CJ85" s="57"/>
      <c r="CK85" s="57"/>
      <c r="CL85" s="20"/>
      <c r="CM85" s="57"/>
      <c r="CN85" s="58"/>
      <c r="CO85" s="57"/>
      <c r="CP85" s="57"/>
      <c r="CQ85" s="178"/>
      <c r="CR85" s="178"/>
      <c r="CS85" s="61"/>
      <c r="CT85" s="64"/>
      <c r="CU85" s="57"/>
      <c r="CV85" s="20"/>
      <c r="CW85" s="172"/>
      <c r="CX85" s="58"/>
      <c r="CY85" s="57"/>
      <c r="CZ85" s="57"/>
      <c r="DA85" s="57"/>
      <c r="DB85" s="57"/>
      <c r="DC85" s="72"/>
      <c r="DD85" s="186"/>
      <c r="DE85" s="57"/>
      <c r="DF85" s="20"/>
      <c r="DG85" s="187"/>
      <c r="DH85" s="58"/>
      <c r="DI85" s="57"/>
      <c r="DJ85" s="57"/>
      <c r="DK85" s="57"/>
      <c r="DL85" s="57"/>
      <c r="DM85" s="189"/>
      <c r="DN85" s="57"/>
      <c r="DO85" s="3"/>
      <c r="DP85" s="22"/>
      <c r="DQ85" s="57"/>
      <c r="DR85" s="58"/>
      <c r="DS85" s="57"/>
      <c r="DT85" s="57"/>
      <c r="DU85" s="57"/>
      <c r="DV85" s="57"/>
      <c r="DW85" s="193"/>
      <c r="DX85" s="64"/>
      <c r="DY85" s="57"/>
      <c r="DZ85" s="22"/>
      <c r="EA85" s="172"/>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c r="A86" s="3" t="s">
        <v>214</v>
      </c>
      <c r="B86" s="195" t="s">
        <v>725</v>
      </c>
      <c r="C86" s="3" t="s">
        <v>218</v>
      </c>
      <c r="D86" s="97" t="s">
        <v>30</v>
      </c>
      <c r="E86" s="122" t="s">
        <v>34</v>
      </c>
      <c r="F86" s="195" t="s">
        <v>725</v>
      </c>
      <c r="G86" s="5" t="s">
        <v>26</v>
      </c>
      <c r="H86" s="229" t="s">
        <v>836</v>
      </c>
      <c r="I86" s="229" t="s">
        <v>846</v>
      </c>
      <c r="J86" s="203">
        <v>2</v>
      </c>
      <c r="K86" s="203">
        <v>2</v>
      </c>
      <c r="L86" s="204">
        <v>1</v>
      </c>
      <c r="M86" s="4">
        <v>0</v>
      </c>
      <c r="N86" s="4">
        <v>2</v>
      </c>
      <c r="O86" s="14">
        <f t="shared" si="57"/>
        <v>0</v>
      </c>
      <c r="P86" s="98" t="s">
        <v>18</v>
      </c>
      <c r="Q86" s="237" t="s">
        <v>847</v>
      </c>
      <c r="R86" s="98"/>
      <c r="S86" s="98">
        <f t="shared" si="58"/>
        <v>0</v>
      </c>
      <c r="T86" s="98" t="str">
        <f t="shared" si="59"/>
        <v>bajo</v>
      </c>
      <c r="U86" s="98"/>
      <c r="V86" s="237" t="s">
        <v>839</v>
      </c>
      <c r="W86" s="4">
        <v>0</v>
      </c>
      <c r="X86" s="4">
        <v>2</v>
      </c>
      <c r="Y86" s="14">
        <f t="shared" si="60"/>
        <v>0</v>
      </c>
      <c r="Z86" s="98" t="s">
        <v>18</v>
      </c>
      <c r="AA86" s="237" t="s">
        <v>847</v>
      </c>
      <c r="AB86" s="98"/>
      <c r="AC86" s="98">
        <f t="shared" si="61"/>
        <v>0</v>
      </c>
      <c r="AD86" s="98" t="str">
        <f t="shared" si="62"/>
        <v>bajo</v>
      </c>
      <c r="AE86" s="98"/>
      <c r="AF86" s="237" t="s">
        <v>840</v>
      </c>
      <c r="AG86" s="4"/>
      <c r="AH86" s="4"/>
      <c r="AI86" s="4"/>
      <c r="AJ86" s="14"/>
      <c r="AK86" s="4"/>
      <c r="AL86" s="17"/>
      <c r="AM86" s="17"/>
      <c r="AN86" s="20"/>
      <c r="AO86" s="19"/>
      <c r="AP86" s="21"/>
      <c r="AQ86" s="17"/>
      <c r="AR86" s="4"/>
      <c r="AS86" s="4"/>
      <c r="AT86" s="119"/>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166"/>
      <c r="CJ86" s="57"/>
      <c r="CK86" s="57"/>
      <c r="CL86" s="20"/>
      <c r="CM86" s="57"/>
      <c r="CN86" s="58"/>
      <c r="CO86" s="57"/>
      <c r="CP86" s="57"/>
      <c r="CQ86" s="178"/>
      <c r="CR86" s="178"/>
      <c r="CS86" s="61"/>
      <c r="CT86" s="170"/>
      <c r="CU86" s="57"/>
      <c r="CV86" s="20"/>
      <c r="CW86" s="172"/>
      <c r="CX86" s="58"/>
      <c r="CY86" s="57"/>
      <c r="CZ86" s="57"/>
      <c r="DA86" s="57"/>
      <c r="DB86" s="57"/>
      <c r="DC86" s="72"/>
      <c r="DD86" s="186"/>
      <c r="DE86" s="57"/>
      <c r="DF86" s="20"/>
      <c r="DG86" s="187"/>
      <c r="DH86" s="58"/>
      <c r="DI86" s="57"/>
      <c r="DJ86" s="57"/>
      <c r="DK86" s="57"/>
      <c r="DL86" s="57"/>
      <c r="DM86" s="189"/>
      <c r="DN86" s="57"/>
      <c r="DO86" s="3"/>
      <c r="DP86" s="22"/>
      <c r="DQ86" s="57"/>
      <c r="DR86" s="58"/>
      <c r="DS86" s="57"/>
      <c r="DT86" s="57"/>
      <c r="DU86" s="57"/>
      <c r="DV86" s="57"/>
      <c r="DW86" s="193"/>
      <c r="DX86" s="64"/>
      <c r="DY86" s="57"/>
      <c r="DZ86" s="22"/>
      <c r="EA86" s="172"/>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c r="A87" s="3" t="s">
        <v>214</v>
      </c>
      <c r="B87" s="195" t="s">
        <v>731</v>
      </c>
      <c r="C87" s="3" t="s">
        <v>219</v>
      </c>
      <c r="D87" s="97" t="s">
        <v>30</v>
      </c>
      <c r="E87" s="122" t="s">
        <v>35</v>
      </c>
      <c r="F87" s="195" t="s">
        <v>731</v>
      </c>
      <c r="G87" s="5" t="s">
        <v>26</v>
      </c>
      <c r="H87" s="229" t="s">
        <v>836</v>
      </c>
      <c r="I87" s="229" t="s">
        <v>848</v>
      </c>
      <c r="J87" s="203">
        <v>2</v>
      </c>
      <c r="K87" s="203">
        <v>2</v>
      </c>
      <c r="L87" s="204">
        <v>1</v>
      </c>
      <c r="M87" s="4">
        <v>0</v>
      </c>
      <c r="N87" s="4">
        <v>2</v>
      </c>
      <c r="O87" s="14">
        <f t="shared" si="57"/>
        <v>0</v>
      </c>
      <c r="P87" s="98" t="s">
        <v>18</v>
      </c>
      <c r="Q87" s="237" t="s">
        <v>849</v>
      </c>
      <c r="R87" s="98"/>
      <c r="S87" s="98">
        <f t="shared" si="58"/>
        <v>0</v>
      </c>
      <c r="T87" s="98" t="str">
        <f t="shared" si="59"/>
        <v>bajo</v>
      </c>
      <c r="U87" s="98"/>
      <c r="V87" s="237" t="s">
        <v>839</v>
      </c>
      <c r="W87" s="4">
        <v>0</v>
      </c>
      <c r="X87" s="4">
        <v>2</v>
      </c>
      <c r="Y87" s="14">
        <f t="shared" si="60"/>
        <v>0</v>
      </c>
      <c r="Z87" s="98" t="s">
        <v>18</v>
      </c>
      <c r="AA87" s="237" t="s">
        <v>850</v>
      </c>
      <c r="AB87" s="98"/>
      <c r="AC87" s="98">
        <f t="shared" si="61"/>
        <v>0</v>
      </c>
      <c r="AD87" s="98" t="str">
        <f t="shared" si="62"/>
        <v>bajo</v>
      </c>
      <c r="AE87" s="98"/>
      <c r="AF87" s="237" t="s">
        <v>840</v>
      </c>
      <c r="AG87" s="4"/>
      <c r="AH87" s="4"/>
      <c r="AI87" s="4"/>
      <c r="AJ87" s="14"/>
      <c r="AK87" s="4"/>
      <c r="AL87" s="17"/>
      <c r="AM87" s="17"/>
      <c r="AN87" s="20"/>
      <c r="AO87" s="19"/>
      <c r="AP87" s="21"/>
      <c r="AQ87" s="17"/>
      <c r="AR87" s="4"/>
      <c r="AS87" s="4"/>
      <c r="AT87" s="119"/>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166"/>
      <c r="CJ87" s="57"/>
      <c r="CK87" s="57"/>
      <c r="CL87" s="20"/>
      <c r="CM87" s="57"/>
      <c r="CN87" s="58"/>
      <c r="CO87" s="57"/>
      <c r="CP87" s="57"/>
      <c r="CQ87" s="178"/>
      <c r="CR87" s="178"/>
      <c r="CS87" s="61"/>
      <c r="CT87" s="64"/>
      <c r="CU87" s="57"/>
      <c r="CV87" s="20"/>
      <c r="CW87" s="172"/>
      <c r="CX87" s="58"/>
      <c r="CY87" s="57"/>
      <c r="CZ87" s="57"/>
      <c r="DA87" s="57"/>
      <c r="DB87" s="57"/>
      <c r="DC87" s="72"/>
      <c r="DD87" s="186"/>
      <c r="DE87" s="57"/>
      <c r="DF87" s="20"/>
      <c r="DG87" s="187"/>
      <c r="DH87" s="58"/>
      <c r="DI87" s="57"/>
      <c r="DJ87" s="57"/>
      <c r="DK87" s="57"/>
      <c r="DL87" s="57"/>
      <c r="DM87" s="189"/>
      <c r="DN87" s="57"/>
      <c r="DO87" s="3"/>
      <c r="DP87" s="22"/>
      <c r="DQ87" s="57"/>
      <c r="DR87" s="58"/>
      <c r="DS87" s="57"/>
      <c r="DT87" s="57"/>
      <c r="DU87" s="57"/>
      <c r="DV87" s="57"/>
      <c r="DW87" s="193"/>
      <c r="DX87" s="64"/>
      <c r="DY87" s="57"/>
      <c r="DZ87" s="22"/>
      <c r="EA87" s="172"/>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c r="A88" s="3" t="s">
        <v>214</v>
      </c>
      <c r="B88" s="195" t="s">
        <v>737</v>
      </c>
      <c r="C88" s="3" t="s">
        <v>220</v>
      </c>
      <c r="D88" s="97" t="s">
        <v>30</v>
      </c>
      <c r="E88" s="122" t="s">
        <v>36</v>
      </c>
      <c r="F88" s="195" t="s">
        <v>737</v>
      </c>
      <c r="G88" s="5" t="s">
        <v>26</v>
      </c>
      <c r="H88" s="229" t="s">
        <v>836</v>
      </c>
      <c r="I88" s="229" t="s">
        <v>851</v>
      </c>
      <c r="J88" s="203">
        <v>2</v>
      </c>
      <c r="K88" s="203">
        <v>2</v>
      </c>
      <c r="L88" s="204">
        <v>1</v>
      </c>
      <c r="M88" s="4">
        <v>0</v>
      </c>
      <c r="N88" s="4">
        <v>2</v>
      </c>
      <c r="O88" s="14">
        <f t="shared" si="57"/>
        <v>0</v>
      </c>
      <c r="P88" s="98" t="s">
        <v>18</v>
      </c>
      <c r="Q88" s="237" t="s">
        <v>852</v>
      </c>
      <c r="R88" s="98"/>
      <c r="S88" s="98">
        <f t="shared" si="58"/>
        <v>0</v>
      </c>
      <c r="T88" s="98" t="str">
        <f t="shared" si="59"/>
        <v>bajo</v>
      </c>
      <c r="U88" s="98"/>
      <c r="V88" s="237" t="s">
        <v>839</v>
      </c>
      <c r="W88" s="4">
        <v>0</v>
      </c>
      <c r="X88" s="4">
        <v>2</v>
      </c>
      <c r="Y88" s="14">
        <f t="shared" si="60"/>
        <v>0</v>
      </c>
      <c r="Z88" s="98" t="s">
        <v>18</v>
      </c>
      <c r="AA88" s="237" t="s">
        <v>853</v>
      </c>
      <c r="AB88" s="98"/>
      <c r="AC88" s="98">
        <f t="shared" si="61"/>
        <v>0</v>
      </c>
      <c r="AD88" s="98" t="str">
        <f t="shared" si="62"/>
        <v>bajo</v>
      </c>
      <c r="AE88" s="98"/>
      <c r="AF88" s="237" t="s">
        <v>840</v>
      </c>
      <c r="AG88" s="4"/>
      <c r="AH88" s="4"/>
      <c r="AI88" s="4"/>
      <c r="AJ88" s="14"/>
      <c r="AK88" s="4"/>
      <c r="AL88" s="17"/>
      <c r="AM88" s="17"/>
      <c r="AN88" s="20"/>
      <c r="AO88" s="19"/>
      <c r="AP88" s="21"/>
      <c r="AQ88" s="17"/>
      <c r="AR88" s="4"/>
      <c r="AS88" s="4"/>
      <c r="AT88" s="119"/>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166"/>
      <c r="CJ88" s="57"/>
      <c r="CK88" s="57"/>
      <c r="CL88" s="20"/>
      <c r="CM88" s="57"/>
      <c r="CN88" s="58"/>
      <c r="CO88" s="57"/>
      <c r="CP88" s="57"/>
      <c r="CQ88" s="178"/>
      <c r="CR88" s="178"/>
      <c r="CS88" s="61"/>
      <c r="CT88" s="64"/>
      <c r="CU88" s="57"/>
      <c r="CV88" s="20"/>
      <c r="CW88" s="172"/>
      <c r="CX88" s="58"/>
      <c r="CY88" s="57"/>
      <c r="CZ88" s="57"/>
      <c r="DA88" s="57"/>
      <c r="DB88" s="57"/>
      <c r="DC88" s="72"/>
      <c r="DD88" s="186"/>
      <c r="DE88" s="57"/>
      <c r="DF88" s="20"/>
      <c r="DG88" s="187"/>
      <c r="DH88" s="58"/>
      <c r="DI88" s="57"/>
      <c r="DJ88" s="57"/>
      <c r="DK88" s="57"/>
      <c r="DL88" s="57"/>
      <c r="DM88" s="189"/>
      <c r="DN88" s="57"/>
      <c r="DO88" s="3"/>
      <c r="DP88" s="22"/>
      <c r="DQ88" s="57"/>
      <c r="DR88" s="58"/>
      <c r="DS88" s="57"/>
      <c r="DT88" s="57"/>
      <c r="DU88" s="57"/>
      <c r="DV88" s="57"/>
      <c r="DW88" s="193"/>
      <c r="DX88" s="64"/>
      <c r="DY88" s="57"/>
      <c r="DZ88" s="22"/>
      <c r="EA88" s="172"/>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c r="A89" s="3" t="s">
        <v>214</v>
      </c>
      <c r="B89" s="195" t="s">
        <v>743</v>
      </c>
      <c r="C89" s="3" t="s">
        <v>221</v>
      </c>
      <c r="D89" s="97" t="s">
        <v>30</v>
      </c>
      <c r="E89" s="122" t="s">
        <v>37</v>
      </c>
      <c r="F89" s="195" t="s">
        <v>743</v>
      </c>
      <c r="G89" s="5" t="s">
        <v>26</v>
      </c>
      <c r="H89" s="229" t="s">
        <v>836</v>
      </c>
      <c r="I89" s="229" t="s">
        <v>854</v>
      </c>
      <c r="J89" s="203">
        <v>2</v>
      </c>
      <c r="K89" s="203">
        <v>2</v>
      </c>
      <c r="L89" s="204">
        <v>1</v>
      </c>
      <c r="M89" s="4">
        <v>0</v>
      </c>
      <c r="N89" s="4">
        <v>2</v>
      </c>
      <c r="O89" s="14">
        <f t="shared" si="57"/>
        <v>0</v>
      </c>
      <c r="P89" s="98" t="s">
        <v>18</v>
      </c>
      <c r="Q89" s="237" t="s">
        <v>855</v>
      </c>
      <c r="R89" s="98"/>
      <c r="S89" s="98">
        <f t="shared" si="58"/>
        <v>0</v>
      </c>
      <c r="T89" s="98" t="str">
        <f t="shared" si="59"/>
        <v>bajo</v>
      </c>
      <c r="U89" s="98"/>
      <c r="V89" s="237" t="s">
        <v>839</v>
      </c>
      <c r="W89" s="4">
        <v>0</v>
      </c>
      <c r="X89" s="4">
        <v>2</v>
      </c>
      <c r="Y89" s="14">
        <f t="shared" si="60"/>
        <v>0</v>
      </c>
      <c r="Z89" s="98" t="s">
        <v>18</v>
      </c>
      <c r="AA89" s="237" t="s">
        <v>856</v>
      </c>
      <c r="AB89" s="98"/>
      <c r="AC89" s="98">
        <f t="shared" si="61"/>
        <v>0</v>
      </c>
      <c r="AD89" s="98" t="str">
        <f t="shared" si="62"/>
        <v>bajo</v>
      </c>
      <c r="AE89" s="98"/>
      <c r="AF89" s="237" t="s">
        <v>840</v>
      </c>
      <c r="AG89" s="4"/>
      <c r="AH89" s="4"/>
      <c r="AI89" s="4"/>
      <c r="AJ89" s="14"/>
      <c r="AK89" s="4"/>
      <c r="AL89" s="17"/>
      <c r="AM89" s="17"/>
      <c r="AN89" s="20"/>
      <c r="AO89" s="19"/>
      <c r="AP89" s="21"/>
      <c r="AQ89" s="17"/>
      <c r="AR89" s="4"/>
      <c r="AS89" s="4"/>
      <c r="AT89" s="119"/>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166"/>
      <c r="CJ89" s="57"/>
      <c r="CK89" s="57"/>
      <c r="CL89" s="20"/>
      <c r="CM89" s="57"/>
      <c r="CN89" s="58"/>
      <c r="CO89" s="57"/>
      <c r="CP89" s="57"/>
      <c r="CQ89" s="178"/>
      <c r="CR89" s="178"/>
      <c r="CS89" s="61"/>
      <c r="CT89" s="170"/>
      <c r="CU89" s="57"/>
      <c r="CV89" s="20"/>
      <c r="CW89" s="172"/>
      <c r="CX89" s="58"/>
      <c r="CY89" s="57"/>
      <c r="CZ89" s="57"/>
      <c r="DA89" s="57"/>
      <c r="DB89" s="57"/>
      <c r="DC89" s="72"/>
      <c r="DD89" s="186"/>
      <c r="DE89" s="57"/>
      <c r="DF89" s="20"/>
      <c r="DG89" s="187"/>
      <c r="DH89" s="58"/>
      <c r="DI89" s="57"/>
      <c r="DJ89" s="57"/>
      <c r="DK89" s="57"/>
      <c r="DL89" s="57"/>
      <c r="DM89" s="189"/>
      <c r="DN89" s="57"/>
      <c r="DO89" s="3"/>
      <c r="DP89" s="22"/>
      <c r="DQ89" s="57"/>
      <c r="DR89" s="58"/>
      <c r="DS89" s="57"/>
      <c r="DT89" s="57"/>
      <c r="DU89" s="57"/>
      <c r="DV89" s="57"/>
      <c r="DW89" s="193"/>
      <c r="DX89" s="64"/>
      <c r="DY89" s="57"/>
      <c r="DZ89" s="22"/>
      <c r="EA89" s="172"/>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c r="A90" s="3" t="s">
        <v>214</v>
      </c>
      <c r="B90" s="195" t="s">
        <v>749</v>
      </c>
      <c r="C90" s="3" t="s">
        <v>222</v>
      </c>
      <c r="D90" s="97" t="s">
        <v>30</v>
      </c>
      <c r="E90" s="122" t="s">
        <v>38</v>
      </c>
      <c r="F90" s="195" t="s">
        <v>749</v>
      </c>
      <c r="G90" s="5" t="s">
        <v>26</v>
      </c>
      <c r="H90" s="229" t="s">
        <v>836</v>
      </c>
      <c r="I90" s="229" t="s">
        <v>857</v>
      </c>
      <c r="J90" s="203">
        <v>2</v>
      </c>
      <c r="K90" s="203">
        <v>2</v>
      </c>
      <c r="L90" s="204">
        <v>1</v>
      </c>
      <c r="M90" s="4">
        <v>0</v>
      </c>
      <c r="N90" s="4">
        <v>2</v>
      </c>
      <c r="O90" s="14">
        <f t="shared" si="57"/>
        <v>0</v>
      </c>
      <c r="P90" s="98" t="s">
        <v>18</v>
      </c>
      <c r="Q90" s="237" t="s">
        <v>858</v>
      </c>
      <c r="R90" s="98"/>
      <c r="S90" s="98">
        <f t="shared" si="58"/>
        <v>0</v>
      </c>
      <c r="T90" s="98" t="str">
        <f t="shared" si="59"/>
        <v>bajo</v>
      </c>
      <c r="U90" s="98"/>
      <c r="V90" s="237" t="s">
        <v>839</v>
      </c>
      <c r="W90" s="4">
        <v>0</v>
      </c>
      <c r="X90" s="4">
        <v>2</v>
      </c>
      <c r="Y90" s="14">
        <f t="shared" si="60"/>
        <v>0</v>
      </c>
      <c r="Z90" s="98" t="s">
        <v>18</v>
      </c>
      <c r="AA90" s="237" t="s">
        <v>859</v>
      </c>
      <c r="AB90" s="98"/>
      <c r="AC90" s="98">
        <f t="shared" si="61"/>
        <v>0</v>
      </c>
      <c r="AD90" s="98" t="str">
        <f t="shared" si="62"/>
        <v>bajo</v>
      </c>
      <c r="AE90" s="98"/>
      <c r="AF90" s="237" t="s">
        <v>840</v>
      </c>
      <c r="AG90" s="4"/>
      <c r="AH90" s="4"/>
      <c r="AI90" s="4"/>
      <c r="AJ90" s="14"/>
      <c r="AK90" s="4"/>
      <c r="AL90" s="17"/>
      <c r="AM90" s="17"/>
      <c r="AN90" s="20"/>
      <c r="AO90" s="19"/>
      <c r="AP90" s="21"/>
      <c r="AQ90" s="17"/>
      <c r="AR90" s="4"/>
      <c r="AS90" s="4"/>
      <c r="AT90" s="119"/>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166"/>
      <c r="CJ90" s="57"/>
      <c r="CK90" s="57"/>
      <c r="CL90" s="20"/>
      <c r="CM90" s="57"/>
      <c r="CN90" s="58"/>
      <c r="CO90" s="57"/>
      <c r="CP90" s="57"/>
      <c r="CQ90" s="173"/>
      <c r="CR90" s="173"/>
      <c r="CS90" s="61"/>
      <c r="CT90" s="64"/>
      <c r="CU90" s="57"/>
      <c r="CV90" s="20"/>
      <c r="CW90" s="172"/>
      <c r="CX90" s="58"/>
      <c r="CY90" s="57"/>
      <c r="CZ90" s="57"/>
      <c r="DA90" s="57"/>
      <c r="DB90" s="57"/>
      <c r="DC90" s="72"/>
      <c r="DD90" s="186"/>
      <c r="DE90" s="57"/>
      <c r="DF90" s="20"/>
      <c r="DG90" s="187"/>
      <c r="DH90" s="58"/>
      <c r="DI90" s="57"/>
      <c r="DJ90" s="57"/>
      <c r="DK90" s="57"/>
      <c r="DL90" s="57"/>
      <c r="DM90" s="189"/>
      <c r="DN90" s="57"/>
      <c r="DO90" s="3"/>
      <c r="DP90" s="22"/>
      <c r="DQ90" s="57"/>
      <c r="DR90" s="58"/>
      <c r="DS90" s="57"/>
      <c r="DT90" s="57"/>
      <c r="DU90" s="57"/>
      <c r="DV90" s="57"/>
      <c r="DW90" s="193"/>
      <c r="DX90" s="64"/>
      <c r="DY90" s="57"/>
      <c r="DZ90" s="22"/>
      <c r="EA90" s="172"/>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c r="A91" s="3" t="s">
        <v>214</v>
      </c>
      <c r="B91" s="195" t="s">
        <v>755</v>
      </c>
      <c r="C91" s="3" t="s">
        <v>223</v>
      </c>
      <c r="D91" s="97" t="s">
        <v>30</v>
      </c>
      <c r="E91" s="122" t="s">
        <v>39</v>
      </c>
      <c r="F91" s="195" t="s">
        <v>755</v>
      </c>
      <c r="G91" s="5" t="s">
        <v>26</v>
      </c>
      <c r="H91" s="229" t="s">
        <v>836</v>
      </c>
      <c r="I91" s="229" t="s">
        <v>860</v>
      </c>
      <c r="J91" s="203">
        <v>2</v>
      </c>
      <c r="K91" s="203">
        <v>2</v>
      </c>
      <c r="L91" s="204">
        <v>1</v>
      </c>
      <c r="M91" s="4">
        <v>0</v>
      </c>
      <c r="N91" s="4">
        <v>2</v>
      </c>
      <c r="O91" s="14">
        <f t="shared" si="57"/>
        <v>0</v>
      </c>
      <c r="P91" s="98" t="s">
        <v>18</v>
      </c>
      <c r="Q91" s="237" t="s">
        <v>861</v>
      </c>
      <c r="R91" s="98"/>
      <c r="S91" s="98">
        <f t="shared" si="58"/>
        <v>0</v>
      </c>
      <c r="T91" s="98" t="str">
        <f t="shared" si="59"/>
        <v>bajo</v>
      </c>
      <c r="U91" s="98"/>
      <c r="V91" s="237" t="s">
        <v>839</v>
      </c>
      <c r="W91" s="4">
        <v>0</v>
      </c>
      <c r="X91" s="4">
        <v>2</v>
      </c>
      <c r="Y91" s="14">
        <f t="shared" si="60"/>
        <v>0</v>
      </c>
      <c r="Z91" s="98" t="s">
        <v>18</v>
      </c>
      <c r="AA91" s="237" t="s">
        <v>861</v>
      </c>
      <c r="AB91" s="98"/>
      <c r="AC91" s="98">
        <f t="shared" si="61"/>
        <v>0</v>
      </c>
      <c r="AD91" s="98" t="str">
        <f t="shared" si="62"/>
        <v>bajo</v>
      </c>
      <c r="AE91" s="98"/>
      <c r="AF91" s="237" t="s">
        <v>840</v>
      </c>
      <c r="AG91" s="4"/>
      <c r="AH91" s="4"/>
      <c r="AI91" s="4"/>
      <c r="AJ91" s="14"/>
      <c r="AK91" s="4"/>
      <c r="AL91" s="17"/>
      <c r="AM91" s="17"/>
      <c r="AN91" s="20"/>
      <c r="AO91" s="19"/>
      <c r="AP91" s="21"/>
      <c r="AQ91" s="17"/>
      <c r="AR91" s="4"/>
      <c r="AS91" s="4"/>
      <c r="AT91" s="119"/>
      <c r="AU91" s="4"/>
      <c r="AV91" s="17"/>
      <c r="AW91" s="17"/>
      <c r="AX91" s="22"/>
      <c r="AY91" s="19"/>
      <c r="AZ91" s="21"/>
      <c r="BA91" s="17"/>
      <c r="BB91" s="4"/>
      <c r="BC91" s="4"/>
      <c r="BD91" s="45"/>
      <c r="BE91" s="4"/>
      <c r="BF91" s="17"/>
      <c r="BG91" s="17"/>
      <c r="BH91" s="20"/>
      <c r="BI91" s="19"/>
      <c r="BJ91" s="21"/>
      <c r="BK91" s="125"/>
      <c r="BL91" s="4"/>
      <c r="BM91" s="4"/>
      <c r="BN91" s="9"/>
      <c r="BO91" s="4"/>
      <c r="BP91" s="17"/>
      <c r="BQ91" s="17"/>
      <c r="BR91" s="20"/>
      <c r="BS91" s="19"/>
      <c r="BT91" s="21"/>
      <c r="BU91" s="17"/>
      <c r="BV91" s="4"/>
      <c r="BW91" s="4"/>
      <c r="BX91" s="9"/>
      <c r="BY91" s="4"/>
      <c r="BZ91" s="17"/>
      <c r="CA91" s="17"/>
      <c r="CB91" s="20"/>
      <c r="CC91" s="19"/>
      <c r="CD91" s="21"/>
      <c r="CE91" s="17"/>
      <c r="CF91" s="57"/>
      <c r="CG91" s="57"/>
      <c r="CH91" s="57"/>
      <c r="CI91" s="166"/>
      <c r="CJ91" s="57"/>
      <c r="CK91" s="57"/>
      <c r="CL91" s="20"/>
      <c r="CM91" s="57"/>
      <c r="CN91" s="58"/>
      <c r="CO91" s="57"/>
      <c r="CP91" s="57"/>
      <c r="CQ91" s="171"/>
      <c r="CR91" s="171"/>
      <c r="CS91" s="61"/>
      <c r="CT91" s="63"/>
      <c r="CU91" s="57"/>
      <c r="CV91" s="20"/>
      <c r="CW91" s="172"/>
      <c r="CX91" s="58"/>
      <c r="CY91" s="57"/>
      <c r="CZ91" s="57"/>
      <c r="DA91" s="57"/>
      <c r="DB91" s="57"/>
      <c r="DC91" s="72"/>
      <c r="DD91" s="186"/>
      <c r="DE91" s="57"/>
      <c r="DF91" s="20"/>
      <c r="DG91" s="187"/>
      <c r="DH91" s="58"/>
      <c r="DI91" s="57"/>
      <c r="DJ91" s="57"/>
      <c r="DK91" s="57"/>
      <c r="DL91" s="57"/>
      <c r="DM91" s="189"/>
      <c r="DN91" s="57"/>
      <c r="DO91" s="3"/>
      <c r="DP91" s="22"/>
      <c r="DQ91" s="57"/>
      <c r="DR91" s="58"/>
      <c r="DS91" s="57"/>
      <c r="DT91" s="57"/>
      <c r="DU91" s="57"/>
      <c r="DV91" s="57"/>
      <c r="DW91" s="189"/>
      <c r="DX91" s="63"/>
      <c r="DY91" s="57"/>
      <c r="DZ91" s="22"/>
      <c r="EA91" s="172"/>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c r="A92" s="3" t="s">
        <v>214</v>
      </c>
      <c r="B92" s="195" t="s">
        <v>761</v>
      </c>
      <c r="C92" s="3" t="s">
        <v>224</v>
      </c>
      <c r="D92" s="97" t="s">
        <v>30</v>
      </c>
      <c r="E92" s="122" t="s">
        <v>40</v>
      </c>
      <c r="F92" s="195" t="s">
        <v>761</v>
      </c>
      <c r="G92" s="5" t="s">
        <v>26</v>
      </c>
      <c r="H92" s="229" t="s">
        <v>836</v>
      </c>
      <c r="I92" s="229" t="s">
        <v>862</v>
      </c>
      <c r="J92" s="203">
        <v>2</v>
      </c>
      <c r="K92" s="203">
        <v>2</v>
      </c>
      <c r="L92" s="204">
        <v>1</v>
      </c>
      <c r="M92" s="4">
        <v>0</v>
      </c>
      <c r="N92" s="4">
        <v>2</v>
      </c>
      <c r="O92" s="14">
        <f t="shared" si="57"/>
        <v>0</v>
      </c>
      <c r="P92" s="98" t="s">
        <v>18</v>
      </c>
      <c r="Q92" s="237" t="s">
        <v>863</v>
      </c>
      <c r="R92" s="98"/>
      <c r="S92" s="98">
        <f t="shared" si="58"/>
        <v>0</v>
      </c>
      <c r="T92" s="98" t="str">
        <f t="shared" si="59"/>
        <v>bajo</v>
      </c>
      <c r="U92" s="98"/>
      <c r="V92" s="237" t="s">
        <v>839</v>
      </c>
      <c r="W92" s="4">
        <v>0</v>
      </c>
      <c r="X92" s="4">
        <v>2</v>
      </c>
      <c r="Y92" s="14">
        <f t="shared" si="60"/>
        <v>0</v>
      </c>
      <c r="Z92" s="98" t="s">
        <v>18</v>
      </c>
      <c r="AA92" s="237" t="s">
        <v>863</v>
      </c>
      <c r="AB92" s="98"/>
      <c r="AC92" s="98">
        <f t="shared" si="61"/>
        <v>0</v>
      </c>
      <c r="AD92" s="98" t="str">
        <f t="shared" si="62"/>
        <v>bajo</v>
      </c>
      <c r="AE92" s="98"/>
      <c r="AF92" s="237" t="s">
        <v>840</v>
      </c>
      <c r="AG92" s="4"/>
      <c r="AH92" s="4"/>
      <c r="AI92" s="4"/>
      <c r="AJ92" s="14"/>
      <c r="AK92" s="4"/>
      <c r="AL92" s="17"/>
      <c r="AM92" s="17"/>
      <c r="AN92" s="20"/>
      <c r="AO92" s="19"/>
      <c r="AP92" s="21"/>
      <c r="AQ92" s="17"/>
      <c r="AR92" s="4"/>
      <c r="AS92" s="4"/>
      <c r="AT92" s="119"/>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166"/>
      <c r="CJ92" s="57"/>
      <c r="CK92" s="57"/>
      <c r="CL92" s="20"/>
      <c r="CM92" s="57"/>
      <c r="CN92" s="58"/>
      <c r="CO92" s="57"/>
      <c r="CP92" s="57"/>
      <c r="CQ92" s="171"/>
      <c r="CR92" s="171"/>
      <c r="CS92" s="61"/>
      <c r="CT92" s="63"/>
      <c r="CU92" s="57"/>
      <c r="CV92" s="20"/>
      <c r="CW92" s="172"/>
      <c r="CX92" s="58"/>
      <c r="CY92" s="57"/>
      <c r="CZ92" s="57"/>
      <c r="DA92" s="57"/>
      <c r="DB92" s="57"/>
      <c r="DC92" s="72"/>
      <c r="DD92" s="186"/>
      <c r="DE92" s="57"/>
      <c r="DF92" s="20"/>
      <c r="DG92" s="187"/>
      <c r="DH92" s="58"/>
      <c r="DI92" s="57"/>
      <c r="DJ92" s="57"/>
      <c r="DK92" s="57"/>
      <c r="DL92" s="57"/>
      <c r="DM92" s="189"/>
      <c r="DN92" s="57"/>
      <c r="DO92" s="3"/>
      <c r="DP92" s="22"/>
      <c r="DQ92" s="57"/>
      <c r="DR92" s="58"/>
      <c r="DS92" s="57"/>
      <c r="DT92" s="57"/>
      <c r="DU92" s="57"/>
      <c r="DV92" s="57"/>
      <c r="DW92" s="189"/>
      <c r="DX92" s="63"/>
      <c r="DY92" s="57"/>
      <c r="DZ92" s="22"/>
      <c r="EA92" s="172"/>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c r="A93" s="3" t="s">
        <v>214</v>
      </c>
      <c r="B93" s="195" t="s">
        <v>767</v>
      </c>
      <c r="C93" s="3" t="s">
        <v>225</v>
      </c>
      <c r="D93" s="97" t="s">
        <v>30</v>
      </c>
      <c r="E93" s="122" t="s">
        <v>41</v>
      </c>
      <c r="F93" s="195" t="s">
        <v>767</v>
      </c>
      <c r="G93" s="5" t="s">
        <v>26</v>
      </c>
      <c r="H93" s="229" t="s">
        <v>836</v>
      </c>
      <c r="I93" s="229" t="s">
        <v>864</v>
      </c>
      <c r="J93" s="203">
        <v>2</v>
      </c>
      <c r="K93" s="203">
        <v>2</v>
      </c>
      <c r="L93" s="204">
        <v>1</v>
      </c>
      <c r="M93" s="4">
        <v>0</v>
      </c>
      <c r="N93" s="4">
        <v>2</v>
      </c>
      <c r="O93" s="14">
        <f t="shared" si="57"/>
        <v>0</v>
      </c>
      <c r="P93" s="98" t="s">
        <v>18</v>
      </c>
      <c r="Q93" s="237" t="s">
        <v>865</v>
      </c>
      <c r="R93" s="98"/>
      <c r="S93" s="98">
        <f t="shared" si="58"/>
        <v>0</v>
      </c>
      <c r="T93" s="98" t="str">
        <f t="shared" si="59"/>
        <v>bajo</v>
      </c>
      <c r="U93" s="98"/>
      <c r="V93" s="237" t="s">
        <v>839</v>
      </c>
      <c r="W93" s="4">
        <v>0</v>
      </c>
      <c r="X93" s="4">
        <v>2</v>
      </c>
      <c r="Y93" s="14">
        <f t="shared" si="60"/>
        <v>0</v>
      </c>
      <c r="Z93" s="98" t="s">
        <v>18</v>
      </c>
      <c r="AA93" s="237" t="s">
        <v>865</v>
      </c>
      <c r="AB93" s="98"/>
      <c r="AC93" s="98">
        <f t="shared" si="61"/>
        <v>0</v>
      </c>
      <c r="AD93" s="98" t="str">
        <f t="shared" si="62"/>
        <v>bajo</v>
      </c>
      <c r="AE93" s="98"/>
      <c r="AF93" s="237" t="s">
        <v>840</v>
      </c>
      <c r="AG93" s="4"/>
      <c r="AH93" s="4"/>
      <c r="AI93" s="4"/>
      <c r="AJ93" s="14"/>
      <c r="AK93" s="4"/>
      <c r="AL93" s="17"/>
      <c r="AM93" s="17"/>
      <c r="AN93" s="20"/>
      <c r="AO93" s="19"/>
      <c r="AP93" s="21"/>
      <c r="AQ93" s="17"/>
      <c r="AR93" s="4"/>
      <c r="AS93" s="4"/>
      <c r="AT93" s="119"/>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166"/>
      <c r="CJ93" s="57"/>
      <c r="CK93" s="57"/>
      <c r="CL93" s="20"/>
      <c r="CM93" s="57"/>
      <c r="CN93" s="58"/>
      <c r="CO93" s="57"/>
      <c r="CP93" s="57"/>
      <c r="CQ93" s="171"/>
      <c r="CR93" s="171"/>
      <c r="CS93" s="61"/>
      <c r="CT93" s="63"/>
      <c r="CU93" s="57"/>
      <c r="CV93" s="20"/>
      <c r="CW93" s="172"/>
      <c r="CX93" s="58"/>
      <c r="CY93" s="57"/>
      <c r="CZ93" s="57"/>
      <c r="DA93" s="57"/>
      <c r="DB93" s="57"/>
      <c r="DC93" s="72"/>
      <c r="DD93" s="186"/>
      <c r="DE93" s="57"/>
      <c r="DF93" s="20"/>
      <c r="DG93" s="187"/>
      <c r="DH93" s="58"/>
      <c r="DI93" s="57"/>
      <c r="DJ93" s="57"/>
      <c r="DK93" s="57"/>
      <c r="DL93" s="57"/>
      <c r="DM93" s="189"/>
      <c r="DN93" s="57"/>
      <c r="DO93" s="3"/>
      <c r="DP93" s="22"/>
      <c r="DQ93" s="57"/>
      <c r="DR93" s="58"/>
      <c r="DS93" s="57"/>
      <c r="DT93" s="57"/>
      <c r="DU93" s="57"/>
      <c r="DV93" s="57"/>
      <c r="DW93" s="189"/>
      <c r="DX93" s="63"/>
      <c r="DY93" s="57"/>
      <c r="DZ93" s="22"/>
      <c r="EA93" s="172"/>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c r="A94" s="3" t="s">
        <v>214</v>
      </c>
      <c r="B94" s="195" t="s">
        <v>772</v>
      </c>
      <c r="C94" s="3" t="s">
        <v>226</v>
      </c>
      <c r="D94" s="97" t="s">
        <v>30</v>
      </c>
      <c r="E94" s="122" t="s">
        <v>42</v>
      </c>
      <c r="F94" s="195" t="s">
        <v>772</v>
      </c>
      <c r="G94" s="5" t="s">
        <v>26</v>
      </c>
      <c r="H94" s="229" t="s">
        <v>836</v>
      </c>
      <c r="I94" s="229" t="s">
        <v>866</v>
      </c>
      <c r="J94" s="203">
        <v>2</v>
      </c>
      <c r="K94" s="203">
        <v>2</v>
      </c>
      <c r="L94" s="204">
        <v>1</v>
      </c>
      <c r="M94" s="4">
        <v>0</v>
      </c>
      <c r="N94" s="4">
        <v>2</v>
      </c>
      <c r="O94" s="14">
        <f t="shared" si="57"/>
        <v>0</v>
      </c>
      <c r="P94" s="98" t="s">
        <v>18</v>
      </c>
      <c r="Q94" s="237" t="s">
        <v>867</v>
      </c>
      <c r="R94" s="98"/>
      <c r="S94" s="98">
        <f t="shared" si="58"/>
        <v>0</v>
      </c>
      <c r="T94" s="98" t="str">
        <f t="shared" si="59"/>
        <v>bajo</v>
      </c>
      <c r="U94" s="98"/>
      <c r="V94" s="237" t="s">
        <v>839</v>
      </c>
      <c r="W94" s="4">
        <v>0</v>
      </c>
      <c r="X94" s="4">
        <v>2</v>
      </c>
      <c r="Y94" s="14">
        <f t="shared" si="60"/>
        <v>0</v>
      </c>
      <c r="Z94" s="98" t="s">
        <v>18</v>
      </c>
      <c r="AA94" s="237" t="s">
        <v>867</v>
      </c>
      <c r="AB94" s="98"/>
      <c r="AC94" s="98">
        <f t="shared" si="61"/>
        <v>0</v>
      </c>
      <c r="AD94" s="98" t="str">
        <f t="shared" si="62"/>
        <v>bajo</v>
      </c>
      <c r="AE94" s="98"/>
      <c r="AF94" s="237" t="s">
        <v>840</v>
      </c>
      <c r="AG94" s="4"/>
      <c r="AH94" s="4"/>
      <c r="AI94" s="4"/>
      <c r="AJ94" s="14"/>
      <c r="AK94" s="4"/>
      <c r="AL94" s="17"/>
      <c r="AM94" s="17"/>
      <c r="AN94" s="20"/>
      <c r="AO94" s="19"/>
      <c r="AP94" s="21"/>
      <c r="AQ94" s="17"/>
      <c r="AR94" s="4"/>
      <c r="AS94" s="4"/>
      <c r="AT94" s="119"/>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167"/>
      <c r="CJ94" s="57"/>
      <c r="CK94" s="57"/>
      <c r="CL94" s="20"/>
      <c r="CM94" s="57"/>
      <c r="CN94" s="58"/>
      <c r="CO94" s="57"/>
      <c r="CP94" s="57"/>
      <c r="CQ94" s="171"/>
      <c r="CR94" s="171"/>
      <c r="CS94" s="61"/>
      <c r="CT94" s="63"/>
      <c r="CU94" s="57"/>
      <c r="CV94" s="20"/>
      <c r="CW94" s="172"/>
      <c r="CX94" s="58"/>
      <c r="CY94" s="57"/>
      <c r="CZ94" s="57"/>
      <c r="DA94" s="57"/>
      <c r="DB94" s="57"/>
      <c r="DC94" s="72"/>
      <c r="DD94" s="186"/>
      <c r="DE94" s="57"/>
      <c r="DF94" s="20"/>
      <c r="DG94" s="187"/>
      <c r="DH94" s="58"/>
      <c r="DI94" s="57"/>
      <c r="DJ94" s="57"/>
      <c r="DK94" s="57"/>
      <c r="DL94" s="57"/>
      <c r="DM94" s="189"/>
      <c r="DN94" s="57"/>
      <c r="DO94" s="3"/>
      <c r="DP94" s="22"/>
      <c r="DQ94" s="57"/>
      <c r="DR94" s="58"/>
      <c r="DS94" s="57"/>
      <c r="DT94" s="57"/>
      <c r="DU94" s="57"/>
      <c r="DV94" s="57"/>
      <c r="DW94" s="189"/>
      <c r="DX94" s="63"/>
      <c r="DY94" s="57"/>
      <c r="DZ94" s="22"/>
      <c r="EA94" s="172"/>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c r="A95" s="3" t="s">
        <v>214</v>
      </c>
      <c r="B95" s="195" t="s">
        <v>824</v>
      </c>
      <c r="C95" s="3" t="s">
        <v>227</v>
      </c>
      <c r="D95" s="97" t="s">
        <v>30</v>
      </c>
      <c r="E95" s="195" t="s">
        <v>43</v>
      </c>
      <c r="F95" s="195" t="s">
        <v>824</v>
      </c>
      <c r="G95" s="5" t="s">
        <v>26</v>
      </c>
      <c r="H95" s="229" t="s">
        <v>836</v>
      </c>
      <c r="I95" s="229" t="s">
        <v>868</v>
      </c>
      <c r="J95" s="203">
        <v>2</v>
      </c>
      <c r="K95" s="203">
        <v>2</v>
      </c>
      <c r="L95" s="204">
        <v>1</v>
      </c>
      <c r="M95" s="4">
        <v>0</v>
      </c>
      <c r="N95" s="4">
        <v>2</v>
      </c>
      <c r="O95" s="14">
        <f t="shared" si="57"/>
        <v>0</v>
      </c>
      <c r="P95" s="98" t="s">
        <v>18</v>
      </c>
      <c r="Q95" s="237" t="s">
        <v>869</v>
      </c>
      <c r="R95" s="98"/>
      <c r="S95" s="98">
        <f t="shared" si="58"/>
        <v>0</v>
      </c>
      <c r="T95" s="98" t="str">
        <f t="shared" si="59"/>
        <v>bajo</v>
      </c>
      <c r="U95" s="98"/>
      <c r="V95" s="237" t="s">
        <v>839</v>
      </c>
      <c r="W95" s="4">
        <v>0</v>
      </c>
      <c r="X95" s="4">
        <v>2</v>
      </c>
      <c r="Y95" s="14">
        <f t="shared" si="60"/>
        <v>0</v>
      </c>
      <c r="Z95" s="98" t="s">
        <v>18</v>
      </c>
      <c r="AA95" s="237" t="s">
        <v>870</v>
      </c>
      <c r="AB95" s="98"/>
      <c r="AC95" s="98">
        <f t="shared" si="61"/>
        <v>0</v>
      </c>
      <c r="AD95" s="98" t="str">
        <f t="shared" si="62"/>
        <v>bajo</v>
      </c>
      <c r="AE95" s="98"/>
      <c r="AF95" s="237" t="s">
        <v>840</v>
      </c>
      <c r="AG95" s="4"/>
      <c r="AH95" s="4"/>
      <c r="AI95" s="4"/>
      <c r="AJ95" s="14"/>
      <c r="AK95" s="4"/>
      <c r="AL95" s="17"/>
      <c r="AM95" s="17"/>
      <c r="AN95" s="20"/>
      <c r="AO95" s="19"/>
      <c r="AP95" s="21"/>
      <c r="AQ95" s="17"/>
      <c r="AR95" s="4"/>
      <c r="AS95" s="4"/>
      <c r="AT95" s="119"/>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166"/>
      <c r="CJ95" s="57"/>
      <c r="CK95" s="57"/>
      <c r="CL95" s="20"/>
      <c r="CM95" s="57"/>
      <c r="CN95" s="58"/>
      <c r="CO95" s="57"/>
      <c r="CP95" s="57"/>
      <c r="CQ95" s="174"/>
      <c r="CR95" s="174"/>
      <c r="CS95" s="61"/>
      <c r="CT95" s="63"/>
      <c r="CU95" s="57"/>
      <c r="CV95" s="20"/>
      <c r="CW95" s="172"/>
      <c r="CX95" s="58"/>
      <c r="CY95" s="57"/>
      <c r="CZ95" s="57"/>
      <c r="DA95" s="57"/>
      <c r="DB95" s="57"/>
      <c r="DC95" s="72"/>
      <c r="DD95" s="186"/>
      <c r="DE95" s="57"/>
      <c r="DF95" s="20"/>
      <c r="DG95" s="187"/>
      <c r="DH95" s="58"/>
      <c r="DI95" s="57"/>
      <c r="DJ95" s="57"/>
      <c r="DK95" s="57"/>
      <c r="DL95" s="57"/>
      <c r="DM95" s="189"/>
      <c r="DN95" s="57"/>
      <c r="DO95" s="3"/>
      <c r="DP95" s="22"/>
      <c r="DQ95" s="57"/>
      <c r="DR95" s="58"/>
      <c r="DS95" s="57"/>
      <c r="DT95" s="57"/>
      <c r="DU95" s="57"/>
      <c r="DV95" s="57"/>
      <c r="DW95" s="189"/>
      <c r="DX95" s="63"/>
      <c r="DY95" s="57"/>
      <c r="DZ95" s="22"/>
      <c r="EA95" s="172"/>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c r="A96" s="3" t="s">
        <v>214</v>
      </c>
      <c r="B96" s="195" t="s">
        <v>778</v>
      </c>
      <c r="C96" s="3" t="s">
        <v>228</v>
      </c>
      <c r="D96" s="97" t="s">
        <v>30</v>
      </c>
      <c r="E96" s="195" t="s">
        <v>44</v>
      </c>
      <c r="F96" s="195" t="s">
        <v>778</v>
      </c>
      <c r="G96" s="5" t="s">
        <v>26</v>
      </c>
      <c r="H96" s="229" t="s">
        <v>836</v>
      </c>
      <c r="I96" s="229" t="s">
        <v>871</v>
      </c>
      <c r="J96" s="203">
        <v>2</v>
      </c>
      <c r="K96" s="203">
        <v>2</v>
      </c>
      <c r="L96" s="204">
        <v>1</v>
      </c>
      <c r="M96" s="4">
        <v>0</v>
      </c>
      <c r="N96" s="4">
        <v>2</v>
      </c>
      <c r="O96" s="14">
        <f t="shared" si="57"/>
        <v>0</v>
      </c>
      <c r="P96" s="98" t="s">
        <v>18</v>
      </c>
      <c r="Q96" s="237" t="s">
        <v>829</v>
      </c>
      <c r="R96" s="98"/>
      <c r="S96" s="98">
        <f t="shared" si="58"/>
        <v>0</v>
      </c>
      <c r="T96" s="98" t="str">
        <f t="shared" si="59"/>
        <v>bajo</v>
      </c>
      <c r="U96" s="98"/>
      <c r="V96" s="237" t="s">
        <v>839</v>
      </c>
      <c r="W96" s="4">
        <v>0</v>
      </c>
      <c r="X96" s="4">
        <v>2</v>
      </c>
      <c r="Y96" s="14">
        <f t="shared" si="60"/>
        <v>0</v>
      </c>
      <c r="Z96" s="98" t="s">
        <v>18</v>
      </c>
      <c r="AA96" s="237" t="s">
        <v>872</v>
      </c>
      <c r="AB96" s="98"/>
      <c r="AC96" s="98">
        <f t="shared" si="61"/>
        <v>0</v>
      </c>
      <c r="AD96" s="98" t="str">
        <f t="shared" si="62"/>
        <v>bajo</v>
      </c>
      <c r="AE96" s="98"/>
      <c r="AF96" s="237" t="s">
        <v>840</v>
      </c>
      <c r="AG96" s="4"/>
      <c r="AH96" s="4"/>
      <c r="AI96" s="4"/>
      <c r="AJ96" s="14"/>
      <c r="AK96" s="4"/>
      <c r="AL96" s="17"/>
      <c r="AM96" s="17"/>
      <c r="AN96" s="20"/>
      <c r="AO96" s="19"/>
      <c r="AP96" s="21"/>
      <c r="AQ96" s="17"/>
      <c r="AR96" s="4"/>
      <c r="AS96" s="4"/>
      <c r="AT96" s="119"/>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166"/>
      <c r="CJ96" s="57"/>
      <c r="CK96" s="57"/>
      <c r="CL96" s="20"/>
      <c r="CM96" s="57"/>
      <c r="CN96" s="58"/>
      <c r="CO96" s="57"/>
      <c r="CP96" s="57"/>
      <c r="CQ96" s="171"/>
      <c r="CR96" s="171"/>
      <c r="CS96" s="61"/>
      <c r="CT96" s="63"/>
      <c r="CU96" s="57"/>
      <c r="CV96" s="20"/>
      <c r="CW96" s="172"/>
      <c r="CX96" s="58"/>
      <c r="CY96" s="57"/>
      <c r="CZ96" s="57"/>
      <c r="DA96" s="57"/>
      <c r="DB96" s="57"/>
      <c r="DC96" s="72"/>
      <c r="DD96" s="186"/>
      <c r="DE96" s="57"/>
      <c r="DF96" s="20"/>
      <c r="DG96" s="187"/>
      <c r="DH96" s="58"/>
      <c r="DI96" s="57"/>
      <c r="DJ96" s="57"/>
      <c r="DK96" s="57"/>
      <c r="DL96" s="57"/>
      <c r="DM96" s="189"/>
      <c r="DN96" s="57"/>
      <c r="DO96" s="3"/>
      <c r="DP96" s="22"/>
      <c r="DQ96" s="57"/>
      <c r="DR96" s="58"/>
      <c r="DS96" s="57"/>
      <c r="DT96" s="57"/>
      <c r="DU96" s="57"/>
      <c r="DV96" s="57"/>
      <c r="DW96" s="189"/>
      <c r="DX96" s="63"/>
      <c r="DY96" s="57"/>
      <c r="DZ96" s="22"/>
      <c r="EA96" s="172"/>
      <c r="EB96" s="58"/>
      <c r="EC96" s="57"/>
      <c r="ED96" s="69"/>
      <c r="EO96" s="91"/>
      <c r="EP96" s="91"/>
      <c r="EQ96" s="91"/>
      <c r="ER96" s="91"/>
      <c r="FC96" s="18"/>
      <c r="FD96" s="18"/>
      <c r="FE96" s="94"/>
      <c r="FF96" s="91"/>
    </row>
    <row r="97" spans="1:162" ht="49.5" customHeight="1">
      <c r="A97" s="3" t="s">
        <v>214</v>
      </c>
      <c r="B97" s="195" t="s">
        <v>783</v>
      </c>
      <c r="C97" s="3" t="s">
        <v>229</v>
      </c>
      <c r="D97" s="97" t="s">
        <v>30</v>
      </c>
      <c r="E97" s="195" t="s">
        <v>45</v>
      </c>
      <c r="F97" s="195" t="s">
        <v>783</v>
      </c>
      <c r="G97" s="5" t="s">
        <v>26</v>
      </c>
      <c r="H97" s="229" t="s">
        <v>836</v>
      </c>
      <c r="I97" s="229" t="s">
        <v>873</v>
      </c>
      <c r="J97" s="203">
        <v>2</v>
      </c>
      <c r="K97" s="203">
        <v>2</v>
      </c>
      <c r="L97" s="204">
        <v>1</v>
      </c>
      <c r="M97" s="4">
        <v>0</v>
      </c>
      <c r="N97" s="4">
        <v>2</v>
      </c>
      <c r="O97" s="14">
        <f t="shared" si="57"/>
        <v>0</v>
      </c>
      <c r="P97" s="98" t="s">
        <v>18</v>
      </c>
      <c r="Q97" s="237" t="s">
        <v>874</v>
      </c>
      <c r="R97" s="98"/>
      <c r="S97" s="98">
        <f t="shared" si="58"/>
        <v>0</v>
      </c>
      <c r="T97" s="98" t="str">
        <f t="shared" si="59"/>
        <v>bajo</v>
      </c>
      <c r="U97" s="98"/>
      <c r="V97" s="237" t="s">
        <v>839</v>
      </c>
      <c r="W97" s="4">
        <v>0</v>
      </c>
      <c r="X97" s="4">
        <v>2</v>
      </c>
      <c r="Y97" s="14">
        <f t="shared" si="60"/>
        <v>0</v>
      </c>
      <c r="Z97" s="98" t="s">
        <v>18</v>
      </c>
      <c r="AA97" s="237" t="s">
        <v>875</v>
      </c>
      <c r="AB97" s="98"/>
      <c r="AC97" s="98">
        <f t="shared" si="61"/>
        <v>0</v>
      </c>
      <c r="AD97" s="98" t="str">
        <f t="shared" si="62"/>
        <v>bajo</v>
      </c>
      <c r="AE97" s="98"/>
      <c r="AF97" s="237" t="s">
        <v>840</v>
      </c>
      <c r="AG97" s="4"/>
      <c r="AH97" s="4"/>
      <c r="AI97" s="4"/>
      <c r="AJ97" s="14"/>
      <c r="AK97" s="4"/>
      <c r="AL97" s="17"/>
      <c r="AM97" s="17"/>
      <c r="AN97" s="20"/>
      <c r="AO97" s="19"/>
      <c r="AP97" s="21"/>
      <c r="AQ97" s="17"/>
      <c r="AR97" s="4"/>
      <c r="AS97" s="4"/>
      <c r="AT97" s="119"/>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166"/>
      <c r="CJ97" s="57"/>
      <c r="CK97" s="57"/>
      <c r="CL97" s="20"/>
      <c r="CM97" s="57"/>
      <c r="CN97" s="58"/>
      <c r="CO97" s="57"/>
      <c r="CP97" s="57"/>
      <c r="CQ97" s="171"/>
      <c r="CR97" s="171"/>
      <c r="CS97" s="61"/>
      <c r="CT97" s="63"/>
      <c r="CU97" s="57"/>
      <c r="CV97" s="20"/>
      <c r="CW97" s="172"/>
      <c r="CX97" s="58"/>
      <c r="CY97" s="57"/>
      <c r="CZ97" s="57"/>
      <c r="DA97" s="57"/>
      <c r="DB97" s="57"/>
      <c r="DC97" s="72"/>
      <c r="DD97" s="186"/>
      <c r="DE97" s="57"/>
      <c r="DF97" s="20"/>
      <c r="DG97" s="187"/>
      <c r="DH97" s="58"/>
      <c r="DI97" s="57"/>
      <c r="DJ97" s="57"/>
      <c r="DK97" s="57"/>
      <c r="DL97" s="57"/>
      <c r="DM97" s="189"/>
      <c r="DN97" s="57"/>
      <c r="DO97" s="3"/>
      <c r="DP97" s="22"/>
      <c r="DQ97" s="57"/>
      <c r="DR97" s="58"/>
      <c r="DS97" s="57"/>
      <c r="DT97" s="57"/>
      <c r="DU97" s="57"/>
      <c r="DV97" s="57"/>
      <c r="DW97" s="189"/>
      <c r="DX97" s="63"/>
      <c r="DY97" s="57"/>
      <c r="DZ97" s="22"/>
      <c r="EA97" s="172"/>
      <c r="EB97" s="58"/>
      <c r="EC97" s="57"/>
      <c r="ED97" s="69"/>
      <c r="EO97" s="91"/>
      <c r="EP97" s="91"/>
      <c r="EQ97" s="91"/>
      <c r="ER97" s="91"/>
      <c r="FC97" s="18"/>
      <c r="FD97" s="18"/>
      <c r="FE97" s="94"/>
      <c r="FF97" s="91"/>
    </row>
    <row r="98" spans="1:162" ht="49.5" customHeight="1">
      <c r="A98" s="3" t="s">
        <v>214</v>
      </c>
      <c r="B98" s="195" t="s">
        <v>832</v>
      </c>
      <c r="C98" s="3" t="s">
        <v>230</v>
      </c>
      <c r="D98" s="97" t="s">
        <v>30</v>
      </c>
      <c r="E98" s="195" t="s">
        <v>46</v>
      </c>
      <c r="F98" s="195" t="s">
        <v>832</v>
      </c>
      <c r="G98" s="5" t="s">
        <v>26</v>
      </c>
      <c r="H98" s="229" t="s">
        <v>836</v>
      </c>
      <c r="I98" s="229" t="s">
        <v>876</v>
      </c>
      <c r="J98" s="203">
        <v>2</v>
      </c>
      <c r="K98" s="203">
        <v>2</v>
      </c>
      <c r="L98" s="204">
        <v>1</v>
      </c>
      <c r="M98" s="4">
        <v>0</v>
      </c>
      <c r="N98" s="4">
        <v>2</v>
      </c>
      <c r="O98" s="14">
        <f t="shared" si="57"/>
        <v>0</v>
      </c>
      <c r="P98" s="98" t="s">
        <v>18</v>
      </c>
      <c r="Q98" s="237" t="s">
        <v>877</v>
      </c>
      <c r="R98" s="98"/>
      <c r="S98" s="98">
        <f t="shared" si="58"/>
        <v>0</v>
      </c>
      <c r="T98" s="98" t="str">
        <f t="shared" si="59"/>
        <v>bajo</v>
      </c>
      <c r="U98" s="98"/>
      <c r="V98" s="237" t="s">
        <v>839</v>
      </c>
      <c r="W98" s="4">
        <v>0</v>
      </c>
      <c r="X98" s="4">
        <v>2</v>
      </c>
      <c r="Y98" s="14">
        <f t="shared" si="60"/>
        <v>0</v>
      </c>
      <c r="Z98" s="98" t="s">
        <v>18</v>
      </c>
      <c r="AA98" s="237" t="s">
        <v>878</v>
      </c>
      <c r="AB98" s="98"/>
      <c r="AC98" s="98">
        <f t="shared" si="61"/>
        <v>0</v>
      </c>
      <c r="AD98" s="98" t="str">
        <f t="shared" si="62"/>
        <v>bajo</v>
      </c>
      <c r="AE98" s="98"/>
      <c r="AF98" s="237" t="s">
        <v>840</v>
      </c>
      <c r="AG98" s="4"/>
      <c r="AH98" s="4"/>
      <c r="AI98" s="4"/>
      <c r="AJ98" s="14"/>
      <c r="AK98" s="4"/>
      <c r="AL98" s="17"/>
      <c r="AM98" s="17"/>
      <c r="AN98" s="20"/>
      <c r="AO98" s="19"/>
      <c r="AP98" s="21"/>
      <c r="AQ98" s="17"/>
      <c r="AR98" s="4"/>
      <c r="AS98" s="4"/>
      <c r="AT98" s="119"/>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166"/>
      <c r="CJ98" s="57"/>
      <c r="CK98" s="57"/>
      <c r="CL98" s="20"/>
      <c r="CM98" s="57"/>
      <c r="CN98" s="58"/>
      <c r="CO98" s="57"/>
      <c r="CP98" s="57"/>
      <c r="CQ98" s="171"/>
      <c r="CR98" s="171"/>
      <c r="CS98" s="61"/>
      <c r="CT98" s="63"/>
      <c r="CU98" s="57"/>
      <c r="CV98" s="20"/>
      <c r="CW98" s="172"/>
      <c r="CX98" s="58"/>
      <c r="CY98" s="57"/>
      <c r="CZ98" s="57"/>
      <c r="DA98" s="57"/>
      <c r="DB98" s="57"/>
      <c r="DC98" s="72"/>
      <c r="DD98" s="186"/>
      <c r="DE98" s="57"/>
      <c r="DF98" s="20"/>
      <c r="DG98" s="187"/>
      <c r="DH98" s="58"/>
      <c r="DI98" s="57"/>
      <c r="DJ98" s="57"/>
      <c r="DK98" s="57"/>
      <c r="DL98" s="57"/>
      <c r="DM98" s="189"/>
      <c r="DN98" s="57"/>
      <c r="DO98" s="3"/>
      <c r="DP98" s="22"/>
      <c r="DQ98" s="57"/>
      <c r="DR98" s="58"/>
      <c r="DS98" s="57"/>
      <c r="DT98" s="57"/>
      <c r="DU98" s="57"/>
      <c r="DV98" s="57"/>
      <c r="DW98" s="189"/>
      <c r="DX98" s="63"/>
      <c r="DY98" s="57"/>
      <c r="DZ98" s="22"/>
      <c r="EA98" s="172"/>
      <c r="EB98" s="58"/>
      <c r="EC98" s="57"/>
      <c r="ED98" s="69"/>
      <c r="EO98" s="91"/>
      <c r="EP98" s="91"/>
      <c r="EQ98" s="91"/>
      <c r="ER98" s="91"/>
      <c r="FC98" s="18"/>
      <c r="FD98" s="18"/>
      <c r="FE98" s="94"/>
      <c r="FF98" s="91"/>
    </row>
    <row r="99" spans="1:162" ht="49.5" customHeight="1">
      <c r="A99" s="3" t="s">
        <v>149</v>
      </c>
      <c r="B99" s="195" t="s">
        <v>707</v>
      </c>
      <c r="C99" s="3" t="s">
        <v>150</v>
      </c>
      <c r="D99" s="97" t="s">
        <v>30</v>
      </c>
      <c r="E99" s="122" t="s">
        <v>31</v>
      </c>
      <c r="F99" s="195" t="s">
        <v>707</v>
      </c>
      <c r="G99" s="5" t="s">
        <v>26</v>
      </c>
      <c r="H99" s="195" t="s">
        <v>879</v>
      </c>
      <c r="I99" s="195" t="s">
        <v>880</v>
      </c>
      <c r="J99" s="205" t="s">
        <v>151</v>
      </c>
      <c r="K99" s="205" t="s">
        <v>151</v>
      </c>
      <c r="L99" s="234">
        <v>0.7</v>
      </c>
      <c r="M99" s="4">
        <v>0</v>
      </c>
      <c r="N99" s="4">
        <v>14</v>
      </c>
      <c r="O99" s="14">
        <f>M99/N99</f>
        <v>0</v>
      </c>
      <c r="P99" s="98" t="s">
        <v>18</v>
      </c>
      <c r="Q99" s="237" t="s">
        <v>881</v>
      </c>
      <c r="R99" s="98"/>
      <c r="S99" s="237">
        <f>O99/L99</f>
        <v>0</v>
      </c>
      <c r="T99" s="98" t="str">
        <f>P99</f>
        <v>bajo</v>
      </c>
      <c r="U99" s="98"/>
      <c r="V99" s="237" t="s">
        <v>839</v>
      </c>
      <c r="W99" s="4">
        <v>0</v>
      </c>
      <c r="X99" s="4">
        <v>14</v>
      </c>
      <c r="Y99" s="14">
        <f>W99/X99</f>
        <v>0</v>
      </c>
      <c r="Z99" s="98" t="s">
        <v>18</v>
      </c>
      <c r="AA99" s="237" t="s">
        <v>881</v>
      </c>
      <c r="AB99" s="98"/>
      <c r="AC99" s="98">
        <f>Y99/L99</f>
        <v>0</v>
      </c>
      <c r="AD99" s="98" t="str">
        <f>Z99</f>
        <v>bajo</v>
      </c>
      <c r="AE99" s="98"/>
      <c r="AF99" s="237" t="s">
        <v>840</v>
      </c>
      <c r="AG99" s="4"/>
      <c r="AH99" s="4"/>
      <c r="AI99" s="4"/>
      <c r="AJ99" s="14"/>
      <c r="AK99" s="4"/>
      <c r="AL99" s="17"/>
      <c r="AM99" s="17"/>
      <c r="AN99" s="20"/>
      <c r="AO99" s="19"/>
      <c r="AP99" s="21"/>
      <c r="AQ99" s="17"/>
      <c r="AR99" s="4"/>
      <c r="AS99" s="4"/>
      <c r="AT99" s="119"/>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166"/>
      <c r="CJ99" s="57"/>
      <c r="CK99" s="57"/>
      <c r="CL99" s="20"/>
      <c r="CM99" s="57"/>
      <c r="CN99" s="58"/>
      <c r="CO99" s="57"/>
      <c r="CP99" s="57"/>
      <c r="CQ99" s="171"/>
      <c r="CR99" s="171"/>
      <c r="CS99" s="61"/>
      <c r="CT99" s="63"/>
      <c r="CU99" s="57"/>
      <c r="CV99" s="20"/>
      <c r="CW99" s="172"/>
      <c r="CX99" s="58"/>
      <c r="CY99" s="57"/>
      <c r="CZ99" s="57"/>
      <c r="DA99" s="57"/>
      <c r="DB99" s="57"/>
      <c r="DC99" s="72"/>
      <c r="DD99" s="186"/>
      <c r="DE99" s="57"/>
      <c r="DF99" s="20"/>
      <c r="DG99" s="187"/>
      <c r="DH99" s="58"/>
      <c r="DI99" s="57"/>
      <c r="DJ99" s="57"/>
      <c r="DK99" s="57"/>
      <c r="DL99" s="57"/>
      <c r="DM99" s="189"/>
      <c r="DN99" s="57"/>
      <c r="DO99" s="3"/>
      <c r="DP99" s="22"/>
      <c r="DQ99" s="57"/>
      <c r="DR99" s="58"/>
      <c r="DS99" s="57"/>
      <c r="DT99" s="57"/>
      <c r="DU99" s="57"/>
      <c r="DV99" s="57"/>
      <c r="DW99" s="189"/>
      <c r="DX99" s="63"/>
      <c r="DY99" s="57"/>
      <c r="DZ99" s="22"/>
      <c r="EA99" s="172"/>
      <c r="EB99" s="58"/>
      <c r="EC99" s="57"/>
      <c r="ED99" s="69"/>
      <c r="EO99" s="91"/>
      <c r="EP99" s="91"/>
      <c r="EQ99" s="91"/>
      <c r="ER99" s="91"/>
      <c r="FC99" s="18"/>
      <c r="FD99" s="18"/>
      <c r="FE99" s="94"/>
      <c r="FF99" s="91"/>
    </row>
    <row r="100" spans="1:162" ht="49.5" customHeight="1">
      <c r="A100" s="3" t="s">
        <v>149</v>
      </c>
      <c r="B100" s="195" t="s">
        <v>714</v>
      </c>
      <c r="C100" s="3" t="s">
        <v>152</v>
      </c>
      <c r="D100" s="97" t="s">
        <v>30</v>
      </c>
      <c r="E100" s="122" t="s">
        <v>32</v>
      </c>
      <c r="F100" s="195" t="s">
        <v>714</v>
      </c>
      <c r="G100" s="5" t="s">
        <v>26</v>
      </c>
      <c r="H100" s="195" t="s">
        <v>879</v>
      </c>
      <c r="I100" s="195" t="s">
        <v>882</v>
      </c>
      <c r="J100" s="205" t="s">
        <v>151</v>
      </c>
      <c r="K100" s="205" t="s">
        <v>151</v>
      </c>
      <c r="L100" s="234">
        <v>0.7</v>
      </c>
      <c r="M100" s="4">
        <v>0</v>
      </c>
      <c r="N100" s="4">
        <v>4</v>
      </c>
      <c r="O100" s="14">
        <f t="shared" ref="O100:O114" si="63">M100/N100</f>
        <v>0</v>
      </c>
      <c r="P100" s="98" t="s">
        <v>18</v>
      </c>
      <c r="Q100" s="237" t="s">
        <v>883</v>
      </c>
      <c r="R100" s="98"/>
      <c r="S100" s="237">
        <f t="shared" ref="S100:S114" si="64">O100/L100</f>
        <v>0</v>
      </c>
      <c r="T100" s="98" t="str">
        <f t="shared" ref="T100:T114" si="65">P100</f>
        <v>bajo</v>
      </c>
      <c r="U100" s="98"/>
      <c r="V100" s="237" t="s">
        <v>839</v>
      </c>
      <c r="W100" s="4">
        <v>0</v>
      </c>
      <c r="X100" s="4">
        <v>4</v>
      </c>
      <c r="Y100" s="14">
        <f t="shared" ref="Y100:Y114" si="66">W100/X100</f>
        <v>0</v>
      </c>
      <c r="Z100" s="98" t="s">
        <v>18</v>
      </c>
      <c r="AA100" s="237" t="s">
        <v>883</v>
      </c>
      <c r="AB100" s="98"/>
      <c r="AC100" s="98">
        <f t="shared" ref="AC100:AC114" si="67">Y100/L100</f>
        <v>0</v>
      </c>
      <c r="AD100" s="98" t="str">
        <f t="shared" ref="AD100:AD114" si="68">Z100</f>
        <v>bajo</v>
      </c>
      <c r="AE100" s="98"/>
      <c r="AF100" s="237" t="s">
        <v>840</v>
      </c>
      <c r="AG100" s="4"/>
      <c r="AH100" s="4"/>
      <c r="AI100" s="4"/>
      <c r="AJ100" s="14"/>
      <c r="AK100" s="4"/>
      <c r="AL100" s="17"/>
      <c r="AM100" s="17"/>
      <c r="AN100" s="20"/>
      <c r="AO100" s="19"/>
      <c r="AP100" s="21"/>
      <c r="AQ100" s="17"/>
      <c r="AR100" s="4"/>
      <c r="AS100" s="4"/>
      <c r="AT100" s="119"/>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167"/>
      <c r="CJ100" s="57"/>
      <c r="CK100" s="57"/>
      <c r="CL100" s="20"/>
      <c r="CM100" s="57"/>
      <c r="CN100" s="58"/>
      <c r="CO100" s="57"/>
      <c r="CP100" s="57"/>
      <c r="CQ100" s="171"/>
      <c r="CR100" s="171"/>
      <c r="CS100" s="61"/>
      <c r="CT100" s="63"/>
      <c r="CU100" s="57"/>
      <c r="CV100" s="20"/>
      <c r="CW100" s="172"/>
      <c r="CX100" s="58"/>
      <c r="CY100" s="57"/>
      <c r="CZ100" s="57"/>
      <c r="DA100" s="57"/>
      <c r="DB100" s="57"/>
      <c r="DC100" s="72"/>
      <c r="DD100" s="186"/>
      <c r="DE100" s="57"/>
      <c r="DF100" s="20"/>
      <c r="DG100" s="187"/>
      <c r="DH100" s="58"/>
      <c r="DI100" s="57"/>
      <c r="DJ100" s="57"/>
      <c r="DK100" s="57"/>
      <c r="DL100" s="57"/>
      <c r="DM100" s="189"/>
      <c r="DN100" s="57"/>
      <c r="DO100" s="3"/>
      <c r="DP100" s="22"/>
      <c r="DQ100" s="57"/>
      <c r="DR100" s="58"/>
      <c r="DS100" s="57"/>
      <c r="DT100" s="57"/>
      <c r="DU100" s="57"/>
      <c r="DV100" s="57"/>
      <c r="DW100" s="189"/>
      <c r="DX100" s="63"/>
      <c r="DY100" s="57"/>
      <c r="DZ100" s="22"/>
      <c r="EA100" s="172"/>
      <c r="EB100" s="58"/>
      <c r="EC100" s="57"/>
      <c r="ED100" s="69"/>
      <c r="EO100" s="91"/>
      <c r="EP100" s="91"/>
      <c r="EQ100" s="91"/>
      <c r="ER100" s="91"/>
      <c r="FC100" s="18"/>
      <c r="FD100" s="18"/>
      <c r="FE100" s="94"/>
      <c r="FF100" s="91"/>
    </row>
    <row r="101" spans="1:162" ht="49.5" customHeight="1">
      <c r="A101" s="3" t="s">
        <v>149</v>
      </c>
      <c r="B101" s="195" t="s">
        <v>720</v>
      </c>
      <c r="C101" s="3" t="s">
        <v>153</v>
      </c>
      <c r="D101" s="97" t="s">
        <v>30</v>
      </c>
      <c r="E101" s="228" t="s">
        <v>33</v>
      </c>
      <c r="F101" s="195" t="s">
        <v>720</v>
      </c>
      <c r="G101" s="5" t="s">
        <v>26</v>
      </c>
      <c r="H101" s="195" t="s">
        <v>879</v>
      </c>
      <c r="I101" s="195" t="s">
        <v>884</v>
      </c>
      <c r="J101" s="205" t="s">
        <v>151</v>
      </c>
      <c r="K101" s="205" t="s">
        <v>151</v>
      </c>
      <c r="L101" s="234">
        <v>0.7</v>
      </c>
      <c r="M101" s="4">
        <v>0</v>
      </c>
      <c r="N101" s="4">
        <v>0</v>
      </c>
      <c r="O101" s="14">
        <v>0</v>
      </c>
      <c r="P101" s="98" t="s">
        <v>18</v>
      </c>
      <c r="Q101" s="237" t="s">
        <v>885</v>
      </c>
      <c r="R101" s="98"/>
      <c r="S101" s="237">
        <f t="shared" si="64"/>
        <v>0</v>
      </c>
      <c r="T101" s="98" t="str">
        <f t="shared" si="65"/>
        <v>bajo</v>
      </c>
      <c r="U101" s="98"/>
      <c r="V101" s="237" t="s">
        <v>839</v>
      </c>
      <c r="W101" s="4">
        <v>0</v>
      </c>
      <c r="X101" s="4">
        <v>0</v>
      </c>
      <c r="Y101" s="14">
        <v>0</v>
      </c>
      <c r="Z101" s="98" t="s">
        <v>18</v>
      </c>
      <c r="AA101" s="237" t="s">
        <v>885</v>
      </c>
      <c r="AB101" s="98"/>
      <c r="AC101" s="98">
        <f t="shared" si="67"/>
        <v>0</v>
      </c>
      <c r="AD101" s="98" t="str">
        <f t="shared" si="68"/>
        <v>bajo</v>
      </c>
      <c r="AE101" s="98"/>
      <c r="AF101" s="237" t="s">
        <v>840</v>
      </c>
      <c r="AG101" s="4"/>
      <c r="AH101" s="4"/>
      <c r="AI101" s="4"/>
      <c r="AJ101" s="14"/>
      <c r="AK101" s="4"/>
      <c r="AL101" s="17"/>
      <c r="AM101" s="17"/>
      <c r="AN101" s="20"/>
      <c r="AO101" s="19"/>
      <c r="AP101" s="21"/>
      <c r="AQ101" s="17"/>
      <c r="AR101" s="4"/>
      <c r="AS101" s="4"/>
      <c r="AT101" s="119"/>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166"/>
      <c r="CJ101" s="57"/>
      <c r="CK101" s="57"/>
      <c r="CL101" s="20"/>
      <c r="CM101" s="57"/>
      <c r="CN101" s="58"/>
      <c r="CO101" s="57"/>
      <c r="CP101" s="57"/>
      <c r="CQ101" s="174"/>
      <c r="CR101" s="174"/>
      <c r="CS101" s="61"/>
      <c r="CT101" s="63"/>
      <c r="CU101" s="57"/>
      <c r="CV101" s="20"/>
      <c r="CW101" s="172"/>
      <c r="CX101" s="58"/>
      <c r="CY101" s="57"/>
      <c r="CZ101" s="57"/>
      <c r="DA101" s="57"/>
      <c r="DB101" s="57"/>
      <c r="DC101" s="72"/>
      <c r="DD101" s="186"/>
      <c r="DE101" s="57"/>
      <c r="DF101" s="20"/>
      <c r="DG101" s="187"/>
      <c r="DH101" s="58"/>
      <c r="DI101" s="57"/>
      <c r="DJ101" s="57"/>
      <c r="DK101" s="57"/>
      <c r="DL101" s="57"/>
      <c r="DM101" s="189"/>
      <c r="DN101" s="57"/>
      <c r="DO101" s="3"/>
      <c r="DP101" s="22"/>
      <c r="DQ101" s="57"/>
      <c r="DR101" s="58"/>
      <c r="DS101" s="57"/>
      <c r="DT101" s="57"/>
      <c r="DU101" s="57"/>
      <c r="DV101" s="57"/>
      <c r="DW101" s="189"/>
      <c r="DX101" s="63"/>
      <c r="DY101" s="57"/>
      <c r="DZ101" s="22"/>
      <c r="EA101" s="172"/>
      <c r="EB101" s="58"/>
      <c r="EC101" s="57"/>
      <c r="ED101" s="69"/>
      <c r="EO101" s="91"/>
      <c r="EP101" s="91"/>
      <c r="EQ101" s="91"/>
      <c r="ER101" s="91"/>
      <c r="FC101" s="18"/>
      <c r="FD101" s="18"/>
      <c r="FE101" s="94"/>
      <c r="FF101" s="91"/>
    </row>
    <row r="102" spans="1:162" ht="49.5" customHeight="1">
      <c r="A102" s="3" t="s">
        <v>149</v>
      </c>
      <c r="B102" s="195" t="s">
        <v>725</v>
      </c>
      <c r="C102" s="3" t="s">
        <v>154</v>
      </c>
      <c r="D102" s="97" t="s">
        <v>30</v>
      </c>
      <c r="E102" s="122" t="s">
        <v>34</v>
      </c>
      <c r="F102" s="195" t="s">
        <v>725</v>
      </c>
      <c r="G102" s="5" t="s">
        <v>26</v>
      </c>
      <c r="H102" s="195" t="s">
        <v>879</v>
      </c>
      <c r="I102" s="195" t="s">
        <v>886</v>
      </c>
      <c r="J102" s="205" t="s">
        <v>151</v>
      </c>
      <c r="K102" s="205" t="s">
        <v>151</v>
      </c>
      <c r="L102" s="234">
        <v>0.7</v>
      </c>
      <c r="M102" s="4">
        <v>0</v>
      </c>
      <c r="N102" s="4">
        <v>10</v>
      </c>
      <c r="O102" s="14">
        <f t="shared" si="63"/>
        <v>0</v>
      </c>
      <c r="P102" s="98" t="s">
        <v>18</v>
      </c>
      <c r="Q102" s="237" t="s">
        <v>887</v>
      </c>
      <c r="R102" s="98"/>
      <c r="S102" s="237">
        <f t="shared" si="64"/>
        <v>0</v>
      </c>
      <c r="T102" s="98" t="str">
        <f t="shared" si="65"/>
        <v>bajo</v>
      </c>
      <c r="U102" s="98"/>
      <c r="V102" s="237" t="s">
        <v>839</v>
      </c>
      <c r="W102" s="4">
        <v>0</v>
      </c>
      <c r="X102" s="4">
        <v>10</v>
      </c>
      <c r="Y102" s="14">
        <f t="shared" si="66"/>
        <v>0</v>
      </c>
      <c r="Z102" s="98" t="s">
        <v>18</v>
      </c>
      <c r="AA102" s="237" t="s">
        <v>888</v>
      </c>
      <c r="AB102" s="98"/>
      <c r="AC102" s="98">
        <f t="shared" si="67"/>
        <v>0</v>
      </c>
      <c r="AD102" s="98" t="str">
        <f t="shared" si="68"/>
        <v>bajo</v>
      </c>
      <c r="AE102" s="98"/>
      <c r="AF102" s="237" t="s">
        <v>840</v>
      </c>
      <c r="AG102" s="4"/>
      <c r="AH102" s="4"/>
      <c r="AI102" s="4"/>
      <c r="AJ102" s="14"/>
      <c r="AK102" s="4"/>
      <c r="AL102" s="17"/>
      <c r="AM102" s="17"/>
      <c r="AN102" s="20"/>
      <c r="AO102" s="19"/>
      <c r="AP102" s="21"/>
      <c r="AQ102" s="17"/>
      <c r="AR102" s="4"/>
      <c r="AS102" s="4"/>
      <c r="AT102" s="119"/>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166"/>
      <c r="CJ102" s="57"/>
      <c r="CK102" s="57"/>
      <c r="CL102" s="20"/>
      <c r="CM102" s="57"/>
      <c r="CN102" s="58"/>
      <c r="CO102" s="57"/>
      <c r="CP102" s="57"/>
      <c r="CQ102" s="174"/>
      <c r="CR102" s="174"/>
      <c r="CS102" s="61"/>
      <c r="CT102" s="63"/>
      <c r="CU102" s="57"/>
      <c r="CV102" s="20"/>
      <c r="CW102" s="172"/>
      <c r="CX102" s="58"/>
      <c r="CY102" s="57"/>
      <c r="CZ102" s="57"/>
      <c r="DA102" s="57"/>
      <c r="DB102" s="57"/>
      <c r="DC102" s="72"/>
      <c r="DD102" s="186"/>
      <c r="DE102" s="57"/>
      <c r="DF102" s="20"/>
      <c r="DG102" s="187"/>
      <c r="DH102" s="58"/>
      <c r="DI102" s="57"/>
      <c r="DJ102" s="57"/>
      <c r="DK102" s="57"/>
      <c r="DL102" s="57"/>
      <c r="DM102" s="189"/>
      <c r="DN102" s="57"/>
      <c r="DO102" s="3"/>
      <c r="DP102" s="22"/>
      <c r="DQ102" s="57"/>
      <c r="DR102" s="58"/>
      <c r="DS102" s="57"/>
      <c r="DT102" s="57"/>
      <c r="DU102" s="57"/>
      <c r="DV102" s="57"/>
      <c r="DW102" s="189"/>
      <c r="DX102" s="63"/>
      <c r="DY102" s="57"/>
      <c r="DZ102" s="22"/>
      <c r="EA102" s="172"/>
      <c r="EB102" s="58"/>
      <c r="EC102" s="57"/>
      <c r="ED102" s="69"/>
      <c r="EO102" s="91"/>
      <c r="EP102" s="91"/>
      <c r="EQ102" s="91"/>
      <c r="ER102" s="91"/>
      <c r="FC102" s="18"/>
      <c r="FD102" s="18"/>
      <c r="FE102" s="94"/>
      <c r="FF102" s="91"/>
    </row>
    <row r="103" spans="1:162" ht="49.5" customHeight="1">
      <c r="A103" s="3" t="s">
        <v>149</v>
      </c>
      <c r="B103" s="195" t="s">
        <v>731</v>
      </c>
      <c r="C103" s="3" t="s">
        <v>155</v>
      </c>
      <c r="D103" s="97" t="s">
        <v>30</v>
      </c>
      <c r="E103" s="122" t="s">
        <v>35</v>
      </c>
      <c r="F103" s="195" t="s">
        <v>731</v>
      </c>
      <c r="G103" s="5" t="s">
        <v>26</v>
      </c>
      <c r="H103" s="195" t="s">
        <v>879</v>
      </c>
      <c r="I103" s="195" t="s">
        <v>889</v>
      </c>
      <c r="J103" s="205" t="s">
        <v>151</v>
      </c>
      <c r="K103" s="205" t="s">
        <v>151</v>
      </c>
      <c r="L103" s="234">
        <v>0.7</v>
      </c>
      <c r="M103" s="4">
        <v>0</v>
      </c>
      <c r="N103" s="4">
        <v>21</v>
      </c>
      <c r="O103" s="14">
        <f t="shared" si="63"/>
        <v>0</v>
      </c>
      <c r="P103" s="98" t="s">
        <v>18</v>
      </c>
      <c r="Q103" s="237" t="s">
        <v>890</v>
      </c>
      <c r="R103" s="98"/>
      <c r="S103" s="237">
        <f t="shared" si="64"/>
        <v>0</v>
      </c>
      <c r="T103" s="98" t="str">
        <f t="shared" si="65"/>
        <v>bajo</v>
      </c>
      <c r="U103" s="98"/>
      <c r="V103" s="237" t="s">
        <v>839</v>
      </c>
      <c r="W103" s="4">
        <v>0</v>
      </c>
      <c r="X103" s="4">
        <v>21</v>
      </c>
      <c r="Y103" s="14">
        <f t="shared" si="66"/>
        <v>0</v>
      </c>
      <c r="Z103" s="98" t="s">
        <v>18</v>
      </c>
      <c r="AA103" s="237" t="s">
        <v>891</v>
      </c>
      <c r="AB103" s="98"/>
      <c r="AC103" s="98">
        <f t="shared" si="67"/>
        <v>0</v>
      </c>
      <c r="AD103" s="98" t="str">
        <f t="shared" si="68"/>
        <v>bajo</v>
      </c>
      <c r="AE103" s="98"/>
      <c r="AF103" s="237" t="s">
        <v>840</v>
      </c>
      <c r="AG103" s="4"/>
      <c r="AH103" s="4"/>
      <c r="AI103" s="4"/>
      <c r="AJ103" s="14"/>
      <c r="AK103" s="4"/>
      <c r="AL103" s="17"/>
      <c r="AM103" s="17"/>
      <c r="AN103" s="20"/>
      <c r="AO103" s="19"/>
      <c r="AP103" s="21"/>
      <c r="AQ103" s="17"/>
      <c r="AR103" s="4"/>
      <c r="AS103" s="4"/>
      <c r="AT103" s="119"/>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166"/>
      <c r="CJ103" s="57"/>
      <c r="CK103" s="57"/>
      <c r="CL103" s="20"/>
      <c r="CM103" s="57"/>
      <c r="CN103" s="58"/>
      <c r="CO103" s="57"/>
      <c r="CP103" s="57"/>
      <c r="CQ103" s="174"/>
      <c r="CR103" s="174"/>
      <c r="CS103" s="61"/>
      <c r="CT103" s="63"/>
      <c r="CU103" s="57"/>
      <c r="CV103" s="20"/>
      <c r="CW103" s="172"/>
      <c r="CX103" s="58"/>
      <c r="CY103" s="57"/>
      <c r="CZ103" s="57"/>
      <c r="DA103" s="57"/>
      <c r="DB103" s="57"/>
      <c r="DC103" s="72"/>
      <c r="DD103" s="186"/>
      <c r="DE103" s="57"/>
      <c r="DF103" s="20"/>
      <c r="DG103" s="187"/>
      <c r="DH103" s="58"/>
      <c r="DI103" s="57"/>
      <c r="DJ103" s="57"/>
      <c r="DK103" s="57"/>
      <c r="DL103" s="57"/>
      <c r="DM103" s="189"/>
      <c r="DN103" s="57"/>
      <c r="DO103" s="3"/>
      <c r="DP103" s="22"/>
      <c r="DQ103" s="57"/>
      <c r="DR103" s="58"/>
      <c r="DS103" s="57"/>
      <c r="DT103" s="57"/>
      <c r="DU103" s="57"/>
      <c r="DV103" s="57"/>
      <c r="DW103" s="189"/>
      <c r="DX103" s="63"/>
      <c r="DY103" s="57"/>
      <c r="DZ103" s="22"/>
      <c r="EA103" s="172"/>
      <c r="EB103" s="58"/>
      <c r="EC103" s="57"/>
      <c r="ED103" s="69"/>
      <c r="EO103" s="91"/>
      <c r="EP103" s="91"/>
      <c r="EQ103" s="91"/>
      <c r="ER103" s="91"/>
      <c r="FC103" s="18"/>
      <c r="FD103" s="18"/>
      <c r="FE103" s="94"/>
      <c r="FF103" s="91"/>
    </row>
    <row r="104" spans="1:162" ht="49.5" customHeight="1">
      <c r="A104" s="3" t="s">
        <v>149</v>
      </c>
      <c r="B104" s="195" t="s">
        <v>737</v>
      </c>
      <c r="C104" s="3" t="s">
        <v>156</v>
      </c>
      <c r="D104" s="97" t="s">
        <v>30</v>
      </c>
      <c r="E104" s="122" t="s">
        <v>36</v>
      </c>
      <c r="F104" s="195" t="s">
        <v>737</v>
      </c>
      <c r="G104" s="5" t="s">
        <v>26</v>
      </c>
      <c r="H104" s="195" t="s">
        <v>879</v>
      </c>
      <c r="I104" s="195" t="s">
        <v>892</v>
      </c>
      <c r="J104" s="205" t="s">
        <v>151</v>
      </c>
      <c r="K104" s="205" t="s">
        <v>151</v>
      </c>
      <c r="L104" s="234">
        <v>0.7</v>
      </c>
      <c r="M104" s="4">
        <v>0</v>
      </c>
      <c r="N104" s="4">
        <v>14</v>
      </c>
      <c r="O104" s="14">
        <f t="shared" si="63"/>
        <v>0</v>
      </c>
      <c r="P104" s="98" t="s">
        <v>18</v>
      </c>
      <c r="Q104" s="237" t="s">
        <v>893</v>
      </c>
      <c r="R104" s="98"/>
      <c r="S104" s="237">
        <f t="shared" si="64"/>
        <v>0</v>
      </c>
      <c r="T104" s="98" t="str">
        <f t="shared" si="65"/>
        <v>bajo</v>
      </c>
      <c r="U104" s="98"/>
      <c r="V104" s="237" t="s">
        <v>839</v>
      </c>
      <c r="W104" s="4">
        <v>0</v>
      </c>
      <c r="X104" s="4">
        <v>14</v>
      </c>
      <c r="Y104" s="14">
        <f t="shared" si="66"/>
        <v>0</v>
      </c>
      <c r="Z104" s="98" t="s">
        <v>18</v>
      </c>
      <c r="AA104" s="237" t="s">
        <v>893</v>
      </c>
      <c r="AB104" s="98"/>
      <c r="AC104" s="98">
        <f t="shared" si="67"/>
        <v>0</v>
      </c>
      <c r="AD104" s="98" t="str">
        <f t="shared" si="68"/>
        <v>bajo</v>
      </c>
      <c r="AE104" s="98"/>
      <c r="AF104" s="237" t="s">
        <v>840</v>
      </c>
      <c r="AG104" s="4"/>
      <c r="AH104" s="4"/>
      <c r="AI104" s="4"/>
      <c r="AJ104" s="14"/>
      <c r="AK104" s="4"/>
      <c r="AL104" s="17"/>
      <c r="AM104" s="17"/>
      <c r="AN104" s="20"/>
      <c r="AO104" s="19"/>
      <c r="AP104" s="21"/>
      <c r="AQ104" s="17"/>
      <c r="AR104" s="4"/>
      <c r="AS104" s="4"/>
      <c r="AT104" s="119"/>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166"/>
      <c r="CJ104" s="57"/>
      <c r="CK104" s="57"/>
      <c r="CL104" s="20"/>
      <c r="CM104" s="57"/>
      <c r="CN104" s="58"/>
      <c r="CO104" s="57"/>
      <c r="CP104" s="57"/>
      <c r="CQ104" s="174"/>
      <c r="CR104" s="174"/>
      <c r="CS104" s="61"/>
      <c r="CT104" s="63"/>
      <c r="CU104" s="57"/>
      <c r="CV104" s="20"/>
      <c r="CW104" s="172"/>
      <c r="CX104" s="58"/>
      <c r="CY104" s="57"/>
      <c r="CZ104" s="57"/>
      <c r="DA104" s="57"/>
      <c r="DB104" s="57"/>
      <c r="DC104" s="72"/>
      <c r="DD104" s="186"/>
      <c r="DE104" s="57"/>
      <c r="DF104" s="20"/>
      <c r="DG104" s="187"/>
      <c r="DH104" s="58"/>
      <c r="DI104" s="57"/>
      <c r="DJ104" s="57"/>
      <c r="DK104" s="57"/>
      <c r="DL104" s="57"/>
      <c r="DM104" s="189"/>
      <c r="DN104" s="57"/>
      <c r="DO104" s="3"/>
      <c r="DP104" s="22"/>
      <c r="DQ104" s="57"/>
      <c r="DR104" s="58"/>
      <c r="DS104" s="57"/>
      <c r="DT104" s="57"/>
      <c r="DU104" s="57"/>
      <c r="DV104" s="57"/>
      <c r="DW104" s="189"/>
      <c r="DX104" s="63"/>
      <c r="DY104" s="57"/>
      <c r="DZ104" s="22"/>
      <c r="EA104" s="172"/>
      <c r="EB104" s="58"/>
      <c r="EC104" s="57"/>
      <c r="ED104" s="69"/>
      <c r="EO104" s="91"/>
      <c r="EP104" s="91"/>
      <c r="EQ104" s="91"/>
      <c r="ER104" s="91"/>
      <c r="FC104" s="18"/>
      <c r="FD104" s="18"/>
      <c r="FE104" s="94"/>
      <c r="FF104" s="91"/>
    </row>
    <row r="105" spans="1:162" ht="49.5" customHeight="1">
      <c r="A105" s="3" t="s">
        <v>149</v>
      </c>
      <c r="B105" s="195" t="s">
        <v>743</v>
      </c>
      <c r="C105" s="3" t="s">
        <v>157</v>
      </c>
      <c r="D105" s="97" t="s">
        <v>30</v>
      </c>
      <c r="E105" s="122" t="s">
        <v>37</v>
      </c>
      <c r="F105" s="195" t="s">
        <v>743</v>
      </c>
      <c r="G105" s="5" t="s">
        <v>26</v>
      </c>
      <c r="H105" s="195" t="s">
        <v>879</v>
      </c>
      <c r="I105" s="195" t="s">
        <v>894</v>
      </c>
      <c r="J105" s="205" t="s">
        <v>151</v>
      </c>
      <c r="K105" s="205" t="s">
        <v>151</v>
      </c>
      <c r="L105" s="234">
        <v>0.7</v>
      </c>
      <c r="M105" s="4">
        <v>0</v>
      </c>
      <c r="N105" s="4">
        <v>0</v>
      </c>
      <c r="O105" s="14">
        <v>0</v>
      </c>
      <c r="P105" s="98" t="s">
        <v>18</v>
      </c>
      <c r="Q105" s="237" t="s">
        <v>895</v>
      </c>
      <c r="R105" s="98"/>
      <c r="S105" s="237">
        <f t="shared" si="64"/>
        <v>0</v>
      </c>
      <c r="T105" s="98" t="str">
        <f t="shared" si="65"/>
        <v>bajo</v>
      </c>
      <c r="U105" s="98"/>
      <c r="V105" s="237" t="s">
        <v>839</v>
      </c>
      <c r="W105" s="4">
        <v>0</v>
      </c>
      <c r="X105" s="4">
        <v>0</v>
      </c>
      <c r="Y105" s="14">
        <v>0</v>
      </c>
      <c r="Z105" s="98" t="s">
        <v>18</v>
      </c>
      <c r="AA105" s="237" t="s">
        <v>896</v>
      </c>
      <c r="AB105" s="98"/>
      <c r="AC105" s="98">
        <f t="shared" si="67"/>
        <v>0</v>
      </c>
      <c r="AD105" s="98" t="str">
        <f t="shared" si="68"/>
        <v>bajo</v>
      </c>
      <c r="AE105" s="98"/>
      <c r="AF105" s="237" t="s">
        <v>840</v>
      </c>
      <c r="AG105" s="4"/>
      <c r="AH105" s="4"/>
      <c r="AI105" s="4"/>
      <c r="AJ105" s="14"/>
      <c r="AK105" s="4"/>
      <c r="AL105" s="17"/>
      <c r="AM105" s="17"/>
      <c r="AN105" s="20"/>
      <c r="AO105" s="19"/>
      <c r="AP105" s="21"/>
      <c r="AQ105" s="17"/>
      <c r="AR105" s="4"/>
      <c r="AS105" s="4"/>
      <c r="AT105" s="119"/>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166"/>
      <c r="CJ105" s="57"/>
      <c r="CK105" s="57"/>
      <c r="CL105" s="20"/>
      <c r="CM105" s="57"/>
      <c r="CN105" s="58"/>
      <c r="CO105" s="57"/>
      <c r="CP105" s="57"/>
      <c r="CQ105" s="174"/>
      <c r="CR105" s="174"/>
      <c r="CS105" s="61"/>
      <c r="CT105" s="63"/>
      <c r="CU105" s="57"/>
      <c r="CV105" s="20"/>
      <c r="CW105" s="172"/>
      <c r="CX105" s="58"/>
      <c r="CY105" s="57"/>
      <c r="CZ105" s="57"/>
      <c r="DA105" s="57"/>
      <c r="DB105" s="57"/>
      <c r="DC105" s="72"/>
      <c r="DD105" s="186"/>
      <c r="DE105" s="57"/>
      <c r="DF105" s="20"/>
      <c r="DG105" s="187"/>
      <c r="DH105" s="58"/>
      <c r="DI105" s="57"/>
      <c r="DJ105" s="57"/>
      <c r="DK105" s="57"/>
      <c r="DL105" s="57"/>
      <c r="DM105" s="189"/>
      <c r="DN105" s="57"/>
      <c r="DO105" s="3"/>
      <c r="DP105" s="22"/>
      <c r="DQ105" s="57"/>
      <c r="DR105" s="58"/>
      <c r="DS105" s="57"/>
      <c r="DT105" s="57"/>
      <c r="DU105" s="57"/>
      <c r="DV105" s="57"/>
      <c r="DW105" s="189"/>
      <c r="DX105" s="63"/>
      <c r="DY105" s="57"/>
      <c r="DZ105" s="22"/>
      <c r="EA105" s="172"/>
      <c r="EB105" s="58"/>
      <c r="EC105" s="57"/>
      <c r="ED105" s="69"/>
      <c r="EO105" s="91"/>
      <c r="EP105" s="91"/>
      <c r="EQ105" s="91"/>
      <c r="ER105" s="91"/>
      <c r="FC105" s="18"/>
      <c r="FD105" s="18"/>
      <c r="FE105" s="94"/>
      <c r="FF105" s="91"/>
    </row>
    <row r="106" spans="1:162" ht="49.5" customHeight="1">
      <c r="A106" s="3" t="s">
        <v>149</v>
      </c>
      <c r="B106" s="195" t="s">
        <v>749</v>
      </c>
      <c r="C106" s="3" t="s">
        <v>158</v>
      </c>
      <c r="D106" s="97" t="s">
        <v>30</v>
      </c>
      <c r="E106" s="122" t="s">
        <v>38</v>
      </c>
      <c r="F106" s="195" t="s">
        <v>749</v>
      </c>
      <c r="G106" s="5" t="s">
        <v>26</v>
      </c>
      <c r="H106" s="195" t="s">
        <v>879</v>
      </c>
      <c r="I106" s="195" t="s">
        <v>897</v>
      </c>
      <c r="J106" s="205" t="s">
        <v>151</v>
      </c>
      <c r="K106" s="205" t="s">
        <v>151</v>
      </c>
      <c r="L106" s="234">
        <v>0.7</v>
      </c>
      <c r="M106" s="4">
        <v>0</v>
      </c>
      <c r="N106" s="4">
        <v>36</v>
      </c>
      <c r="O106" s="14">
        <f t="shared" si="63"/>
        <v>0</v>
      </c>
      <c r="P106" s="98" t="s">
        <v>18</v>
      </c>
      <c r="Q106" s="237" t="s">
        <v>898</v>
      </c>
      <c r="R106" s="98"/>
      <c r="S106" s="237">
        <f t="shared" si="64"/>
        <v>0</v>
      </c>
      <c r="T106" s="98" t="str">
        <f t="shared" si="65"/>
        <v>bajo</v>
      </c>
      <c r="U106" s="98"/>
      <c r="V106" s="237" t="s">
        <v>839</v>
      </c>
      <c r="W106" s="4">
        <v>0</v>
      </c>
      <c r="X106" s="4">
        <v>36</v>
      </c>
      <c r="Y106" s="14">
        <f t="shared" si="66"/>
        <v>0</v>
      </c>
      <c r="Z106" s="98" t="s">
        <v>18</v>
      </c>
      <c r="AA106" s="237" t="s">
        <v>899</v>
      </c>
      <c r="AB106" s="98"/>
      <c r="AC106" s="98">
        <f t="shared" si="67"/>
        <v>0</v>
      </c>
      <c r="AD106" s="98" t="str">
        <f t="shared" si="68"/>
        <v>bajo</v>
      </c>
      <c r="AE106" s="98"/>
      <c r="AF106" s="237" t="s">
        <v>840</v>
      </c>
      <c r="AG106" s="4"/>
      <c r="AH106" s="4"/>
      <c r="AI106" s="4"/>
      <c r="AJ106" s="14"/>
      <c r="AK106" s="4"/>
      <c r="AL106" s="17"/>
      <c r="AM106" s="17"/>
      <c r="AN106" s="20"/>
      <c r="AO106" s="19"/>
      <c r="AP106" s="21"/>
      <c r="AQ106" s="17"/>
      <c r="AR106" s="4"/>
      <c r="AS106" s="4"/>
      <c r="AT106" s="119"/>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166"/>
      <c r="CJ106" s="57"/>
      <c r="CK106" s="57"/>
      <c r="CL106" s="20"/>
      <c r="CM106" s="57"/>
      <c r="CN106" s="58"/>
      <c r="CO106" s="57"/>
      <c r="CP106" s="57"/>
      <c r="CQ106" s="174"/>
      <c r="CR106" s="174"/>
      <c r="CS106" s="61"/>
      <c r="CT106" s="63"/>
      <c r="CU106" s="57"/>
      <c r="CV106" s="20"/>
      <c r="CW106" s="172"/>
      <c r="CX106" s="58"/>
      <c r="CY106" s="57"/>
      <c r="CZ106" s="57"/>
      <c r="DA106" s="57"/>
      <c r="DB106" s="57"/>
      <c r="DC106" s="72"/>
      <c r="DD106" s="186"/>
      <c r="DE106" s="57"/>
      <c r="DF106" s="20"/>
      <c r="DG106" s="187"/>
      <c r="DH106" s="58"/>
      <c r="DI106" s="57"/>
      <c r="DJ106" s="57"/>
      <c r="DK106" s="57"/>
      <c r="DL106" s="57"/>
      <c r="DM106" s="189"/>
      <c r="DN106" s="57"/>
      <c r="DO106" s="3"/>
      <c r="DP106" s="22"/>
      <c r="DQ106" s="57"/>
      <c r="DR106" s="58"/>
      <c r="DS106" s="57"/>
      <c r="DT106" s="57"/>
      <c r="DU106" s="57"/>
      <c r="DV106" s="57"/>
      <c r="DW106" s="189"/>
      <c r="DX106" s="63"/>
      <c r="DY106" s="57"/>
      <c r="DZ106" s="22"/>
      <c r="EA106" s="172"/>
      <c r="EB106" s="58"/>
      <c r="EC106" s="57"/>
      <c r="ED106" s="69"/>
      <c r="EO106" s="91"/>
      <c r="EP106" s="91"/>
      <c r="EQ106" s="91"/>
      <c r="ER106" s="91"/>
      <c r="FC106" s="18"/>
      <c r="FD106" s="18"/>
      <c r="FE106" s="94"/>
      <c r="FF106" s="91"/>
    </row>
    <row r="107" spans="1:162" ht="49.5" customHeight="1">
      <c r="A107" s="3" t="s">
        <v>149</v>
      </c>
      <c r="B107" s="195" t="s">
        <v>755</v>
      </c>
      <c r="C107" s="3" t="s">
        <v>159</v>
      </c>
      <c r="D107" s="97" t="s">
        <v>30</v>
      </c>
      <c r="E107" s="122" t="s">
        <v>39</v>
      </c>
      <c r="F107" s="195" t="s">
        <v>755</v>
      </c>
      <c r="G107" s="5" t="s">
        <v>26</v>
      </c>
      <c r="H107" s="195" t="s">
        <v>879</v>
      </c>
      <c r="I107" s="195" t="s">
        <v>900</v>
      </c>
      <c r="J107" s="205" t="s">
        <v>151</v>
      </c>
      <c r="K107" s="205" t="s">
        <v>151</v>
      </c>
      <c r="L107" s="234">
        <v>0.7</v>
      </c>
      <c r="M107" s="4">
        <v>0</v>
      </c>
      <c r="N107" s="4">
        <v>38</v>
      </c>
      <c r="O107" s="14">
        <f t="shared" si="63"/>
        <v>0</v>
      </c>
      <c r="P107" s="98" t="s">
        <v>18</v>
      </c>
      <c r="Q107" s="237" t="s">
        <v>901</v>
      </c>
      <c r="R107" s="98"/>
      <c r="S107" s="237">
        <f t="shared" si="64"/>
        <v>0</v>
      </c>
      <c r="T107" s="98" t="str">
        <f t="shared" si="65"/>
        <v>bajo</v>
      </c>
      <c r="U107" s="98"/>
      <c r="V107" s="237" t="s">
        <v>839</v>
      </c>
      <c r="W107" s="4">
        <v>0</v>
      </c>
      <c r="X107" s="4">
        <v>38</v>
      </c>
      <c r="Y107" s="14">
        <f t="shared" si="66"/>
        <v>0</v>
      </c>
      <c r="Z107" s="98" t="s">
        <v>18</v>
      </c>
      <c r="AA107" s="237" t="s">
        <v>901</v>
      </c>
      <c r="AB107" s="98"/>
      <c r="AC107" s="98">
        <f t="shared" si="67"/>
        <v>0</v>
      </c>
      <c r="AD107" s="98" t="str">
        <f t="shared" si="68"/>
        <v>bajo</v>
      </c>
      <c r="AE107" s="98"/>
      <c r="AF107" s="237" t="s">
        <v>840</v>
      </c>
      <c r="AG107" s="4"/>
      <c r="AH107" s="4"/>
      <c r="AI107" s="4"/>
      <c r="AJ107" s="14"/>
      <c r="AK107" s="4"/>
      <c r="AL107" s="17"/>
      <c r="AM107" s="17"/>
      <c r="AN107" s="20"/>
      <c r="AO107" s="19"/>
      <c r="AP107" s="21"/>
      <c r="AQ107" s="17"/>
      <c r="AR107" s="4"/>
      <c r="AS107" s="4"/>
      <c r="AT107" s="119"/>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166"/>
      <c r="CJ107" s="57"/>
      <c r="CK107" s="57"/>
      <c r="CL107" s="20"/>
      <c r="CM107" s="57"/>
      <c r="CN107" s="58"/>
      <c r="CO107" s="57"/>
      <c r="CP107" s="57"/>
      <c r="CQ107" s="174"/>
      <c r="CR107" s="174"/>
      <c r="CS107" s="61"/>
      <c r="CT107" s="63"/>
      <c r="CU107" s="57"/>
      <c r="CV107" s="20"/>
      <c r="CW107" s="172"/>
      <c r="CX107" s="58"/>
      <c r="CY107" s="57"/>
      <c r="CZ107" s="57"/>
      <c r="DA107" s="57"/>
      <c r="DB107" s="57"/>
      <c r="DC107" s="72"/>
      <c r="DD107" s="186"/>
      <c r="DE107" s="57"/>
      <c r="DF107" s="20"/>
      <c r="DG107" s="187"/>
      <c r="DH107" s="58"/>
      <c r="DI107" s="57"/>
      <c r="DJ107" s="57"/>
      <c r="DK107" s="57"/>
      <c r="DL107" s="57"/>
      <c r="DM107" s="189"/>
      <c r="DN107" s="57"/>
      <c r="DO107" s="3"/>
      <c r="DP107" s="22"/>
      <c r="DQ107" s="57"/>
      <c r="DR107" s="58"/>
      <c r="DS107" s="57"/>
      <c r="DT107" s="57"/>
      <c r="DU107" s="57"/>
      <c r="DV107" s="57"/>
      <c r="DW107" s="189"/>
      <c r="DX107" s="63"/>
      <c r="DY107" s="57"/>
      <c r="DZ107" s="22"/>
      <c r="EA107" s="172"/>
      <c r="EB107" s="58"/>
      <c r="EC107" s="57"/>
      <c r="ED107" s="69"/>
      <c r="EO107" s="91"/>
      <c r="EP107" s="91"/>
      <c r="EQ107" s="91"/>
      <c r="ER107" s="91"/>
      <c r="FC107" s="18"/>
      <c r="FD107" s="18"/>
      <c r="FE107" s="94"/>
      <c r="FF107" s="91"/>
    </row>
    <row r="108" spans="1:162" ht="49.5" customHeight="1">
      <c r="A108" s="3" t="s">
        <v>149</v>
      </c>
      <c r="B108" s="195" t="s">
        <v>761</v>
      </c>
      <c r="C108" s="3" t="s">
        <v>160</v>
      </c>
      <c r="D108" s="97" t="s">
        <v>30</v>
      </c>
      <c r="E108" s="122" t="s">
        <v>40</v>
      </c>
      <c r="F108" s="195" t="s">
        <v>761</v>
      </c>
      <c r="G108" s="5" t="s">
        <v>26</v>
      </c>
      <c r="H108" s="195" t="s">
        <v>879</v>
      </c>
      <c r="I108" s="195" t="s">
        <v>902</v>
      </c>
      <c r="J108" s="205" t="s">
        <v>151</v>
      </c>
      <c r="K108" s="205" t="s">
        <v>151</v>
      </c>
      <c r="L108" s="234">
        <v>0.7</v>
      </c>
      <c r="M108" s="4">
        <v>0</v>
      </c>
      <c r="N108" s="4">
        <v>31</v>
      </c>
      <c r="O108" s="14">
        <f t="shared" si="63"/>
        <v>0</v>
      </c>
      <c r="P108" s="98" t="s">
        <v>18</v>
      </c>
      <c r="Q108" s="237" t="s">
        <v>903</v>
      </c>
      <c r="R108" s="98"/>
      <c r="S108" s="237">
        <f t="shared" si="64"/>
        <v>0</v>
      </c>
      <c r="T108" s="98" t="str">
        <f t="shared" si="65"/>
        <v>bajo</v>
      </c>
      <c r="U108" s="98"/>
      <c r="V108" s="237" t="s">
        <v>839</v>
      </c>
      <c r="W108" s="4">
        <v>0</v>
      </c>
      <c r="X108" s="4">
        <v>31</v>
      </c>
      <c r="Y108" s="14">
        <f t="shared" si="66"/>
        <v>0</v>
      </c>
      <c r="Z108" s="98" t="s">
        <v>18</v>
      </c>
      <c r="AA108" s="237" t="s">
        <v>904</v>
      </c>
      <c r="AB108" s="98"/>
      <c r="AC108" s="98">
        <f t="shared" si="67"/>
        <v>0</v>
      </c>
      <c r="AD108" s="98" t="str">
        <f t="shared" si="68"/>
        <v>bajo</v>
      </c>
      <c r="AE108" s="98"/>
      <c r="AF108" s="237" t="s">
        <v>840</v>
      </c>
      <c r="AG108" s="4"/>
      <c r="AH108" s="4"/>
      <c r="AI108" s="4"/>
      <c r="AJ108" s="14"/>
      <c r="AK108" s="4"/>
      <c r="AL108" s="17"/>
      <c r="AM108" s="17"/>
      <c r="AN108" s="20"/>
      <c r="AO108" s="19"/>
      <c r="AP108" s="21"/>
      <c r="AQ108" s="17"/>
      <c r="AR108" s="4"/>
      <c r="AS108" s="4"/>
      <c r="AT108" s="119"/>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166"/>
      <c r="CJ108" s="57"/>
      <c r="CK108" s="57"/>
      <c r="CL108" s="20"/>
      <c r="CM108" s="57"/>
      <c r="CN108" s="58"/>
      <c r="CO108" s="57"/>
      <c r="CP108" s="57"/>
      <c r="CQ108" s="174"/>
      <c r="CR108" s="174"/>
      <c r="CS108" s="61"/>
      <c r="CT108" s="63"/>
      <c r="CU108" s="57"/>
      <c r="CV108" s="20"/>
      <c r="CW108" s="172"/>
      <c r="CX108" s="58"/>
      <c r="CY108" s="57"/>
      <c r="CZ108" s="57"/>
      <c r="DA108" s="57"/>
      <c r="DB108" s="57"/>
      <c r="DC108" s="72"/>
      <c r="DD108" s="186"/>
      <c r="DE108" s="57"/>
      <c r="DF108" s="20"/>
      <c r="DG108" s="187"/>
      <c r="DH108" s="58"/>
      <c r="DI108" s="57"/>
      <c r="DJ108" s="57"/>
      <c r="DK108" s="57"/>
      <c r="DL108" s="57"/>
      <c r="DM108" s="189"/>
      <c r="DN108" s="57"/>
      <c r="DO108" s="3"/>
      <c r="DP108" s="22"/>
      <c r="DQ108" s="57"/>
      <c r="DR108" s="58"/>
      <c r="DS108" s="57"/>
      <c r="DT108" s="57"/>
      <c r="DU108" s="57"/>
      <c r="DV108" s="57"/>
      <c r="DW108" s="189"/>
      <c r="DX108" s="63"/>
      <c r="DY108" s="57"/>
      <c r="DZ108" s="22"/>
      <c r="EA108" s="172"/>
      <c r="EB108" s="58"/>
      <c r="EC108" s="57"/>
      <c r="ED108" s="69"/>
      <c r="EO108" s="91"/>
      <c r="EP108" s="91"/>
      <c r="EQ108" s="91"/>
      <c r="ER108" s="91"/>
      <c r="FC108" s="18"/>
      <c r="FD108" s="18"/>
      <c r="FE108" s="94"/>
      <c r="FF108" s="91"/>
    </row>
    <row r="109" spans="1:162" ht="49.5" customHeight="1">
      <c r="A109" s="3" t="s">
        <v>149</v>
      </c>
      <c r="B109" s="195" t="s">
        <v>767</v>
      </c>
      <c r="C109" s="3" t="s">
        <v>161</v>
      </c>
      <c r="D109" s="97" t="s">
        <v>30</v>
      </c>
      <c r="E109" s="122" t="s">
        <v>41</v>
      </c>
      <c r="F109" s="195" t="s">
        <v>767</v>
      </c>
      <c r="G109" s="5" t="s">
        <v>26</v>
      </c>
      <c r="H109" s="195" t="s">
        <v>879</v>
      </c>
      <c r="I109" s="195" t="s">
        <v>905</v>
      </c>
      <c r="J109" s="205" t="s">
        <v>151</v>
      </c>
      <c r="K109" s="205" t="s">
        <v>151</v>
      </c>
      <c r="L109" s="234">
        <v>0.7</v>
      </c>
      <c r="M109" s="4">
        <v>0</v>
      </c>
      <c r="N109" s="4">
        <v>0</v>
      </c>
      <c r="O109" s="14">
        <v>0</v>
      </c>
      <c r="P109" s="98" t="s">
        <v>18</v>
      </c>
      <c r="Q109" s="237" t="s">
        <v>906</v>
      </c>
      <c r="R109" s="98"/>
      <c r="S109" s="237">
        <f t="shared" si="64"/>
        <v>0</v>
      </c>
      <c r="T109" s="98" t="str">
        <f t="shared" si="65"/>
        <v>bajo</v>
      </c>
      <c r="U109" s="98"/>
      <c r="V109" s="237" t="s">
        <v>839</v>
      </c>
      <c r="W109" s="4">
        <v>0</v>
      </c>
      <c r="X109" s="4">
        <v>0</v>
      </c>
      <c r="Y109" s="14">
        <v>0</v>
      </c>
      <c r="Z109" s="98" t="s">
        <v>18</v>
      </c>
      <c r="AA109" s="237" t="s">
        <v>906</v>
      </c>
      <c r="AB109" s="98"/>
      <c r="AC109" s="98">
        <f t="shared" si="67"/>
        <v>0</v>
      </c>
      <c r="AD109" s="98" t="str">
        <f t="shared" si="68"/>
        <v>bajo</v>
      </c>
      <c r="AE109" s="98"/>
      <c r="AF109" s="237" t="s">
        <v>840</v>
      </c>
      <c r="AG109" s="4"/>
      <c r="AH109" s="4"/>
      <c r="AI109" s="4"/>
      <c r="AJ109" s="14"/>
      <c r="AK109" s="4"/>
      <c r="AL109" s="17"/>
      <c r="AM109" s="17"/>
      <c r="AN109" s="20"/>
      <c r="AO109" s="19"/>
      <c r="AP109" s="21"/>
      <c r="AQ109" s="17"/>
      <c r="AR109" s="4"/>
      <c r="AS109" s="4"/>
      <c r="AT109" s="119"/>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166"/>
      <c r="CJ109" s="57"/>
      <c r="CK109" s="57"/>
      <c r="CL109" s="20"/>
      <c r="CM109" s="57"/>
      <c r="CN109" s="58"/>
      <c r="CO109" s="57"/>
      <c r="CP109" s="57"/>
      <c r="CQ109" s="174"/>
      <c r="CR109" s="174"/>
      <c r="CS109" s="61"/>
      <c r="CT109" s="63"/>
      <c r="CU109" s="57"/>
      <c r="CV109" s="20"/>
      <c r="CW109" s="172"/>
      <c r="CX109" s="58"/>
      <c r="CY109" s="57"/>
      <c r="CZ109" s="57"/>
      <c r="DA109" s="57"/>
      <c r="DB109" s="57"/>
      <c r="DC109" s="72"/>
      <c r="DD109" s="186"/>
      <c r="DE109" s="57"/>
      <c r="DF109" s="20"/>
      <c r="DG109" s="187"/>
      <c r="DH109" s="58"/>
      <c r="DI109" s="57"/>
      <c r="DJ109" s="57"/>
      <c r="DK109" s="57"/>
      <c r="DL109" s="57"/>
      <c r="DM109" s="189"/>
      <c r="DN109" s="57"/>
      <c r="DO109" s="3"/>
      <c r="DP109" s="22"/>
      <c r="DQ109" s="57"/>
      <c r="DR109" s="58"/>
      <c r="DS109" s="57"/>
      <c r="DT109" s="57"/>
      <c r="DU109" s="57"/>
      <c r="DV109" s="57"/>
      <c r="DW109" s="189"/>
      <c r="DX109" s="63"/>
      <c r="DY109" s="57"/>
      <c r="DZ109" s="22"/>
      <c r="EA109" s="172"/>
      <c r="EB109" s="58"/>
      <c r="EC109" s="57"/>
      <c r="ED109" s="69"/>
      <c r="EO109" s="91"/>
      <c r="EP109" s="91"/>
      <c r="EQ109" s="91"/>
      <c r="ER109" s="91"/>
      <c r="FC109" s="18"/>
      <c r="FD109" s="18"/>
      <c r="FE109" s="94"/>
      <c r="FF109" s="91"/>
    </row>
    <row r="110" spans="1:162" ht="49.5" customHeight="1">
      <c r="A110" s="3" t="s">
        <v>149</v>
      </c>
      <c r="B110" s="195" t="s">
        <v>772</v>
      </c>
      <c r="C110" s="3" t="s">
        <v>162</v>
      </c>
      <c r="D110" s="97" t="s">
        <v>30</v>
      </c>
      <c r="E110" s="122" t="s">
        <v>42</v>
      </c>
      <c r="F110" s="195" t="s">
        <v>772</v>
      </c>
      <c r="G110" s="5" t="s">
        <v>26</v>
      </c>
      <c r="H110" s="195" t="s">
        <v>879</v>
      </c>
      <c r="I110" s="195" t="s">
        <v>907</v>
      </c>
      <c r="J110" s="205" t="s">
        <v>151</v>
      </c>
      <c r="K110" s="205" t="s">
        <v>151</v>
      </c>
      <c r="L110" s="234">
        <v>0.7</v>
      </c>
      <c r="M110" s="4">
        <v>0</v>
      </c>
      <c r="N110" s="4">
        <v>6</v>
      </c>
      <c r="O110" s="14">
        <f t="shared" si="63"/>
        <v>0</v>
      </c>
      <c r="P110" s="98" t="s">
        <v>18</v>
      </c>
      <c r="Q110" s="237" t="s">
        <v>908</v>
      </c>
      <c r="R110" s="98"/>
      <c r="S110" s="237">
        <f t="shared" si="64"/>
        <v>0</v>
      </c>
      <c r="T110" s="98" t="str">
        <f t="shared" si="65"/>
        <v>bajo</v>
      </c>
      <c r="U110" s="98"/>
      <c r="V110" s="237" t="s">
        <v>839</v>
      </c>
      <c r="W110" s="4">
        <v>0</v>
      </c>
      <c r="X110" s="4">
        <v>6</v>
      </c>
      <c r="Y110" s="14">
        <f t="shared" si="66"/>
        <v>0</v>
      </c>
      <c r="Z110" s="98" t="s">
        <v>18</v>
      </c>
      <c r="AA110" s="237" t="s">
        <v>908</v>
      </c>
      <c r="AB110" s="98"/>
      <c r="AC110" s="98">
        <f t="shared" si="67"/>
        <v>0</v>
      </c>
      <c r="AD110" s="98" t="str">
        <f t="shared" si="68"/>
        <v>bajo</v>
      </c>
      <c r="AE110" s="98"/>
      <c r="AF110" s="237" t="s">
        <v>840</v>
      </c>
      <c r="AG110" s="4"/>
      <c r="AH110" s="4"/>
      <c r="AI110" s="4"/>
      <c r="AJ110" s="14"/>
      <c r="AK110" s="4"/>
      <c r="AL110" s="17"/>
      <c r="AM110" s="17"/>
      <c r="AN110" s="20"/>
      <c r="AO110" s="19"/>
      <c r="AP110" s="21"/>
      <c r="AQ110" s="17"/>
      <c r="AR110" s="4"/>
      <c r="AS110" s="4"/>
      <c r="AT110" s="119"/>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166"/>
      <c r="CJ110" s="57"/>
      <c r="CK110" s="57"/>
      <c r="CL110" s="20"/>
      <c r="CM110" s="57"/>
      <c r="CN110" s="58"/>
      <c r="CO110" s="57"/>
      <c r="CP110" s="57"/>
      <c r="CQ110" s="174"/>
      <c r="CR110" s="174"/>
      <c r="CS110" s="61"/>
      <c r="CT110" s="63"/>
      <c r="CU110" s="57"/>
      <c r="CV110" s="20"/>
      <c r="CW110" s="172"/>
      <c r="CX110" s="58"/>
      <c r="CY110" s="57"/>
      <c r="CZ110" s="57"/>
      <c r="DA110" s="57"/>
      <c r="DB110" s="57"/>
      <c r="DC110" s="72"/>
      <c r="DD110" s="186"/>
      <c r="DE110" s="57"/>
      <c r="DF110" s="20"/>
      <c r="DG110" s="187"/>
      <c r="DH110" s="58"/>
      <c r="DI110" s="57"/>
      <c r="DJ110" s="57"/>
      <c r="DK110" s="57"/>
      <c r="DL110" s="57"/>
      <c r="DM110" s="189"/>
      <c r="DN110" s="57"/>
      <c r="DO110" s="3"/>
      <c r="DP110" s="22"/>
      <c r="DQ110" s="57"/>
      <c r="DR110" s="58"/>
      <c r="DS110" s="57"/>
      <c r="DT110" s="57"/>
      <c r="DU110" s="57"/>
      <c r="DV110" s="57"/>
      <c r="DW110" s="189"/>
      <c r="DX110" s="63"/>
      <c r="DY110" s="57"/>
      <c r="DZ110" s="22"/>
      <c r="EA110" s="172"/>
      <c r="EB110" s="58"/>
      <c r="EC110" s="57"/>
      <c r="ED110" s="69"/>
      <c r="EO110" s="91"/>
      <c r="EP110" s="91"/>
      <c r="EQ110" s="91"/>
      <c r="ER110" s="91"/>
      <c r="FC110" s="18"/>
      <c r="FD110" s="18"/>
      <c r="FE110" s="94"/>
      <c r="FF110" s="91"/>
    </row>
    <row r="111" spans="1:162" ht="49.5" customHeight="1">
      <c r="A111" s="3" t="s">
        <v>149</v>
      </c>
      <c r="B111" s="195" t="s">
        <v>824</v>
      </c>
      <c r="C111" s="3" t="s">
        <v>163</v>
      </c>
      <c r="D111" s="97" t="s">
        <v>30</v>
      </c>
      <c r="E111" s="195" t="s">
        <v>43</v>
      </c>
      <c r="F111" s="195" t="s">
        <v>824</v>
      </c>
      <c r="G111" s="5" t="s">
        <v>26</v>
      </c>
      <c r="H111" s="195" t="s">
        <v>879</v>
      </c>
      <c r="I111" s="195" t="s">
        <v>909</v>
      </c>
      <c r="J111" s="205" t="s">
        <v>151</v>
      </c>
      <c r="K111" s="205" t="s">
        <v>151</v>
      </c>
      <c r="L111" s="234">
        <v>0.7</v>
      </c>
      <c r="M111" s="4">
        <v>0</v>
      </c>
      <c r="N111" s="4">
        <v>15</v>
      </c>
      <c r="O111" s="14">
        <f t="shared" si="63"/>
        <v>0</v>
      </c>
      <c r="P111" s="98" t="s">
        <v>18</v>
      </c>
      <c r="Q111" s="237" t="s">
        <v>910</v>
      </c>
      <c r="R111" s="98"/>
      <c r="S111" s="237">
        <f t="shared" si="64"/>
        <v>0</v>
      </c>
      <c r="T111" s="98" t="str">
        <f t="shared" si="65"/>
        <v>bajo</v>
      </c>
      <c r="U111" s="98"/>
      <c r="V111" s="237" t="s">
        <v>839</v>
      </c>
      <c r="W111" s="4">
        <v>0</v>
      </c>
      <c r="X111" s="4">
        <v>15</v>
      </c>
      <c r="Y111" s="14">
        <f t="shared" si="66"/>
        <v>0</v>
      </c>
      <c r="Z111" s="98" t="s">
        <v>18</v>
      </c>
      <c r="AA111" s="237" t="s">
        <v>911</v>
      </c>
      <c r="AB111" s="98"/>
      <c r="AC111" s="98">
        <f t="shared" si="67"/>
        <v>0</v>
      </c>
      <c r="AD111" s="98" t="str">
        <f t="shared" si="68"/>
        <v>bajo</v>
      </c>
      <c r="AE111" s="98"/>
      <c r="AF111" s="237" t="s">
        <v>840</v>
      </c>
      <c r="AG111" s="4"/>
      <c r="AH111" s="4"/>
      <c r="AI111" s="4"/>
      <c r="AJ111" s="14"/>
      <c r="AK111" s="4"/>
      <c r="AL111" s="17"/>
      <c r="AM111" s="17"/>
      <c r="AN111" s="20"/>
      <c r="AO111" s="19"/>
      <c r="AP111" s="21"/>
      <c r="AQ111" s="17"/>
      <c r="AR111" s="4"/>
      <c r="AS111" s="4"/>
      <c r="AT111" s="119"/>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166"/>
      <c r="CJ111" s="57"/>
      <c r="CK111" s="57"/>
      <c r="CL111" s="20"/>
      <c r="CM111" s="57"/>
      <c r="CN111" s="58"/>
      <c r="CO111" s="57"/>
      <c r="CP111" s="57"/>
      <c r="CQ111" s="174"/>
      <c r="CR111" s="174"/>
      <c r="CS111" s="61"/>
      <c r="CT111" s="63"/>
      <c r="CU111" s="57"/>
      <c r="CV111" s="20"/>
      <c r="CW111" s="172"/>
      <c r="CX111" s="58"/>
      <c r="CY111" s="57"/>
      <c r="CZ111" s="57"/>
      <c r="DA111" s="57"/>
      <c r="DB111" s="57"/>
      <c r="DC111" s="72"/>
      <c r="DD111" s="186"/>
      <c r="DE111" s="57"/>
      <c r="DF111" s="20"/>
      <c r="DG111" s="187"/>
      <c r="DH111" s="58"/>
      <c r="DI111" s="57"/>
      <c r="DJ111" s="57"/>
      <c r="DK111" s="57"/>
      <c r="DL111" s="57"/>
      <c r="DM111" s="189"/>
      <c r="DN111" s="57"/>
      <c r="DO111" s="3"/>
      <c r="DP111" s="22"/>
      <c r="DQ111" s="57"/>
      <c r="DR111" s="58"/>
      <c r="DS111" s="57"/>
      <c r="DT111" s="57"/>
      <c r="DU111" s="57"/>
      <c r="DV111" s="57"/>
      <c r="DW111" s="189"/>
      <c r="DX111" s="63"/>
      <c r="DY111" s="57"/>
      <c r="DZ111" s="22"/>
      <c r="EA111" s="172"/>
      <c r="EB111" s="58"/>
      <c r="EC111" s="57"/>
      <c r="ED111" s="69"/>
      <c r="EO111" s="91"/>
      <c r="EP111" s="91"/>
      <c r="EQ111" s="91"/>
      <c r="ER111" s="91"/>
      <c r="FC111" s="18"/>
      <c r="FD111" s="18"/>
      <c r="FE111" s="94"/>
      <c r="FF111" s="91"/>
    </row>
    <row r="112" spans="1:162" ht="49.5" customHeight="1">
      <c r="A112" s="3" t="s">
        <v>149</v>
      </c>
      <c r="B112" s="195" t="s">
        <v>778</v>
      </c>
      <c r="C112" s="3" t="s">
        <v>164</v>
      </c>
      <c r="D112" s="97" t="s">
        <v>30</v>
      </c>
      <c r="E112" s="195" t="s">
        <v>44</v>
      </c>
      <c r="F112" s="195" t="s">
        <v>778</v>
      </c>
      <c r="G112" s="5" t="s">
        <v>26</v>
      </c>
      <c r="H112" s="195" t="s">
        <v>879</v>
      </c>
      <c r="I112" s="195" t="s">
        <v>912</v>
      </c>
      <c r="J112" s="205" t="s">
        <v>151</v>
      </c>
      <c r="K112" s="205" t="s">
        <v>151</v>
      </c>
      <c r="L112" s="234">
        <v>0.7</v>
      </c>
      <c r="M112" s="4">
        <v>0</v>
      </c>
      <c r="N112" s="4">
        <v>30</v>
      </c>
      <c r="O112" s="14">
        <f t="shared" si="63"/>
        <v>0</v>
      </c>
      <c r="P112" s="98" t="s">
        <v>18</v>
      </c>
      <c r="Q112" s="237" t="s">
        <v>913</v>
      </c>
      <c r="R112" s="98"/>
      <c r="S112" s="237">
        <f t="shared" si="64"/>
        <v>0</v>
      </c>
      <c r="T112" s="98" t="str">
        <f t="shared" si="65"/>
        <v>bajo</v>
      </c>
      <c r="U112" s="98"/>
      <c r="V112" s="237" t="s">
        <v>839</v>
      </c>
      <c r="W112" s="4">
        <v>0</v>
      </c>
      <c r="X112" s="4">
        <v>30</v>
      </c>
      <c r="Y112" s="14">
        <f t="shared" si="66"/>
        <v>0</v>
      </c>
      <c r="Z112" s="98" t="s">
        <v>18</v>
      </c>
      <c r="AA112" s="237" t="s">
        <v>913</v>
      </c>
      <c r="AB112" s="98"/>
      <c r="AC112" s="98">
        <f t="shared" si="67"/>
        <v>0</v>
      </c>
      <c r="AD112" s="98" t="str">
        <f t="shared" si="68"/>
        <v>bajo</v>
      </c>
      <c r="AE112" s="98"/>
      <c r="AF112" s="237" t="s">
        <v>840</v>
      </c>
      <c r="AG112" s="4"/>
      <c r="AH112" s="4"/>
      <c r="AI112" s="4"/>
      <c r="AJ112" s="14"/>
      <c r="AK112" s="4"/>
      <c r="AL112" s="17"/>
      <c r="AM112" s="17"/>
      <c r="AN112" s="20"/>
      <c r="AO112" s="19"/>
      <c r="AP112" s="21"/>
      <c r="AQ112" s="17"/>
      <c r="AR112" s="4"/>
      <c r="AS112" s="4"/>
      <c r="AT112" s="119"/>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166"/>
      <c r="CJ112" s="57"/>
      <c r="CK112" s="57"/>
      <c r="CL112" s="20"/>
      <c r="CM112" s="57"/>
      <c r="CN112" s="58"/>
      <c r="CO112" s="57"/>
      <c r="CP112" s="57"/>
      <c r="CQ112" s="174"/>
      <c r="CR112" s="174"/>
      <c r="CS112" s="61"/>
      <c r="CT112" s="63"/>
      <c r="CU112" s="57"/>
      <c r="CV112" s="20"/>
      <c r="CW112" s="172"/>
      <c r="CX112" s="58"/>
      <c r="CY112" s="57"/>
      <c r="CZ112" s="57"/>
      <c r="DA112" s="57"/>
      <c r="DB112" s="57"/>
      <c r="DC112" s="72"/>
      <c r="DD112" s="186"/>
      <c r="DE112" s="57"/>
      <c r="DF112" s="20"/>
      <c r="DG112" s="187"/>
      <c r="DH112" s="58"/>
      <c r="DI112" s="57"/>
      <c r="DJ112" s="57"/>
      <c r="DK112" s="57"/>
      <c r="DL112" s="57"/>
      <c r="DM112" s="189"/>
      <c r="DN112" s="57"/>
      <c r="DO112" s="3"/>
      <c r="DP112" s="22"/>
      <c r="DQ112" s="57"/>
      <c r="DR112" s="58"/>
      <c r="DS112" s="57"/>
      <c r="DT112" s="57"/>
      <c r="DU112" s="57"/>
      <c r="DV112" s="57"/>
      <c r="DW112" s="189"/>
      <c r="DX112" s="63"/>
      <c r="DY112" s="57"/>
      <c r="DZ112" s="22"/>
      <c r="EA112" s="172"/>
      <c r="EB112" s="58"/>
      <c r="EC112" s="57"/>
      <c r="ED112" s="69"/>
      <c r="EO112" s="91"/>
      <c r="EP112" s="91"/>
      <c r="EQ112" s="91"/>
      <c r="ER112" s="91"/>
      <c r="FC112" s="18"/>
      <c r="FD112" s="18"/>
      <c r="FE112" s="94"/>
      <c r="FF112" s="91"/>
    </row>
    <row r="113" spans="1:162" ht="49.5" customHeight="1">
      <c r="A113" s="3" t="s">
        <v>149</v>
      </c>
      <c r="B113" s="195" t="s">
        <v>783</v>
      </c>
      <c r="C113" s="3" t="s">
        <v>165</v>
      </c>
      <c r="D113" s="97" t="s">
        <v>30</v>
      </c>
      <c r="E113" s="195" t="s">
        <v>45</v>
      </c>
      <c r="F113" s="195" t="s">
        <v>783</v>
      </c>
      <c r="G113" s="5" t="s">
        <v>26</v>
      </c>
      <c r="H113" s="195" t="s">
        <v>879</v>
      </c>
      <c r="I113" s="195" t="s">
        <v>914</v>
      </c>
      <c r="J113" s="205" t="s">
        <v>151</v>
      </c>
      <c r="K113" s="205" t="s">
        <v>151</v>
      </c>
      <c r="L113" s="234">
        <v>0.7</v>
      </c>
      <c r="M113" s="4">
        <v>0</v>
      </c>
      <c r="N113" s="4">
        <v>0</v>
      </c>
      <c r="O113" s="14">
        <v>0</v>
      </c>
      <c r="P113" s="98" t="s">
        <v>18</v>
      </c>
      <c r="Q113" s="237" t="s">
        <v>915</v>
      </c>
      <c r="R113" s="98"/>
      <c r="S113" s="237">
        <f t="shared" si="64"/>
        <v>0</v>
      </c>
      <c r="T113" s="98" t="str">
        <f t="shared" si="65"/>
        <v>bajo</v>
      </c>
      <c r="U113" s="98"/>
      <c r="V113" s="237" t="s">
        <v>839</v>
      </c>
      <c r="W113" s="4">
        <v>0</v>
      </c>
      <c r="X113" s="4">
        <v>19</v>
      </c>
      <c r="Y113" s="14">
        <f t="shared" si="66"/>
        <v>0</v>
      </c>
      <c r="Z113" s="98" t="s">
        <v>18</v>
      </c>
      <c r="AA113" s="237" t="s">
        <v>916</v>
      </c>
      <c r="AB113" s="98"/>
      <c r="AC113" s="98">
        <f t="shared" si="67"/>
        <v>0</v>
      </c>
      <c r="AD113" s="98" t="str">
        <f t="shared" si="68"/>
        <v>bajo</v>
      </c>
      <c r="AE113" s="98"/>
      <c r="AF113" s="237" t="s">
        <v>840</v>
      </c>
      <c r="AG113" s="4"/>
      <c r="AH113" s="4"/>
      <c r="AI113" s="4"/>
      <c r="AJ113" s="14"/>
      <c r="AK113" s="4"/>
      <c r="AL113" s="17"/>
      <c r="AM113" s="17"/>
      <c r="AN113" s="20"/>
      <c r="AO113" s="19"/>
      <c r="AP113" s="21"/>
      <c r="AQ113" s="17"/>
      <c r="AR113" s="4"/>
      <c r="AS113" s="4"/>
      <c r="AT113" s="119"/>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166"/>
      <c r="CJ113" s="57"/>
      <c r="CK113" s="57"/>
      <c r="CL113" s="20"/>
      <c r="CM113" s="57"/>
      <c r="CN113" s="58"/>
      <c r="CO113" s="57"/>
      <c r="CP113" s="57"/>
      <c r="CQ113" s="174"/>
      <c r="CR113" s="174"/>
      <c r="CS113" s="61"/>
      <c r="CT113" s="63"/>
      <c r="CU113" s="57"/>
      <c r="CV113" s="20"/>
      <c r="CW113" s="172"/>
      <c r="CX113" s="58"/>
      <c r="CY113" s="57"/>
      <c r="CZ113" s="57"/>
      <c r="DA113" s="57"/>
      <c r="DB113" s="57"/>
      <c r="DC113" s="72"/>
      <c r="DD113" s="186"/>
      <c r="DE113" s="57"/>
      <c r="DF113" s="20"/>
      <c r="DG113" s="187"/>
      <c r="DH113" s="58"/>
      <c r="DI113" s="57"/>
      <c r="DJ113" s="57"/>
      <c r="DK113" s="57"/>
      <c r="DL113" s="57"/>
      <c r="DM113" s="189"/>
      <c r="DN113" s="57"/>
      <c r="DO113" s="3"/>
      <c r="DP113" s="22"/>
      <c r="DQ113" s="57"/>
      <c r="DR113" s="58"/>
      <c r="DS113" s="57"/>
      <c r="DT113" s="57"/>
      <c r="DU113" s="57"/>
      <c r="DV113" s="57"/>
      <c r="DW113" s="189"/>
      <c r="DX113" s="63"/>
      <c r="DY113" s="57"/>
      <c r="DZ113" s="22"/>
      <c r="EA113" s="172"/>
      <c r="EB113" s="58"/>
      <c r="EC113" s="57"/>
      <c r="ED113" s="69"/>
      <c r="EO113" s="91"/>
      <c r="EP113" s="91"/>
      <c r="EQ113" s="91"/>
      <c r="ER113" s="91"/>
      <c r="FC113" s="18"/>
      <c r="FD113" s="18"/>
      <c r="FE113" s="94"/>
      <c r="FF113" s="91"/>
    </row>
    <row r="114" spans="1:162" ht="49.5" customHeight="1">
      <c r="A114" s="3" t="s">
        <v>149</v>
      </c>
      <c r="B114" s="195" t="s">
        <v>832</v>
      </c>
      <c r="C114" s="3" t="s">
        <v>166</v>
      </c>
      <c r="D114" s="97" t="s">
        <v>30</v>
      </c>
      <c r="E114" s="195" t="s">
        <v>46</v>
      </c>
      <c r="F114" s="195" t="s">
        <v>832</v>
      </c>
      <c r="G114" s="5" t="s">
        <v>26</v>
      </c>
      <c r="H114" s="195" t="s">
        <v>879</v>
      </c>
      <c r="I114" s="195" t="s">
        <v>917</v>
      </c>
      <c r="J114" s="205" t="s">
        <v>151</v>
      </c>
      <c r="K114" s="205" t="s">
        <v>151</v>
      </c>
      <c r="L114" s="234">
        <v>0.7</v>
      </c>
      <c r="M114" s="4">
        <v>0</v>
      </c>
      <c r="N114" s="4">
        <v>37</v>
      </c>
      <c r="O114" s="14">
        <f t="shared" si="63"/>
        <v>0</v>
      </c>
      <c r="P114" s="98" t="s">
        <v>18</v>
      </c>
      <c r="Q114" s="237" t="s">
        <v>918</v>
      </c>
      <c r="R114" s="98"/>
      <c r="S114" s="237">
        <f t="shared" si="64"/>
        <v>0</v>
      </c>
      <c r="T114" s="98" t="str">
        <f t="shared" si="65"/>
        <v>bajo</v>
      </c>
      <c r="U114" s="98"/>
      <c r="V114" s="237" t="s">
        <v>839</v>
      </c>
      <c r="W114" s="4">
        <v>0</v>
      </c>
      <c r="X114" s="4">
        <v>37</v>
      </c>
      <c r="Y114" s="14">
        <f t="shared" si="66"/>
        <v>0</v>
      </c>
      <c r="Z114" s="98" t="s">
        <v>18</v>
      </c>
      <c r="AA114" s="237" t="s">
        <v>918</v>
      </c>
      <c r="AB114" s="98"/>
      <c r="AC114" s="98">
        <f t="shared" si="67"/>
        <v>0</v>
      </c>
      <c r="AD114" s="98" t="str">
        <f t="shared" si="68"/>
        <v>bajo</v>
      </c>
      <c r="AE114" s="98"/>
      <c r="AF114" s="237" t="s">
        <v>840</v>
      </c>
      <c r="AG114" s="4"/>
      <c r="AH114" s="4"/>
      <c r="AI114" s="4"/>
      <c r="AJ114" s="14"/>
      <c r="AK114" s="4"/>
      <c r="AL114" s="17"/>
      <c r="AM114" s="17"/>
      <c r="AN114" s="20"/>
      <c r="AO114" s="19"/>
      <c r="AP114" s="21"/>
      <c r="AQ114" s="17"/>
      <c r="AR114" s="4"/>
      <c r="AS114" s="4"/>
      <c r="AT114" s="119"/>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166"/>
      <c r="CJ114" s="57"/>
      <c r="CK114" s="57"/>
      <c r="CL114" s="20"/>
      <c r="CM114" s="57"/>
      <c r="CN114" s="58"/>
      <c r="CO114" s="57"/>
      <c r="CP114" s="57"/>
      <c r="CQ114" s="174"/>
      <c r="CR114" s="174"/>
      <c r="CS114" s="61"/>
      <c r="CT114" s="63"/>
      <c r="CU114" s="57"/>
      <c r="CV114" s="20"/>
      <c r="CW114" s="172"/>
      <c r="CX114" s="58"/>
      <c r="CY114" s="57"/>
      <c r="CZ114" s="57"/>
      <c r="DA114" s="57"/>
      <c r="DB114" s="57"/>
      <c r="DC114" s="72"/>
      <c r="DD114" s="186"/>
      <c r="DE114" s="57"/>
      <c r="DF114" s="20"/>
      <c r="DG114" s="187"/>
      <c r="DH114" s="58"/>
      <c r="DI114" s="57"/>
      <c r="DJ114" s="57"/>
      <c r="DK114" s="57"/>
      <c r="DL114" s="57"/>
      <c r="DM114" s="189"/>
      <c r="DN114" s="57"/>
      <c r="DO114" s="3"/>
      <c r="DP114" s="22"/>
      <c r="DQ114" s="57"/>
      <c r="DR114" s="58"/>
      <c r="DS114" s="57"/>
      <c r="DT114" s="57"/>
      <c r="DU114" s="57"/>
      <c r="DV114" s="57"/>
      <c r="DW114" s="189"/>
      <c r="DX114" s="63"/>
      <c r="DY114" s="57"/>
      <c r="DZ114" s="22"/>
      <c r="EA114" s="172"/>
      <c r="EB114" s="58"/>
      <c r="EC114" s="57"/>
      <c r="ED114" s="69"/>
      <c r="EO114" s="91"/>
      <c r="EP114" s="91"/>
      <c r="EQ114" s="91"/>
      <c r="ER114" s="91"/>
      <c r="FC114" s="18"/>
      <c r="FD114" s="18"/>
      <c r="FE114" s="94"/>
      <c r="FF114" s="91"/>
    </row>
  </sheetData>
  <autoFilter ref="A7:GW114" xr:uid="{423295FA-902C-464D-A0D5-BE654BD6D00D}"/>
  <mergeCells count="29">
    <mergeCell ref="J6:L6"/>
    <mergeCell ref="AG6:AM6"/>
    <mergeCell ref="BB6:BG6"/>
    <mergeCell ref="M6:R6"/>
    <mergeCell ref="S6:V6"/>
    <mergeCell ref="W6:AB6"/>
    <mergeCell ref="AC6:AF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EU6:FF6"/>
    <mergeCell ref="FI6:FT6"/>
    <mergeCell ref="FW6:GH6"/>
    <mergeCell ref="DP6:DS6"/>
    <mergeCell ref="DT6:DY6"/>
    <mergeCell ref="DZ6:EC6"/>
  </mergeCells>
  <phoneticPr fontId="49"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3E8CA1-0683-49D4-9501-EE88776F2630}">
  <ds:schemaRefs>
    <ds:schemaRef ds:uri="http://schemas.openxmlformats.org/package/2006/metadata/core-properties"/>
    <ds:schemaRef ds:uri="http://schemas.microsoft.com/office/2006/metadata/properties"/>
    <ds:schemaRef ds:uri="954542bb-2825-439d-9db6-a5c04d3b21fd"/>
    <ds:schemaRef ds:uri="cc851cf5-9d25-4af0-b62f-d23d0a4f5e5c"/>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AC9645-B568-450E-BF2C-C54CDA88D1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8</vt:i4>
      </vt:variant>
    </vt:vector>
  </HeadingPairs>
  <TitlesOfParts>
    <vt:vector size="22" baseType="lpstr">
      <vt:lpstr>Portada</vt:lpstr>
      <vt:lpstr>01-PANEL</vt:lpstr>
      <vt:lpstr>data_panel</vt:lpstr>
      <vt:lpstr>02-ESTADO NC</vt:lpstr>
      <vt:lpstr>03-  ESTADO REGIONES</vt:lpstr>
      <vt:lpstr>data_status_NC</vt:lpstr>
      <vt:lpstr>data_status_reg</vt:lpstr>
      <vt:lpstr>Ev Proveedores</vt:lpstr>
      <vt:lpstr>00-Monitoreo indicadores 2023</vt:lpstr>
      <vt:lpstr>Convenios ADP</vt:lpstr>
      <vt:lpstr>Gestión de riesgos</vt:lpstr>
      <vt:lpstr>data_riesgos</vt:lpstr>
      <vt:lpstr>programas sociales</vt:lpstr>
      <vt:lpstr>datos_graficos</vt:lpstr>
      <vt:lpstr>'00-Monitoreo indicadores 2023'!Área_de_impresión</vt:lpstr>
      <vt:lpstr>'03-  ESTADO REGIONES'!Área_de_impresión</vt:lpstr>
      <vt:lpstr>'Convenios ADP'!Área_de_impresión</vt:lpstr>
      <vt:lpstr>'Ev Proveedores'!Área_de_impresión</vt:lpstr>
      <vt:lpstr>'Gestión de riesgos'!Área_de_impresión</vt:lpstr>
      <vt:lpstr>Portada!Área_de_impresión</vt:lpstr>
      <vt:lpstr>'programas sociales'!Área_de_impresión</vt:lpstr>
      <vt:lpstr>'00-Monitoreo indicadores 2023'!Títulos_a_imprimir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2025-01-22T14:54:22Z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