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E7DA15CD-6AF8-43A0-81A7-3C2D6648E468}" xr6:coauthVersionLast="47" xr6:coauthVersionMax="47" xr10:uidLastSave="{00000000-0000-0000-0000-000000000000}"/>
  <bookViews>
    <workbookView xWindow="1950" yWindow="1950" windowWidth="15375" windowHeight="7785" tabRatio="733" activeTab="1"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informe" sheetId="39" r:id="rId15"/>
    <sheet name="04-ANEXO EXTENDIDO Riesgo" sheetId="42" r:id="rId16"/>
    <sheet name="04-ANEXO EXTENDIDO" sheetId="38" state="hidden" r:id="rId17"/>
    <sheet name="04-ANEXO informe C Riesgo" sheetId="44" state="hidden" r:id="rId18"/>
  </sheets>
  <definedNames>
    <definedName name="_xlnm._FilterDatabase" localSheetId="8" hidden="1">'00-Monitoreo indicadores 2023'!$A$7:$GW$114</definedName>
    <definedName name="_xlnm._FilterDatabase" localSheetId="16" hidden="1">'04-ANEXO EXTENDIDO'!$A$2:$Q$109</definedName>
    <definedName name="_xlnm._FilterDatabase" localSheetId="14" hidden="1">'04-ANEXO informe'!$A$3:$M$212</definedName>
    <definedName name="_xlnm._FilterDatabase" localSheetId="17" hidden="1">'04-ANEXO informe C Riesgo'!$A$5:$M$245</definedName>
    <definedName name="_xlnm.Print_Area" localSheetId="8">'00-Monitoreo indicadores 2023'!$E$6:$CE$95</definedName>
    <definedName name="_xlnm.Print_Area" localSheetId="4">'03-  ESTADO REGIONES'!$A$2:$Q$27</definedName>
    <definedName name="_xlnm.Print_Area" localSheetId="16">'04-ANEXO EXTENDIDO'!$E$2:$Q$109</definedName>
    <definedName name="_xlnm.Print_Area" localSheetId="15">'04-ANEXO EXTENDIDO Riesgo'!$A$2:$O$22</definedName>
    <definedName name="_xlnm.Print_Area" localSheetId="14">'04-ANEXO informe'!$A$1:$M$211</definedName>
    <definedName name="_xlnm.Print_Area" localSheetId="17">'04-ANEXO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sociales'!$A$1:$N$26</definedName>
    <definedName name="_xlnm.Print_Titles" localSheetId="8">'00-Monitoreo indicadores 2023'!$6:$7</definedName>
    <definedName name="_xlnm.Print_Titles" localSheetId="16">'04-ANEXO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5" l="1"/>
  <c r="L26" i="50"/>
  <c r="I22" i="50"/>
  <c r="L22" i="50"/>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<sst xmlns="http://schemas.openxmlformats.org/spreadsheetml/2006/main" count="5395" uniqueCount="1357">
  <si>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</si>
  <si>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</si>
  <si>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</si>
  <si>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</si>
  <si>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</si>
  <si>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</si>
  <si>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</si>
  <si>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</si>
  <si>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</si>
  <si>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</si>
  <si>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</si>
  <si>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</si>
  <si>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</si>
  <si>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</si>
  <si>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</si>
  <si>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</si>
  <si>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</si>
  <si>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</si>
  <si>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</si>
  <si>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</si>
  <si>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</si>
  <si>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</si>
  <si>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</si>
  <si>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</si>
  <si>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</si>
  <si>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</si>
  <si>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</si>
  <si>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</si>
  <si>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</si>
  <si>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</si>
  <si>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</si>
  <si>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</si>
  <si>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</si>
  <si>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</si>
  <si>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</si>
  <si>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</si>
  <si>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</si>
  <si>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</si>
  <si>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</si>
  <si>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</si>
  <si>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</si>
  <si>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</si>
  <si>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</si>
  <si>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</si>
  <si>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</si>
  <si>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</si>
  <si>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</si>
  <si>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</si>
  <si>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</si>
  <si>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</si>
  <si>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</si>
  <si>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</si>
  <si>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</si>
  <si>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</si>
  <si>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</si>
  <si>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</si>
  <si>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</si>
  <si>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</si>
  <si>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</si>
  <si>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</si>
  <si>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</si>
  <si>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</si>
  <si>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</si>
  <si>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</si>
  <si>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</si>
  <si>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</si>
  <si>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</si>
  <si>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</si>
  <si>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</si>
  <si>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</si>
  <si>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</si>
  <si>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</si>
  <si>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</si>
  <si>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</si>
  <si>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</si>
  <si>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</si>
  <si>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</si>
  <si>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</si>
  <si>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</si>
  <si>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</si>
  <si>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</si>
  <si>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</si>
  <si>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</si>
  <si>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</si>
  <si>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</si>
  <si>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</si>
  <si>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</si>
  <si>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</si>
  <si>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</si>
  <si>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</si>
  <si>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</si>
  <si>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</si>
  <si>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</si>
  <si>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</si>
  <si>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</si>
  <si>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</si>
  <si>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</si>
  <si>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</si>
  <si>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</si>
  <si>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</si>
  <si>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</si>
  <si>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</si>
  <si>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</si>
  <si>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</si>
  <si>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</si>
  <si>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</si>
  <si>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</si>
  <si>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</si>
  <si>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</si>
  <si>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</si>
  <si>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</si>
  <si>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</si>
  <si>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</si>
  <si>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</si>
  <si>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</si>
  <si>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</si>
  <si>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</si>
  <si>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</si>
  <si>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</si>
  <si>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</si>
  <si>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</si>
  <si>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</si>
  <si>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</si>
  <si>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</si>
  <si>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</si>
  <si>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</si>
  <si>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</si>
  <si>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</si>
  <si>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</si>
  <si>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</si>
  <si>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</si>
  <si>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</si>
  <si>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</si>
  <si>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</si>
  <si>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</si>
  <si>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</si>
  <si>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</si>
  <si>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</si>
  <si>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</si>
  <si>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</si>
  <si>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</si>
  <si>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</si>
  <si>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</si>
  <si>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</si>
  <si>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</si>
  <si>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</si>
  <si>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</si>
  <si>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</si>
  <si>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</si>
  <si>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</si>
  <si>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</si>
  <si>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</si>
  <si>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</si>
  <si>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</si>
  <si>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</si>
  <si>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</si>
  <si>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</si>
  <si>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</si>
  <si>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</si>
  <si>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</si>
  <si>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</si>
  <si>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</si>
  <si>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</si>
  <si>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</si>
  <si>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</si>
  <si>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</si>
  <si>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</si>
  <si>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</si>
  <si>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</si>
  <si>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</si>
  <si>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</si>
  <si>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</si>
  <si>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</si>
  <si>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</si>
  <si>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</si>
  <si>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</si>
  <si>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</si>
  <si>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</si>
  <si>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</si>
  <si>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</si>
  <si>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</si>
  <si>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</si>
  <si>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</si>
  <si>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</si>
  <si>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</si>
  <si>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</si>
  <si>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</si>
  <si>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</si>
  <si>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</si>
  <si>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</si>
  <si>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</si>
  <si>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</si>
  <si>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</si>
  <si>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</si>
  <si>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</si>
  <si>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</si>
  <si>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</si>
  <si>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</si>
  <si>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</si>
  <si>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</si>
  <si>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</si>
  <si>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</si>
  <si>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</si>
  <si>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</si>
  <si>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</si>
  <si>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</si>
  <si>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</si>
  <si>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</si>
  <si>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</si>
  <si>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</si>
  <si>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</si>
  <si>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</si>
  <si>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</si>
  <si>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</si>
  <si>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</si>
  <si>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</si>
  <si>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</si>
  <si>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</si>
  <si>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</si>
  <si>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</si>
  <si>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</si>
  <si>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</si>
  <si>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</si>
  <si>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</si>
  <si>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</si>
  <si>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</si>
  <si>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</si>
  <si>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</si>
  <si>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</si>
  <si>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</si>
  <si>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</si>
  <si>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</si>
  <si>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</si>
  <si>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</si>
  <si>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</si>
  <si>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</si>
  <si>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</si>
  <si>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</si>
  <si>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</si>
  <si>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</si>
  <si>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</si>
  <si>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</si>
  <si>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</si>
  <si>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</si>
  <si>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</si>
  <si>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</si>
  <si>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</si>
  <si>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</si>
  <si>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</si>
  <si>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</si>
  <si>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</si>
  <si>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</si>
  <si>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</si>
  <si>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</si>
  <si>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</si>
  <si>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</si>
  <si>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</si>
  <si>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</si>
  <si>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</si>
  <si>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</si>
  <si>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</si>
  <si>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</si>
  <si>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</si>
  <si>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</si>
  <si>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</si>
  <si>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</si>
  <si>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</si>
  <si>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</si>
  <si>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</si>
  <si>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</si>
  <si>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</si>
  <si>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</si>
  <si>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</si>
  <si>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</si>
  <si>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</si>
  <si>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</si>
  <si>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</si>
  <si>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</si>
  <si>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</si>
  <si>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</si>
  <si>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</si>
  <si>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</si>
  <si>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</si>
  <si>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</si>
  <si>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</si>
  <si>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</si>
  <si>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</si>
  <si>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</si>
  <si>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</si>
  <si>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</si>
  <si>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</si>
  <si>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</si>
  <si>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</si>
  <si>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</si>
  <si>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</si>
  <si>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</si>
  <si>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</si>
  <si>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</si>
  <si>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</si>
  <si>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</si>
  <si>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</si>
  <si>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</si>
  <si>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</si>
  <si>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</si>
  <si>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</si>
  <si>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</si>
  <si>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</si>
  <si>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</si>
  <si>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</si>
  <si>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</si>
  <si>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</si>
  <si>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</si>
  <si>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</si>
  <si>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</si>
  <si>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</si>
  <si>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</si>
  <si>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</si>
  <si>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</si>
  <si>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</si>
  <si>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</si>
  <si>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</si>
  <si>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</si>
  <si>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</si>
  <si>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</si>
  <si>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</si>
  <si>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</si>
  <si>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</si>
  <si>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</si>
  <si>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</si>
  <si>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</si>
  <si>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</si>
  <si>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</si>
  <si>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</si>
  <si>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</si>
  <si>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</si>
  <si>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</si>
  <si>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</si>
  <si>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</si>
  <si>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</si>
  <si>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</si>
  <si>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</si>
  <si>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</si>
  <si>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</si>
  <si>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</si>
  <si>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</si>
  <si>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</si>
  <si>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</si>
  <si>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</si>
  <si>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</si>
  <si>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</si>
  <si>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</si>
  <si>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</si>
  <si>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</si>
  <si>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</si>
  <si>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</si>
  <si>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</si>
  <si>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</si>
  <si>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</si>
  <si>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</si>
  <si>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</si>
  <si>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</si>
  <si>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</si>
  <si>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</si>
  <si>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</si>
  <si>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</si>
  <si>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</si>
  <si>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</si>
  <si>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</si>
  <si>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</si>
  <si>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</si>
  <si>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</si>
  <si>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</si>
  <si>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</si>
  <si>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</si>
  <si>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</si>
  <si>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</si>
  <si>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</si>
  <si>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</si>
  <si>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</si>
  <si>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</si>
  <si>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</si>
  <si>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</si>
  <si>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</si>
  <si>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</si>
  <si>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</si>
  <si>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</si>
  <si>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</si>
  <si>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</si>
  <si>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</si>
  <si>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</si>
  <si>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</si>
  <si>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</si>
  <si>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</si>
  <si>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</si>
  <si>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</si>
  <si>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</si>
  <si>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</si>
  <si>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</si>
  <si>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</si>
  <si>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</si>
  <si>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</si>
  <si>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</si>
  <si>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</si>
  <si>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</si>
  <si>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</si>
  <si>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</si>
  <si>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</si>
  <si>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</si>
  <si>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</si>
  <si>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</si>
  <si>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</si>
  <si>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</si>
  <si>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</si>
  <si>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</si>
  <si>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</si>
  <si>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</si>
  <si>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</si>
  <si>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</si>
  <si>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</si>
  <si>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</si>
  <si>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</si>
  <si>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</si>
  <si>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</si>
  <si>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</si>
  <si>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</si>
  <si>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</si>
  <si>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</si>
  <si>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</si>
  <si>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</si>
  <si>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</si>
  <si>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</si>
  <si>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</si>
  <si>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</si>
  <si>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</si>
  <si>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</si>
  <si>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</si>
  <si>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</si>
  <si>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</si>
  <si>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</si>
  <si>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</si>
  <si>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</si>
  <si>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</si>
  <si>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</si>
  <si>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</si>
  <si>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</si>
  <si>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</si>
  <si>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</si>
  <si>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</si>
  <si>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</si>
  <si>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</si>
  <si>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</si>
  <si>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</si>
  <si>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</si>
  <si>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</si>
  <si>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</si>
  <si>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</si>
  <si>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</si>
  <si>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</si>
  <si>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</si>
  <si>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</si>
  <si>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</si>
  <si>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</si>
  <si>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</si>
  <si>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</si>
  <si>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</si>
  <si>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</si>
  <si>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</si>
  <si>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</si>
  <si>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</si>
  <si>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</si>
  <si>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</si>
  <si>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</si>
  <si>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</si>
  <si>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</si>
  <si>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</si>
  <si>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</si>
  <si>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</si>
  <si>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</si>
  <si>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</si>
  <si>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</si>
  <si>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</si>
  <si>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</si>
  <si>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</si>
  <si>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</si>
  <si>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</si>
  <si>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</si>
  <si>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</si>
  <si>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</si>
  <si>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</si>
  <si>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</si>
  <si>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</si>
  <si>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</si>
  <si>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</si>
  <si>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</si>
  <si>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</si>
  <si>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</si>
  <si>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</si>
  <si>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</si>
  <si>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</si>
  <si>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</si>
  <si>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</si>
  <si>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</si>
  <si>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</si>
  <si>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</si>
  <si>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</si>
  <si>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</si>
  <si>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</si>
  <si>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</si>
  <si>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</si>
  <si>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</si>
  <si>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</si>
  <si>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</si>
  <si>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</si>
  <si>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</si>
  <si>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</si>
  <si>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</si>
  <si>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</si>
  <si>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</si>
  <si>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</si>
  <si>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</si>
  <si>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</si>
  <si>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</si>
  <si>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</si>
  <si>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</si>
  <si>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</si>
  <si>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</si>
  <si>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</si>
  <si>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</si>
  <si>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</si>
  <si>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</si>
  <si>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</si>
  <si>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</si>
  <si>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</si>
  <si>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</si>
  <si>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</si>
  <si>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</si>
  <si>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</si>
  <si>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</si>
  <si>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</si>
  <si>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</si>
  <si>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</si>
  <si>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</si>
  <si>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</si>
  <si>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</si>
  <si>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</si>
  <si>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</si>
  <si>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</si>
  <si>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</si>
  <si>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</si>
  <si>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</si>
  <si>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</si>
  <si>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</si>
  <si>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</si>
  <si>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</si>
  <si>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</si>
  <si>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</si>
  <si>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</si>
  <si>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</si>
  <si>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</si>
  <si>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</si>
  <si>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</si>
  <si>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</si>
  <si>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</si>
  <si>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</si>
  <si>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</si>
  <si>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</si>
  <si>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</si>
  <si>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</si>
  <si>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</si>
  <si>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</si>
  <si>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</si>
  <si>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</si>
  <si>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</si>
  <si>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</si>
  <si>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</si>
  <si>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</si>
  <si>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</si>
  <si>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</si>
  <si>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</si>
  <si>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</si>
  <si>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</si>
  <si>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</si>
  <si>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</si>
  <si>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</si>
  <si>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</si>
  <si>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</si>
  <si>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</si>
  <si>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</si>
  <si>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</si>
  <si>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</si>
  <si>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</si>
  <si>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</si>
  <si>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</si>
  <si>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</si>
  <si>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</si>
  <si>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</si>
  <si>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</si>
  <si>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</si>
  <si>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</si>
  <si>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</si>
  <si>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</si>
  <si>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</si>
  <si>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</si>
  <si>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</si>
  <si>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</si>
  <si>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</si>
  <si>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</si>
  <si>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</si>
  <si>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</si>
  <si>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</si>
  <si>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</si>
  <si>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</si>
  <si>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</si>
  <si>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</si>
  <si>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</si>
  <si>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</si>
  <si>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</si>
  <si>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</si>
  <si>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</si>
  <si>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</si>
  <si>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</si>
  <si>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</si>
  <si>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</si>
  <si>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</si>
  <si>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</si>
  <si>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</si>
  <si>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</si>
  <si>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</si>
  <si>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</si>
  <si>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</si>
  <si>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</si>
  <si>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</si>
  <si>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</si>
  <si>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</si>
  <si>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</si>
  <si>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</si>
  <si>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</si>
  <si>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</si>
  <si>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</si>
  <si>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</si>
  <si>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</si>
  <si>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</si>
  <si>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</si>
  <si>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</si>
  <si>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</si>
  <si>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</si>
  <si>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</si>
  <si>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</si>
  <si>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</si>
  <si>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</si>
  <si>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</si>
  <si>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</si>
  <si>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</si>
  <si>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</si>
  <si>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</si>
  <si>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</si>
  <si>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</si>
  <si>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</si>
  <si>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</si>
  <si>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</si>
  <si>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</si>
  <si>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</si>
  <si>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</si>
  <si>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</si>
  <si>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</si>
  <si>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</si>
  <si>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</si>
  <si>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</si>
  <si>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</si>
  <si>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</si>
  <si>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</si>
  <si>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</si>
  <si>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</si>
  <si>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</si>
  <si>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</si>
  <si>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</si>
  <si>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</si>
  <si>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</si>
  <si>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</si>
  <si>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</si>
  <si>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</si>
  <si>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</si>
  <si>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</si>
  <si>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</si>
  <si>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</si>
  <si>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</si>
  <si>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</si>
  <si>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</si>
  <si>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</si>
  <si>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</si>
  <si>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</si>
  <si>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</si>
  <si>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</si>
  <si>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</si>
  <si>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</si>
  <si>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</si>
  <si>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</si>
  <si>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</si>
  <si>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</si>
  <si>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</si>
  <si>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</si>
  <si>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</si>
  <si>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</si>
  <si>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</si>
  <si>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</si>
  <si>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</si>
  <si>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</si>
  <si>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</si>
  <si>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</si>
  <si>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</si>
  <si>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</si>
  <si>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</si>
  <si>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</si>
  <si>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</si>
  <si>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</si>
  <si>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</si>
  <si>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</si>
  <si>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</si>
  <si>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</si>
  <si>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</si>
  <si>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</si>
  <si>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</si>
  <si>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</si>
  <si>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</si>
  <si>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</si>
  <si>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</si>
  <si>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</si>
  <si>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</si>
  <si>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</si>
  <si>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</si>
  <si>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</si>
  <si>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</si>
  <si>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</si>
  <si>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</si>
  <si>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</si>
  <si>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</si>
  <si>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</si>
  <si>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</si>
  <si>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</si>
  <si>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</si>
  <si>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</si>
  <si>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</si>
  <si>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</si>
  <si>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</si>
  <si>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</si>
  <si>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</si>
  <si>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</si>
  <si>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</si>
  <si>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</si>
  <si>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</si>
  <si>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</si>
  <si>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</si>
  <si>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</si>
  <si>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</si>
  <si>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</si>
  <si>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</si>
  <si>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</si>
  <si>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</si>
  <si>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</si>
  <si>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</si>
  <si>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</si>
  <si>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</si>
  <si>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</si>
  <si>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</si>
  <si>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</si>
  <si>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</si>
  <si>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</si>
  <si>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</si>
  <si>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</si>
  <si>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</si>
  <si>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</si>
  <si>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</si>
  <si>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</si>
  <si>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</si>
  <si>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</si>
  <si>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</si>
  <si>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</si>
  <si>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</si>
  <si>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</si>
  <si>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</si>
  <si>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</si>
  <si>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</si>
  <si>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</si>
  <si>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</si>
  <si>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</si>
  <si>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</si>
  <si>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</si>
  <si>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</si>
  <si>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</si>
  <si>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</si>
  <si>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</si>
  <si>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</si>
  <si>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</si>
  <si>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</si>
  <si>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</si>
  <si>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</si>
  <si>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</si>
  <si>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</si>
  <si>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</si>
  <si>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</si>
  <si>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</si>
  <si>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</si>
  <si>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</si>
  <si>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</si>
  <si>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</si>
  <si>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</si>
  <si>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</si>
  <si>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</si>
  <si>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</si>
  <si>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</si>
  <si>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</si>
  <si>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</si>
  <si>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</si>
  <si>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</si>
  <si>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</si>
  <si>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</si>
  <si>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</si>
  <si>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</si>
  <si>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</si>
  <si>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</si>
  <si>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</si>
  <si>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</si>
  <si>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</si>
  <si>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</si>
  <si>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</si>
  <si>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</si>
  <si>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</si>
  <si>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</si>
  <si>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</si>
  <si>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</si>
  <si>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</si>
  <si>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</si>
  <si>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</si>
  <si>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</si>
  <si>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</si>
  <si>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</si>
  <si>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</si>
  <si>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</si>
  <si>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</si>
  <si>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</si>
  <si>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</si>
  <si>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</si>
  <si>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</si>
  <si>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</si>
  <si>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</si>
  <si>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</si>
  <si>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</si>
  <si>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</si>
  <si>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</si>
  <si>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</si>
  <si>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</si>
  <si>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</si>
  <si>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</si>
  <si>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</si>
  <si>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</si>
  <si>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</si>
  <si>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</si>
  <si>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</si>
  <si>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</si>
  <si>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</si>
  <si>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</si>
  <si>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</si>
  <si>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</si>
  <si>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</si>
  <si>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</si>
  <si>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</si>
  <si>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</si>
  <si>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</si>
  <si>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</si>
  <si>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</si>
  <si>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</si>
  <si>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</si>
  <si>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</si>
  <si>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</si>
  <si>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</si>
  <si>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</si>
  <si>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</si>
  <si>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</si>
  <si>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</si>
  <si>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</si>
  <si>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</si>
  <si>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</si>
  <si>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</si>
  <si>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</si>
  <si>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</si>
  <si>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</si>
  <si>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</si>
  <si>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</si>
  <si>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</si>
  <si>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</si>
  <si>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</si>
  <si>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</si>
  <si>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</si>
  <si>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</si>
  <si>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</si>
  <si>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</si>
  <si>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</si>
  <si>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</si>
  <si>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</si>
  <si>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</si>
  <si>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</si>
  <si>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</si>
  <si>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</si>
  <si>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</si>
  <si>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</si>
  <si>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</si>
  <si>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</si>
  <si>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</si>
  <si>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</si>
  <si>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</si>
  <si>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</si>
  <si>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</si>
  <si>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</si>
  <si>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</si>
  <si>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</si>
  <si>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</si>
  <si>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</si>
  <si>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</si>
  <si>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</si>
  <si>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</si>
  <si>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</si>
  <si>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</si>
  <si>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</si>
  <si>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</si>
  <si>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</si>
  <si>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</si>
  <si>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</si>
  <si>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</si>
  <si>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</si>
  <si>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</si>
  <si>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</si>
  <si>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</si>
  <si>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</si>
  <si>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</si>
  <si>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</si>
  <si>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</si>
  <si>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</si>
  <si>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</si>
  <si>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</si>
  <si>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</si>
  <si>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</si>
  <si>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</si>
  <si>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</si>
  <si>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</si>
  <si>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</si>
  <si>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</si>
  <si>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</si>
  <si>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</si>
  <si>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</si>
  <si>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</si>
  <si>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</si>
  <si>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</si>
  <si>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</si>
  <si>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</si>
  <si>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</si>
  <si>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</si>
  <si>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</si>
  <si>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</si>
  <si>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</si>
  <si>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</si>
  <si>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</si>
  <si>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</si>
  <si>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</si>
  <si>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</si>
  <si>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</si>
  <si>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</si>
  <si>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</si>
  <si>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</si>
  <si>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</si>
  <si>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</si>
  <si>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</si>
  <si>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</si>
  <si>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</si>
  <si>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</si>
  <si>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</si>
  <si>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</si>
  <si>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</si>
  <si>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</si>
  <si>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</si>
  <si>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</si>
  <si>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</si>
  <si>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</si>
  <si>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</si>
  <si>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</si>
  <si>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</si>
  <si>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</si>
  <si>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</si>
  <si>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</si>
  <si>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</si>
  <si>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</si>
  <si>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</si>
  <si>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</si>
  <si>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</si>
  <si>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</si>
  <si>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</si>
  <si>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</si>
  <si>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</si>
  <si>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</si>
  <si>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</si>
  <si>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</si>
  <si>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</si>
  <si>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</si>
  <si>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</si>
  <si>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</si>
  <si>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</si>
  <si>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</si>
  <si>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</si>
  <si>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</si>
  <si>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</si>
  <si>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</si>
  <si>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</si>
  <si>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</si>
  <si>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</si>
  <si>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</si>
  <si>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</si>
  <si>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</si>
  <si>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</si>
  <si>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</si>
  <si>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</si>
  <si>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</si>
  <si>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</si>
  <si>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</si>
  <si>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</si>
  <si>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</si>
  <si>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</si>
  <si>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</si>
  <si>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</si>
  <si>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</si>
  <si>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</si>
  <si>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</si>
  <si>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</si>
  <si>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</si>
  <si>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</si>
  <si>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</si>
  <si>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</si>
  <si>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</si>
  <si>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</si>
  <si>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</si>
  <si>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</si>
  <si>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</si>
  <si>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</si>
  <si>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</si>
  <si>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</si>
  <si>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</si>
  <si>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</si>
  <si>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</si>
  <si>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</si>
  <si>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</si>
  <si>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</si>
  <si>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</si>
  <si>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</si>
  <si>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</si>
  <si>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</si>
  <si>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</si>
  <si>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</si>
  <si>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</si>
  <si>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</si>
  <si>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</si>
  <si>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</si>
  <si>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</si>
  <si>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</si>
  <si>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</si>
  <si>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</si>
  <si>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</si>
  <si>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</si>
  <si>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</si>
  <si>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</si>
  <si>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</si>
  <si>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</si>
  <si>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</si>
  <si>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</si>
  <si>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</si>
  <si>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</si>
  <si>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</si>
  <si>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</si>
  <si>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</si>
  <si>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</si>
  <si>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</si>
  <si>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</si>
  <si>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</si>
  <si>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</si>
  <si>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</si>
  <si>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</si>
  <si>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</si>
  <si>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</si>
  <si>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</si>
  <si>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</si>
  <si>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</si>
  <si>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</si>
  <si>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</si>
  <si>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</si>
  <si>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</si>
  <si>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</si>
  <si>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</si>
  <si>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</si>
  <si>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</si>
  <si>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</si>
  <si>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</si>
  <si>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</si>
  <si>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</si>
  <si>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</si>
  <si>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</si>
  <si>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</si>
  <si>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</si>
  <si>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</si>
  <si>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</si>
  <si>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</si>
  <si>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</si>
  <si>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</si>
  <si>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</si>
  <si>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</si>
  <si>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</si>
  <si>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</si>
  <si>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</si>
  <si>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</si>
  <si>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</si>
  <si>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</si>
  <si>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</si>
  <si>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</si>
  <si>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</si>
  <si>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</si>
  <si>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</si>
  <si>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</si>
  <si>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</si>
  <si>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</si>
  <si>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</si>
  <si>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</si>
  <si>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</si>
  <si>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</si>
  <si>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</si>
  <si>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</si>
  <si>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</si>
  <si>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</si>
  <si>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</si>
  <si>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</si>
  <si>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</si>
  <si>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</si>
  <si>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</si>
  <si>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</si>
  <si>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</si>
  <si>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</si>
  <si>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</si>
  <si>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</si>
  <si>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</si>
  <si>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</si>
  <si>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</si>
  <si>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</si>
  <si>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</si>
  <si>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</si>
  <si>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</si>
  <si>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</si>
  <si>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</si>
  <si>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</si>
  <si>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</si>
  <si>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</si>
  <si>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</si>
  <si>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</si>
  <si>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</si>
  <si>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</si>
  <si>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</si>
  <si>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</si>
  <si>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</si>
  <si>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</si>
  <si>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</si>
  <si>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</si>
  <si>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</si>
  <si>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</si>
  <si>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</si>
  <si>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</si>
  <si>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</si>
  <si>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</si>
  <si>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</si>
  <si>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</si>
  <si>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</si>
  <si>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</si>
  <si>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</si>
  <si>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</si>
  <si>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</si>
  <si>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</si>
  <si>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</si>
  <si>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</si>
  <si>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</si>
  <si>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</si>
  <si>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</si>
  <si>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</si>
  <si>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</si>
  <si>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</si>
  <si>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</si>
  <si>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</si>
  <si>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</si>
  <si>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</si>
  <si>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</si>
  <si>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</si>
  <si>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</si>
  <si>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</si>
  <si>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</si>
  <si>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</si>
  <si>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</si>
  <si>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</si>
  <si>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</si>
  <si>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</si>
  <si>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</si>
  <si>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</si>
  <si>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</si>
  <si>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</si>
  <si>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</si>
  <si>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</si>
  <si>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</si>
  <si>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</si>
  <si>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</si>
  <si>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</si>
  <si>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</si>
  <si>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</si>
  <si>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</si>
  <si>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</si>
  <si>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</si>
  <si>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</si>
  <si>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</si>
  <si>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</si>
  <si>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</si>
  <si>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</si>
  <si>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</si>
  <si>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</si>
  <si>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</si>
  <si>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</si>
  <si>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</si>
  <si>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</si>
  <si>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</si>
  <si>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</si>
  <si>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</si>
  <si>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</si>
  <si>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</si>
  <si>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</si>
  <si>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</si>
  <si>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</si>
  <si>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</si>
  <si>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</si>
  <si>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</si>
  <si>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NÚMERO DE PROGRAMAS3</t>
  </si>
  <si>
    <t>SUBSECRETARÍA / SERVICIO</t>
  </si>
  <si>
    <t>SUBSECRETARÍA/SERVICIO 2</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</si>
  <si>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</si>
  <si>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</si>
  <si>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</si>
  <si>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</si>
  <si>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</si>
  <si>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</si>
  <si>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</si>
  <si>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</si>
  <si>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</si>
  <si>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</si>
  <si>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</si>
  <si>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</si>
  <si>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</si>
  <si>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</si>
  <si>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</si>
  <si>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</si>
  <si>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DICIEMBRE - 2024</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</si>
  <si>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</si>
  <si>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</si>
  <si>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</si>
  <si>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</si>
  <si>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</si>
  <si>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</si>
  <si>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</si>
  <si>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</si>
  <si>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</si>
  <si>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</si>
  <si>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</si>
  <si>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</si>
  <si>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</si>
  <si>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</si>
  <si>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</si>
  <si>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</si>
  <si>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</si>
  <si>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</si>
  <si>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</si>
  <si>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</si>
  <si>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</si>
  <si>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</si>
  <si>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</si>
  <si>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</si>
  <si>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</si>
  <si>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</si>
  <si>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</si>
  <si>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</si>
  <si>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</si>
  <si>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</si>
  <si>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</si>
  <si>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</si>
  <si>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</si>
  <si>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</si>
  <si>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</si>
  <si>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</si>
  <si>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</si>
  <si>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</si>
  <si>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</si>
  <si>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</si>
  <si>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</si>
  <si>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</si>
  <si>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</si>
  <si>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</si>
  <si>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</si>
  <si>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</si>
  <si>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En agosto se envió mediante mail del Jefe del Gabinete del Ministro, el resultado del monitoreo del segundo año de gestión.​</t>
  </si>
  <si>
    <t>Acum diciembre - 2024</t>
  </si>
  <si>
    <t>Hitos ADP ocurridos al 13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</si>
  <si>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</si>
  <si>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</si>
  <si>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</si>
  <si>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</si>
  <si>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</si>
  <si>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</si>
  <si>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</si>
  <si>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</si>
  <si>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</si>
  <si>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Actualizado</t>
  </si>
  <si>
    <t xml:space="preserve">Institucionales </t>
  </si>
  <si>
    <t>Señales de Alerta no asociadas a MR</t>
  </si>
  <si>
    <t>Monitoreado 30/06</t>
  </si>
  <si>
    <t xml:space="preserve">Ciberseguridad </t>
  </si>
  <si>
    <t>GabMin Estudios</t>
  </si>
  <si>
    <t>Ayuda MINEDUC</t>
  </si>
  <si>
    <t>Dirección de Educación Pública</t>
  </si>
  <si>
    <t>Junta Nacional de Auxilio Escolar y Becas</t>
  </si>
  <si>
    <t>Junta Nacional de Jardines Infantiles</t>
  </si>
  <si>
    <t>Subsecretaria de Educación</t>
  </si>
  <si>
    <t>Subsecretaría Educación Parvularia</t>
  </si>
  <si>
    <t>Subsecretaría Educación Superior</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</si>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</sst>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25">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70" fillId="0" borderId="72" xfId="0" applyFont="1" applyBorder="1" applyAlignment="1">
      <alignment wrapText="1"/>
    </xf>
    <xf numFmtId="0" fontId="35" fillId="0" borderId="72" xfId="0" applyFont="1" applyBorder="1"/>
    <xf numFmtId="0" fontId="30" fillId="0" borderId="72" xfId="0" applyFont="1" applyBorder="1"/>
    <xf numFmtId="0" fontId="107" fillId="0" borderId="72" xfId="0" applyFont="1" applyBorder="1"/>
    <xf numFmtId="0" fontId="107" fillId="0" borderId="72" xfId="0" applyFont="1" applyBorder="1" applyAlignment="1">
      <alignment vertical="center"/>
    </xf>
    <xf numFmtId="0" fontId="108" fillId="0" borderId="72" xfId="0" applyFont="1" applyBorder="1" applyAlignment="1">
      <alignment vertical="center" wrapText="1"/>
    </xf>
    <xf numFmtId="0" fontId="108" fillId="0" borderId="72" xfId="0" applyFont="1" applyBorder="1" applyAlignment="1">
      <alignment horizontal="right" vertical="top" wrapText="1"/>
    </xf>
    <xf numFmtId="0" fontId="106" fillId="0" borderId="72" xfId="0" applyFont="1" applyBorder="1" applyAlignment="1">
      <alignment vertical="center"/>
    </xf>
    <xf numFmtId="0" fontId="0" fillId="0" borderId="0" xfId="0" applyAlignment="1">
      <alignment vertical="center"/>
    </xf>
    <xf numFmtId="0" fontId="0" fillId="0" borderId="72" xfId="0" applyBorder="1" applyAlignment="1">
      <alignment vertical="center"/>
    </xf>
    <xf numFmtId="0" fontId="0" fillId="0" borderId="77" xfId="0" applyBorder="1" applyAlignment="1">
      <alignment vertical="center"/>
    </xf>
    <xf numFmtId="14" fontId="105" fillId="0" borderId="6" xfId="0" applyNumberFormat="1" applyFont="1" applyBorder="1" applyAlignment="1">
      <alignment horizontal="center" vertical="center" wrapText="1"/>
    </xf>
    <xf numFmtId="14" fontId="105" fillId="0" borderId="1" xfId="0" applyNumberFormat="1" applyFont="1" applyBorder="1" applyAlignment="1">
      <alignment horizontal="center" vertical="center"/>
    </xf>
    <xf numFmtId="14" fontId="105" fillId="0" borderId="39" xfId="0" applyNumberFormat="1" applyFont="1" applyBorder="1" applyAlignment="1">
      <alignment horizontal="center" vertical="center"/>
    </xf>
    <xf numFmtId="14" fontId="105" fillId="0" borderId="6" xfId="0" applyNumberFormat="1" applyFont="1" applyBorder="1" applyAlignment="1">
      <alignment horizontal="center" vertical="center"/>
    </xf>
    <xf numFmtId="14" fontId="105" fillId="0" borderId="69" xfId="0" applyNumberFormat="1" applyFont="1" applyBorder="1" applyAlignment="1">
      <alignment horizontal="center" vertical="center"/>
    </xf>
    <xf numFmtId="14" fontId="105" fillId="0" borderId="37" xfId="0" applyNumberFormat="1" applyFont="1" applyBorder="1" applyAlignment="1">
      <alignment horizontal="center" vertical="center"/>
    </xf>
    <xf numFmtId="14" fontId="105" fillId="0" borderId="40" xfId="0" applyNumberFormat="1" applyFont="1" applyBorder="1" applyAlignment="1">
      <alignment horizontal="center" vertical="center"/>
    </xf>
    <xf numFmtId="0" fontId="29" fillId="0" borderId="72" xfId="0" applyFont="1" applyBorder="1" applyAlignment="1">
      <alignment horizontal="center" vertical="center"/>
    </xf>
    <xf numFmtId="0" fontId="29" fillId="0" borderId="72" xfId="0" applyFont="1" applyBorder="1" applyAlignment="1">
      <alignment horizontal="center"/>
    </xf>
    <xf numFmtId="1" fontId="108" fillId="0" borderId="72" xfId="0" applyNumberFormat="1" applyFont="1" applyBorder="1" applyAlignment="1">
      <alignment horizontal="left" vertical="top"/>
    </xf>
    <xf numFmtId="0" fontId="106" fillId="0" borderId="73" xfId="0" applyFont="1" applyBorder="1" applyAlignment="1">
      <alignment horizontal="center"/>
    </xf>
    <xf numFmtId="0" fontId="106" fillId="0" borderId="74" xfId="0" applyFont="1" applyBorder="1" applyAlignment="1">
      <alignment horizont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95" xfId="0" applyFont="1" applyBorder="1" applyAlignment="1">
      <alignment horizontal="left" vertical="top" wrapText="1"/>
    </xf>
    <xf numFmtId="0" fontId="29" fillId="0" borderId="78" xfId="0" applyFont="1" applyBorder="1" applyAlignment="1">
      <alignment horizontal="left" vertical="top" wrapText="1"/>
    </xf>
    <xf numFmtId="0" fontId="29" fillId="0" borderId="162" xfId="0" applyFont="1" applyBorder="1" applyAlignment="1">
      <alignment horizontal="left" vertical="top" wrapText="1"/>
    </xf>
    <xf numFmtId="0" fontId="29" fillId="0" borderId="94" xfId="0" applyFont="1" applyBorder="1" applyAlignment="1">
      <alignment horizontal="left" vertical="top" wrapText="1"/>
    </xf>
    <xf numFmtId="0" fontId="29" fillId="0" borderId="0" xfId="0" applyFont="1" applyAlignment="1">
      <alignment horizontal="left" vertical="top" wrapText="1"/>
    </xf>
    <xf numFmtId="0" fontId="29" fillId="0" borderId="165" xfId="0" applyFont="1" applyBorder="1" applyAlignment="1">
      <alignment horizontal="left" vertical="top"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29" fillId="0" borderId="169" xfId="0" applyFont="1" applyBorder="1" applyAlignment="1">
      <alignment horizontal="left" vertical="top" wrapText="1"/>
    </xf>
    <xf numFmtId="0" fontId="29" fillId="0" borderId="170" xfId="0" applyFont="1" applyBorder="1" applyAlignment="1">
      <alignment horizontal="left" vertical="top" wrapText="1"/>
    </xf>
    <xf numFmtId="0" fontId="29" fillId="0" borderId="171"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12" xfId="0" applyBorder="1" applyAlignment="1">
      <alignment horizontal="center"/>
    </xf>
    <xf numFmtId="0" fontId="0" fillId="0" borderId="203" xfId="0" applyBorder="1" applyAlignment="1">
      <alignment horizontal="center"/>
    </xf>
    <xf numFmtId="0" fontId="0" fillId="0" borderId="5" xfId="0" applyBorder="1" applyAlignment="1">
      <alignment horizontal="center" vertical="center"/>
    </xf>
    <xf numFmtId="0" fontId="0" fillId="0" borderId="189" xfId="0" applyBorder="1" applyAlignment="1">
      <alignment horizontal="center" vertical="center"/>
    </xf>
    <xf numFmtId="0" fontId="89" fillId="29" borderId="258" xfId="0" applyFont="1" applyFill="1" applyBorder="1" applyAlignment="1">
      <alignment horizontal="center" vertical="center"/>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0" fillId="0" borderId="36" xfId="0" applyBorder="1" applyAlignment="1">
      <alignment horizontal="center" vertical="center"/>
    </xf>
    <xf numFmtId="0" fontId="84" fillId="0" borderId="72" xfId="0" applyFont="1" applyBorder="1" applyAlignment="1">
      <alignment horizontal="center" vertical="top"/>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7" xfId="0" applyBorder="1" applyAlignment="1">
      <alignment horizontal="center" vertical="center"/>
    </xf>
    <xf numFmtId="0" fontId="0" fillId="0" borderId="222" xfId="0"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0" fillId="0" borderId="210" xfId="0" applyBorder="1" applyAlignment="1">
      <alignment horizontal="center"/>
    </xf>
    <xf numFmtId="0" fontId="0" fillId="0" borderId="89"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8"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2" xfId="0" applyFont="1" applyBorder="1" applyAlignment="1">
      <alignment horizontal="center" vertical="center" wrapText="1"/>
    </xf>
    <xf numFmtId="0" fontId="30" fillId="0" borderId="283" xfId="0" applyFont="1" applyBorder="1" applyAlignment="1">
      <alignment horizontal="center" vertical="center" wrapText="1"/>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xf numFmtId="0" fontId="0" fillId="0" borderId="189" xfId="0" applyBorder="1" applyAlignment="1">
      <alignment horizontal="left"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1C728B57-6990-4720-ABB5-F89299571F13}"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9205520B-D52C-4016-9256-90953466F12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D5AD1B27-73BD-4EDC-AEB7-E0C29A225B45}"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E2F62536-7923-4EC3-BC4E-C0A468B39E78}"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9998C45-5371-48D0-8117-3F1B966C6B3D}"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1C2A2736-478B-4C50-8FBD-8D269E2ED34B}"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F2E74FC8-C9BD-449F-8FD6-FC71EFA79F4B}"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4129EDC9-980B-4F47-90BB-EC2858D40DC5}"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258DE0B5-3FE0-4304-BCE8-22B40333E69E}"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E5FDA5D9-91C2-4396-AEB9-BC8A5CEA793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E99D4074-C496-4459-B189-F7573D4C9827}"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5C6E6B1C-7BEB-4FA4-BC75-4BA5C299108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A3F62DC5-F52A-400E-A73A-47329E3BA24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282DA019-0560-4F4D-8078-E939D798882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1841AD02-8F74-49AC-AFC0-0CDADFBAF36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E9A33DBB-D990-4B97-BA50-EDCFC2181F3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21F44BBE-6957-4AA4-8A09-A766FF070F7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EBEF4B9F-8B4D-4588-A353-7FA26C85C77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3A5CED2C-5BF2-4F99-A6A2-8FC79E78B91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963B4C4D-439D-4CCB-B0F9-2BA4AC9A245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8B9F7E3F-D5A2-472D-80E7-1728A818FDE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C341BB24-CFCB-455D-827C-41DC1EDB1D6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2A90552D-0419-4D58-813B-D47D6935897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4B0440D0-43D9-4EF2-B758-5230DEDCE5E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sociales'!$F$12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sociales'!$F$13:$F$18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1528959776297"/>
          <c:y val="6.4585547031653492E-2"/>
          <c:w val="0.33032521898538397"/>
          <c:h val="0.51758675445433033"/>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273"/>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274"/>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275"/>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276"/>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277"/>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278"/>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279"/>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280"/>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347818</xdr:rowOff>
    </xdr:from>
    <xdr:to>
      <xdr:col>3</xdr:col>
      <xdr:colOff>2176996</xdr:colOff>
      <xdr:row>17</xdr:row>
      <xdr:rowOff>535844</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689"/>
      <c r="B1" s="689"/>
      <c r="C1" s="689"/>
      <c r="D1" s="689"/>
      <c r="E1" s="689"/>
      <c r="F1" s="689"/>
      <c r="G1" s="689"/>
      <c r="H1" s="689"/>
      <c r="I1" s="689"/>
      <c r="J1" s="689"/>
      <c r="K1" s="689"/>
      <c r="L1" s="689"/>
      <c r="M1" s="689"/>
      <c r="N1" s="689"/>
      <c r="O1" s="689"/>
      <c r="P1" s="689"/>
      <c r="Q1" s="689"/>
      <c r="R1" s="689"/>
      <c r="S1" s="689"/>
      <c r="T1" s="689"/>
      <c r="U1" s="689"/>
      <c r="V1" s="689"/>
      <c r="W1" s="689"/>
      <c r="X1" s="689"/>
    </row>
    <row r="2" spans="1:24">
      <c r="A2" s="689"/>
      <c r="B2" s="689"/>
      <c r="C2" s="689"/>
      <c r="D2" s="689"/>
      <c r="E2" s="689"/>
      <c r="F2" s="689"/>
      <c r="G2" s="689"/>
      <c r="H2" s="689"/>
      <c r="I2" s="689"/>
      <c r="J2" s="689"/>
      <c r="K2" s="689"/>
      <c r="L2" s="689"/>
      <c r="M2" s="689"/>
      <c r="N2" s="689"/>
      <c r="O2" s="689"/>
      <c r="P2" s="689"/>
      <c r="Q2" s="689"/>
      <c r="R2" s="689"/>
      <c r="S2" s="689"/>
      <c r="T2" s="689"/>
      <c r="U2" s="689"/>
      <c r="V2" s="689"/>
      <c r="W2" s="689"/>
      <c r="X2" s="689"/>
    </row>
    <row r="3" spans="1:24">
      <c r="A3" s="689"/>
      <c r="B3" s="689"/>
      <c r="C3" s="689"/>
      <c r="D3" s="689"/>
      <c r="E3" s="689"/>
      <c r="F3" s="689"/>
      <c r="G3" s="689"/>
      <c r="H3" s="689"/>
      <c r="I3" s="689"/>
      <c r="J3" s="689"/>
      <c r="K3" s="689"/>
      <c r="L3" s="689"/>
      <c r="M3" s="689"/>
      <c r="N3" s="689"/>
      <c r="O3" s="689"/>
      <c r="P3" s="689"/>
      <c r="Q3" s="689"/>
      <c r="R3" s="689"/>
      <c r="S3" s="689"/>
      <c r="T3" s="689"/>
      <c r="U3" s="689"/>
      <c r="V3" s="689"/>
      <c r="W3" s="689"/>
      <c r="X3" s="689"/>
    </row>
    <row r="4" spans="1:24">
      <c r="A4" s="689"/>
      <c r="B4" s="689"/>
      <c r="C4" s="689"/>
      <c r="D4" s="689"/>
      <c r="E4" s="689"/>
      <c r="F4" s="689"/>
      <c r="G4" s="689"/>
      <c r="H4" s="689"/>
      <c r="I4" s="689"/>
      <c r="J4" s="689"/>
      <c r="K4" s="689"/>
      <c r="L4" s="689"/>
      <c r="M4" s="689"/>
      <c r="N4" s="689"/>
      <c r="O4" s="689"/>
      <c r="P4" s="689"/>
      <c r="Q4" s="689"/>
      <c r="R4" s="689"/>
      <c r="S4" s="689"/>
      <c r="T4" s="689"/>
      <c r="U4" s="689"/>
      <c r="V4" s="689"/>
      <c r="W4" s="689"/>
      <c r="X4" s="689"/>
    </row>
    <row r="5" spans="1:24">
      <c r="A5" s="689"/>
      <c r="B5" s="689"/>
      <c r="C5" s="689"/>
      <c r="D5" s="689"/>
      <c r="E5" s="689"/>
      <c r="F5" s="689"/>
      <c r="G5" s="689"/>
      <c r="H5" s="689"/>
      <c r="I5" s="689"/>
      <c r="J5" s="689"/>
      <c r="K5" s="689"/>
      <c r="L5" s="689"/>
      <c r="M5" s="689"/>
      <c r="N5" s="689"/>
      <c r="O5" s="689"/>
      <c r="P5" s="689"/>
      <c r="Q5" s="689"/>
      <c r="R5" s="689"/>
      <c r="S5" s="689"/>
      <c r="T5" s="689"/>
      <c r="U5" s="689"/>
      <c r="V5" s="689"/>
      <c r="W5" s="689"/>
      <c r="X5" s="689"/>
    </row>
    <row r="6" spans="1:24">
      <c r="A6" s="689"/>
      <c r="B6" s="689"/>
      <c r="C6" s="689"/>
      <c r="D6" s="689"/>
      <c r="E6" s="689"/>
      <c r="F6" s="689"/>
      <c r="G6" s="689"/>
      <c r="H6" s="689"/>
      <c r="I6" s="689"/>
      <c r="J6" s="689"/>
      <c r="K6" s="689"/>
      <c r="L6" s="689"/>
      <c r="M6" s="689"/>
      <c r="N6" s="689"/>
      <c r="O6" s="689"/>
      <c r="P6" s="689"/>
      <c r="Q6" s="689"/>
      <c r="R6" s="689"/>
      <c r="S6" s="689"/>
      <c r="T6" s="689"/>
      <c r="U6" s="689"/>
      <c r="V6" s="689"/>
      <c r="W6" s="689"/>
      <c r="X6" s="689"/>
    </row>
    <row r="7" spans="1:24">
      <c r="A7" s="689"/>
      <c r="B7" s="686"/>
      <c r="C7" s="689"/>
      <c r="D7" s="689"/>
      <c r="E7" s="689"/>
      <c r="F7" s="689"/>
      <c r="G7" s="689"/>
      <c r="H7" s="689"/>
      <c r="I7" s="689"/>
      <c r="J7" s="689"/>
      <c r="K7" s="689"/>
      <c r="L7" s="689"/>
      <c r="M7" s="689"/>
      <c r="N7" s="689"/>
      <c r="O7" s="689"/>
      <c r="P7" s="689"/>
      <c r="Q7" s="689"/>
      <c r="R7" s="689"/>
      <c r="S7" s="689"/>
      <c r="T7" s="689"/>
      <c r="U7" s="689"/>
      <c r="V7" s="689"/>
      <c r="W7" s="689"/>
      <c r="X7" s="689"/>
    </row>
    <row r="8" spans="1:24">
      <c r="A8" s="689"/>
      <c r="B8" s="686"/>
      <c r="C8" s="689"/>
      <c r="D8" s="689"/>
      <c r="E8" s="689"/>
      <c r="F8" s="689"/>
      <c r="G8" s="689"/>
      <c r="H8" s="689"/>
      <c r="I8" s="689"/>
      <c r="J8" s="689"/>
      <c r="K8" s="689"/>
      <c r="L8" s="689"/>
      <c r="M8" s="689"/>
      <c r="N8" s="689"/>
      <c r="O8" s="689"/>
      <c r="P8" s="687"/>
      <c r="Q8" s="689"/>
      <c r="R8" s="689"/>
      <c r="S8" s="689"/>
      <c r="T8" s="689"/>
      <c r="U8" s="689"/>
      <c r="V8" s="689"/>
      <c r="W8" s="689"/>
      <c r="X8" s="689"/>
    </row>
    <row r="9" spans="1:24">
      <c r="A9" s="689"/>
      <c r="B9" s="686"/>
      <c r="C9" s="689"/>
      <c r="D9" s="689"/>
      <c r="E9" s="689"/>
      <c r="F9" s="689"/>
      <c r="G9" s="689"/>
      <c r="H9" s="689"/>
      <c r="I9" s="689"/>
      <c r="J9" s="689"/>
      <c r="K9" s="689"/>
      <c r="L9" s="689"/>
      <c r="M9" s="689"/>
      <c r="N9" s="689"/>
      <c r="O9" s="689"/>
      <c r="P9" s="687"/>
      <c r="Q9" s="689"/>
      <c r="R9" s="689"/>
      <c r="S9" s="689"/>
      <c r="T9" s="689"/>
      <c r="U9" s="689"/>
      <c r="V9" s="689"/>
      <c r="W9" s="689"/>
      <c r="X9" s="689"/>
    </row>
    <row r="10" spans="1:24">
      <c r="A10" s="689"/>
      <c r="B10" s="686"/>
      <c r="C10" s="689"/>
      <c r="D10" s="689"/>
      <c r="E10" s="689"/>
      <c r="F10" s="689"/>
      <c r="G10" s="689"/>
      <c r="H10" s="689"/>
      <c r="I10" s="689"/>
      <c r="J10" s="689"/>
      <c r="K10" s="689"/>
      <c r="L10" s="689"/>
      <c r="M10" s="689"/>
      <c r="N10" s="689"/>
      <c r="O10" s="689"/>
      <c r="P10" s="687"/>
      <c r="Q10" s="689"/>
      <c r="R10" s="689"/>
      <c r="S10" s="689"/>
      <c r="T10" s="689"/>
      <c r="U10" s="689"/>
      <c r="V10" s="689"/>
      <c r="W10" s="689"/>
      <c r="X10" s="689"/>
    </row>
    <row r="11" spans="1:24" ht="39.75" customHeight="1">
      <c r="A11" s="689"/>
      <c r="B11" s="686"/>
      <c r="C11" s="920"/>
      <c r="D11" s="920"/>
      <c r="E11" s="925"/>
      <c r="F11" s="926" t="s">
        <v>1253</v>
      </c>
      <c r="G11" s="940">
        <v>2024</v>
      </c>
      <c r="H11" s="940"/>
      <c r="I11" s="689"/>
      <c r="J11" s="689"/>
      <c r="K11" s="689"/>
      <c r="L11" s="689"/>
      <c r="M11" s="689"/>
      <c r="N11" s="689"/>
      <c r="O11" s="689"/>
      <c r="P11" s="687"/>
      <c r="Q11" s="689"/>
      <c r="R11" s="689"/>
      <c r="S11" s="689"/>
      <c r="T11" s="689"/>
      <c r="U11" s="689"/>
      <c r="V11" s="689"/>
      <c r="W11" s="689"/>
      <c r="X11" s="689"/>
    </row>
    <row r="12" spans="1:24" ht="26.25" customHeight="1">
      <c r="A12" s="689"/>
      <c r="B12" s="686"/>
      <c r="C12" s="689"/>
      <c r="D12" s="689"/>
      <c r="E12" s="927"/>
      <c r="F12" s="941" t="s">
        <v>1257</v>
      </c>
      <c r="G12" s="942"/>
      <c r="H12" s="689"/>
      <c r="I12" s="689"/>
      <c r="J12" s="689"/>
      <c r="K12" s="689"/>
      <c r="L12" s="689"/>
      <c r="M12" s="689"/>
      <c r="N12" s="689"/>
      <c r="O12" s="689"/>
      <c r="P12" s="687"/>
      <c r="Q12" s="689"/>
      <c r="R12" s="689"/>
      <c r="S12" s="689"/>
      <c r="T12" s="689"/>
      <c r="U12" s="689"/>
      <c r="V12" s="689"/>
      <c r="W12" s="689"/>
      <c r="X12" s="689"/>
    </row>
    <row r="13" spans="1:24" ht="53.25" customHeight="1">
      <c r="A13" s="689"/>
      <c r="B13" s="686"/>
      <c r="C13" s="689"/>
      <c r="D13" s="689"/>
      <c r="E13" s="689"/>
      <c r="F13" s="689"/>
      <c r="G13" s="689"/>
      <c r="H13" s="689"/>
      <c r="I13" s="689"/>
      <c r="J13" s="689"/>
      <c r="K13" s="689"/>
      <c r="L13" s="689"/>
      <c r="M13" s="689"/>
      <c r="N13" s="689"/>
      <c r="O13" s="689"/>
      <c r="P13" s="687"/>
      <c r="Q13" s="689"/>
      <c r="R13" s="689"/>
      <c r="S13" s="689"/>
      <c r="T13" s="689"/>
      <c r="U13" s="689"/>
      <c r="V13" s="689"/>
      <c r="W13" s="689"/>
      <c r="X13" s="689"/>
    </row>
    <row r="14" spans="1:24">
      <c r="A14" s="689"/>
      <c r="B14" s="686"/>
      <c r="C14" s="689"/>
      <c r="D14" s="689"/>
      <c r="E14" s="689"/>
      <c r="F14" s="689"/>
      <c r="G14" s="689"/>
      <c r="H14" s="689"/>
      <c r="I14" s="689"/>
      <c r="J14" s="689"/>
      <c r="K14" s="689"/>
      <c r="L14" s="689"/>
      <c r="M14" s="689"/>
      <c r="N14" s="689"/>
      <c r="O14" s="689"/>
      <c r="P14" s="687"/>
      <c r="Q14" s="689"/>
      <c r="R14" s="689"/>
      <c r="S14" s="689"/>
      <c r="T14" s="689"/>
      <c r="U14" s="689"/>
      <c r="V14" s="689"/>
      <c r="W14" s="689"/>
      <c r="X14" s="689"/>
    </row>
    <row r="15" spans="1:24" ht="18.75">
      <c r="A15" s="689"/>
      <c r="B15" s="686"/>
      <c r="C15" s="689"/>
      <c r="D15" s="689"/>
      <c r="E15" s="924"/>
      <c r="F15" s="938" t="s">
        <v>1254</v>
      </c>
      <c r="G15" s="938"/>
      <c r="H15" s="689"/>
      <c r="I15" s="689"/>
      <c r="J15" s="689"/>
      <c r="K15" s="689"/>
      <c r="L15" s="689"/>
      <c r="M15" s="689"/>
      <c r="N15" s="689"/>
      <c r="O15" s="689"/>
      <c r="P15" s="687"/>
      <c r="Q15" s="689"/>
      <c r="R15" s="689"/>
      <c r="S15" s="689"/>
      <c r="T15" s="689"/>
      <c r="U15" s="689"/>
      <c r="V15" s="689"/>
      <c r="W15" s="689"/>
      <c r="X15" s="689"/>
    </row>
    <row r="16" spans="1:24" ht="18.75">
      <c r="A16" s="689"/>
      <c r="B16" s="686"/>
      <c r="C16" s="689"/>
      <c r="D16" s="689"/>
      <c r="E16" s="924"/>
      <c r="F16" s="938" t="s">
        <v>1255</v>
      </c>
      <c r="G16" s="938"/>
      <c r="H16" s="689"/>
      <c r="I16" s="689"/>
      <c r="J16" s="689"/>
      <c r="K16" s="689"/>
      <c r="L16" s="689"/>
      <c r="M16" s="689"/>
      <c r="N16" s="689"/>
      <c r="O16" s="689"/>
      <c r="P16" s="687"/>
      <c r="Q16" s="689"/>
      <c r="R16" s="689"/>
      <c r="S16" s="689"/>
      <c r="T16" s="689"/>
      <c r="U16" s="689"/>
      <c r="V16" s="689"/>
      <c r="W16" s="689"/>
      <c r="X16" s="689"/>
    </row>
    <row r="17" spans="1:24" ht="21" customHeight="1">
      <c r="A17" s="689"/>
      <c r="B17" s="686"/>
      <c r="C17" s="689"/>
      <c r="D17" s="689"/>
      <c r="E17" s="921"/>
      <c r="F17" s="922"/>
      <c r="G17" s="922"/>
      <c r="H17" s="689"/>
      <c r="I17" s="689"/>
      <c r="J17" s="689"/>
      <c r="K17" s="689"/>
      <c r="L17" s="689"/>
      <c r="M17" s="689"/>
      <c r="N17" s="689"/>
      <c r="O17" s="689"/>
      <c r="P17" s="687"/>
      <c r="Q17" s="689"/>
      <c r="R17" s="689"/>
      <c r="S17" s="689"/>
      <c r="T17" s="689"/>
      <c r="U17" s="689"/>
      <c r="V17" s="689"/>
      <c r="W17" s="689"/>
      <c r="X17" s="689"/>
    </row>
    <row r="18" spans="1:24" ht="18.75">
      <c r="A18" s="689"/>
      <c r="B18" s="686"/>
      <c r="C18" s="689"/>
      <c r="D18" s="689"/>
      <c r="E18" s="923"/>
      <c r="F18" s="939" t="s">
        <v>1256</v>
      </c>
      <c r="G18" s="939"/>
      <c r="H18" s="689"/>
      <c r="I18" s="689"/>
      <c r="J18" s="689"/>
      <c r="K18" s="689"/>
      <c r="L18" s="689"/>
      <c r="M18" s="689"/>
      <c r="N18" s="689"/>
      <c r="O18" s="689"/>
      <c r="P18" s="687"/>
      <c r="Q18" s="689"/>
      <c r="R18" s="689"/>
      <c r="S18" s="689"/>
      <c r="T18" s="689"/>
      <c r="U18" s="689"/>
      <c r="V18" s="689"/>
      <c r="W18" s="689"/>
      <c r="X18" s="689"/>
    </row>
    <row r="19" spans="1:24">
      <c r="A19" s="689"/>
      <c r="B19" s="686"/>
      <c r="C19" s="689"/>
      <c r="D19" s="689"/>
      <c r="E19" s="689"/>
      <c r="F19" s="689"/>
      <c r="G19" s="689"/>
      <c r="H19" s="689"/>
      <c r="I19" s="689"/>
      <c r="J19" s="689"/>
      <c r="K19" s="689"/>
      <c r="L19" s="689"/>
      <c r="M19" s="689"/>
      <c r="N19" s="689"/>
      <c r="O19" s="689"/>
      <c r="P19" s="687"/>
      <c r="Q19" s="689"/>
      <c r="R19" s="689"/>
      <c r="S19" s="689"/>
      <c r="T19" s="689"/>
      <c r="U19" s="689"/>
      <c r="V19" s="689"/>
      <c r="W19" s="689"/>
      <c r="X19" s="689"/>
    </row>
    <row r="20" spans="1:24">
      <c r="A20" s="689"/>
      <c r="B20" s="686"/>
      <c r="C20" s="689"/>
      <c r="D20" s="689"/>
      <c r="E20" s="689"/>
      <c r="F20" s="689"/>
      <c r="G20" s="689"/>
      <c r="H20" s="689"/>
      <c r="I20" s="689"/>
      <c r="J20" s="689"/>
      <c r="K20" s="689"/>
      <c r="L20" s="689"/>
      <c r="M20" s="689"/>
      <c r="N20" s="689"/>
      <c r="O20" s="689"/>
      <c r="P20" s="687"/>
      <c r="Q20" s="689"/>
      <c r="R20" s="689"/>
      <c r="S20" s="689"/>
      <c r="T20" s="689"/>
      <c r="U20" s="689"/>
      <c r="V20" s="689"/>
      <c r="W20" s="689"/>
      <c r="X20" s="689"/>
    </row>
    <row r="21" spans="1:24">
      <c r="A21" s="689"/>
      <c r="B21" s="686"/>
      <c r="C21" s="689"/>
      <c r="D21" s="689"/>
      <c r="E21" s="689"/>
      <c r="F21" s="689"/>
      <c r="G21" s="689"/>
      <c r="H21" s="689"/>
      <c r="I21" s="689"/>
      <c r="J21" s="689"/>
      <c r="K21" s="689"/>
      <c r="L21" s="689"/>
      <c r="M21" s="689"/>
      <c r="N21" s="689"/>
      <c r="O21" s="689"/>
      <c r="P21" s="687"/>
      <c r="Q21" s="689"/>
      <c r="R21" s="689"/>
      <c r="S21" s="689"/>
      <c r="T21" s="689"/>
      <c r="U21" s="689"/>
      <c r="V21" s="689"/>
      <c r="W21" s="689"/>
      <c r="X21" s="689"/>
    </row>
    <row r="22" spans="1:24">
      <c r="A22" s="689"/>
      <c r="B22" s="686"/>
      <c r="C22" s="689"/>
      <c r="D22" s="689"/>
      <c r="E22" s="689"/>
      <c r="F22" s="689"/>
      <c r="G22" s="689"/>
      <c r="H22" s="689"/>
      <c r="I22" s="689"/>
      <c r="J22" s="689"/>
      <c r="K22" s="689"/>
      <c r="L22" s="689"/>
      <c r="M22" s="689"/>
      <c r="N22" s="689"/>
      <c r="O22" s="689"/>
      <c r="P22" s="687"/>
      <c r="Q22" s="689"/>
      <c r="R22" s="689"/>
      <c r="S22" s="689"/>
      <c r="T22" s="689"/>
      <c r="U22" s="689"/>
      <c r="V22" s="689"/>
      <c r="W22" s="689"/>
      <c r="X22" s="689"/>
    </row>
    <row r="23" spans="1:24">
      <c r="A23" s="689"/>
      <c r="B23" s="686"/>
      <c r="C23" s="689"/>
      <c r="D23" s="689"/>
      <c r="E23" s="689"/>
      <c r="F23" s="689"/>
      <c r="G23" s="689"/>
      <c r="H23" s="689"/>
      <c r="I23" s="689"/>
      <c r="J23" s="689"/>
      <c r="K23" s="689"/>
      <c r="L23" s="689"/>
      <c r="M23" s="689"/>
      <c r="N23" s="689"/>
      <c r="O23" s="689"/>
      <c r="P23" s="687"/>
      <c r="Q23" s="689"/>
      <c r="R23" s="689"/>
      <c r="S23" s="689"/>
      <c r="T23" s="689"/>
      <c r="U23" s="689"/>
      <c r="V23" s="689"/>
      <c r="W23" s="689"/>
      <c r="X23" s="689"/>
    </row>
    <row r="24" spans="1:24">
      <c r="A24" s="689"/>
      <c r="B24" s="686"/>
      <c r="C24" s="689"/>
      <c r="D24" s="689"/>
      <c r="E24" s="689"/>
      <c r="F24" s="689"/>
      <c r="G24" s="689"/>
      <c r="H24" s="689"/>
      <c r="I24" s="689"/>
      <c r="J24" s="689"/>
      <c r="K24" s="689"/>
      <c r="L24" s="689"/>
      <c r="M24" s="689"/>
      <c r="N24" s="689"/>
      <c r="O24" s="689"/>
      <c r="P24" s="687"/>
      <c r="Q24" s="689"/>
      <c r="R24" s="689"/>
      <c r="S24" s="689"/>
      <c r="T24" s="689"/>
      <c r="U24" s="689"/>
      <c r="V24" s="689"/>
      <c r="W24" s="689"/>
      <c r="X24" s="689"/>
    </row>
    <row r="25" spans="1:24">
      <c r="A25" s="689"/>
      <c r="B25" s="686"/>
      <c r="C25" s="689"/>
      <c r="D25" s="689"/>
      <c r="E25" s="689"/>
      <c r="F25" s="689"/>
      <c r="G25" s="689"/>
      <c r="H25" s="689"/>
      <c r="I25" s="689"/>
      <c r="J25" s="689"/>
      <c r="K25" s="689"/>
      <c r="L25" s="689"/>
      <c r="M25" s="689"/>
      <c r="N25" s="689"/>
      <c r="O25" s="689"/>
      <c r="P25" s="687"/>
      <c r="Q25" s="689"/>
      <c r="R25" s="689"/>
      <c r="S25" s="689"/>
      <c r="T25" s="689"/>
      <c r="U25" s="689"/>
      <c r="V25" s="689"/>
      <c r="W25" s="689"/>
      <c r="X25" s="689"/>
    </row>
    <row r="26" spans="1:24">
      <c r="A26" s="689"/>
      <c r="B26" s="686"/>
      <c r="C26" s="689"/>
      <c r="D26" s="689"/>
      <c r="E26" s="689"/>
      <c r="F26" s="689"/>
      <c r="G26" s="689"/>
      <c r="H26" s="689"/>
      <c r="I26" s="689"/>
      <c r="J26" s="689"/>
      <c r="K26" s="689"/>
      <c r="L26" s="689"/>
      <c r="M26" s="689"/>
      <c r="N26" s="689"/>
      <c r="O26" s="689"/>
      <c r="P26" s="687"/>
      <c r="Q26" s="689"/>
      <c r="R26" s="689"/>
      <c r="S26" s="689"/>
      <c r="T26" s="689"/>
      <c r="U26" s="689"/>
      <c r="V26" s="689"/>
      <c r="W26" s="689"/>
      <c r="X26" s="689"/>
    </row>
    <row r="27" spans="1:24">
      <c r="A27" s="689"/>
      <c r="B27" s="686"/>
      <c r="C27" s="689"/>
      <c r="D27" s="689"/>
      <c r="E27" s="689"/>
      <c r="F27" s="689"/>
      <c r="G27" s="689"/>
      <c r="H27" s="689"/>
      <c r="I27" s="689"/>
      <c r="J27" s="689"/>
      <c r="K27" s="689"/>
      <c r="L27" s="689"/>
      <c r="M27" s="689"/>
      <c r="N27" s="689"/>
      <c r="O27" s="689"/>
      <c r="P27" s="687"/>
      <c r="Q27" s="689"/>
      <c r="R27" s="689"/>
      <c r="S27" s="689"/>
      <c r="T27" s="689"/>
      <c r="U27" s="689"/>
      <c r="V27" s="689"/>
      <c r="W27" s="689"/>
      <c r="X27" s="689"/>
    </row>
    <row r="28" spans="1:24">
      <c r="A28" s="689"/>
      <c r="B28" s="686"/>
      <c r="C28" s="689"/>
      <c r="D28" s="689"/>
      <c r="E28" s="689"/>
      <c r="F28" s="689"/>
      <c r="G28" s="689"/>
      <c r="H28" s="689"/>
      <c r="I28" s="689"/>
      <c r="J28" s="689"/>
      <c r="K28" s="689"/>
      <c r="L28" s="689"/>
      <c r="M28" s="689"/>
      <c r="N28" s="689"/>
      <c r="O28" s="689"/>
      <c r="P28" s="687"/>
      <c r="Q28" s="689"/>
      <c r="R28" s="689"/>
      <c r="S28" s="689"/>
      <c r="T28" s="689"/>
      <c r="U28" s="689"/>
      <c r="V28" s="689"/>
      <c r="W28" s="689"/>
      <c r="X28" s="689"/>
    </row>
    <row r="29" spans="1:24">
      <c r="A29" s="689"/>
      <c r="B29" s="686"/>
      <c r="C29" s="689"/>
      <c r="D29" s="689"/>
      <c r="E29" s="689"/>
      <c r="F29" s="689"/>
      <c r="G29" s="689"/>
      <c r="H29" s="689"/>
      <c r="I29" s="689"/>
      <c r="J29" s="689"/>
      <c r="K29" s="689"/>
      <c r="L29" s="689"/>
      <c r="M29" s="689"/>
      <c r="N29" s="689"/>
      <c r="O29" s="689"/>
      <c r="P29" s="687"/>
      <c r="Q29" s="689"/>
      <c r="R29" s="689"/>
      <c r="S29" s="689"/>
      <c r="T29" s="689"/>
      <c r="U29" s="689"/>
      <c r="V29" s="689"/>
      <c r="W29" s="689"/>
      <c r="X29" s="689"/>
    </row>
    <row r="30" spans="1:24">
      <c r="A30" s="689"/>
      <c r="B30" s="686"/>
      <c r="C30" s="689"/>
      <c r="D30" s="689"/>
      <c r="E30" s="689"/>
      <c r="F30" s="689"/>
      <c r="G30" s="689"/>
      <c r="H30" s="689"/>
      <c r="I30" s="689"/>
      <c r="J30" s="689"/>
      <c r="K30" s="689"/>
      <c r="L30" s="689"/>
      <c r="M30" s="689"/>
      <c r="N30" s="689"/>
      <c r="O30" s="689"/>
      <c r="P30" s="687"/>
      <c r="Q30" s="689"/>
      <c r="R30" s="689"/>
      <c r="S30" s="689"/>
      <c r="T30" s="689"/>
      <c r="U30" s="689"/>
      <c r="V30" s="689"/>
      <c r="W30" s="689"/>
      <c r="X30" s="689"/>
    </row>
    <row r="31" spans="1:24">
      <c r="A31" s="689"/>
      <c r="B31" s="686"/>
      <c r="C31" s="689"/>
      <c r="D31" s="689"/>
      <c r="E31" s="689"/>
      <c r="F31" s="689"/>
      <c r="G31" s="689"/>
      <c r="H31" s="689"/>
      <c r="I31" s="689"/>
      <c r="J31" s="689"/>
      <c r="K31" s="689"/>
      <c r="L31" s="689"/>
      <c r="M31" s="689"/>
      <c r="N31" s="689"/>
      <c r="O31" s="689"/>
      <c r="P31" s="687"/>
      <c r="Q31" s="689"/>
      <c r="R31" s="689"/>
      <c r="S31" s="689"/>
      <c r="T31" s="689"/>
      <c r="U31" s="689"/>
      <c r="V31" s="689"/>
      <c r="W31" s="689"/>
      <c r="X31" s="689"/>
    </row>
    <row r="32" spans="1:24">
      <c r="A32" s="689"/>
      <c r="B32" s="686"/>
      <c r="C32" s="689"/>
      <c r="D32" s="689"/>
      <c r="E32" s="689"/>
      <c r="F32" s="689"/>
      <c r="G32" s="689"/>
      <c r="H32" s="689"/>
      <c r="I32" s="689"/>
      <c r="J32" s="689"/>
      <c r="K32" s="689"/>
      <c r="L32" s="689"/>
      <c r="M32" s="689"/>
      <c r="N32" s="689"/>
      <c r="O32" s="689"/>
      <c r="P32" s="687"/>
      <c r="Q32" s="689"/>
      <c r="R32" s="689"/>
      <c r="S32" s="689"/>
      <c r="T32" s="689"/>
      <c r="U32" s="689"/>
      <c r="V32" s="689"/>
      <c r="W32" s="689"/>
      <c r="X32" s="689"/>
    </row>
    <row r="33" spans="1:24" ht="23.25" customHeight="1">
      <c r="A33" s="689"/>
      <c r="B33" s="686"/>
      <c r="C33" s="689"/>
      <c r="D33" s="689"/>
      <c r="E33" s="689"/>
      <c r="F33" s="689"/>
      <c r="G33" s="689"/>
      <c r="H33" s="689"/>
      <c r="I33" s="689"/>
      <c r="J33" s="689"/>
      <c r="K33" s="689"/>
      <c r="L33" s="689"/>
      <c r="M33" s="689"/>
      <c r="N33" s="689"/>
      <c r="O33" s="689"/>
      <c r="P33" s="687"/>
      <c r="Q33" s="689"/>
      <c r="R33" s="689"/>
      <c r="S33" s="689"/>
      <c r="T33" s="689"/>
      <c r="U33" s="689"/>
      <c r="V33" s="689"/>
      <c r="W33" s="689"/>
      <c r="X33" s="689"/>
    </row>
    <row r="34" spans="1:24">
      <c r="A34" s="689"/>
      <c r="B34" s="686"/>
      <c r="C34" s="689"/>
      <c r="D34" s="689"/>
      <c r="E34" s="689"/>
      <c r="F34" s="689"/>
      <c r="G34" s="689"/>
      <c r="H34" s="689"/>
      <c r="I34" s="689"/>
      <c r="J34" s="689"/>
      <c r="K34" s="689"/>
      <c r="L34" s="689"/>
      <c r="M34" s="689"/>
      <c r="N34" s="689"/>
      <c r="O34" s="689"/>
      <c r="P34" s="687"/>
      <c r="Q34" s="689"/>
      <c r="R34" s="689"/>
      <c r="S34" s="689"/>
      <c r="T34" s="689"/>
      <c r="U34" s="689"/>
      <c r="V34" s="689"/>
      <c r="W34" s="689"/>
      <c r="X34" s="689"/>
    </row>
    <row r="35" spans="1:24">
      <c r="A35" s="689"/>
      <c r="B35" s="686"/>
      <c r="C35" s="689"/>
      <c r="D35" s="689"/>
      <c r="E35" s="689"/>
      <c r="F35" s="689"/>
      <c r="G35" s="689"/>
      <c r="H35" s="689"/>
      <c r="I35" s="689"/>
      <c r="J35" s="689"/>
      <c r="K35" s="689"/>
      <c r="L35" s="689"/>
      <c r="M35" s="689"/>
      <c r="N35" s="689"/>
      <c r="O35" s="689"/>
      <c r="P35" s="687"/>
      <c r="Q35" s="689"/>
      <c r="R35" s="689"/>
      <c r="S35" s="689"/>
      <c r="T35" s="689"/>
      <c r="U35" s="689"/>
      <c r="V35" s="689"/>
      <c r="W35" s="689"/>
      <c r="X35" s="689"/>
    </row>
    <row r="36" spans="1:24">
      <c r="A36" s="689"/>
      <c r="B36" s="686"/>
      <c r="C36" s="689"/>
      <c r="D36" s="689"/>
      <c r="E36" s="689"/>
      <c r="F36" s="689"/>
      <c r="G36" s="689"/>
      <c r="H36" s="689"/>
      <c r="I36" s="689"/>
      <c r="J36" s="689"/>
      <c r="K36" s="689"/>
      <c r="L36" s="689"/>
      <c r="M36" s="689"/>
      <c r="N36" s="689"/>
      <c r="O36" s="689"/>
      <c r="P36" s="687"/>
      <c r="Q36" s="689"/>
      <c r="R36" s="689"/>
      <c r="S36" s="689"/>
      <c r="T36" s="689"/>
      <c r="U36" s="689"/>
      <c r="V36" s="689"/>
      <c r="W36" s="689"/>
      <c r="X36" s="689"/>
    </row>
    <row r="37" spans="1:24">
      <c r="A37" s="689"/>
      <c r="B37" s="686"/>
      <c r="C37" s="689"/>
      <c r="D37" s="689"/>
      <c r="E37" s="689"/>
      <c r="F37" s="689"/>
      <c r="G37" s="689"/>
      <c r="H37" s="689"/>
      <c r="I37" s="689"/>
      <c r="J37" s="689"/>
      <c r="K37" s="689"/>
      <c r="L37" s="689"/>
      <c r="M37" s="689"/>
      <c r="N37" s="689"/>
      <c r="O37" s="689"/>
      <c r="P37" s="687"/>
      <c r="Q37" s="689"/>
      <c r="R37" s="689"/>
      <c r="S37" s="689"/>
      <c r="T37" s="689"/>
      <c r="U37" s="689"/>
      <c r="V37" s="689"/>
      <c r="W37" s="689"/>
      <c r="X37" s="689"/>
    </row>
    <row r="38" spans="1:24">
      <c r="A38" s="689"/>
      <c r="B38" s="686"/>
      <c r="C38" s="689"/>
      <c r="D38" s="689"/>
      <c r="E38" s="689"/>
      <c r="F38" s="689"/>
      <c r="G38" s="689"/>
      <c r="H38" s="689"/>
      <c r="I38" s="689"/>
      <c r="J38" s="689"/>
      <c r="K38" s="689"/>
      <c r="L38" s="689"/>
      <c r="M38" s="689"/>
      <c r="N38" s="689"/>
      <c r="O38" s="689"/>
      <c r="P38" s="687"/>
      <c r="Q38" s="689"/>
      <c r="R38" s="689"/>
      <c r="S38" s="689"/>
      <c r="T38" s="689"/>
      <c r="U38" s="689"/>
      <c r="V38" s="689"/>
      <c r="W38" s="689"/>
      <c r="X38" s="689"/>
    </row>
    <row r="39" spans="1:24">
      <c r="A39" s="689"/>
      <c r="B39" s="686"/>
      <c r="C39" s="689"/>
      <c r="D39" s="689"/>
      <c r="E39" s="689"/>
      <c r="F39" s="689"/>
      <c r="G39" s="689"/>
      <c r="H39" s="689"/>
      <c r="I39" s="689"/>
      <c r="J39" s="689"/>
      <c r="K39" s="689"/>
      <c r="L39" s="689"/>
      <c r="M39" s="689"/>
      <c r="N39" s="689"/>
      <c r="O39" s="689"/>
      <c r="P39" s="687"/>
      <c r="Q39" s="689"/>
      <c r="R39" s="689"/>
      <c r="S39" s="689"/>
      <c r="T39" s="689"/>
      <c r="U39" s="689"/>
      <c r="V39" s="689"/>
      <c r="W39" s="689"/>
      <c r="X39" s="689"/>
    </row>
    <row r="40" spans="1:24">
      <c r="C40" s="689"/>
      <c r="D40" s="689"/>
      <c r="E40" s="689"/>
      <c r="F40" s="689"/>
      <c r="G40" s="689"/>
      <c r="H40" s="689"/>
      <c r="I40" s="689"/>
      <c r="J40" s="689"/>
      <c r="K40" s="689"/>
      <c r="L40" s="689"/>
      <c r="M40" s="689"/>
      <c r="N40" s="689"/>
      <c r="O40" s="689"/>
    </row>
    <row r="41" spans="1:24">
      <c r="I41" s="714"/>
      <c r="J41" s="714"/>
      <c r="K41" s="714"/>
      <c r="L41" s="714"/>
      <c r="M41" s="714"/>
      <c r="N41" s="714"/>
      <c r="O41" s="689"/>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36"/>
      <c r="C1" s="1037"/>
      <c r="D1" s="686"/>
      <c r="E1" s="689"/>
      <c r="F1" s="687"/>
      <c r="H1" s="704"/>
      <c r="I1" s="703"/>
      <c r="J1" s="714"/>
      <c r="K1" s="714"/>
      <c r="L1" s="694"/>
      <c r="M1" s="688"/>
      <c r="N1" s="688"/>
      <c r="O1" s="697"/>
    </row>
    <row r="2" spans="1:16" ht="36">
      <c r="B2" s="730" t="s">
        <v>1169</v>
      </c>
      <c r="C2" s="689"/>
      <c r="D2" s="695"/>
      <c r="F2" s="697"/>
      <c r="G2" s="689"/>
      <c r="H2" s="1044" t="s">
        <v>1305</v>
      </c>
      <c r="I2" s="1045"/>
      <c r="J2" s="700"/>
      <c r="K2" s="689"/>
      <c r="L2" s="697"/>
      <c r="M2" s="689"/>
      <c r="N2" s="686"/>
      <c r="O2" s="689"/>
      <c r="P2" s="686"/>
    </row>
    <row r="3" spans="1:16" s="638" customFormat="1" ht="22.5" customHeight="1">
      <c r="A3" s="692"/>
      <c r="B3" s="638" t="s">
        <v>1306</v>
      </c>
      <c r="C3" s="698"/>
      <c r="D3" s="691"/>
      <c r="E3" s="693"/>
      <c r="F3" s="698"/>
      <c r="G3" s="701"/>
      <c r="H3" s="702"/>
      <c r="I3" s="702"/>
      <c r="J3" s="693"/>
      <c r="K3" s="693"/>
      <c r="L3" s="693"/>
      <c r="M3" s="691"/>
      <c r="N3" s="691"/>
      <c r="O3" s="693"/>
      <c r="P3" s="729"/>
    </row>
    <row r="4" spans="1:16" s="639" customFormat="1" ht="25.5" customHeight="1" thickBot="1">
      <c r="B4" s="769" t="s">
        <v>1170</v>
      </c>
      <c r="C4" s="851"/>
      <c r="E4" s="850"/>
      <c r="F4" s="718"/>
      <c r="G4" s="718"/>
      <c r="H4" s="850"/>
      <c r="I4" s="850"/>
      <c r="J4" s="850"/>
      <c r="K4" s="700"/>
      <c r="L4" s="718"/>
      <c r="M4" s="719"/>
      <c r="N4" s="699"/>
      <c r="O4" s="700"/>
      <c r="P4" s="728"/>
    </row>
    <row r="5" spans="1:16" ht="78" customHeight="1" thickBot="1">
      <c r="A5" s="696"/>
      <c r="B5" s="770" t="s">
        <v>1155</v>
      </c>
      <c r="C5" s="852" t="s">
        <v>1156</v>
      </c>
      <c r="D5" s="853" t="s">
        <v>1158</v>
      </c>
      <c r="E5" s="853" t="s">
        <v>1157</v>
      </c>
      <c r="F5" s="853" t="s">
        <v>1159</v>
      </c>
      <c r="G5" s="854" t="s">
        <v>1233</v>
      </c>
      <c r="H5" s="854" t="s">
        <v>1160</v>
      </c>
      <c r="I5" s="855" t="s">
        <v>1161</v>
      </c>
      <c r="J5" s="856"/>
      <c r="K5" s="689"/>
      <c r="L5" s="689"/>
      <c r="M5" s="689"/>
      <c r="N5" s="688"/>
      <c r="O5" s="714"/>
    </row>
    <row r="6" spans="1:16" ht="72.75" customHeight="1">
      <c r="B6" s="917" t="s">
        <v>1162</v>
      </c>
      <c r="C6" s="931">
        <v>44725</v>
      </c>
      <c r="D6" s="934">
        <v>44908</v>
      </c>
      <c r="E6" s="934">
        <v>45093</v>
      </c>
      <c r="F6" s="934">
        <v>45273</v>
      </c>
      <c r="G6" s="934">
        <v>45456</v>
      </c>
      <c r="H6" s="934">
        <v>45639</v>
      </c>
      <c r="I6" s="935">
        <v>45821</v>
      </c>
      <c r="J6" s="726"/>
      <c r="K6" s="689"/>
      <c r="L6" s="689"/>
      <c r="M6" s="697"/>
      <c r="N6" s="686"/>
      <c r="O6" s="714"/>
      <c r="P6" s="686"/>
    </row>
    <row r="7" spans="1:16" ht="62.25" customHeight="1">
      <c r="A7" s="706"/>
      <c r="B7" s="918" t="s">
        <v>1163</v>
      </c>
      <c r="C7" s="932">
        <v>37484</v>
      </c>
      <c r="D7" s="932">
        <v>44608</v>
      </c>
      <c r="E7" s="932">
        <v>45154</v>
      </c>
      <c r="F7" s="932">
        <v>45338</v>
      </c>
      <c r="G7" s="932">
        <v>45520</v>
      </c>
      <c r="H7" s="932">
        <v>45704</v>
      </c>
      <c r="I7" s="936">
        <v>45885</v>
      </c>
      <c r="K7" s="689"/>
      <c r="L7" s="689"/>
      <c r="M7" s="689"/>
      <c r="N7" s="688"/>
      <c r="O7" s="697"/>
    </row>
    <row r="8" spans="1:16" ht="59.25" customHeight="1">
      <c r="A8" s="707"/>
      <c r="B8" s="918" t="s">
        <v>1164</v>
      </c>
      <c r="C8" s="932">
        <v>44868</v>
      </c>
      <c r="D8" s="932">
        <v>45049</v>
      </c>
      <c r="E8" s="932">
        <v>45233</v>
      </c>
      <c r="F8" s="932">
        <v>45415</v>
      </c>
      <c r="G8" s="932">
        <v>45599</v>
      </c>
      <c r="H8" s="932">
        <v>45780</v>
      </c>
      <c r="I8" s="936">
        <v>45964</v>
      </c>
      <c r="J8" s="857"/>
      <c r="K8" s="689"/>
      <c r="L8" s="689"/>
      <c r="M8" s="689"/>
      <c r="O8" s="689"/>
      <c r="P8" s="689"/>
    </row>
    <row r="9" spans="1:16" ht="56.25" customHeight="1">
      <c r="A9" s="707"/>
      <c r="B9" s="918" t="s">
        <v>1165</v>
      </c>
      <c r="C9" s="932">
        <v>45439</v>
      </c>
      <c r="D9" s="932">
        <v>45623</v>
      </c>
      <c r="E9" s="932">
        <v>45804</v>
      </c>
      <c r="F9" s="932">
        <v>45988</v>
      </c>
      <c r="G9" s="932">
        <v>46169</v>
      </c>
      <c r="H9" s="932">
        <v>46353</v>
      </c>
      <c r="I9" s="936">
        <v>46534</v>
      </c>
      <c r="J9" s="791"/>
      <c r="K9" s="689"/>
      <c r="L9" s="689"/>
      <c r="M9" s="695"/>
      <c r="N9" s="686"/>
      <c r="O9" s="714"/>
      <c r="P9" s="715"/>
    </row>
    <row r="10" spans="1:16" ht="67.5" customHeight="1">
      <c r="A10" s="709"/>
      <c r="B10" s="918" t="s">
        <v>1166</v>
      </c>
      <c r="C10" s="932">
        <v>44900</v>
      </c>
      <c r="D10" s="932">
        <v>45082</v>
      </c>
      <c r="E10" s="932">
        <v>45265</v>
      </c>
      <c r="F10" s="932">
        <v>45448</v>
      </c>
      <c r="G10" s="932">
        <v>45631</v>
      </c>
      <c r="H10" s="932">
        <v>45813</v>
      </c>
      <c r="I10" s="936">
        <v>45813</v>
      </c>
      <c r="J10" s="726"/>
      <c r="K10" s="689"/>
      <c r="L10" s="689"/>
      <c r="M10" s="697"/>
      <c r="N10" s="688"/>
      <c r="O10" s="689"/>
    </row>
    <row r="11" spans="1:16" ht="53.25" customHeight="1">
      <c r="A11" s="708"/>
      <c r="B11" s="918" t="s">
        <v>1167</v>
      </c>
      <c r="C11" s="932">
        <v>44930</v>
      </c>
      <c r="D11" s="932">
        <v>45111</v>
      </c>
      <c r="E11" s="932">
        <v>45295</v>
      </c>
      <c r="F11" s="932">
        <v>45477</v>
      </c>
      <c r="G11" s="932">
        <v>45661</v>
      </c>
      <c r="H11" s="932">
        <v>45842</v>
      </c>
      <c r="I11" s="936">
        <v>46026</v>
      </c>
      <c r="K11" s="689"/>
      <c r="L11" s="697"/>
      <c r="M11" s="689"/>
      <c r="N11" s="696"/>
      <c r="O11" s="689"/>
      <c r="P11" s="710"/>
    </row>
    <row r="12" spans="1:16" ht="63.75" customHeight="1" thickBot="1">
      <c r="A12" s="707"/>
      <c r="B12" s="919" t="s">
        <v>1168</v>
      </c>
      <c r="C12" s="933">
        <v>44958</v>
      </c>
      <c r="D12" s="933">
        <v>45139</v>
      </c>
      <c r="E12" s="933">
        <v>45323</v>
      </c>
      <c r="F12" s="933">
        <v>45505</v>
      </c>
      <c r="G12" s="933">
        <v>45689</v>
      </c>
      <c r="H12" s="933">
        <v>45870</v>
      </c>
      <c r="I12" s="937">
        <v>46054</v>
      </c>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1174</v>
      </c>
      <c r="C14" s="738"/>
      <c r="D14" s="744" t="s">
        <v>1175</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62.25" customHeight="1">
      <c r="A16" s="711"/>
      <c r="B16" s="635" t="s">
        <v>1171</v>
      </c>
      <c r="C16" s="738"/>
      <c r="D16" s="753" t="s">
        <v>1162</v>
      </c>
      <c r="E16" s="1030" t="s">
        <v>1180</v>
      </c>
      <c r="F16" s="1031"/>
      <c r="G16" s="1031"/>
      <c r="H16" s="1031"/>
      <c r="I16" s="1031"/>
      <c r="J16" s="1032"/>
      <c r="K16" s="739"/>
      <c r="L16" s="723"/>
      <c r="M16" s="722"/>
      <c r="O16" s="686"/>
    </row>
    <row r="17" spans="1:15" ht="70.5" customHeight="1">
      <c r="A17" s="694"/>
      <c r="B17" s="761" t="s">
        <v>1172</v>
      </c>
      <c r="C17" s="738"/>
      <c r="D17" s="753" t="s">
        <v>1163</v>
      </c>
      <c r="E17" s="1038" t="s">
        <v>1176</v>
      </c>
      <c r="F17" s="1039"/>
      <c r="G17" s="1039"/>
      <c r="H17" s="1039"/>
      <c r="I17" s="1039"/>
      <c r="J17" s="1040"/>
      <c r="K17" s="739"/>
      <c r="L17" s="725"/>
      <c r="M17" s="725"/>
      <c r="N17" s="689"/>
      <c r="O17" s="686"/>
    </row>
    <row r="18" spans="1:15" ht="84.75" customHeight="1" thickBot="1">
      <c r="A18" s="712"/>
      <c r="B18" s="762" t="s">
        <v>1173</v>
      </c>
      <c r="C18" s="738"/>
      <c r="D18" s="754" t="s">
        <v>1164</v>
      </c>
      <c r="E18" s="1038" t="s">
        <v>1177</v>
      </c>
      <c r="F18" s="1039"/>
      <c r="G18" s="1039"/>
      <c r="H18" s="1039"/>
      <c r="I18" s="1039"/>
      <c r="J18" s="1040"/>
      <c r="K18" s="727"/>
      <c r="L18" s="721"/>
      <c r="M18" s="720"/>
      <c r="N18" s="637"/>
      <c r="O18" s="694"/>
    </row>
    <row r="19" spans="1:15" ht="75.75" customHeight="1">
      <c r="A19" s="689"/>
      <c r="B19" s="713"/>
      <c r="C19" s="686"/>
      <c r="D19" s="755" t="s">
        <v>1165</v>
      </c>
      <c r="E19" s="1033" t="s">
        <v>1178</v>
      </c>
      <c r="F19" s="1034"/>
      <c r="G19" s="1034"/>
      <c r="H19" s="1034"/>
      <c r="I19" s="1034"/>
      <c r="J19" s="1035"/>
      <c r="K19" s="767"/>
      <c r="L19" s="721"/>
      <c r="M19" s="720"/>
      <c r="N19" s="722"/>
      <c r="O19" s="685"/>
    </row>
    <row r="20" spans="1:15" ht="64.5" customHeight="1">
      <c r="A20" s="686"/>
      <c r="B20" s="697"/>
      <c r="D20" s="756" t="s">
        <v>1166</v>
      </c>
      <c r="E20" s="1030" t="s">
        <v>1181</v>
      </c>
      <c r="F20" s="1031"/>
      <c r="G20" s="1031"/>
      <c r="H20" s="1031"/>
      <c r="I20" s="1031"/>
      <c r="J20" s="1032"/>
      <c r="K20" s="766"/>
      <c r="L20" s="724"/>
      <c r="M20" s="722"/>
      <c r="N20" s="720"/>
    </row>
    <row r="21" spans="1:15" s="928" customFormat="1" ht="56.25" customHeight="1">
      <c r="B21" s="929"/>
      <c r="C21" s="930"/>
      <c r="D21" s="757" t="s">
        <v>1167</v>
      </c>
      <c r="E21" s="1038" t="s">
        <v>1304</v>
      </c>
      <c r="F21" s="1039"/>
      <c r="G21" s="1039"/>
      <c r="H21" s="1039"/>
      <c r="I21" s="1039"/>
      <c r="J21" s="1040"/>
      <c r="K21" s="637"/>
      <c r="L21" s="722"/>
      <c r="M21" s="722"/>
      <c r="N21" s="727"/>
    </row>
    <row r="22" spans="1:15" ht="75.75" customHeight="1" thickBot="1">
      <c r="A22" s="690"/>
      <c r="B22" s="716"/>
      <c r="C22" s="710"/>
      <c r="D22" s="758" t="s">
        <v>1168</v>
      </c>
      <c r="E22" s="1041" t="s">
        <v>1179</v>
      </c>
      <c r="F22" s="1042"/>
      <c r="G22" s="1042"/>
      <c r="H22" s="1042"/>
      <c r="I22" s="1042"/>
      <c r="J22" s="1043"/>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13"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130" t="s">
        <v>0</v>
      </c>
      <c r="C1" s="1131"/>
      <c r="D1" s="1131"/>
      <c r="E1" s="1131"/>
      <c r="F1" s="1131"/>
      <c r="G1" s="1131"/>
      <c r="H1" s="1131"/>
      <c r="I1" s="1131"/>
      <c r="J1" s="1131"/>
      <c r="K1" s="1131"/>
      <c r="L1" s="1131"/>
      <c r="M1" s="1131"/>
      <c r="N1" s="1131"/>
      <c r="O1" s="1131"/>
      <c r="P1" s="1131"/>
      <c r="Q1" s="1131"/>
      <c r="R1" s="1131"/>
      <c r="S1" s="1131"/>
      <c r="T1" s="1131"/>
      <c r="U1" s="1131"/>
      <c r="V1" s="1131"/>
      <c r="W1" s="1131"/>
      <c r="X1" s="1131"/>
      <c r="Y1" s="1132"/>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1227</v>
      </c>
      <c r="B3" s="1133" t="s">
        <v>1228</v>
      </c>
      <c r="C3" s="1134"/>
      <c r="D3" s="1134"/>
      <c r="E3" s="1134"/>
      <c r="F3" s="1134"/>
      <c r="G3" s="1134"/>
      <c r="H3" s="1134"/>
      <c r="I3" s="1134"/>
      <c r="J3" s="1134"/>
      <c r="K3" s="1134"/>
      <c r="L3" s="1134"/>
      <c r="M3" s="1134"/>
      <c r="N3" s="1134"/>
      <c r="O3" s="1134"/>
      <c r="P3" s="1134"/>
      <c r="Q3" s="1134"/>
      <c r="R3" s="1134"/>
      <c r="S3" s="1134"/>
      <c r="T3" s="1134"/>
      <c r="U3" s="1134"/>
      <c r="V3" s="1134"/>
      <c r="W3" s="1134"/>
      <c r="X3" s="1134"/>
      <c r="Y3" s="1135"/>
      <c r="Z3" s="815"/>
      <c r="AA3" s="710"/>
    </row>
    <row r="4" spans="1:28" ht="23.25" customHeight="1" thickBot="1">
      <c r="A4" s="821" t="s">
        <v>1229</v>
      </c>
      <c r="B4" s="1136" t="s">
        <v>1257</v>
      </c>
      <c r="C4" s="1137"/>
      <c r="D4" s="1137"/>
      <c r="E4" s="1137"/>
      <c r="F4" s="1137"/>
      <c r="G4" s="1137"/>
      <c r="H4" s="1137"/>
      <c r="I4" s="1137"/>
      <c r="J4" s="1137"/>
      <c r="K4" s="1137"/>
      <c r="L4" s="1137"/>
      <c r="M4" s="1137"/>
      <c r="N4" s="1137"/>
      <c r="O4" s="1137"/>
      <c r="P4" s="1137"/>
      <c r="Q4" s="1137"/>
      <c r="R4" s="1137"/>
      <c r="S4" s="1137"/>
      <c r="T4" s="1137"/>
      <c r="U4" s="1137"/>
      <c r="V4" s="1137"/>
      <c r="W4" s="1137"/>
      <c r="X4" s="1137"/>
      <c r="Y4" s="1138"/>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142" t="s">
        <v>1184</v>
      </c>
      <c r="C6" s="1143"/>
      <c r="D6" s="1143"/>
      <c r="E6" s="1144"/>
      <c r="F6" s="696"/>
      <c r="G6" s="781"/>
      <c r="H6" s="1108" t="s">
        <v>1189</v>
      </c>
      <c r="I6" s="1109"/>
      <c r="J6" s="1109"/>
      <c r="K6" s="1110"/>
      <c r="L6" s="696"/>
      <c r="M6" s="781"/>
      <c r="N6" s="1120" t="s">
        <v>1208</v>
      </c>
      <c r="O6" s="1121"/>
      <c r="P6" s="1122"/>
      <c r="Q6" s="788"/>
      <c r="R6" s="790"/>
      <c r="S6" s="1115" t="s">
        <v>1190</v>
      </c>
      <c r="T6" s="1116"/>
      <c r="U6" s="791"/>
      <c r="V6" s="795"/>
      <c r="W6" s="782"/>
      <c r="X6" s="1115" t="s">
        <v>1191</v>
      </c>
      <c r="Y6" s="1116"/>
      <c r="Z6" s="687"/>
      <c r="AA6" s="710"/>
    </row>
    <row r="7" spans="1:28" ht="30.75" customHeight="1" thickBot="1">
      <c r="A7" s="822"/>
      <c r="B7" s="832" t="s">
        <v>1185</v>
      </c>
      <c r="C7" s="824" t="s">
        <v>1186</v>
      </c>
      <c r="D7" s="825" t="s">
        <v>1187</v>
      </c>
      <c r="E7" s="826" t="s">
        <v>1188</v>
      </c>
      <c r="F7" s="696"/>
      <c r="G7" s="726"/>
      <c r="H7" s="1117">
        <f>I23</f>
        <v>68</v>
      </c>
      <c r="I7" s="1119"/>
      <c r="J7" s="1119"/>
      <c r="K7" s="1118"/>
      <c r="L7" s="696"/>
      <c r="M7" s="726"/>
      <c r="N7" s="1123">
        <f>L23</f>
        <v>184</v>
      </c>
      <c r="O7" s="1124"/>
      <c r="P7" s="1125"/>
      <c r="Q7" s="789"/>
      <c r="R7" s="791"/>
      <c r="S7" s="1117">
        <f>O23</f>
        <v>460</v>
      </c>
      <c r="T7" s="1118"/>
      <c r="U7" s="696"/>
      <c r="V7" s="794"/>
      <c r="W7" s="689"/>
      <c r="X7" s="1117">
        <f>R23</f>
        <v>531</v>
      </c>
      <c r="Y7" s="1118"/>
      <c r="Z7" s="780"/>
      <c r="AA7" s="710"/>
    </row>
    <row r="8" spans="1:28" ht="21.75" customHeight="1" thickBot="1">
      <c r="A8" s="822"/>
      <c r="B8" s="834" t="s">
        <v>1307</v>
      </c>
      <c r="C8" s="828" t="s">
        <v>1315</v>
      </c>
      <c r="D8" s="823">
        <v>2019</v>
      </c>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t="s">
        <v>1308</v>
      </c>
      <c r="C9" s="829" t="s">
        <v>1316</v>
      </c>
      <c r="D9" s="773">
        <v>2024</v>
      </c>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t="s">
        <v>1309</v>
      </c>
      <c r="C10" s="829" t="s">
        <v>1316</v>
      </c>
      <c r="D10" s="773">
        <v>2024</v>
      </c>
      <c r="E10" s="844"/>
      <c r="F10" s="696"/>
      <c r="G10" s="1149" t="s">
        <v>1192</v>
      </c>
      <c r="H10" s="1150"/>
      <c r="I10" s="1150"/>
      <c r="J10" s="1150"/>
      <c r="K10" s="1150"/>
      <c r="L10" s="1150"/>
      <c r="M10" s="1150"/>
      <c r="N10" s="1150"/>
      <c r="O10" s="1150"/>
      <c r="P10" s="1150"/>
      <c r="Q10" s="1150"/>
      <c r="R10" s="1150"/>
      <c r="S10" s="1150"/>
      <c r="T10" s="1150"/>
      <c r="U10" s="1150"/>
      <c r="V10" s="1150"/>
      <c r="W10" s="1150"/>
      <c r="X10" s="1150"/>
      <c r="Y10" s="1151"/>
      <c r="Z10" s="687"/>
      <c r="AA10" s="710"/>
    </row>
    <row r="11" spans="1:28" ht="19.5" customHeight="1">
      <c r="A11" s="686"/>
      <c r="B11" s="834" t="s">
        <v>1310</v>
      </c>
      <c r="C11" s="833" t="s">
        <v>1316</v>
      </c>
      <c r="D11" s="773">
        <v>2024</v>
      </c>
      <c r="E11" s="844"/>
      <c r="F11" s="696"/>
      <c r="G11" s="1152" t="s">
        <v>1193</v>
      </c>
      <c r="H11" s="1147"/>
      <c r="I11" s="1147" t="s">
        <v>1194</v>
      </c>
      <c r="J11" s="1147"/>
      <c r="K11" s="1147"/>
      <c r="L11" s="1147" t="s">
        <v>1195</v>
      </c>
      <c r="M11" s="1147"/>
      <c r="N11" s="1147"/>
      <c r="O11" s="1147" t="s">
        <v>1196</v>
      </c>
      <c r="P11" s="1147"/>
      <c r="Q11" s="1147"/>
      <c r="R11" s="1147" t="s">
        <v>1191</v>
      </c>
      <c r="S11" s="1147"/>
      <c r="T11" s="1147"/>
      <c r="U11" s="1147"/>
      <c r="V11" s="1147"/>
      <c r="W11" s="1147"/>
      <c r="X11" s="1147"/>
      <c r="Y11" s="1148"/>
      <c r="Z11" s="687"/>
      <c r="AA11" s="710"/>
    </row>
    <row r="12" spans="1:28" ht="17.25" customHeight="1">
      <c r="A12" s="686"/>
      <c r="B12" s="835" t="s">
        <v>1311</v>
      </c>
      <c r="C12" s="837" t="s">
        <v>1316</v>
      </c>
      <c r="D12" s="829">
        <v>2024</v>
      </c>
      <c r="E12" s="844"/>
      <c r="F12" s="696"/>
      <c r="G12" s="1152"/>
      <c r="H12" s="1147"/>
      <c r="I12" s="1147"/>
      <c r="J12" s="1147"/>
      <c r="K12" s="1147"/>
      <c r="L12" s="1147"/>
      <c r="M12" s="1147"/>
      <c r="N12" s="1147"/>
      <c r="O12" s="1147"/>
      <c r="P12" s="1147"/>
      <c r="Q12" s="1147"/>
      <c r="R12" s="1074" t="s">
        <v>1197</v>
      </c>
      <c r="S12" s="1074"/>
      <c r="T12" s="1074" t="s">
        <v>1198</v>
      </c>
      <c r="U12" s="1074"/>
      <c r="V12" s="1074" t="s">
        <v>1199</v>
      </c>
      <c r="W12" s="1074"/>
      <c r="X12" s="1074" t="s">
        <v>1200</v>
      </c>
      <c r="Y12" s="1098"/>
      <c r="Z12" s="687"/>
      <c r="AA12" s="686"/>
    </row>
    <row r="13" spans="1:28" ht="18.75" customHeight="1">
      <c r="A13" s="686"/>
      <c r="B13" s="834" t="s">
        <v>1312</v>
      </c>
      <c r="C13" s="828" t="s">
        <v>1316</v>
      </c>
      <c r="D13" s="773">
        <v>2024</v>
      </c>
      <c r="E13" s="844"/>
      <c r="F13" s="696"/>
      <c r="G13" s="1152"/>
      <c r="H13" s="1147"/>
      <c r="I13" s="1147"/>
      <c r="J13" s="1147"/>
      <c r="K13" s="1147"/>
      <c r="L13" s="1147"/>
      <c r="M13" s="1147"/>
      <c r="N13" s="1147"/>
      <c r="O13" s="1147"/>
      <c r="P13" s="1147"/>
      <c r="Q13" s="1147"/>
      <c r="R13" s="1074"/>
      <c r="S13" s="1074"/>
      <c r="T13" s="1074"/>
      <c r="U13" s="1074"/>
      <c r="V13" s="1074"/>
      <c r="W13" s="1074"/>
      <c r="X13" s="1145"/>
      <c r="Y13" s="1146"/>
      <c r="Z13" s="687"/>
      <c r="AA13" s="688"/>
    </row>
    <row r="14" spans="1:28" ht="18.75" customHeight="1">
      <c r="A14" s="686"/>
      <c r="B14" s="834" t="s">
        <v>1313</v>
      </c>
      <c r="C14" s="829" t="s">
        <v>1316</v>
      </c>
      <c r="D14" s="773">
        <v>2024</v>
      </c>
      <c r="E14" s="844"/>
      <c r="F14" s="696"/>
      <c r="G14" s="1126" t="s">
        <v>23</v>
      </c>
      <c r="H14" s="1127"/>
      <c r="I14" s="1104">
        <v>4</v>
      </c>
      <c r="J14" s="1128"/>
      <c r="K14" s="1129"/>
      <c r="L14" s="1103">
        <v>8</v>
      </c>
      <c r="M14" s="1103"/>
      <c r="N14" s="1103"/>
      <c r="O14" s="1103">
        <v>30</v>
      </c>
      <c r="P14" s="1103"/>
      <c r="Q14" s="1103"/>
      <c r="R14" s="1103">
        <v>53</v>
      </c>
      <c r="S14" s="1103"/>
      <c r="T14" s="1103">
        <v>0</v>
      </c>
      <c r="U14" s="1103"/>
      <c r="V14" s="1103">
        <v>8</v>
      </c>
      <c r="W14" s="1104"/>
      <c r="X14" s="1103">
        <v>2</v>
      </c>
      <c r="Y14" s="1105"/>
      <c r="Z14" s="687"/>
    </row>
    <row r="15" spans="1:28" ht="19.5" customHeight="1" thickBot="1">
      <c r="A15" s="686"/>
      <c r="B15" s="836" t="s">
        <v>1314</v>
      </c>
      <c r="C15" s="831" t="s">
        <v>1316</v>
      </c>
      <c r="D15" s="830">
        <v>2024</v>
      </c>
      <c r="E15" s="845"/>
      <c r="F15" s="696"/>
      <c r="G15" s="1126" t="s">
        <v>20</v>
      </c>
      <c r="H15" s="1127"/>
      <c r="I15" s="1104">
        <v>11</v>
      </c>
      <c r="J15" s="1128"/>
      <c r="K15" s="1129"/>
      <c r="L15" s="1103">
        <v>30</v>
      </c>
      <c r="M15" s="1103"/>
      <c r="N15" s="1103"/>
      <c r="O15" s="1103">
        <v>105</v>
      </c>
      <c r="P15" s="1103"/>
      <c r="Q15" s="1103"/>
      <c r="R15" s="1103">
        <v>110</v>
      </c>
      <c r="S15" s="1103"/>
      <c r="T15" s="1103">
        <v>8</v>
      </c>
      <c r="U15" s="1103"/>
      <c r="V15" s="1103">
        <v>0</v>
      </c>
      <c r="W15" s="1104"/>
      <c r="X15" s="1103">
        <v>4</v>
      </c>
      <c r="Y15" s="1105"/>
      <c r="Z15" s="687"/>
      <c r="AA15" s="710"/>
    </row>
    <row r="16" spans="1:28" ht="24" customHeight="1" thickBot="1">
      <c r="A16" s="689"/>
      <c r="B16" s="716"/>
      <c r="C16" s="716"/>
      <c r="D16" s="716"/>
      <c r="E16" s="716"/>
      <c r="F16" s="686"/>
      <c r="G16" s="1126" t="s">
        <v>25</v>
      </c>
      <c r="H16" s="1127"/>
      <c r="I16" s="1104">
        <v>19</v>
      </c>
      <c r="J16" s="1128"/>
      <c r="K16" s="1129"/>
      <c r="L16" s="1103">
        <v>58</v>
      </c>
      <c r="M16" s="1103"/>
      <c r="N16" s="1103"/>
      <c r="O16" s="1103">
        <v>100</v>
      </c>
      <c r="P16" s="1103"/>
      <c r="Q16" s="1103"/>
      <c r="R16" s="1103">
        <v>107</v>
      </c>
      <c r="S16" s="1103"/>
      <c r="T16" s="1103">
        <v>8</v>
      </c>
      <c r="U16" s="1103"/>
      <c r="V16" s="1103">
        <v>6</v>
      </c>
      <c r="W16" s="1104"/>
      <c r="X16" s="1103">
        <v>7</v>
      </c>
      <c r="Y16" s="1105"/>
      <c r="Z16" s="687"/>
      <c r="AA16" s="710"/>
      <c r="AB16" s="839"/>
    </row>
    <row r="17" spans="1:27" ht="21" customHeight="1">
      <c r="A17" s="686"/>
      <c r="B17" s="1139" t="s">
        <v>1202</v>
      </c>
      <c r="C17" s="1140"/>
      <c r="D17" s="1140"/>
      <c r="E17" s="1141"/>
      <c r="F17" s="696"/>
      <c r="G17" s="1126" t="s">
        <v>21</v>
      </c>
      <c r="H17" s="1127"/>
      <c r="I17" s="1104">
        <v>15</v>
      </c>
      <c r="J17" s="1128"/>
      <c r="K17" s="1129"/>
      <c r="L17" s="1103">
        <v>47</v>
      </c>
      <c r="M17" s="1103"/>
      <c r="N17" s="1103"/>
      <c r="O17" s="1103">
        <v>125</v>
      </c>
      <c r="P17" s="1103"/>
      <c r="Q17" s="1103"/>
      <c r="R17" s="1103">
        <v>134</v>
      </c>
      <c r="S17" s="1103"/>
      <c r="T17" s="1103">
        <v>12</v>
      </c>
      <c r="U17" s="1103"/>
      <c r="V17" s="1103">
        <v>5</v>
      </c>
      <c r="W17" s="1104"/>
      <c r="X17" s="1103">
        <v>7</v>
      </c>
      <c r="Y17" s="1105"/>
      <c r="Z17" s="687"/>
      <c r="AA17" s="710"/>
    </row>
    <row r="18" spans="1:27" ht="34.5" customHeight="1">
      <c r="A18" s="686"/>
      <c r="B18" s="796" t="s">
        <v>1203</v>
      </c>
      <c r="C18" s="772" t="s">
        <v>1197</v>
      </c>
      <c r="D18" s="771" t="s">
        <v>1183</v>
      </c>
      <c r="E18" s="797" t="s">
        <v>1204</v>
      </c>
      <c r="F18" s="696"/>
      <c r="G18" s="1126" t="s">
        <v>1320</v>
      </c>
      <c r="H18" s="1127"/>
      <c r="I18" s="1104">
        <v>1</v>
      </c>
      <c r="J18" s="1128"/>
      <c r="K18" s="1129"/>
      <c r="L18" s="1103">
        <v>2</v>
      </c>
      <c r="M18" s="1103"/>
      <c r="N18" s="1103"/>
      <c r="O18" s="1103">
        <v>4</v>
      </c>
      <c r="P18" s="1103"/>
      <c r="Q18" s="1103"/>
      <c r="R18" s="1103">
        <v>4</v>
      </c>
      <c r="S18" s="1103"/>
      <c r="T18" s="1103">
        <v>0</v>
      </c>
      <c r="U18" s="1103"/>
      <c r="V18" s="1103">
        <v>2</v>
      </c>
      <c r="W18" s="1104"/>
      <c r="X18" s="1103">
        <v>2</v>
      </c>
      <c r="Y18" s="1105"/>
      <c r="Z18" s="687"/>
      <c r="AA18" s="710"/>
    </row>
    <row r="19" spans="1:27" ht="30.75" customHeight="1">
      <c r="A19" s="686"/>
      <c r="B19" s="798" t="s">
        <v>1205</v>
      </c>
      <c r="C19" s="773">
        <v>16</v>
      </c>
      <c r="D19" s="778" t="s">
        <v>1319</v>
      </c>
      <c r="E19" s="846"/>
      <c r="F19" s="696"/>
      <c r="G19" s="1126" t="s">
        <v>1321</v>
      </c>
      <c r="H19" s="1127"/>
      <c r="I19" s="1104">
        <v>5</v>
      </c>
      <c r="J19" s="1128"/>
      <c r="K19" s="1129"/>
      <c r="L19" s="1103">
        <v>8</v>
      </c>
      <c r="M19" s="1103"/>
      <c r="N19" s="1103"/>
      <c r="O19" s="1103">
        <v>22</v>
      </c>
      <c r="P19" s="1103"/>
      <c r="Q19" s="1103"/>
      <c r="R19" s="1103">
        <v>22</v>
      </c>
      <c r="S19" s="1103"/>
      <c r="T19" s="1103">
        <v>0</v>
      </c>
      <c r="U19" s="1103"/>
      <c r="V19" s="1103">
        <v>2</v>
      </c>
      <c r="W19" s="1104"/>
      <c r="X19" s="1103">
        <v>0</v>
      </c>
      <c r="Y19" s="1105"/>
      <c r="Z19" s="687"/>
      <c r="AA19" s="710"/>
    </row>
    <row r="20" spans="1:27" ht="30" customHeight="1">
      <c r="A20" s="686"/>
      <c r="B20" s="798" t="s">
        <v>1206</v>
      </c>
      <c r="C20" s="778">
        <v>10</v>
      </c>
      <c r="D20" s="778" t="s">
        <v>1319</v>
      </c>
      <c r="E20" s="846"/>
      <c r="F20" s="696"/>
      <c r="G20" s="1126" t="s">
        <v>29</v>
      </c>
      <c r="H20" s="1127"/>
      <c r="I20" s="1104">
        <v>9</v>
      </c>
      <c r="J20" s="1128"/>
      <c r="K20" s="1129"/>
      <c r="L20" s="1103">
        <v>21</v>
      </c>
      <c r="M20" s="1103"/>
      <c r="N20" s="1103"/>
      <c r="O20" s="1103">
        <v>24</v>
      </c>
      <c r="P20" s="1103"/>
      <c r="Q20" s="1103"/>
      <c r="R20" s="1103">
        <v>33</v>
      </c>
      <c r="S20" s="1103"/>
      <c r="T20" s="1103">
        <v>0</v>
      </c>
      <c r="U20" s="1103"/>
      <c r="V20" s="1103">
        <v>0</v>
      </c>
      <c r="W20" s="1104"/>
      <c r="X20" s="1103">
        <v>0</v>
      </c>
      <c r="Y20" s="1105"/>
      <c r="Z20" s="687"/>
      <c r="AA20" s="710"/>
    </row>
    <row r="21" spans="1:27" ht="30" customHeight="1">
      <c r="A21" s="686"/>
      <c r="B21" s="798" t="s">
        <v>1317</v>
      </c>
      <c r="C21" s="778">
        <v>39</v>
      </c>
      <c r="D21" s="778" t="s">
        <v>1319</v>
      </c>
      <c r="E21" s="846"/>
      <c r="F21" s="696"/>
      <c r="G21" s="1126" t="s">
        <v>26</v>
      </c>
      <c r="H21" s="1127"/>
      <c r="I21" s="1104">
        <v>3</v>
      </c>
      <c r="J21" s="1128"/>
      <c r="K21" s="1129"/>
      <c r="L21" s="1103">
        <v>8</v>
      </c>
      <c r="M21" s="1103"/>
      <c r="N21" s="1103"/>
      <c r="O21" s="1103">
        <v>46</v>
      </c>
      <c r="P21" s="1103"/>
      <c r="Q21" s="1103"/>
      <c r="R21" s="1103">
        <v>62</v>
      </c>
      <c r="S21" s="1103"/>
      <c r="T21" s="1103">
        <v>0</v>
      </c>
      <c r="U21" s="1103"/>
      <c r="V21" s="1103">
        <v>10</v>
      </c>
      <c r="W21" s="1104"/>
      <c r="X21" s="1103">
        <v>11</v>
      </c>
      <c r="Y21" s="1105"/>
      <c r="Z21" s="687"/>
      <c r="AA21" s="710"/>
    </row>
    <row r="22" spans="1:27" ht="32.25" customHeight="1">
      <c r="A22" s="686"/>
      <c r="B22" s="798" t="s">
        <v>1207</v>
      </c>
      <c r="C22" s="778">
        <v>20</v>
      </c>
      <c r="D22" s="778" t="s">
        <v>1319</v>
      </c>
      <c r="E22" s="846"/>
      <c r="F22" s="696"/>
      <c r="G22" s="1126" t="s">
        <v>1322</v>
      </c>
      <c r="H22" s="1127"/>
      <c r="I22" s="1104">
        <v>1</v>
      </c>
      <c r="J22" s="1128"/>
      <c r="K22" s="1129"/>
      <c r="L22" s="1103">
        <v>2</v>
      </c>
      <c r="M22" s="1103"/>
      <c r="N22" s="1103"/>
      <c r="O22" s="1103">
        <v>4</v>
      </c>
      <c r="P22" s="1103"/>
      <c r="Q22" s="1103"/>
      <c r="R22" s="1103">
        <v>6</v>
      </c>
      <c r="S22" s="1103"/>
      <c r="T22" s="1103">
        <v>0</v>
      </c>
      <c r="U22" s="1103"/>
      <c r="V22" s="1103">
        <v>0</v>
      </c>
      <c r="W22" s="1104"/>
      <c r="X22" s="1103">
        <v>3</v>
      </c>
      <c r="Y22" s="1105"/>
      <c r="Z22" s="687"/>
      <c r="AA22" s="710"/>
    </row>
    <row r="23" spans="1:27" ht="30.75" customHeight="1" thickBot="1">
      <c r="A23" s="686"/>
      <c r="B23" s="799" t="s">
        <v>1318</v>
      </c>
      <c r="C23" s="800">
        <v>3</v>
      </c>
      <c r="D23" s="800" t="s">
        <v>1319</v>
      </c>
      <c r="E23" s="847"/>
      <c r="F23" s="696"/>
      <c r="G23" s="1114" t="s">
        <v>1201</v>
      </c>
      <c r="H23" s="1106"/>
      <c r="I23" s="1106">
        <f>SUM(I14:K22)</f>
        <v>68</v>
      </c>
      <c r="J23" s="1106"/>
      <c r="K23" s="1106"/>
      <c r="L23" s="1106">
        <f>SUM(L14:N22)</f>
        <v>184</v>
      </c>
      <c r="M23" s="1106"/>
      <c r="N23" s="1106"/>
      <c r="O23" s="1111">
        <f>SUM(O14:Q22)</f>
        <v>460</v>
      </c>
      <c r="P23" s="1112"/>
      <c r="Q23" s="1113"/>
      <c r="R23" s="1111">
        <f>SUM(R14:S22)</f>
        <v>531</v>
      </c>
      <c r="S23" s="1113"/>
      <c r="T23" s="1111">
        <f>SUM(T14:U22)</f>
        <v>28</v>
      </c>
      <c r="U23" s="1113"/>
      <c r="V23" s="1111">
        <f>SUM(V14:W22)</f>
        <v>33</v>
      </c>
      <c r="W23" s="1112"/>
      <c r="X23" s="1106">
        <f>SUM(X14:Y22)</f>
        <v>36</v>
      </c>
      <c r="Y23" s="1107"/>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069" t="s">
        <v>1216</v>
      </c>
      <c r="I26" s="1070"/>
      <c r="J26" s="1071"/>
      <c r="K26" s="696"/>
      <c r="L26" s="1099" t="s">
        <v>1209</v>
      </c>
      <c r="M26" s="1100"/>
      <c r="N26" s="1100"/>
      <c r="O26" s="1100"/>
      <c r="P26" s="1100"/>
      <c r="Q26" s="1100"/>
      <c r="R26" s="1100"/>
      <c r="S26" s="1100"/>
      <c r="T26" s="1100"/>
      <c r="U26" s="1100"/>
      <c r="V26" s="1100"/>
      <c r="W26" s="1100"/>
      <c r="X26" s="1100"/>
      <c r="Y26" s="1101"/>
      <c r="Z26" s="687"/>
      <c r="AA26" s="710"/>
    </row>
    <row r="27" spans="1:27" ht="32.25" customHeight="1">
      <c r="A27" s="689"/>
      <c r="B27" s="689"/>
      <c r="C27" s="689"/>
      <c r="D27" s="689"/>
      <c r="E27" s="689"/>
      <c r="F27" s="686"/>
      <c r="G27" s="775"/>
      <c r="H27" s="1055">
        <f>Y38</f>
        <v>64</v>
      </c>
      <c r="I27" s="1056"/>
      <c r="J27" s="1057"/>
      <c r="K27" s="696"/>
      <c r="L27" s="1102" t="s">
        <v>1193</v>
      </c>
      <c r="M27" s="1074"/>
      <c r="N27" s="1074"/>
      <c r="O27" s="1074" t="s">
        <v>1210</v>
      </c>
      <c r="P27" s="1074"/>
      <c r="Q27" s="1074" t="s">
        <v>1211</v>
      </c>
      <c r="R27" s="1074"/>
      <c r="S27" s="1074" t="s">
        <v>1212</v>
      </c>
      <c r="T27" s="1074" t="s">
        <v>1213</v>
      </c>
      <c r="U27" s="1074"/>
      <c r="V27" s="1074" t="s">
        <v>1214</v>
      </c>
      <c r="W27" s="1074" t="s">
        <v>1215</v>
      </c>
      <c r="X27" s="1074"/>
      <c r="Y27" s="1098" t="s">
        <v>1201</v>
      </c>
      <c r="Z27" s="687"/>
      <c r="AA27" s="686"/>
    </row>
    <row r="28" spans="1:27" ht="9.75" customHeight="1">
      <c r="A28" s="689"/>
      <c r="B28" s="689"/>
      <c r="C28" s="689"/>
      <c r="D28" s="689"/>
      <c r="E28" s="689"/>
      <c r="F28" s="686"/>
      <c r="G28" s="775"/>
      <c r="H28" s="689"/>
      <c r="I28" s="689"/>
      <c r="J28" s="806"/>
      <c r="K28" s="696"/>
      <c r="L28" s="1102"/>
      <c r="M28" s="1074"/>
      <c r="N28" s="1074"/>
      <c r="O28" s="1074"/>
      <c r="P28" s="1074"/>
      <c r="Q28" s="1074"/>
      <c r="R28" s="1074"/>
      <c r="S28" s="1074"/>
      <c r="T28" s="1074"/>
      <c r="U28" s="1074"/>
      <c r="V28" s="1074"/>
      <c r="W28" s="1074"/>
      <c r="X28" s="1074"/>
      <c r="Y28" s="1098"/>
      <c r="Z28" s="687"/>
      <c r="AA28" s="710"/>
    </row>
    <row r="29" spans="1:27" ht="17.25" customHeight="1" thickBot="1">
      <c r="A29" s="689"/>
      <c r="B29" s="689"/>
      <c r="C29" s="689"/>
      <c r="D29" s="689"/>
      <c r="E29" s="689"/>
      <c r="F29" s="686"/>
      <c r="G29" s="776"/>
      <c r="H29" s="807"/>
      <c r="I29" s="807"/>
      <c r="J29" s="777"/>
      <c r="K29" s="696"/>
      <c r="L29" s="1081" t="s">
        <v>23</v>
      </c>
      <c r="M29" s="1058"/>
      <c r="N29" s="1058"/>
      <c r="O29" s="1058">
        <v>3</v>
      </c>
      <c r="P29" s="1058"/>
      <c r="Q29" s="1058">
        <v>1</v>
      </c>
      <c r="R29" s="1058"/>
      <c r="S29" s="671">
        <v>0</v>
      </c>
      <c r="T29" s="1058">
        <v>0</v>
      </c>
      <c r="U29" s="1058"/>
      <c r="V29" s="671">
        <v>3</v>
      </c>
      <c r="W29" s="1058">
        <v>0</v>
      </c>
      <c r="X29" s="1059"/>
      <c r="Y29" s="840">
        <v>6</v>
      </c>
      <c r="Z29" s="687"/>
      <c r="AA29" s="710"/>
    </row>
    <row r="30" spans="1:27" ht="15.75" thickBot="1">
      <c r="A30" s="689"/>
      <c r="B30" s="689"/>
      <c r="C30" s="689"/>
      <c r="D30" s="689"/>
      <c r="E30" s="689"/>
      <c r="F30" s="689"/>
      <c r="G30" s="716"/>
      <c r="H30" s="716"/>
      <c r="I30" s="716"/>
      <c r="J30" s="716"/>
      <c r="K30" s="686"/>
      <c r="L30" s="1081" t="s">
        <v>20</v>
      </c>
      <c r="M30" s="1058"/>
      <c r="N30" s="1058"/>
      <c r="O30" s="1058">
        <v>0</v>
      </c>
      <c r="P30" s="1058"/>
      <c r="Q30" s="1058">
        <v>0</v>
      </c>
      <c r="R30" s="1058"/>
      <c r="S30" s="671">
        <v>9</v>
      </c>
      <c r="T30" s="1058">
        <v>3</v>
      </c>
      <c r="U30" s="1058"/>
      <c r="V30" s="671">
        <v>2</v>
      </c>
      <c r="W30" s="1058">
        <v>1</v>
      </c>
      <c r="X30" s="1059"/>
      <c r="Y30" s="840">
        <v>11</v>
      </c>
      <c r="Z30" s="687"/>
      <c r="AA30" s="686"/>
    </row>
    <row r="31" spans="1:27" ht="21">
      <c r="A31" s="689"/>
      <c r="B31" s="689"/>
      <c r="C31" s="689"/>
      <c r="D31" s="689"/>
      <c r="E31" s="689"/>
      <c r="F31" s="686"/>
      <c r="G31" s="774"/>
      <c r="H31" s="1083" t="s">
        <v>1206</v>
      </c>
      <c r="I31" s="1084"/>
      <c r="J31" s="1085"/>
      <c r="K31" s="696"/>
      <c r="L31" s="1081" t="s">
        <v>25</v>
      </c>
      <c r="M31" s="1058"/>
      <c r="N31" s="1058"/>
      <c r="O31" s="1058">
        <v>1</v>
      </c>
      <c r="P31" s="1058"/>
      <c r="Q31" s="1058">
        <v>0</v>
      </c>
      <c r="R31" s="1058"/>
      <c r="S31" s="671">
        <v>3</v>
      </c>
      <c r="T31" s="1058">
        <v>4</v>
      </c>
      <c r="U31" s="1058"/>
      <c r="V31" s="671">
        <v>2</v>
      </c>
      <c r="W31" s="1058">
        <v>0</v>
      </c>
      <c r="X31" s="1059"/>
      <c r="Y31" s="840">
        <v>6</v>
      </c>
      <c r="Z31" s="687"/>
      <c r="AA31" s="686"/>
    </row>
    <row r="32" spans="1:27" ht="17.25" customHeight="1">
      <c r="A32" s="689"/>
      <c r="B32" s="689"/>
      <c r="C32" s="689"/>
      <c r="D32" s="689"/>
      <c r="E32" s="689"/>
      <c r="F32" s="686"/>
      <c r="G32" s="775"/>
      <c r="H32" s="689"/>
      <c r="I32" s="689"/>
      <c r="J32" s="806"/>
      <c r="K32" s="696"/>
      <c r="L32" s="1081" t="s">
        <v>21</v>
      </c>
      <c r="M32" s="1058"/>
      <c r="N32" s="1058"/>
      <c r="O32" s="1058">
        <v>2</v>
      </c>
      <c r="P32" s="1058"/>
      <c r="Q32" s="1058">
        <v>0</v>
      </c>
      <c r="R32" s="1058"/>
      <c r="S32" s="671">
        <v>4</v>
      </c>
      <c r="T32" s="1058">
        <v>2</v>
      </c>
      <c r="U32" s="1058"/>
      <c r="V32" s="671">
        <v>9</v>
      </c>
      <c r="W32" s="1058">
        <v>2</v>
      </c>
      <c r="X32" s="1059"/>
      <c r="Y32" s="840">
        <v>15</v>
      </c>
      <c r="Z32" s="687"/>
      <c r="AA32" s="686"/>
    </row>
    <row r="33" spans="1:27" ht="31.5" customHeight="1">
      <c r="A33" s="689"/>
      <c r="B33" s="689"/>
      <c r="C33" s="689"/>
      <c r="D33" s="689"/>
      <c r="E33" s="689"/>
      <c r="F33" s="686"/>
      <c r="G33" s="775"/>
      <c r="H33" s="1055">
        <f>O38</f>
        <v>13</v>
      </c>
      <c r="I33" s="1056"/>
      <c r="J33" s="1057"/>
      <c r="K33" s="696"/>
      <c r="L33" s="1081" t="s">
        <v>1320</v>
      </c>
      <c r="M33" s="1058"/>
      <c r="N33" s="1058"/>
      <c r="O33" s="1058">
        <v>2</v>
      </c>
      <c r="P33" s="1058"/>
      <c r="Q33" s="1058">
        <v>2</v>
      </c>
      <c r="R33" s="1058"/>
      <c r="S33" s="671">
        <v>0</v>
      </c>
      <c r="T33" s="1058">
        <v>0</v>
      </c>
      <c r="U33" s="1058"/>
      <c r="V33" s="671">
        <v>1</v>
      </c>
      <c r="W33" s="1058">
        <v>1</v>
      </c>
      <c r="X33" s="1059"/>
      <c r="Y33" s="840">
        <v>3</v>
      </c>
      <c r="Z33" s="687"/>
      <c r="AA33" s="838"/>
    </row>
    <row r="34" spans="1:27" ht="18" customHeight="1">
      <c r="A34" s="689"/>
      <c r="B34" s="689"/>
      <c r="C34" s="689"/>
      <c r="D34" s="689"/>
      <c r="E34" s="689"/>
      <c r="F34" s="686"/>
      <c r="G34" s="775"/>
      <c r="H34" s="689"/>
      <c r="I34" s="689"/>
      <c r="J34" s="806"/>
      <c r="K34" s="696"/>
      <c r="L34" s="1081" t="s">
        <v>1321</v>
      </c>
      <c r="M34" s="1058"/>
      <c r="N34" s="1058"/>
      <c r="O34" s="1058">
        <v>1</v>
      </c>
      <c r="P34" s="1058"/>
      <c r="Q34" s="1058">
        <v>0</v>
      </c>
      <c r="R34" s="1058"/>
      <c r="S34" s="671">
        <v>0</v>
      </c>
      <c r="T34" s="1058">
        <v>0</v>
      </c>
      <c r="U34" s="1058"/>
      <c r="V34" s="671">
        <v>4</v>
      </c>
      <c r="W34" s="1058">
        <v>0</v>
      </c>
      <c r="X34" s="1059"/>
      <c r="Y34" s="840">
        <v>5</v>
      </c>
      <c r="Z34" s="687"/>
      <c r="AA34" s="686"/>
    </row>
    <row r="35" spans="1:27" ht="15.75" customHeight="1" thickBot="1">
      <c r="A35" s="689"/>
      <c r="B35" s="689"/>
      <c r="C35" s="689"/>
      <c r="D35" s="689"/>
      <c r="E35" s="689"/>
      <c r="F35" s="686"/>
      <c r="G35" s="776"/>
      <c r="H35" s="807"/>
      <c r="I35" s="807"/>
      <c r="J35" s="777"/>
      <c r="K35" s="696"/>
      <c r="L35" s="1081" t="s">
        <v>29</v>
      </c>
      <c r="M35" s="1058"/>
      <c r="N35" s="1058"/>
      <c r="O35" s="1062">
        <v>0</v>
      </c>
      <c r="P35" s="1062"/>
      <c r="Q35" s="1062">
        <v>0</v>
      </c>
      <c r="R35" s="1062"/>
      <c r="S35" s="803">
        <v>0</v>
      </c>
      <c r="T35" s="1062">
        <v>0</v>
      </c>
      <c r="U35" s="1062"/>
      <c r="V35" s="803">
        <v>5</v>
      </c>
      <c r="W35" s="1062">
        <v>0</v>
      </c>
      <c r="X35" s="1088"/>
      <c r="Y35" s="840">
        <v>5</v>
      </c>
      <c r="Z35" s="687"/>
      <c r="AA35" s="710"/>
    </row>
    <row r="36" spans="1:27" ht="21" customHeight="1" thickBot="1">
      <c r="A36" s="689"/>
      <c r="B36" s="689"/>
      <c r="C36" s="689"/>
      <c r="D36" s="689"/>
      <c r="E36" s="689"/>
      <c r="F36" s="689"/>
      <c r="G36" s="716"/>
      <c r="H36" s="716"/>
      <c r="I36" s="716"/>
      <c r="J36" s="716"/>
      <c r="K36" s="686"/>
      <c r="L36" s="1081" t="s">
        <v>26</v>
      </c>
      <c r="M36" s="1058"/>
      <c r="N36" s="1059"/>
      <c r="O36" s="1063">
        <v>4</v>
      </c>
      <c r="P36" s="1063"/>
      <c r="Q36" s="1063">
        <v>1</v>
      </c>
      <c r="R36" s="1063"/>
      <c r="S36" s="804">
        <v>0</v>
      </c>
      <c r="T36" s="1063">
        <v>0</v>
      </c>
      <c r="U36" s="1063"/>
      <c r="V36" s="804">
        <v>6</v>
      </c>
      <c r="W36" s="1063">
        <v>1</v>
      </c>
      <c r="X36" s="1089"/>
      <c r="Y36" s="840">
        <v>10</v>
      </c>
      <c r="Z36" s="687"/>
      <c r="AA36" s="686"/>
    </row>
    <row r="37" spans="1:27" ht="19.5" customHeight="1">
      <c r="A37" s="689"/>
      <c r="B37" s="689"/>
      <c r="C37" s="689"/>
      <c r="D37" s="689"/>
      <c r="E37" s="689"/>
      <c r="F37" s="686"/>
      <c r="G37" s="774"/>
      <c r="H37" s="1083" t="s">
        <v>1205</v>
      </c>
      <c r="I37" s="1084"/>
      <c r="J37" s="1085"/>
      <c r="K37" s="696"/>
      <c r="L37" s="1081" t="s">
        <v>1322</v>
      </c>
      <c r="M37" s="1058"/>
      <c r="N37" s="1059"/>
      <c r="O37" s="1063">
        <v>0</v>
      </c>
      <c r="P37" s="1063"/>
      <c r="Q37" s="1063">
        <v>0</v>
      </c>
      <c r="R37" s="1063"/>
      <c r="S37" s="804">
        <v>0</v>
      </c>
      <c r="T37" s="1063">
        <v>0</v>
      </c>
      <c r="U37" s="1063"/>
      <c r="V37" s="804">
        <v>3</v>
      </c>
      <c r="W37" s="1063">
        <v>3</v>
      </c>
      <c r="X37" s="1089"/>
      <c r="Y37" s="840">
        <v>3</v>
      </c>
      <c r="Z37" s="687"/>
    </row>
    <row r="38" spans="1:27" ht="14.25" customHeight="1" thickBot="1">
      <c r="A38" s="689"/>
      <c r="B38" s="689"/>
      <c r="C38" s="689"/>
      <c r="D38" s="689"/>
      <c r="E38" s="689"/>
      <c r="F38" s="686"/>
      <c r="G38" s="775"/>
      <c r="H38" s="689"/>
      <c r="I38" s="689"/>
      <c r="J38" s="806"/>
      <c r="K38" s="696"/>
      <c r="L38" s="1075" t="s">
        <v>1201</v>
      </c>
      <c r="M38" s="1076"/>
      <c r="N38" s="1077"/>
      <c r="O38" s="1064">
        <f>SUM(O29:P37)</f>
        <v>13</v>
      </c>
      <c r="P38" s="1064"/>
      <c r="Q38" s="1064">
        <f>SUM(Q29:R37)</f>
        <v>4</v>
      </c>
      <c r="R38" s="1064"/>
      <c r="S38" s="841">
        <f>SUM(S29:S37)</f>
        <v>16</v>
      </c>
      <c r="T38" s="1064">
        <f>SUM(T29:U37)</f>
        <v>9</v>
      </c>
      <c r="U38" s="1064"/>
      <c r="V38" s="841">
        <f>SUM(V29:V37)</f>
        <v>35</v>
      </c>
      <c r="W38" s="1064">
        <f>SUM(W29:X37)</f>
        <v>8</v>
      </c>
      <c r="X38" s="1064"/>
      <c r="Y38" s="842">
        <f>SUM(Y29:Y37)</f>
        <v>64</v>
      </c>
      <c r="Z38" s="687"/>
      <c r="AA38" s="710"/>
    </row>
    <row r="39" spans="1:27" ht="25.5" customHeight="1">
      <c r="A39" s="689"/>
      <c r="B39" s="689"/>
      <c r="C39" s="689"/>
      <c r="D39" s="689"/>
      <c r="E39" s="689"/>
      <c r="F39" s="686"/>
      <c r="G39" s="775"/>
      <c r="H39" s="1055">
        <f>S38</f>
        <v>16</v>
      </c>
      <c r="I39" s="1056"/>
      <c r="J39" s="1057"/>
      <c r="K39" s="696"/>
      <c r="L39" s="1060"/>
      <c r="M39" s="1078"/>
      <c r="N39" s="1079"/>
      <c r="O39" s="1060"/>
      <c r="P39" s="1061"/>
      <c r="Q39" s="1072"/>
      <c r="R39" s="1073"/>
      <c r="S39" s="714"/>
      <c r="T39" s="1065"/>
      <c r="U39" s="1065"/>
      <c r="V39" s="714"/>
      <c r="W39" s="1065"/>
      <c r="X39" s="1065"/>
      <c r="Y39" s="759"/>
      <c r="Z39" s="689"/>
      <c r="AA39" s="686"/>
    </row>
    <row r="40" spans="1:27" ht="12" customHeight="1">
      <c r="A40" s="689"/>
      <c r="B40" s="689"/>
      <c r="C40" s="689"/>
      <c r="D40" s="689"/>
      <c r="E40" s="689"/>
      <c r="F40" s="686"/>
      <c r="G40" s="775"/>
      <c r="H40" s="689"/>
      <c r="I40" s="689"/>
      <c r="J40" s="806"/>
      <c r="K40" s="696"/>
      <c r="L40" s="1067"/>
      <c r="M40" s="1080"/>
      <c r="N40" s="1068"/>
      <c r="O40" s="1095"/>
      <c r="P40" s="1094"/>
      <c r="Q40" s="1093"/>
      <c r="R40" s="1094"/>
      <c r="S40" s="689"/>
      <c r="T40" s="1066"/>
      <c r="U40" s="1066"/>
      <c r="V40" s="689"/>
      <c r="W40" s="1066"/>
      <c r="X40" s="1066"/>
      <c r="Y40" s="779"/>
      <c r="Z40" s="689"/>
    </row>
    <row r="41" spans="1:27" ht="9" customHeight="1" thickBot="1">
      <c r="A41" s="689"/>
      <c r="B41" s="689"/>
      <c r="C41" s="689"/>
      <c r="D41" s="689"/>
      <c r="E41" s="689"/>
      <c r="F41" s="686"/>
      <c r="G41" s="776"/>
      <c r="H41" s="807"/>
      <c r="I41" s="807"/>
      <c r="J41" s="777"/>
      <c r="K41" s="696"/>
      <c r="L41" s="1067"/>
      <c r="M41" s="1080"/>
      <c r="N41" s="1068"/>
      <c r="O41" s="1096"/>
      <c r="P41" s="1097"/>
      <c r="Q41" s="1067"/>
      <c r="R41" s="1068"/>
      <c r="S41" s="689"/>
      <c r="T41" s="1067"/>
      <c r="U41" s="1068"/>
      <c r="V41" s="689"/>
      <c r="W41" s="1067"/>
      <c r="X41" s="1068"/>
      <c r="Y41" s="779"/>
      <c r="Z41" s="689"/>
      <c r="AA41" s="710"/>
    </row>
    <row r="42" spans="1:27" ht="15.75" thickBot="1">
      <c r="A42" s="689"/>
      <c r="B42" s="689"/>
      <c r="C42" s="689"/>
      <c r="D42" s="689"/>
      <c r="E42" s="689"/>
      <c r="F42" s="689"/>
      <c r="G42" s="716"/>
      <c r="H42" s="716"/>
      <c r="I42" s="716"/>
      <c r="J42" s="716"/>
      <c r="K42" s="686"/>
      <c r="L42" s="1090"/>
      <c r="M42" s="1091"/>
      <c r="N42" s="1092"/>
      <c r="O42" s="1072"/>
      <c r="P42" s="1073"/>
      <c r="Q42" s="1060"/>
      <c r="R42" s="1061"/>
      <c r="S42" s="715"/>
      <c r="T42" s="1067"/>
      <c r="U42" s="1068"/>
      <c r="V42" s="686"/>
      <c r="W42" s="1067"/>
      <c r="X42" s="1068"/>
      <c r="Y42" s="779"/>
      <c r="Z42" s="689"/>
      <c r="AA42" s="686"/>
    </row>
    <row r="43" spans="1:27" ht="26.25" customHeight="1">
      <c r="A43" s="689"/>
      <c r="B43" s="689"/>
      <c r="C43" s="689"/>
      <c r="D43" s="689"/>
      <c r="E43" s="689"/>
      <c r="F43" s="686"/>
      <c r="G43" s="774"/>
      <c r="H43" s="1086" t="s">
        <v>1217</v>
      </c>
      <c r="I43" s="1086"/>
      <c r="J43" s="1087"/>
      <c r="K43" s="696"/>
      <c r="L43" s="774"/>
      <c r="M43" s="805"/>
      <c r="N43" s="1046" t="s">
        <v>1207</v>
      </c>
      <c r="O43" s="1047"/>
      <c r="P43" s="1048"/>
      <c r="Q43" s="705"/>
      <c r="R43" s="714"/>
      <c r="S43" s="715"/>
      <c r="T43" s="1036"/>
      <c r="U43" s="1037"/>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055">
        <f>SUM(V38)</f>
        <v>35</v>
      </c>
      <c r="I45" s="1056"/>
      <c r="J45" s="1057"/>
      <c r="K45" s="696"/>
      <c r="L45" s="775"/>
      <c r="M45" s="689"/>
      <c r="N45" s="689"/>
      <c r="O45" s="1049">
        <f>SUM(Q38,T38,W38)</f>
        <v>21</v>
      </c>
      <c r="P45" s="1050"/>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051"/>
      <c r="P46" s="1052"/>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053"/>
      <c r="I50" s="1053"/>
      <c r="J50" s="1054"/>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082"/>
      <c r="I52" s="1082"/>
      <c r="J52" s="1082"/>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1155" t="s">
        <v>1218</v>
      </c>
      <c r="C2" s="1155"/>
      <c r="D2" s="1155"/>
      <c r="E2" s="1155"/>
      <c r="F2" s="1155"/>
    </row>
    <row r="3" spans="1:6">
      <c r="B3" s="1156" t="s">
        <v>1219</v>
      </c>
      <c r="C3" s="1156"/>
      <c r="D3" s="1156"/>
      <c r="E3" s="1156"/>
      <c r="F3" s="1156"/>
    </row>
    <row r="4" spans="1:6">
      <c r="B4" s="673" t="s">
        <v>1220</v>
      </c>
      <c r="C4" s="673" t="s">
        <v>1221</v>
      </c>
      <c r="D4" s="673" t="s">
        <v>1222</v>
      </c>
      <c r="E4" s="673" t="s">
        <v>1223</v>
      </c>
      <c r="F4" s="673" t="s">
        <v>1224</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1225</v>
      </c>
      <c r="D14" s="915" t="s">
        <v>1219</v>
      </c>
      <c r="E14" s="916" t="s">
        <v>1201</v>
      </c>
    </row>
    <row r="15" spans="1:6">
      <c r="C15" s="673">
        <v>1</v>
      </c>
      <c r="D15" s="673">
        <v>1</v>
      </c>
      <c r="E15" s="28">
        <v>35</v>
      </c>
    </row>
    <row r="16" spans="1:6">
      <c r="C16" s="673">
        <v>2</v>
      </c>
      <c r="D16" s="673">
        <v>1</v>
      </c>
      <c r="E16" s="28">
        <v>12</v>
      </c>
    </row>
    <row r="17" spans="3:8">
      <c r="C17" s="673">
        <v>3</v>
      </c>
      <c r="D17" s="673">
        <v>1</v>
      </c>
      <c r="E17" s="28">
        <v>3</v>
      </c>
    </row>
    <row r="18" spans="3:8">
      <c r="C18" s="673">
        <v>4</v>
      </c>
      <c r="D18" s="673">
        <v>1</v>
      </c>
      <c r="E18" s="28">
        <v>2</v>
      </c>
    </row>
    <row r="19" spans="3:8">
      <c r="C19" s="673">
        <v>5</v>
      </c>
      <c r="D19" s="673">
        <v>1</v>
      </c>
      <c r="E19" s="28"/>
    </row>
    <row r="20" spans="3:8">
      <c r="C20" s="673">
        <v>1</v>
      </c>
      <c r="D20" s="673">
        <v>2</v>
      </c>
      <c r="E20" s="28">
        <v>19</v>
      </c>
    </row>
    <row r="21" spans="3:8">
      <c r="C21" s="673">
        <v>2</v>
      </c>
      <c r="D21" s="673">
        <v>2</v>
      </c>
      <c r="E21" s="28">
        <v>58</v>
      </c>
    </row>
    <row r="22" spans="3:8">
      <c r="C22" s="673">
        <v>3</v>
      </c>
      <c r="D22" s="673">
        <v>2</v>
      </c>
      <c r="E22" s="28">
        <v>32</v>
      </c>
    </row>
    <row r="23" spans="3:8">
      <c r="C23" s="673">
        <v>4</v>
      </c>
      <c r="D23" s="673">
        <v>2</v>
      </c>
      <c r="E23" s="28"/>
    </row>
    <row r="24" spans="3:8">
      <c r="C24" s="673">
        <v>5</v>
      </c>
      <c r="D24" s="673">
        <v>2</v>
      </c>
      <c r="E24" s="28"/>
    </row>
    <row r="25" spans="3:8">
      <c r="C25" s="673">
        <v>1</v>
      </c>
      <c r="D25" s="673">
        <v>3</v>
      </c>
      <c r="E25" s="28">
        <v>25</v>
      </c>
    </row>
    <row r="26" spans="3:8">
      <c r="C26" s="673">
        <v>2</v>
      </c>
      <c r="D26" s="673">
        <v>3</v>
      </c>
      <c r="E26" s="28">
        <v>70</v>
      </c>
      <c r="G26" s="1153" t="s">
        <v>1225</v>
      </c>
      <c r="H26" s="1154">
        <v>5</v>
      </c>
    </row>
    <row r="27" spans="3:8">
      <c r="C27" s="673">
        <v>3</v>
      </c>
      <c r="D27" s="673">
        <v>3</v>
      </c>
      <c r="E27" s="28">
        <v>86</v>
      </c>
      <c r="G27" s="1153"/>
      <c r="H27" s="1154"/>
    </row>
    <row r="28" spans="3:8">
      <c r="C28" s="673">
        <v>4</v>
      </c>
      <c r="D28" s="673">
        <v>3</v>
      </c>
      <c r="E28" s="28">
        <v>22</v>
      </c>
      <c r="G28" s="1153"/>
      <c r="H28" s="1154"/>
    </row>
    <row r="29" spans="3:8">
      <c r="C29" s="673">
        <v>5</v>
      </c>
      <c r="D29" s="673">
        <v>3</v>
      </c>
      <c r="E29" s="28">
        <v>2</v>
      </c>
      <c r="G29" s="1153"/>
      <c r="H29" s="1154"/>
    </row>
    <row r="30" spans="3:8">
      <c r="C30" s="673">
        <v>1</v>
      </c>
      <c r="D30" s="673">
        <v>4</v>
      </c>
      <c r="E30" s="28">
        <v>21</v>
      </c>
      <c r="G30" s="1153"/>
      <c r="H30" s="1154"/>
    </row>
    <row r="31" spans="3:8">
      <c r="C31" s="673">
        <v>2</v>
      </c>
      <c r="D31" s="673">
        <v>4</v>
      </c>
      <c r="E31" s="28">
        <v>31</v>
      </c>
      <c r="G31" s="1153"/>
      <c r="H31" s="1154">
        <v>4</v>
      </c>
    </row>
    <row r="32" spans="3:8">
      <c r="C32" s="673">
        <v>3</v>
      </c>
      <c r="D32" s="673">
        <v>4</v>
      </c>
      <c r="E32" s="28">
        <v>48</v>
      </c>
      <c r="G32" s="1153"/>
      <c r="H32" s="1154"/>
    </row>
    <row r="33" spans="3:8">
      <c r="C33" s="673">
        <v>4</v>
      </c>
      <c r="D33" s="673">
        <v>4</v>
      </c>
      <c r="E33" s="28">
        <v>19</v>
      </c>
      <c r="G33" s="1153"/>
      <c r="H33" s="1154"/>
    </row>
    <row r="34" spans="3:8">
      <c r="C34" s="673">
        <v>5</v>
      </c>
      <c r="D34" s="673">
        <v>4</v>
      </c>
      <c r="E34" s="28"/>
      <c r="G34" s="1153"/>
      <c r="H34" s="1154"/>
    </row>
    <row r="35" spans="3:8">
      <c r="C35" s="673">
        <v>1</v>
      </c>
      <c r="D35" s="673">
        <v>5</v>
      </c>
      <c r="E35" s="28">
        <v>16</v>
      </c>
      <c r="G35" s="1153"/>
      <c r="H35" s="1154"/>
    </row>
    <row r="36" spans="3:8">
      <c r="C36" s="673">
        <v>2</v>
      </c>
      <c r="D36" s="673">
        <v>5</v>
      </c>
      <c r="E36" s="28">
        <v>11</v>
      </c>
      <c r="G36" s="1153"/>
      <c r="H36" s="1154">
        <v>3</v>
      </c>
    </row>
    <row r="37" spans="3:8">
      <c r="C37" s="673">
        <v>3</v>
      </c>
      <c r="D37" s="673">
        <v>5</v>
      </c>
      <c r="E37" s="28">
        <v>2</v>
      </c>
      <c r="G37" s="1153"/>
      <c r="H37" s="1154"/>
    </row>
    <row r="38" spans="3:8">
      <c r="C38" s="673">
        <v>4</v>
      </c>
      <c r="D38" s="673">
        <v>5</v>
      </c>
      <c r="E38" s="28"/>
      <c r="G38" s="1153"/>
      <c r="H38" s="1154"/>
    </row>
    <row r="39" spans="3:8">
      <c r="C39" s="673">
        <v>5</v>
      </c>
      <c r="D39" s="673">
        <v>5</v>
      </c>
      <c r="E39" s="28"/>
      <c r="G39" s="1153"/>
      <c r="H39" s="1154"/>
    </row>
    <row r="40" spans="3:8">
      <c r="G40" s="1153"/>
      <c r="H40" s="1154"/>
    </row>
    <row r="41" spans="3:8">
      <c r="G41" s="1153"/>
      <c r="H41" s="1154">
        <v>2</v>
      </c>
    </row>
    <row r="42" spans="3:8">
      <c r="G42" s="1153"/>
      <c r="H42" s="1154"/>
    </row>
    <row r="43" spans="3:8">
      <c r="G43" s="1153"/>
      <c r="H43" s="1154"/>
    </row>
    <row r="44" spans="3:8">
      <c r="G44" s="1153"/>
      <c r="H44" s="1154"/>
    </row>
    <row r="45" spans="3:8">
      <c r="G45" s="1153"/>
      <c r="H45" s="1154"/>
    </row>
    <row r="46" spans="3:8">
      <c r="G46" s="1153"/>
      <c r="H46" s="1154">
        <v>1</v>
      </c>
    </row>
    <row r="47" spans="3:8">
      <c r="G47" s="1153"/>
      <c r="H47" s="1154"/>
    </row>
    <row r="48" spans="3:8">
      <c r="G48" s="1153"/>
      <c r="H48" s="1154"/>
    </row>
    <row r="49" spans="7:10">
      <c r="G49" s="1153"/>
      <c r="H49" s="1154"/>
    </row>
    <row r="50" spans="7:10">
      <c r="G50" s="1153"/>
      <c r="H50" s="1154"/>
    </row>
    <row r="55" spans="7:10">
      <c r="H55" s="813"/>
      <c r="I55" s="1154"/>
      <c r="J55" s="1153"/>
    </row>
    <row r="56" spans="7:10">
      <c r="H56" s="813"/>
      <c r="I56" s="1154"/>
      <c r="J56" s="1153"/>
    </row>
    <row r="57" spans="7:10">
      <c r="H57" s="813"/>
      <c r="I57" s="1154"/>
      <c r="J57" s="1153"/>
    </row>
    <row r="58" spans="7:10">
      <c r="H58" s="813"/>
      <c r="I58" s="1154"/>
      <c r="J58" s="1153"/>
    </row>
    <row r="59" spans="7:10">
      <c r="H59" s="813"/>
      <c r="I59" s="1154"/>
      <c r="J59" s="1153"/>
    </row>
    <row r="60" spans="7:10">
      <c r="H60" s="813"/>
      <c r="I60" s="1154"/>
      <c r="J60" s="1153"/>
    </row>
    <row r="61" spans="7:10">
      <c r="H61" s="813"/>
      <c r="I61" s="1154"/>
      <c r="J61" s="1153"/>
    </row>
    <row r="62" spans="7:10">
      <c r="H62" s="813"/>
      <c r="I62" s="1154"/>
      <c r="J62" s="1153"/>
    </row>
    <row r="63" spans="7:10">
      <c r="H63" s="813"/>
      <c r="I63" s="1154"/>
      <c r="J63" s="1153"/>
    </row>
    <row r="64" spans="7:10">
      <c r="H64" s="813"/>
      <c r="I64" s="1154"/>
      <c r="J64" s="1153"/>
    </row>
    <row r="65" spans="8:11">
      <c r="H65" s="813"/>
      <c r="I65" s="1154"/>
      <c r="J65" s="1153"/>
    </row>
    <row r="66" spans="8:11">
      <c r="H66" s="813"/>
      <c r="I66" s="1154"/>
      <c r="J66" s="1153"/>
    </row>
    <row r="67" spans="8:11">
      <c r="H67" s="813"/>
      <c r="I67" s="1154"/>
      <c r="J67" s="1153"/>
    </row>
    <row r="68" spans="8:11">
      <c r="H68" s="813"/>
      <c r="I68" s="1154"/>
      <c r="J68" s="1153"/>
    </row>
    <row r="69" spans="8:11">
      <c r="H69" s="813"/>
      <c r="I69" s="1154"/>
      <c r="J69" s="1153"/>
    </row>
    <row r="70" spans="8:11">
      <c r="H70" s="813"/>
      <c r="I70" s="1154"/>
      <c r="J70" s="1153"/>
      <c r="K70" s="1153" t="s">
        <v>1226</v>
      </c>
    </row>
    <row r="71" spans="8:11">
      <c r="H71" s="813"/>
      <c r="I71" s="1154"/>
      <c r="J71" s="1153"/>
      <c r="K71" s="1153"/>
    </row>
    <row r="72" spans="8:11">
      <c r="H72" s="813"/>
      <c r="I72" s="1154"/>
      <c r="J72" s="1153"/>
      <c r="K72" s="1153"/>
    </row>
    <row r="73" spans="8:11">
      <c r="H73" s="813"/>
      <c r="I73" s="1154"/>
      <c r="J73" s="1153"/>
      <c r="K73" s="1153"/>
    </row>
    <row r="74" spans="8:11">
      <c r="H74" s="813"/>
      <c r="I74" s="1154"/>
      <c r="J74" s="1153"/>
      <c r="K74" s="1153"/>
    </row>
    <row r="75" spans="8:11">
      <c r="H75" s="813"/>
      <c r="I75" s="1154"/>
      <c r="J75" s="1153"/>
      <c r="K75" s="1153"/>
    </row>
    <row r="76" spans="8:11">
      <c r="H76" s="813"/>
      <c r="I76" s="1154"/>
      <c r="J76" s="1153"/>
      <c r="K76" s="1153"/>
    </row>
    <row r="77" spans="8:11">
      <c r="H77" s="813"/>
      <c r="I77" s="1154"/>
      <c r="J77" s="1153"/>
      <c r="K77" s="1153"/>
    </row>
    <row r="78" spans="8:11">
      <c r="H78" s="813"/>
      <c r="I78" s="1154"/>
      <c r="J78" s="1153"/>
      <c r="K78" s="1153"/>
    </row>
    <row r="79" spans="8:11">
      <c r="H79" s="813"/>
      <c r="I79" s="1154"/>
      <c r="J79" s="1153"/>
      <c r="K79" s="1153"/>
    </row>
    <row r="80" spans="8:11">
      <c r="K80" s="1153"/>
    </row>
    <row r="81" spans="11:11">
      <c r="K81" s="1153"/>
    </row>
    <row r="82" spans="11:11">
      <c r="K82" s="1153"/>
    </row>
    <row r="83" spans="11:11">
      <c r="K83" s="1153"/>
    </row>
    <row r="84" spans="11:11">
      <c r="K84" s="1153"/>
    </row>
    <row r="85" spans="11:11">
      <c r="K85" s="1153"/>
    </row>
    <row r="86" spans="11:11">
      <c r="K86" s="1153"/>
    </row>
    <row r="87" spans="11:11">
      <c r="K87" s="1153"/>
    </row>
    <row r="88" spans="11:11">
      <c r="K88" s="1153"/>
    </row>
    <row r="89" spans="11:11">
      <c r="K89" s="1153"/>
    </row>
    <row r="90" spans="11:11">
      <c r="K90" s="1153"/>
    </row>
    <row r="91" spans="11:11">
      <c r="K91" s="1153"/>
    </row>
    <row r="92" spans="11:11">
      <c r="K92" s="1153"/>
    </row>
    <row r="93" spans="11:11">
      <c r="K93" s="1153"/>
    </row>
    <row r="94" spans="11:11">
      <c r="K94" s="115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opLeftCell="A10" zoomScale="85" zoomScaleNormal="85" workbookViewId="0">
      <selection activeCell="K10" sqref="K10:L10"/>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73" t="s">
        <v>1234</v>
      </c>
      <c r="C1" s="1174"/>
      <c r="D1" s="1174"/>
      <c r="E1" s="1174"/>
      <c r="F1" s="1174"/>
      <c r="G1" s="1174"/>
      <c r="H1" s="1174"/>
      <c r="I1" s="1174"/>
      <c r="J1" s="1174"/>
      <c r="K1" s="1174"/>
      <c r="L1" s="1174"/>
      <c r="M1" s="1174"/>
      <c r="N1" s="1175"/>
      <c r="O1" s="689"/>
      <c r="P1" s="689"/>
      <c r="Q1" s="689"/>
      <c r="R1" s="689"/>
      <c r="S1" s="689"/>
    </row>
    <row r="2" spans="1:19" ht="18" customHeight="1">
      <c r="A2" s="689"/>
      <c r="B2" s="1176" t="s">
        <v>1235</v>
      </c>
      <c r="C2" s="1177"/>
      <c r="D2" s="1177"/>
      <c r="E2" s="1177"/>
      <c r="F2" s="1177"/>
      <c r="G2" s="1177"/>
      <c r="H2" s="1177"/>
      <c r="I2" s="1177"/>
      <c r="J2" s="1177"/>
      <c r="K2" s="1177"/>
      <c r="L2" s="1177"/>
      <c r="M2" s="1177"/>
      <c r="N2" s="1178"/>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72" t="s">
        <v>1245</v>
      </c>
      <c r="J4" s="1172"/>
      <c r="K4" s="1172"/>
      <c r="L4" s="1172"/>
      <c r="M4" s="1172"/>
      <c r="N4" s="1172"/>
      <c r="O4" s="689"/>
      <c r="P4" s="689"/>
      <c r="Q4" s="689"/>
      <c r="R4" s="689"/>
      <c r="S4" s="689"/>
    </row>
    <row r="5" spans="1:19" ht="36" customHeight="1" thickBot="1">
      <c r="A5" s="689"/>
      <c r="B5" s="710"/>
      <c r="F5" s="686"/>
      <c r="G5" s="689"/>
      <c r="H5" s="871"/>
      <c r="I5" s="1181" t="s">
        <v>1239</v>
      </c>
      <c r="J5" s="1181"/>
      <c r="K5" s="1181" t="s">
        <v>1243</v>
      </c>
      <c r="L5" s="1181"/>
      <c r="M5" s="1181" t="s">
        <v>1244</v>
      </c>
      <c r="N5" s="1181"/>
      <c r="O5" s="687"/>
      <c r="P5" s="689"/>
      <c r="Q5" s="689"/>
      <c r="R5" s="689"/>
      <c r="S5" s="689"/>
    </row>
    <row r="6" spans="1:19" ht="58.5" customHeight="1">
      <c r="A6" s="689"/>
      <c r="B6" s="686"/>
      <c r="F6" s="686"/>
      <c r="G6" s="689"/>
      <c r="H6" s="870"/>
      <c r="I6" s="1167" t="s">
        <v>1324</v>
      </c>
      <c r="J6" s="1168"/>
      <c r="K6" s="1168" t="s">
        <v>1331</v>
      </c>
      <c r="L6" s="1168"/>
      <c r="M6" s="1168" t="s">
        <v>1212</v>
      </c>
      <c r="N6" s="1182"/>
      <c r="O6" s="687"/>
      <c r="P6" s="689"/>
      <c r="Q6" s="689"/>
      <c r="R6" s="689"/>
      <c r="S6" s="689"/>
    </row>
    <row r="7" spans="1:19" ht="50.25" customHeight="1">
      <c r="A7" s="689"/>
      <c r="C7" s="689"/>
      <c r="D7" s="689"/>
      <c r="E7" s="1170"/>
      <c r="F7" s="1171"/>
      <c r="G7" s="689"/>
      <c r="H7" s="710"/>
      <c r="I7" s="1169" t="s">
        <v>1324</v>
      </c>
      <c r="J7" s="1161"/>
      <c r="K7" s="1161" t="s">
        <v>1332</v>
      </c>
      <c r="L7" s="1161"/>
      <c r="M7" s="1161" t="s">
        <v>1212</v>
      </c>
      <c r="N7" s="1162"/>
      <c r="O7" s="687"/>
      <c r="P7" s="689"/>
      <c r="Q7" s="689"/>
      <c r="R7" s="689"/>
      <c r="S7" s="689"/>
    </row>
    <row r="8" spans="1:19" ht="50.25" customHeight="1">
      <c r="A8" s="686"/>
      <c r="B8" s="689"/>
      <c r="C8" s="689"/>
      <c r="D8" s="689"/>
      <c r="G8" s="689"/>
      <c r="H8" s="686"/>
      <c r="I8" s="1169" t="s">
        <v>1256</v>
      </c>
      <c r="J8" s="1161"/>
      <c r="K8" s="1161" t="s">
        <v>1333</v>
      </c>
      <c r="L8" s="1161"/>
      <c r="M8" s="1161" t="s">
        <v>1212</v>
      </c>
      <c r="N8" s="1162"/>
      <c r="O8" s="687"/>
      <c r="P8" s="689"/>
      <c r="Q8" s="689"/>
      <c r="R8" s="689"/>
      <c r="S8" s="689"/>
    </row>
    <row r="9" spans="1:19" ht="55.5" customHeight="1">
      <c r="A9" s="686"/>
      <c r="B9" s="689"/>
      <c r="C9" s="689"/>
      <c r="D9" s="689"/>
      <c r="G9" s="689"/>
      <c r="H9" s="710"/>
      <c r="I9" s="1169" t="s">
        <v>1256</v>
      </c>
      <c r="J9" s="1161"/>
      <c r="K9" s="1161" t="s">
        <v>1334</v>
      </c>
      <c r="L9" s="1161"/>
      <c r="M9" s="1161" t="s">
        <v>1212</v>
      </c>
      <c r="N9" s="1162"/>
      <c r="O9" s="687"/>
      <c r="P9" s="689"/>
      <c r="Q9" s="689"/>
      <c r="R9" s="689"/>
      <c r="S9" s="689"/>
    </row>
    <row r="10" spans="1:19" ht="88.5" customHeight="1" thickBot="1">
      <c r="A10" s="686"/>
      <c r="B10" s="689"/>
      <c r="C10" s="689"/>
      <c r="D10" s="689"/>
      <c r="G10" s="689"/>
      <c r="H10" s="870"/>
      <c r="I10" s="1165" t="s">
        <v>1256</v>
      </c>
      <c r="J10" s="1161"/>
      <c r="K10" s="1161" t="s">
        <v>1335</v>
      </c>
      <c r="L10" s="1161"/>
      <c r="M10" s="1161" t="s">
        <v>1212</v>
      </c>
      <c r="N10" s="1162"/>
      <c r="O10" s="687"/>
      <c r="P10" s="689"/>
      <c r="Q10" s="689"/>
      <c r="R10" s="689"/>
      <c r="S10" s="689"/>
    </row>
    <row r="11" spans="1:19" ht="44.25" customHeight="1">
      <c r="A11" s="686"/>
      <c r="B11" s="689"/>
      <c r="C11" s="689"/>
      <c r="D11" s="686"/>
      <c r="E11" s="1179" t="s">
        <v>1242</v>
      </c>
      <c r="F11" s="1180"/>
      <c r="G11" s="687"/>
      <c r="H11" s="868"/>
      <c r="I11" s="1165" t="s">
        <v>1329</v>
      </c>
      <c r="J11" s="1161"/>
      <c r="K11" s="1161" t="s">
        <v>1336</v>
      </c>
      <c r="L11" s="1161"/>
      <c r="M11" s="1161" t="s">
        <v>1212</v>
      </c>
      <c r="N11" s="1162"/>
      <c r="O11" s="687"/>
      <c r="P11" s="689"/>
      <c r="Q11" s="689"/>
      <c r="R11" s="689"/>
      <c r="S11" s="689"/>
    </row>
    <row r="12" spans="1:19" ht="47.25" customHeight="1" thickBot="1">
      <c r="A12" s="686"/>
      <c r="B12" s="689"/>
      <c r="C12" s="689"/>
      <c r="D12" s="686"/>
      <c r="E12" s="896" t="s">
        <v>1239</v>
      </c>
      <c r="F12" s="897" t="s">
        <v>1241</v>
      </c>
      <c r="G12" s="687"/>
      <c r="H12" s="868"/>
      <c r="I12" s="1165" t="s">
        <v>1329</v>
      </c>
      <c r="J12" s="1161"/>
      <c r="K12" s="1161" t="s">
        <v>1337</v>
      </c>
      <c r="L12" s="1161"/>
      <c r="M12" s="1161" t="s">
        <v>1344</v>
      </c>
      <c r="N12" s="1162"/>
      <c r="O12" s="687"/>
      <c r="P12" s="689"/>
      <c r="Q12" s="689"/>
      <c r="R12" s="689"/>
      <c r="S12" s="689"/>
    </row>
    <row r="13" spans="1:19" ht="42" customHeight="1">
      <c r="A13" s="686"/>
      <c r="B13" s="689"/>
      <c r="C13" s="689"/>
      <c r="D13" s="686"/>
      <c r="E13" s="899" t="s">
        <v>1323</v>
      </c>
      <c r="F13" s="900">
        <v>2</v>
      </c>
      <c r="G13" s="687"/>
      <c r="H13" s="870"/>
      <c r="I13" s="1165" t="s">
        <v>1330</v>
      </c>
      <c r="J13" s="1161"/>
      <c r="K13" s="1161" t="s">
        <v>1338</v>
      </c>
      <c r="L13" s="1161"/>
      <c r="M13" s="1161" t="s">
        <v>1212</v>
      </c>
      <c r="N13" s="1162"/>
      <c r="O13" s="687"/>
      <c r="P13" s="689"/>
      <c r="Q13" s="689"/>
      <c r="R13" s="689"/>
      <c r="S13" s="689"/>
    </row>
    <row r="14" spans="1:19" ht="60.75" customHeight="1">
      <c r="A14" s="686"/>
      <c r="B14" s="689"/>
      <c r="C14" s="689"/>
      <c r="D14" s="686"/>
      <c r="E14" s="901" t="s">
        <v>1324</v>
      </c>
      <c r="F14" s="902">
        <v>26</v>
      </c>
      <c r="G14" s="687"/>
      <c r="H14" s="892"/>
      <c r="I14" s="1165" t="s">
        <v>1330</v>
      </c>
      <c r="J14" s="1161"/>
      <c r="K14" s="1161" t="s">
        <v>1339</v>
      </c>
      <c r="L14" s="1161"/>
      <c r="M14" s="1161" t="s">
        <v>1212</v>
      </c>
      <c r="N14" s="1162"/>
      <c r="O14" s="687"/>
      <c r="P14" s="689"/>
      <c r="Q14" s="689"/>
      <c r="R14" s="689"/>
      <c r="S14" s="689"/>
    </row>
    <row r="15" spans="1:19" ht="42" customHeight="1">
      <c r="A15" s="686"/>
      <c r="B15" s="689"/>
      <c r="C15" s="689"/>
      <c r="D15" s="686"/>
      <c r="E15" s="901" t="s">
        <v>1325</v>
      </c>
      <c r="F15" s="902">
        <v>5</v>
      </c>
      <c r="G15" s="687"/>
      <c r="H15" s="870"/>
      <c r="I15" s="1165" t="s">
        <v>1256</v>
      </c>
      <c r="J15" s="1161"/>
      <c r="K15" s="1161" t="s">
        <v>1340</v>
      </c>
      <c r="L15" s="1161"/>
      <c r="M15" s="1161" t="s">
        <v>1212</v>
      </c>
      <c r="N15" s="1162"/>
      <c r="O15" s="687"/>
      <c r="P15" s="689"/>
      <c r="Q15" s="689"/>
      <c r="R15" s="689"/>
      <c r="S15" s="689"/>
    </row>
    <row r="16" spans="1:19" ht="45.75" customHeight="1">
      <c r="A16" s="686"/>
      <c r="B16" s="689"/>
      <c r="C16" s="689"/>
      <c r="D16" s="686"/>
      <c r="E16" s="901" t="s">
        <v>1326</v>
      </c>
      <c r="F16" s="902">
        <v>29</v>
      </c>
      <c r="G16" s="687"/>
      <c r="H16" s="868"/>
      <c r="I16" s="1165" t="s">
        <v>1256</v>
      </c>
      <c r="J16" s="1161"/>
      <c r="K16" s="1161" t="s">
        <v>1341</v>
      </c>
      <c r="L16" s="1161"/>
      <c r="M16" s="1161" t="s">
        <v>1212</v>
      </c>
      <c r="N16" s="1162"/>
      <c r="O16" s="687"/>
      <c r="P16" s="689"/>
      <c r="Q16" s="689"/>
      <c r="R16" s="689"/>
      <c r="S16" s="689"/>
    </row>
    <row r="17" spans="1:19" ht="66" customHeight="1">
      <c r="A17" s="686"/>
      <c r="D17" s="705"/>
      <c r="E17" s="901" t="s">
        <v>1327</v>
      </c>
      <c r="F17" s="902">
        <v>6</v>
      </c>
      <c r="G17" s="687"/>
      <c r="H17" s="892"/>
      <c r="I17" s="1165" t="s">
        <v>1325</v>
      </c>
      <c r="J17" s="1161"/>
      <c r="K17" s="1161" t="s">
        <v>1342</v>
      </c>
      <c r="L17" s="1161"/>
      <c r="M17" s="1161" t="s">
        <v>1344</v>
      </c>
      <c r="N17" s="1162"/>
      <c r="O17" s="687"/>
      <c r="P17" s="689"/>
      <c r="Q17" s="689"/>
      <c r="R17" s="689"/>
      <c r="S17" s="689"/>
    </row>
    <row r="18" spans="1:19" ht="44.25" customHeight="1" thickBot="1">
      <c r="A18" s="686"/>
      <c r="C18" s="714"/>
      <c r="D18" s="686"/>
      <c r="E18" s="903" t="s">
        <v>1328</v>
      </c>
      <c r="F18" s="913">
        <v>25</v>
      </c>
      <c r="G18" s="687"/>
      <c r="H18" s="869"/>
      <c r="I18" s="1166" t="s">
        <v>1325</v>
      </c>
      <c r="J18" s="1163"/>
      <c r="K18" s="1163" t="s">
        <v>1343</v>
      </c>
      <c r="L18" s="1163"/>
      <c r="M18" s="1163" t="s">
        <v>1344</v>
      </c>
      <c r="N18" s="1164"/>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1236</v>
      </c>
      <c r="C20" s="877" t="s">
        <v>1237</v>
      </c>
      <c r="D20" s="877" t="s">
        <v>1240</v>
      </c>
      <c r="E20" s="859" t="s">
        <v>1238</v>
      </c>
      <c r="F20" s="859" t="s">
        <v>1239</v>
      </c>
      <c r="G20" s="861"/>
      <c r="H20" s="689"/>
      <c r="I20" s="787"/>
      <c r="J20" s="787"/>
      <c r="K20" s="716"/>
      <c r="L20" s="787"/>
      <c r="M20" s="787"/>
      <c r="N20" s="689"/>
      <c r="O20" s="689"/>
      <c r="P20" s="689"/>
      <c r="Q20" s="689"/>
      <c r="R20" s="689"/>
      <c r="S20" s="689"/>
    </row>
    <row r="21" spans="1:19" ht="35.25" customHeight="1">
      <c r="A21" s="686"/>
      <c r="B21" s="904" t="s">
        <v>1323</v>
      </c>
      <c r="C21" s="884">
        <v>2</v>
      </c>
      <c r="D21" s="884" t="s">
        <v>1323</v>
      </c>
      <c r="E21" s="884">
        <v>2</v>
      </c>
      <c r="F21" s="905" t="s">
        <v>1323</v>
      </c>
      <c r="G21" s="875"/>
      <c r="H21" s="686"/>
      <c r="I21" s="894" t="s">
        <v>1242</v>
      </c>
      <c r="J21" s="879"/>
      <c r="K21" s="872"/>
      <c r="L21" s="1157" t="s">
        <v>1246</v>
      </c>
      <c r="M21" s="1158"/>
      <c r="N21" s="687"/>
      <c r="O21" s="689"/>
      <c r="P21" s="689"/>
      <c r="Q21" s="689"/>
      <c r="R21" s="689"/>
      <c r="S21" s="689"/>
    </row>
    <row r="22" spans="1:19" ht="35.25" customHeight="1" thickBot="1">
      <c r="A22" s="686"/>
      <c r="B22" s="885" t="s">
        <v>1324</v>
      </c>
      <c r="C22" s="886">
        <v>26</v>
      </c>
      <c r="D22" s="886" t="s">
        <v>1324</v>
      </c>
      <c r="E22" s="886">
        <v>26</v>
      </c>
      <c r="F22" s="887" t="s">
        <v>1324</v>
      </c>
      <c r="G22" s="861"/>
      <c r="H22" s="686"/>
      <c r="I22" s="878">
        <f>SUM(F13:F18)</f>
        <v>93</v>
      </c>
      <c r="J22" s="874"/>
      <c r="K22" s="873"/>
      <c r="L22" s="891">
        <f>SUM(E21:E26)</f>
        <v>93</v>
      </c>
      <c r="M22" s="880"/>
      <c r="N22" s="687"/>
      <c r="O22" s="689"/>
      <c r="P22" s="689"/>
      <c r="Q22" s="689"/>
      <c r="R22" s="689"/>
      <c r="S22" s="689"/>
    </row>
    <row r="23" spans="1:19" ht="35.25" customHeight="1">
      <c r="A23" s="686"/>
      <c r="B23" s="888" t="s">
        <v>1325</v>
      </c>
      <c r="C23" s="889">
        <v>5</v>
      </c>
      <c r="D23" s="889" t="s">
        <v>1325</v>
      </c>
      <c r="E23" s="889">
        <v>5</v>
      </c>
      <c r="F23" s="890" t="s">
        <v>1325</v>
      </c>
      <c r="G23" s="861"/>
      <c r="H23" s="689"/>
      <c r="I23" s="714"/>
      <c r="J23" s="714"/>
      <c r="K23" s="714"/>
      <c r="L23" s="714"/>
      <c r="M23" s="714"/>
      <c r="N23" s="689"/>
      <c r="O23" s="689"/>
      <c r="P23" s="689"/>
      <c r="Q23" s="689"/>
      <c r="R23" s="689"/>
      <c r="S23" s="689"/>
    </row>
    <row r="24" spans="1:19" ht="33" customHeight="1" thickBot="1">
      <c r="A24" s="686"/>
      <c r="B24" s="888" t="s">
        <v>1326</v>
      </c>
      <c r="C24" s="889">
        <v>29</v>
      </c>
      <c r="D24" s="889" t="s">
        <v>1326</v>
      </c>
      <c r="E24" s="889">
        <v>29</v>
      </c>
      <c r="F24" s="890" t="s">
        <v>1326</v>
      </c>
      <c r="G24" s="861"/>
      <c r="H24" s="689"/>
      <c r="I24" s="697"/>
      <c r="J24" s="697"/>
      <c r="K24" s="689"/>
      <c r="L24" s="697"/>
      <c r="M24" s="697"/>
      <c r="N24" s="689"/>
      <c r="O24" s="689"/>
      <c r="P24" s="689"/>
      <c r="Q24" s="689"/>
      <c r="R24" s="689"/>
      <c r="S24" s="689"/>
    </row>
    <row r="25" spans="1:19" ht="44.25" customHeight="1">
      <c r="A25" s="686"/>
      <c r="B25" s="888" t="s">
        <v>1327</v>
      </c>
      <c r="C25" s="889">
        <v>6</v>
      </c>
      <c r="D25" s="889" t="s">
        <v>1327</v>
      </c>
      <c r="E25" s="889">
        <v>6</v>
      </c>
      <c r="F25" s="890" t="s">
        <v>1327</v>
      </c>
      <c r="G25" s="861"/>
      <c r="H25" s="686"/>
      <c r="I25" s="895" t="s">
        <v>1248</v>
      </c>
      <c r="J25" s="881"/>
      <c r="K25" s="872"/>
      <c r="L25" s="1159" t="s">
        <v>1247</v>
      </c>
      <c r="M25" s="1160"/>
      <c r="N25" s="687"/>
      <c r="O25" s="689"/>
      <c r="P25" s="689"/>
      <c r="Q25" s="689"/>
      <c r="R25" s="689"/>
      <c r="S25" s="689"/>
    </row>
    <row r="26" spans="1:19" ht="36.75" customHeight="1" thickBot="1">
      <c r="A26" s="686"/>
      <c r="B26" s="906" t="s">
        <v>1328</v>
      </c>
      <c r="C26" s="907">
        <v>25</v>
      </c>
      <c r="D26" s="907" t="s">
        <v>1328</v>
      </c>
      <c r="E26" s="907">
        <v>25</v>
      </c>
      <c r="F26" s="908" t="s">
        <v>1328</v>
      </c>
      <c r="G26" s="861"/>
      <c r="H26" s="686"/>
      <c r="I26" s="893">
        <v>45677</v>
      </c>
      <c r="J26" s="883"/>
      <c r="K26" s="873"/>
      <c r="L26" s="914">
        <f>COUNTA(M6:N18)</f>
        <v>13</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 ref="K8:L8"/>
    <mergeCell ref="K9:L9"/>
    <mergeCell ref="K10:L10"/>
    <mergeCell ref="K11:L11"/>
    <mergeCell ref="K12:L12"/>
    <mergeCell ref="I16:J16"/>
    <mergeCell ref="I17:J17"/>
    <mergeCell ref="I18:J18"/>
    <mergeCell ref="I6:J6"/>
    <mergeCell ref="I7:J7"/>
    <mergeCell ref="I8:J8"/>
    <mergeCell ref="I9:J9"/>
    <mergeCell ref="I10:J10"/>
    <mergeCell ref="I11:J11"/>
    <mergeCell ref="I12:J12"/>
    <mergeCell ref="I13:J13"/>
    <mergeCell ref="I14:J14"/>
    <mergeCell ref="I15:J15"/>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3" sqref="A3:D14"/>
    </sheetView>
  </sheetViews>
  <sheetFormatPr baseColWidth="10" defaultRowHeight="15"/>
  <cols>
    <col min="2" max="2" width="45.85546875" customWidth="1"/>
  </cols>
  <sheetData>
    <row r="2" spans="1:4" ht="18.75">
      <c r="A2" s="910" t="s">
        <v>1249</v>
      </c>
      <c r="B2" s="910" t="s">
        <v>1250</v>
      </c>
      <c r="C2" s="910" t="s">
        <v>1251</v>
      </c>
      <c r="D2" s="910" t="s">
        <v>1252</v>
      </c>
    </row>
    <row r="3" spans="1:4" ht="33.75" customHeight="1">
      <c r="A3" s="911">
        <v>45646</v>
      </c>
      <c r="B3" s="1224" t="s">
        <v>1345</v>
      </c>
      <c r="C3" s="804">
        <v>2</v>
      </c>
      <c r="D3" s="804">
        <v>0</v>
      </c>
    </row>
    <row r="4" spans="1:4" ht="32.25" customHeight="1">
      <c r="A4" s="912">
        <v>45294</v>
      </c>
      <c r="B4" s="1224" t="s">
        <v>1346</v>
      </c>
      <c r="C4" s="804">
        <v>-1</v>
      </c>
      <c r="D4" s="804">
        <v>0</v>
      </c>
    </row>
    <row r="5" spans="1:4" ht="36" customHeight="1">
      <c r="A5" s="912">
        <v>45317</v>
      </c>
      <c r="B5" s="1224" t="s">
        <v>1347</v>
      </c>
      <c r="C5" s="804">
        <v>1.5</v>
      </c>
      <c r="D5" s="804">
        <v>0</v>
      </c>
    </row>
    <row r="6" spans="1:4" ht="34.5" customHeight="1">
      <c r="A6" s="912">
        <v>45677</v>
      </c>
      <c r="B6" s="1224" t="s">
        <v>1348</v>
      </c>
      <c r="C6" s="804">
        <v>-1</v>
      </c>
      <c r="D6" s="804">
        <v>0</v>
      </c>
    </row>
    <row r="7" spans="1:4" ht="54.75" customHeight="1">
      <c r="A7" s="912">
        <v>45748</v>
      </c>
      <c r="B7" s="1224" t="s">
        <v>1349</v>
      </c>
      <c r="C7" s="804">
        <v>1</v>
      </c>
      <c r="D7" s="804">
        <v>0</v>
      </c>
    </row>
    <row r="8" spans="1:4" ht="46.5" customHeight="1">
      <c r="A8" s="912">
        <v>45796</v>
      </c>
      <c r="B8" s="909" t="s">
        <v>1350</v>
      </c>
      <c r="C8" s="804">
        <v>2</v>
      </c>
      <c r="D8" s="804">
        <v>0</v>
      </c>
    </row>
    <row r="9" spans="1:4" ht="18.75" customHeight="1">
      <c r="A9" s="912">
        <v>45432</v>
      </c>
      <c r="B9" s="1224" t="s">
        <v>1351</v>
      </c>
      <c r="C9" s="804">
        <v>1</v>
      </c>
      <c r="D9" s="804">
        <v>0</v>
      </c>
    </row>
    <row r="10" spans="1:4" ht="20.25" customHeight="1">
      <c r="A10" s="912">
        <v>45435</v>
      </c>
      <c r="B10" s="909" t="s">
        <v>1352</v>
      </c>
      <c r="C10" s="804">
        <v>-1</v>
      </c>
      <c r="D10" s="804">
        <v>0</v>
      </c>
    </row>
    <row r="11" spans="1:4" ht="14.25" customHeight="1">
      <c r="A11" s="912">
        <v>45442</v>
      </c>
      <c r="B11" s="909" t="s">
        <v>1353</v>
      </c>
      <c r="C11" s="804">
        <v>-1</v>
      </c>
      <c r="D11" s="804">
        <v>0</v>
      </c>
    </row>
    <row r="12" spans="1:4">
      <c r="A12" s="912">
        <v>45449</v>
      </c>
      <c r="B12" s="909" t="s">
        <v>1354</v>
      </c>
      <c r="C12" s="804">
        <v>-1</v>
      </c>
      <c r="D12" s="804">
        <v>0</v>
      </c>
    </row>
    <row r="13" spans="1:4">
      <c r="A13" s="912">
        <v>45456</v>
      </c>
      <c r="B13" s="909" t="s">
        <v>1355</v>
      </c>
      <c r="C13" s="804">
        <v>-1</v>
      </c>
      <c r="D13" s="804">
        <v>0</v>
      </c>
    </row>
    <row r="14" spans="1:4" ht="30">
      <c r="A14" s="912">
        <v>45463</v>
      </c>
      <c r="B14" s="1224" t="s">
        <v>1356</v>
      </c>
      <c r="C14" s="804">
        <v>1</v>
      </c>
      <c r="D14" s="80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99" t="s">
        <v>922</v>
      </c>
      <c r="C1" s="1199"/>
      <c r="D1" s="1199"/>
    </row>
    <row r="2" spans="1:13" ht="12.75">
      <c r="A2" s="196"/>
      <c r="B2" s="196"/>
      <c r="C2" s="196"/>
      <c r="D2" s="196"/>
      <c r="E2" s="197"/>
      <c r="F2" s="1196" t="s">
        <v>923</v>
      </c>
      <c r="G2" s="1197"/>
      <c r="H2" s="1198"/>
      <c r="I2" s="196"/>
      <c r="J2" s="196"/>
      <c r="K2" s="196"/>
      <c r="L2" s="196"/>
      <c r="M2" s="196"/>
    </row>
    <row r="3" spans="1:13" ht="34.5" customHeight="1">
      <c r="A3" s="550" t="s">
        <v>278</v>
      </c>
      <c r="B3" s="551" t="s">
        <v>28</v>
      </c>
      <c r="C3" s="551" t="s">
        <v>924</v>
      </c>
      <c r="D3" s="551" t="s">
        <v>925</v>
      </c>
      <c r="E3" s="552" t="s">
        <v>926</v>
      </c>
      <c r="F3" s="563" t="s">
        <v>927</v>
      </c>
      <c r="G3" s="564" t="s">
        <v>928</v>
      </c>
      <c r="H3" s="564" t="s">
        <v>929</v>
      </c>
      <c r="I3" s="553" t="s">
        <v>930</v>
      </c>
      <c r="J3" s="1194" t="s">
        <v>931</v>
      </c>
      <c r="K3" s="1195"/>
      <c r="L3" s="551" t="s">
        <v>932</v>
      </c>
      <c r="M3" s="554" t="s">
        <v>933</v>
      </c>
    </row>
    <row r="4" spans="1:13" ht="127.5" customHeight="1">
      <c r="A4" s="555" t="s">
        <v>26</v>
      </c>
      <c r="B4" s="556" t="s">
        <v>7</v>
      </c>
      <c r="C4" s="557" t="s">
        <v>934</v>
      </c>
      <c r="D4" s="557" t="s">
        <v>935</v>
      </c>
      <c r="E4" s="558">
        <v>0.17</v>
      </c>
      <c r="F4" s="559">
        <v>0.9</v>
      </c>
      <c r="G4" s="556">
        <v>13205399</v>
      </c>
      <c r="H4" s="556">
        <v>14300409</v>
      </c>
      <c r="I4" s="565">
        <v>0.9234</v>
      </c>
      <c r="J4" s="560" t="s">
        <v>19</v>
      </c>
      <c r="K4" s="561">
        <v>0</v>
      </c>
      <c r="L4" s="567">
        <v>1.026</v>
      </c>
      <c r="M4" s="562" t="s">
        <v>936</v>
      </c>
    </row>
    <row r="5" spans="1:13" ht="261" customHeight="1">
      <c r="A5" s="540" t="s">
        <v>25</v>
      </c>
      <c r="B5" s="541" t="s">
        <v>7</v>
      </c>
      <c r="C5" s="542" t="s">
        <v>937</v>
      </c>
      <c r="D5" s="542" t="s">
        <v>938</v>
      </c>
      <c r="E5" s="543">
        <v>0.17</v>
      </c>
      <c r="F5" s="544">
        <v>0.3</v>
      </c>
      <c r="G5" s="545" t="s">
        <v>939</v>
      </c>
      <c r="H5" s="546" t="s">
        <v>940</v>
      </c>
      <c r="I5" s="566">
        <v>0.13800000000000001</v>
      </c>
      <c r="J5" s="547" t="s">
        <v>59</v>
      </c>
      <c r="K5" s="548">
        <v>0.5</v>
      </c>
      <c r="L5" s="568">
        <v>0.46100000000000002</v>
      </c>
      <c r="M5" s="549" t="s">
        <v>941</v>
      </c>
    </row>
    <row r="6" spans="1:13" ht="174" customHeight="1">
      <c r="A6" s="605" t="s">
        <v>25</v>
      </c>
      <c r="B6" s="541" t="s">
        <v>7</v>
      </c>
      <c r="C6" s="542" t="s">
        <v>454</v>
      </c>
      <c r="D6" s="542" t="s">
        <v>455</v>
      </c>
      <c r="E6" s="606">
        <v>0.17</v>
      </c>
      <c r="F6" s="544">
        <v>0.75</v>
      </c>
      <c r="G6" s="541">
        <v>315</v>
      </c>
      <c r="H6" s="607">
        <v>431</v>
      </c>
      <c r="I6" s="566">
        <v>0.73</v>
      </c>
      <c r="J6" s="535" t="s">
        <v>19</v>
      </c>
      <c r="K6" s="608">
        <v>0</v>
      </c>
      <c r="L6" s="609">
        <v>0.97399999999999998</v>
      </c>
      <c r="M6" s="610" t="s">
        <v>1149</v>
      </c>
    </row>
    <row r="7" spans="1:13" ht="100.5" customHeight="1">
      <c r="A7" s="320" t="s">
        <v>23</v>
      </c>
      <c r="B7" s="366" t="s">
        <v>7</v>
      </c>
      <c r="C7" s="611" t="s">
        <v>461</v>
      </c>
      <c r="D7" s="611" t="s">
        <v>462</v>
      </c>
      <c r="E7" s="581">
        <v>0.17</v>
      </c>
      <c r="F7" s="612">
        <v>0.76200000000000001</v>
      </c>
      <c r="G7" s="374">
        <v>32</v>
      </c>
      <c r="H7" s="414">
        <v>42</v>
      </c>
      <c r="I7" s="613">
        <v>0.76100000000000001</v>
      </c>
      <c r="J7" s="534" t="s">
        <v>19</v>
      </c>
      <c r="K7" s="432">
        <v>0</v>
      </c>
      <c r="L7" s="614">
        <v>0.999</v>
      </c>
      <c r="M7" s="615" t="s">
        <v>1148</v>
      </c>
    </row>
    <row r="8" spans="1:13" ht="25.5" customHeight="1">
      <c r="B8" s="1199"/>
      <c r="C8" s="1199"/>
      <c r="D8" s="1199"/>
    </row>
    <row r="9" spans="1:13" ht="12.75">
      <c r="A9" s="196"/>
      <c r="B9" s="196"/>
      <c r="C9" s="196"/>
      <c r="D9" s="196"/>
      <c r="E9" s="197"/>
      <c r="F9" s="1208" t="s">
        <v>923</v>
      </c>
      <c r="G9" s="1208"/>
      <c r="H9" s="1208"/>
      <c r="I9" s="196"/>
      <c r="J9" s="196"/>
      <c r="K9" s="196"/>
      <c r="L9" s="196"/>
      <c r="M9" s="196"/>
    </row>
    <row r="10" spans="1:13" ht="34.5" customHeight="1">
      <c r="A10" s="198" t="s">
        <v>278</v>
      </c>
      <c r="B10" s="198" t="s">
        <v>28</v>
      </c>
      <c r="C10" s="198" t="s">
        <v>924</v>
      </c>
      <c r="D10" s="198" t="s">
        <v>925</v>
      </c>
      <c r="E10" s="199" t="s">
        <v>926</v>
      </c>
      <c r="F10" s="200" t="s">
        <v>927</v>
      </c>
      <c r="G10" s="198" t="s">
        <v>928</v>
      </c>
      <c r="H10" s="198" t="s">
        <v>929</v>
      </c>
      <c r="I10" s="201" t="s">
        <v>930</v>
      </c>
      <c r="J10" s="1209" t="s">
        <v>931</v>
      </c>
      <c r="K10" s="1210"/>
      <c r="L10" s="370" t="s">
        <v>932</v>
      </c>
      <c r="M10" s="370" t="s">
        <v>933</v>
      </c>
    </row>
    <row r="11" spans="1:13" ht="171.75" customHeight="1">
      <c r="A11" s="129" t="s">
        <v>942</v>
      </c>
      <c r="B11" s="130" t="s">
        <v>7</v>
      </c>
      <c r="C11" s="131" t="s">
        <v>943</v>
      </c>
      <c r="D11" s="131" t="s">
        <v>944</v>
      </c>
      <c r="E11" s="367">
        <v>0.17</v>
      </c>
      <c r="F11" s="441">
        <v>0.1</v>
      </c>
      <c r="G11" s="368" t="s">
        <v>945</v>
      </c>
      <c r="H11" s="404" t="s">
        <v>946</v>
      </c>
      <c r="I11" s="574">
        <v>1.2999999999999999E-2</v>
      </c>
      <c r="J11" s="475" t="s">
        <v>59</v>
      </c>
      <c r="K11" s="430">
        <v>0.5</v>
      </c>
      <c r="L11" s="570">
        <v>0.13900000000000001</v>
      </c>
      <c r="M11" s="136" t="s">
        <v>1150</v>
      </c>
    </row>
    <row r="12" spans="1:13" ht="96" customHeight="1">
      <c r="A12" s="129" t="s">
        <v>942</v>
      </c>
      <c r="B12" s="130" t="s">
        <v>7</v>
      </c>
      <c r="C12" s="131" t="s">
        <v>947</v>
      </c>
      <c r="D12" s="131" t="s">
        <v>948</v>
      </c>
      <c r="E12" s="367">
        <v>0.17</v>
      </c>
      <c r="F12" s="437">
        <v>0.90900000000000003</v>
      </c>
      <c r="G12" s="374">
        <v>9504</v>
      </c>
      <c r="H12" s="366">
        <v>10444</v>
      </c>
      <c r="I12" s="571">
        <v>0.91</v>
      </c>
      <c r="J12" s="426" t="s">
        <v>19</v>
      </c>
      <c r="K12" s="476">
        <v>0</v>
      </c>
      <c r="L12" s="570">
        <v>1</v>
      </c>
      <c r="M12" s="285" t="s">
        <v>949</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205" t="s">
        <v>950</v>
      </c>
      <c r="C15" s="1206"/>
      <c r="D15" s="1206"/>
      <c r="E15" s="1206"/>
      <c r="F15" s="1207"/>
      <c r="G15" s="481"/>
      <c r="H15" s="484"/>
      <c r="I15" s="481"/>
      <c r="J15" s="480"/>
      <c r="K15" s="478"/>
      <c r="L15" s="479"/>
      <c r="M15" s="477"/>
    </row>
    <row r="16" spans="1:13" s="196" customFormat="1" ht="12.75">
      <c r="E16" s="197"/>
      <c r="F16" s="1200" t="s">
        <v>923</v>
      </c>
      <c r="G16" s="1201"/>
      <c r="H16" s="1202"/>
    </row>
    <row r="17" spans="1:14" s="196" customFormat="1" ht="39.75" customHeight="1">
      <c r="A17" s="198" t="s">
        <v>278</v>
      </c>
      <c r="B17" s="198" t="s">
        <v>28</v>
      </c>
      <c r="C17" s="198" t="s">
        <v>924</v>
      </c>
      <c r="D17" s="198" t="s">
        <v>925</v>
      </c>
      <c r="E17" s="199" t="s">
        <v>926</v>
      </c>
      <c r="F17" s="373" t="s">
        <v>927</v>
      </c>
      <c r="G17" s="370" t="s">
        <v>928</v>
      </c>
      <c r="H17" s="370" t="s">
        <v>929</v>
      </c>
      <c r="I17" s="201" t="s">
        <v>930</v>
      </c>
      <c r="J17" s="1209" t="s">
        <v>931</v>
      </c>
      <c r="K17" s="1210"/>
      <c r="L17" s="198" t="s">
        <v>932</v>
      </c>
      <c r="M17" s="198" t="s">
        <v>933</v>
      </c>
    </row>
    <row r="18" spans="1:14" s="205" customFormat="1" ht="110.25" customHeight="1">
      <c r="A18" s="129" t="s">
        <v>21</v>
      </c>
      <c r="B18" s="130" t="s">
        <v>6</v>
      </c>
      <c r="C18" s="131" t="s">
        <v>408</v>
      </c>
      <c r="D18" s="131" t="s">
        <v>409</v>
      </c>
      <c r="E18" s="583">
        <v>0.05</v>
      </c>
      <c r="F18" s="587" t="s">
        <v>410</v>
      </c>
      <c r="G18" s="459">
        <v>0</v>
      </c>
      <c r="H18" s="402" t="s">
        <v>951</v>
      </c>
      <c r="I18" s="572">
        <v>0</v>
      </c>
      <c r="J18" s="474" t="s">
        <v>19</v>
      </c>
      <c r="K18" s="430">
        <v>0</v>
      </c>
      <c r="L18" s="585">
        <v>0</v>
      </c>
      <c r="M18" s="136" t="s">
        <v>952</v>
      </c>
    </row>
    <row r="19" spans="1:14" s="205" customFormat="1" ht="340.5" customHeight="1">
      <c r="A19" s="129" t="s">
        <v>20</v>
      </c>
      <c r="B19" s="130" t="s">
        <v>6</v>
      </c>
      <c r="C19" s="131" t="s">
        <v>416</v>
      </c>
      <c r="D19" s="131" t="s">
        <v>417</v>
      </c>
      <c r="E19" s="367">
        <v>0.27</v>
      </c>
      <c r="F19" s="460">
        <v>25</v>
      </c>
      <c r="G19" s="460" t="s">
        <v>953</v>
      </c>
      <c r="H19" s="421" t="s">
        <v>149</v>
      </c>
      <c r="I19" s="451" t="s">
        <v>953</v>
      </c>
      <c r="J19" s="489" t="s">
        <v>19</v>
      </c>
      <c r="K19" s="473">
        <v>0</v>
      </c>
      <c r="L19" s="586">
        <v>0.48</v>
      </c>
      <c r="M19" s="131" t="s">
        <v>1154</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208" t="s">
        <v>923</v>
      </c>
      <c r="G21" s="1208"/>
      <c r="H21" s="1208"/>
      <c r="I21" s="465"/>
      <c r="J21" s="196"/>
      <c r="K21" s="465"/>
      <c r="L21" s="196"/>
      <c r="M21" s="465"/>
    </row>
    <row r="22" spans="1:14" s="205" customFormat="1" ht="27.75" customHeight="1">
      <c r="A22" s="370" t="s">
        <v>278</v>
      </c>
      <c r="B22" s="370" t="s">
        <v>28</v>
      </c>
      <c r="C22" s="370" t="s">
        <v>924</v>
      </c>
      <c r="D22" s="370" t="s">
        <v>925</v>
      </c>
      <c r="E22" s="412" t="s">
        <v>926</v>
      </c>
      <c r="F22" s="373" t="s">
        <v>927</v>
      </c>
      <c r="G22" s="370" t="s">
        <v>928</v>
      </c>
      <c r="H22" s="370" t="s">
        <v>929</v>
      </c>
      <c r="I22" s="371" t="s">
        <v>930</v>
      </c>
      <c r="J22" s="1213" t="s">
        <v>931</v>
      </c>
      <c r="K22" s="1214"/>
      <c r="L22" s="370" t="s">
        <v>932</v>
      </c>
      <c r="M22" s="370" t="s">
        <v>933</v>
      </c>
    </row>
    <row r="23" spans="1:14" s="205" customFormat="1" ht="328.5" customHeight="1">
      <c r="A23" s="129" t="s">
        <v>942</v>
      </c>
      <c r="B23" s="521" t="s">
        <v>6</v>
      </c>
      <c r="C23" s="522" t="s">
        <v>424</v>
      </c>
      <c r="D23" s="522" t="s">
        <v>417</v>
      </c>
      <c r="E23" s="582">
        <v>0.27</v>
      </c>
      <c r="F23" s="523">
        <v>19</v>
      </c>
      <c r="G23" s="523" t="s">
        <v>954</v>
      </c>
      <c r="H23" s="521" t="s">
        <v>149</v>
      </c>
      <c r="I23" s="524" t="s">
        <v>954</v>
      </c>
      <c r="J23" s="525" t="s">
        <v>19</v>
      </c>
      <c r="K23" s="526">
        <v>0</v>
      </c>
      <c r="L23" s="588">
        <v>0.52600000000000002</v>
      </c>
      <c r="M23" s="131" t="s">
        <v>955</v>
      </c>
      <c r="N23" s="469"/>
    </row>
    <row r="24" spans="1:14" s="205" customFormat="1" ht="288.75" customHeight="1">
      <c r="A24" s="129" t="s">
        <v>942</v>
      </c>
      <c r="B24" s="130" t="s">
        <v>6</v>
      </c>
      <c r="C24" s="131" t="s">
        <v>432</v>
      </c>
      <c r="D24" s="131" t="s">
        <v>956</v>
      </c>
      <c r="E24" s="132">
        <v>0.23</v>
      </c>
      <c r="F24" s="452">
        <v>0.5</v>
      </c>
      <c r="G24" s="130">
        <v>0</v>
      </c>
      <c r="H24" s="130">
        <v>8</v>
      </c>
      <c r="I24" s="573">
        <v>0</v>
      </c>
      <c r="J24" s="450" t="s">
        <v>59</v>
      </c>
      <c r="K24" s="491">
        <v>0.5</v>
      </c>
      <c r="L24" s="585">
        <v>0</v>
      </c>
      <c r="M24" s="131" t="s">
        <v>957</v>
      </c>
    </row>
    <row r="25" spans="1:14" s="205" customFormat="1" ht="36.75" customHeight="1">
      <c r="A25" s="1211"/>
      <c r="B25" s="1211"/>
      <c r="C25" s="1211"/>
      <c r="D25" s="1211"/>
      <c r="E25" s="1211"/>
      <c r="F25" s="1211"/>
      <c r="G25" s="1211"/>
      <c r="H25" s="1211"/>
      <c r="I25" s="1211"/>
      <c r="J25" s="1211"/>
      <c r="K25" s="1211"/>
      <c r="L25" s="1211"/>
      <c r="M25" s="1211"/>
    </row>
    <row r="26" spans="1:14" s="205" customFormat="1" ht="16.5" customHeight="1">
      <c r="A26" s="196"/>
      <c r="B26" s="196"/>
      <c r="C26" s="196"/>
      <c r="D26" s="501"/>
      <c r="E26" s="197"/>
      <c r="F26" s="1184" t="s">
        <v>923</v>
      </c>
      <c r="G26" s="1184"/>
      <c r="H26" s="1184"/>
      <c r="I26" s="196"/>
      <c r="J26" s="196"/>
      <c r="K26" s="196"/>
      <c r="L26" s="196"/>
      <c r="M26" s="196"/>
    </row>
    <row r="27" spans="1:14" ht="25.5" customHeight="1">
      <c r="A27" s="198" t="s">
        <v>278</v>
      </c>
      <c r="B27" s="198" t="s">
        <v>28</v>
      </c>
      <c r="C27" s="198" t="s">
        <v>924</v>
      </c>
      <c r="D27" s="198" t="s">
        <v>925</v>
      </c>
      <c r="E27" s="199" t="s">
        <v>926</v>
      </c>
      <c r="F27" s="200" t="s">
        <v>927</v>
      </c>
      <c r="G27" s="370" t="s">
        <v>928</v>
      </c>
      <c r="H27" s="370" t="s">
        <v>929</v>
      </c>
      <c r="I27" s="371" t="s">
        <v>930</v>
      </c>
      <c r="J27" s="1209" t="s">
        <v>931</v>
      </c>
      <c r="K27" s="1210"/>
      <c r="L27" s="198" t="s">
        <v>932</v>
      </c>
      <c r="M27" s="198" t="s">
        <v>933</v>
      </c>
    </row>
    <row r="28" spans="1:14" s="196" customFormat="1" ht="134.25" customHeight="1">
      <c r="A28" s="129" t="s">
        <v>21</v>
      </c>
      <c r="B28" s="130" t="s">
        <v>6</v>
      </c>
      <c r="C28" s="131" t="s">
        <v>440</v>
      </c>
      <c r="D28" s="131" t="s">
        <v>441</v>
      </c>
      <c r="E28" s="581">
        <v>0.18</v>
      </c>
      <c r="F28" s="440">
        <v>1.2070000000000001</v>
      </c>
      <c r="G28" s="401" t="s">
        <v>958</v>
      </c>
      <c r="H28" s="405" t="s">
        <v>959</v>
      </c>
      <c r="I28" s="569">
        <v>0.52100000000000002</v>
      </c>
      <c r="J28" s="417" t="s">
        <v>19</v>
      </c>
      <c r="K28" s="492">
        <v>0</v>
      </c>
      <c r="L28" s="584">
        <v>2.3130000000000002</v>
      </c>
      <c r="M28" s="136" t="s">
        <v>960</v>
      </c>
    </row>
    <row r="29" spans="1:14" s="196" customFormat="1" ht="12.75">
      <c r="A29" s="184"/>
      <c r="B29" s="185"/>
      <c r="C29" s="493"/>
      <c r="D29" s="493"/>
      <c r="E29" s="494"/>
      <c r="F29" s="494"/>
      <c r="G29" s="495"/>
      <c r="H29" s="495"/>
      <c r="I29" s="496"/>
      <c r="J29" s="495"/>
      <c r="K29" s="497"/>
      <c r="L29" s="498"/>
      <c r="M29" s="499"/>
    </row>
    <row r="30" spans="1:14" s="196" customFormat="1" ht="35.25" customHeight="1">
      <c r="B30" s="1203" t="s">
        <v>961</v>
      </c>
      <c r="C30" s="1203"/>
      <c r="D30" s="1204"/>
      <c r="E30" s="197"/>
      <c r="F30" s="204"/>
      <c r="J30" s="500"/>
      <c r="K30" s="500"/>
      <c r="L30" s="500"/>
      <c r="M30" s="500"/>
    </row>
    <row r="31" spans="1:14" s="205" customFormat="1" ht="16.5" customHeight="1">
      <c r="A31" s="196"/>
      <c r="B31" s="196"/>
      <c r="C31" s="196"/>
      <c r="D31" s="501"/>
      <c r="E31" s="197"/>
      <c r="F31" s="1184" t="s">
        <v>923</v>
      </c>
      <c r="G31" s="1184"/>
      <c r="H31" s="1184"/>
      <c r="I31" s="196"/>
      <c r="J31" s="196"/>
      <c r="K31" s="196"/>
      <c r="L31" s="196"/>
      <c r="M31" s="196"/>
    </row>
    <row r="32" spans="1:14" s="205" customFormat="1" ht="24.75" customHeight="1">
      <c r="A32" s="198" t="s">
        <v>278</v>
      </c>
      <c r="B32" s="198" t="s">
        <v>28</v>
      </c>
      <c r="C32" s="198" t="s">
        <v>924</v>
      </c>
      <c r="D32" s="198" t="s">
        <v>925</v>
      </c>
      <c r="E32" s="199" t="s">
        <v>926</v>
      </c>
      <c r="F32" s="200" t="s">
        <v>927</v>
      </c>
      <c r="G32" s="370" t="s">
        <v>928</v>
      </c>
      <c r="H32" s="370" t="s">
        <v>929</v>
      </c>
      <c r="I32" s="371" t="s">
        <v>930</v>
      </c>
      <c r="J32" s="1209" t="s">
        <v>931</v>
      </c>
      <c r="K32" s="1210"/>
      <c r="L32" s="198" t="s">
        <v>932</v>
      </c>
      <c r="M32" s="198" t="s">
        <v>933</v>
      </c>
    </row>
    <row r="33" spans="1:13" s="205" customFormat="1" ht="86.25" customHeight="1">
      <c r="A33" s="323" t="s">
        <v>23</v>
      </c>
      <c r="B33" s="130" t="s">
        <v>27</v>
      </c>
      <c r="C33" s="131" t="s">
        <v>617</v>
      </c>
      <c r="D33" s="131" t="s">
        <v>962</v>
      </c>
      <c r="E33" s="132">
        <v>0.3</v>
      </c>
      <c r="F33" s="369">
        <v>1</v>
      </c>
      <c r="G33" s="368" t="s">
        <v>963</v>
      </c>
      <c r="H33" s="368" t="s">
        <v>964</v>
      </c>
      <c r="I33" s="574">
        <v>1</v>
      </c>
      <c r="J33" s="534" t="s">
        <v>19</v>
      </c>
      <c r="K33" s="427">
        <v>0</v>
      </c>
      <c r="L33" s="589">
        <v>1</v>
      </c>
      <c r="M33" s="400" t="s">
        <v>965</v>
      </c>
    </row>
    <row r="34" spans="1:13" s="205" customFormat="1" ht="123.75" customHeight="1">
      <c r="A34" s="323" t="s">
        <v>23</v>
      </c>
      <c r="B34" s="130" t="s">
        <v>27</v>
      </c>
      <c r="C34" s="131" t="s">
        <v>693</v>
      </c>
      <c r="D34" s="131" t="s">
        <v>693</v>
      </c>
      <c r="E34" s="132">
        <v>0.3</v>
      </c>
      <c r="F34" s="317">
        <v>1</v>
      </c>
      <c r="G34" s="372">
        <v>0</v>
      </c>
      <c r="H34" s="325" t="s">
        <v>149</v>
      </c>
      <c r="I34" s="575">
        <v>0</v>
      </c>
      <c r="J34" s="490" t="s">
        <v>19</v>
      </c>
      <c r="K34" s="432">
        <v>0</v>
      </c>
      <c r="L34" s="585">
        <v>0</v>
      </c>
      <c r="M34" s="136" t="s">
        <v>966</v>
      </c>
    </row>
    <row r="35" spans="1:13" s="205" customFormat="1" ht="124.5" customHeight="1">
      <c r="A35" s="323" t="s">
        <v>23</v>
      </c>
      <c r="B35" s="130" t="s">
        <v>27</v>
      </c>
      <c r="C35" s="131" t="s">
        <v>699</v>
      </c>
      <c r="D35" s="131" t="s">
        <v>699</v>
      </c>
      <c r="E35" s="132">
        <v>0.4</v>
      </c>
      <c r="F35" s="317">
        <v>1</v>
      </c>
      <c r="G35" s="314">
        <v>0</v>
      </c>
      <c r="H35" s="297" t="s">
        <v>149</v>
      </c>
      <c r="I35" s="576">
        <v>0</v>
      </c>
      <c r="J35" s="490" t="s">
        <v>19</v>
      </c>
      <c r="K35" s="432">
        <v>0</v>
      </c>
      <c r="L35" s="585">
        <v>0</v>
      </c>
      <c r="M35" s="136" t="s">
        <v>967</v>
      </c>
    </row>
    <row r="36" spans="1:13" s="205" customFormat="1" ht="96.75" customHeight="1">
      <c r="A36" s="129" t="s">
        <v>20</v>
      </c>
      <c r="B36" s="130" t="s">
        <v>27</v>
      </c>
      <c r="C36" s="131" t="s">
        <v>528</v>
      </c>
      <c r="D36" s="131" t="s">
        <v>968</v>
      </c>
      <c r="E36" s="132">
        <v>0.25</v>
      </c>
      <c r="F36" s="438">
        <v>0.93</v>
      </c>
      <c r="G36" s="130">
        <v>2382</v>
      </c>
      <c r="H36" s="130">
        <v>2452</v>
      </c>
      <c r="I36" s="365">
        <v>0.97099999999999997</v>
      </c>
      <c r="J36" s="490" t="s">
        <v>19</v>
      </c>
      <c r="K36" s="617">
        <v>0</v>
      </c>
      <c r="L36" s="585">
        <v>1.044</v>
      </c>
      <c r="M36" s="400" t="s">
        <v>969</v>
      </c>
    </row>
    <row r="37" spans="1:13" s="205" customFormat="1" ht="36" customHeight="1">
      <c r="A37" s="1212"/>
      <c r="B37" s="1212"/>
      <c r="C37" s="1212"/>
      <c r="D37" s="1212"/>
      <c r="E37" s="1212"/>
      <c r="F37" s="1212"/>
      <c r="G37" s="1212"/>
      <c r="H37" s="1212"/>
      <c r="I37" s="1212"/>
      <c r="J37" s="1212"/>
      <c r="K37" s="1212"/>
      <c r="L37" s="1212"/>
      <c r="M37" s="1212"/>
    </row>
    <row r="38" spans="1:13" s="205" customFormat="1" ht="13.5" customHeight="1">
      <c r="A38" s="196"/>
      <c r="B38" s="196"/>
      <c r="C38" s="196"/>
      <c r="D38" s="196"/>
      <c r="E38" s="197"/>
      <c r="F38" s="1184" t="s">
        <v>923</v>
      </c>
      <c r="G38" s="1184"/>
      <c r="H38" s="1184"/>
      <c r="I38" s="196"/>
      <c r="J38" s="196"/>
      <c r="K38" s="196"/>
      <c r="L38" s="196"/>
      <c r="M38" s="196"/>
    </row>
    <row r="39" spans="1:13" ht="30.75" customHeight="1">
      <c r="A39" s="370" t="s">
        <v>278</v>
      </c>
      <c r="B39" s="370" t="s">
        <v>28</v>
      </c>
      <c r="C39" s="370" t="s">
        <v>924</v>
      </c>
      <c r="D39" s="370" t="s">
        <v>925</v>
      </c>
      <c r="E39" s="412" t="s">
        <v>926</v>
      </c>
      <c r="F39" s="373" t="s">
        <v>927</v>
      </c>
      <c r="G39" s="370" t="s">
        <v>928</v>
      </c>
      <c r="H39" s="370" t="s">
        <v>929</v>
      </c>
      <c r="I39" s="371" t="s">
        <v>930</v>
      </c>
      <c r="J39" s="1213" t="s">
        <v>931</v>
      </c>
      <c r="K39" s="1214"/>
      <c r="L39" s="370" t="s">
        <v>932</v>
      </c>
      <c r="M39" s="370" t="s">
        <v>933</v>
      </c>
    </row>
    <row r="40" spans="1:13" ht="183.75" customHeight="1">
      <c r="A40" s="129" t="s">
        <v>20</v>
      </c>
      <c r="B40" s="130" t="s">
        <v>27</v>
      </c>
      <c r="C40" s="131" t="s">
        <v>577</v>
      </c>
      <c r="D40" s="131" t="s">
        <v>970</v>
      </c>
      <c r="E40" s="132">
        <v>0.25</v>
      </c>
      <c r="F40" s="442">
        <v>0.9</v>
      </c>
      <c r="G40" s="460" t="s">
        <v>963</v>
      </c>
      <c r="H40" s="460" t="s">
        <v>964</v>
      </c>
      <c r="I40" s="577">
        <v>1</v>
      </c>
      <c r="J40" s="490" t="s">
        <v>19</v>
      </c>
      <c r="K40" s="617">
        <v>0</v>
      </c>
      <c r="L40" s="598">
        <v>1.111</v>
      </c>
      <c r="M40" s="136" t="s">
        <v>971</v>
      </c>
    </row>
    <row r="41" spans="1:13" s="205" customFormat="1" ht="123" customHeight="1">
      <c r="A41" s="623" t="s">
        <v>20</v>
      </c>
      <c r="B41" s="556" t="s">
        <v>27</v>
      </c>
      <c r="C41" s="557" t="s">
        <v>625</v>
      </c>
      <c r="D41" s="557" t="s">
        <v>972</v>
      </c>
      <c r="E41" s="558">
        <v>0.25</v>
      </c>
      <c r="F41" s="444">
        <v>0.97</v>
      </c>
      <c r="G41" s="403" t="s">
        <v>973</v>
      </c>
      <c r="H41" s="403" t="s">
        <v>974</v>
      </c>
      <c r="I41" s="616">
        <v>1</v>
      </c>
      <c r="J41" s="560" t="s">
        <v>19</v>
      </c>
      <c r="K41" s="624">
        <v>0</v>
      </c>
      <c r="L41" s="567">
        <v>1.03</v>
      </c>
      <c r="M41" s="625" t="s">
        <v>975</v>
      </c>
    </row>
    <row r="42" spans="1:13" ht="76.5" customHeight="1">
      <c r="A42" s="129" t="s">
        <v>20</v>
      </c>
      <c r="B42" s="130" t="s">
        <v>27</v>
      </c>
      <c r="C42" s="131" t="s">
        <v>639</v>
      </c>
      <c r="D42" s="131" t="s">
        <v>976</v>
      </c>
      <c r="E42" s="132">
        <v>0.25</v>
      </c>
      <c r="F42" s="438">
        <v>0.99</v>
      </c>
      <c r="G42" s="364" t="s">
        <v>977</v>
      </c>
      <c r="H42" s="364" t="s">
        <v>978</v>
      </c>
      <c r="I42" s="365">
        <v>1</v>
      </c>
      <c r="J42" s="490" t="s">
        <v>19</v>
      </c>
      <c r="K42" s="617">
        <v>0</v>
      </c>
      <c r="L42" s="629" t="s">
        <v>979</v>
      </c>
      <c r="M42" s="136" t="s">
        <v>980</v>
      </c>
    </row>
    <row r="43" spans="1:13" ht="169.5" customHeight="1">
      <c r="A43" s="320" t="s">
        <v>25</v>
      </c>
      <c r="B43" s="366" t="s">
        <v>27</v>
      </c>
      <c r="C43" s="611" t="s">
        <v>562</v>
      </c>
      <c r="D43" s="611" t="s">
        <v>563</v>
      </c>
      <c r="E43" s="581">
        <v>0.35</v>
      </c>
      <c r="F43" s="626">
        <v>1</v>
      </c>
      <c r="G43" s="401" t="s">
        <v>981</v>
      </c>
      <c r="H43" s="401">
        <v>36334</v>
      </c>
      <c r="I43" s="569">
        <v>0.99099999999999999</v>
      </c>
      <c r="J43" s="621" t="s">
        <v>19</v>
      </c>
      <c r="K43" s="416">
        <v>0</v>
      </c>
      <c r="L43" s="627">
        <v>0.99099999999999999</v>
      </c>
      <c r="M43" s="628" t="s">
        <v>982</v>
      </c>
    </row>
    <row r="44" spans="1:13" s="196" customFormat="1" ht="99.75" customHeight="1">
      <c r="A44" s="129" t="s">
        <v>25</v>
      </c>
      <c r="B44" s="130" t="s">
        <v>27</v>
      </c>
      <c r="C44" s="131" t="s">
        <v>983</v>
      </c>
      <c r="D44" s="131" t="s">
        <v>984</v>
      </c>
      <c r="E44" s="132">
        <v>0.35</v>
      </c>
      <c r="F44" s="445">
        <v>0.33</v>
      </c>
      <c r="G44" s="366">
        <v>10891</v>
      </c>
      <c r="H44" s="366">
        <v>41956</v>
      </c>
      <c r="I44" s="565">
        <v>0.25900000000000001</v>
      </c>
      <c r="J44" s="535" t="s">
        <v>19</v>
      </c>
      <c r="K44" s="423">
        <v>0</v>
      </c>
      <c r="L44" s="590">
        <v>0.78600000000000003</v>
      </c>
      <c r="M44" s="400" t="s">
        <v>985</v>
      </c>
    </row>
    <row r="45" spans="1:13" s="196" customFormat="1" ht="147" customHeight="1">
      <c r="A45" s="129" t="s">
        <v>25</v>
      </c>
      <c r="B45" s="130" t="s">
        <v>27</v>
      </c>
      <c r="C45" s="131" t="s">
        <v>674</v>
      </c>
      <c r="D45" s="131" t="s">
        <v>675</v>
      </c>
      <c r="E45" s="132">
        <v>0.3</v>
      </c>
      <c r="F45" s="438">
        <v>0.8</v>
      </c>
      <c r="G45" s="130">
        <v>5</v>
      </c>
      <c r="H45" s="130">
        <v>5</v>
      </c>
      <c r="I45" s="578">
        <v>1</v>
      </c>
      <c r="J45" s="474" t="s">
        <v>19</v>
      </c>
      <c r="K45" s="388">
        <v>0</v>
      </c>
      <c r="L45" s="590">
        <v>1.25</v>
      </c>
      <c r="M45" s="136" t="s">
        <v>986</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84" t="s">
        <v>923</v>
      </c>
      <c r="G48" s="1184"/>
      <c r="H48" s="1184"/>
      <c r="I48" s="196"/>
      <c r="J48" s="196"/>
      <c r="K48" s="196"/>
      <c r="L48" s="196"/>
      <c r="M48" s="196"/>
    </row>
    <row r="49" spans="1:13" s="205" customFormat="1" ht="33.75" customHeight="1">
      <c r="A49" s="198" t="s">
        <v>278</v>
      </c>
      <c r="B49" s="198" t="s">
        <v>28</v>
      </c>
      <c r="C49" s="198" t="s">
        <v>924</v>
      </c>
      <c r="D49" s="198" t="s">
        <v>925</v>
      </c>
      <c r="E49" s="199" t="s">
        <v>926</v>
      </c>
      <c r="F49" s="200" t="s">
        <v>927</v>
      </c>
      <c r="G49" s="198" t="s">
        <v>928</v>
      </c>
      <c r="H49" s="198" t="s">
        <v>929</v>
      </c>
      <c r="I49" s="201" t="s">
        <v>930</v>
      </c>
      <c r="J49" s="1209" t="s">
        <v>931</v>
      </c>
      <c r="K49" s="1210"/>
      <c r="L49" s="198" t="s">
        <v>932</v>
      </c>
      <c r="M49" s="198" t="s">
        <v>933</v>
      </c>
    </row>
    <row r="50" spans="1:13" s="205" customFormat="1" ht="84.75" customHeight="1">
      <c r="A50" s="129" t="s">
        <v>21</v>
      </c>
      <c r="B50" s="130" t="s">
        <v>27</v>
      </c>
      <c r="C50" s="131" t="s">
        <v>492</v>
      </c>
      <c r="D50" s="131" t="s">
        <v>987</v>
      </c>
      <c r="E50" s="132">
        <v>0.17</v>
      </c>
      <c r="F50" s="438">
        <v>0.97</v>
      </c>
      <c r="G50" s="130">
        <v>147643</v>
      </c>
      <c r="H50" s="130">
        <v>148062</v>
      </c>
      <c r="I50" s="565">
        <v>0.997</v>
      </c>
      <c r="J50" s="534" t="s">
        <v>19</v>
      </c>
      <c r="K50" s="419">
        <v>0</v>
      </c>
      <c r="L50" s="590">
        <v>1.028</v>
      </c>
      <c r="M50" s="136" t="s">
        <v>988</v>
      </c>
    </row>
    <row r="51" spans="1:13" s="205" customFormat="1" ht="102" customHeight="1">
      <c r="A51" s="129" t="s">
        <v>21</v>
      </c>
      <c r="B51" s="130" t="s">
        <v>27</v>
      </c>
      <c r="C51" s="131" t="s">
        <v>499</v>
      </c>
      <c r="D51" s="131" t="s">
        <v>500</v>
      </c>
      <c r="E51" s="132">
        <v>0.17</v>
      </c>
      <c r="F51" s="438">
        <v>0.99</v>
      </c>
      <c r="G51" s="130">
        <v>43899.360000000001</v>
      </c>
      <c r="H51" s="130">
        <v>43920</v>
      </c>
      <c r="I51" s="365">
        <v>0.999</v>
      </c>
      <c r="J51" s="490" t="s">
        <v>19</v>
      </c>
      <c r="K51" s="416">
        <v>0</v>
      </c>
      <c r="L51" s="590">
        <v>1.0089999999999999</v>
      </c>
      <c r="M51" s="136" t="s">
        <v>989</v>
      </c>
    </row>
    <row r="52" spans="1:13" s="205" customFormat="1" ht="67.5" customHeight="1">
      <c r="A52" s="129" t="s">
        <v>21</v>
      </c>
      <c r="B52" s="130" t="s">
        <v>27</v>
      </c>
      <c r="C52" s="131" t="s">
        <v>505</v>
      </c>
      <c r="D52" s="131" t="s">
        <v>990</v>
      </c>
      <c r="E52" s="132">
        <v>0.17</v>
      </c>
      <c r="F52" s="438">
        <v>0.96</v>
      </c>
      <c r="G52" s="130">
        <v>16206</v>
      </c>
      <c r="H52" s="130">
        <v>16685</v>
      </c>
      <c r="I52" s="365">
        <v>0.97099999999999997</v>
      </c>
      <c r="J52" s="421" t="s">
        <v>19</v>
      </c>
      <c r="K52" s="491">
        <v>0</v>
      </c>
      <c r="L52" s="590">
        <v>1.0109999999999999</v>
      </c>
      <c r="M52" s="136" t="s">
        <v>991</v>
      </c>
    </row>
    <row r="53" spans="1:13" ht="72" customHeight="1">
      <c r="A53" s="129" t="s">
        <v>21</v>
      </c>
      <c r="B53" s="130" t="s">
        <v>27</v>
      </c>
      <c r="C53" s="131" t="s">
        <v>535</v>
      </c>
      <c r="D53" s="131" t="s">
        <v>992</v>
      </c>
      <c r="E53" s="132">
        <v>0.17</v>
      </c>
      <c r="F53" s="438">
        <v>0.8</v>
      </c>
      <c r="G53" s="130">
        <v>193</v>
      </c>
      <c r="H53" s="130">
        <v>223</v>
      </c>
      <c r="I53" s="365">
        <v>0.86499999999999999</v>
      </c>
      <c r="J53" s="490" t="s">
        <v>19</v>
      </c>
      <c r="K53" s="416">
        <v>0</v>
      </c>
      <c r="L53" s="590">
        <v>1.081</v>
      </c>
      <c r="M53" s="136" t="s">
        <v>993</v>
      </c>
    </row>
    <row r="54" spans="1:13" ht="111.75" customHeight="1">
      <c r="A54" s="129" t="s">
        <v>21</v>
      </c>
      <c r="B54" s="130" t="s">
        <v>27</v>
      </c>
      <c r="C54" s="131" t="s">
        <v>555</v>
      </c>
      <c r="D54" s="131" t="s">
        <v>556</v>
      </c>
      <c r="E54" s="132">
        <v>0.16</v>
      </c>
      <c r="F54" s="438">
        <v>1</v>
      </c>
      <c r="G54" s="130">
        <v>1</v>
      </c>
      <c r="H54" s="130">
        <v>4</v>
      </c>
      <c r="I54" s="365">
        <v>0.25</v>
      </c>
      <c r="J54" s="535" t="s">
        <v>19</v>
      </c>
      <c r="K54" s="423">
        <v>0</v>
      </c>
      <c r="L54" s="590">
        <v>0.25</v>
      </c>
      <c r="M54" s="136" t="s">
        <v>994</v>
      </c>
    </row>
    <row r="55" spans="1:13" s="205" customFormat="1" ht="111" customHeight="1">
      <c r="A55" s="129" t="s">
        <v>21</v>
      </c>
      <c r="B55" s="130" t="s">
        <v>27</v>
      </c>
      <c r="C55" s="131" t="s">
        <v>583</v>
      </c>
      <c r="D55" s="131" t="s">
        <v>584</v>
      </c>
      <c r="E55" s="132">
        <v>0.16</v>
      </c>
      <c r="F55" s="438">
        <v>0.98</v>
      </c>
      <c r="G55" s="130">
        <v>83434</v>
      </c>
      <c r="H55" s="130">
        <v>83492</v>
      </c>
      <c r="I55" s="365">
        <v>0.999</v>
      </c>
      <c r="J55" s="474" t="s">
        <v>19</v>
      </c>
      <c r="K55" s="388">
        <v>0</v>
      </c>
      <c r="L55" s="590">
        <v>1.0189999999999999</v>
      </c>
      <c r="M55" s="136" t="s">
        <v>995</v>
      </c>
    </row>
    <row r="56" spans="1:13" s="205" customFormat="1" ht="47.25" customHeight="1">
      <c r="A56" s="1212"/>
      <c r="B56" s="1212"/>
      <c r="C56" s="1212"/>
      <c r="D56" s="1212"/>
      <c r="E56" s="1212"/>
      <c r="F56" s="1212"/>
      <c r="G56" s="1212"/>
      <c r="H56" s="1212"/>
      <c r="I56" s="1212"/>
      <c r="J56" s="1212"/>
      <c r="K56" s="1212"/>
      <c r="L56" s="1212"/>
      <c r="M56" s="1212"/>
    </row>
    <row r="57" spans="1:13" s="205" customFormat="1" ht="18" customHeight="1">
      <c r="A57" s="196"/>
      <c r="B57" s="196"/>
      <c r="C57" s="196"/>
      <c r="D57" s="196"/>
      <c r="E57" s="197"/>
      <c r="F57" s="1184" t="s">
        <v>923</v>
      </c>
      <c r="G57" s="1184"/>
      <c r="H57" s="1184"/>
      <c r="I57" s="196"/>
      <c r="J57" s="196"/>
      <c r="K57" s="196"/>
      <c r="L57" s="196"/>
      <c r="M57" s="196"/>
    </row>
    <row r="58" spans="1:13" s="205" customFormat="1" ht="24" customHeight="1">
      <c r="A58" s="198" t="s">
        <v>278</v>
      </c>
      <c r="B58" s="198" t="s">
        <v>28</v>
      </c>
      <c r="C58" s="198" t="s">
        <v>924</v>
      </c>
      <c r="D58" s="198" t="s">
        <v>925</v>
      </c>
      <c r="E58" s="199" t="s">
        <v>926</v>
      </c>
      <c r="F58" s="200" t="s">
        <v>927</v>
      </c>
      <c r="G58" s="198" t="s">
        <v>928</v>
      </c>
      <c r="H58" s="198" t="s">
        <v>929</v>
      </c>
      <c r="I58" s="201" t="s">
        <v>930</v>
      </c>
      <c r="J58" s="1209" t="s">
        <v>931</v>
      </c>
      <c r="K58" s="1210"/>
      <c r="L58" s="198" t="s">
        <v>932</v>
      </c>
      <c r="M58" s="198" t="s">
        <v>933</v>
      </c>
    </row>
    <row r="59" spans="1:13" s="205" customFormat="1" ht="74.25" customHeight="1">
      <c r="A59" s="129" t="s">
        <v>942</v>
      </c>
      <c r="B59" s="130" t="s">
        <v>27</v>
      </c>
      <c r="C59" s="131" t="s">
        <v>513</v>
      </c>
      <c r="D59" s="131" t="s">
        <v>514</v>
      </c>
      <c r="E59" s="132">
        <v>0.16</v>
      </c>
      <c r="F59" s="438">
        <v>0.96</v>
      </c>
      <c r="G59" s="364" t="s">
        <v>996</v>
      </c>
      <c r="H59" s="364" t="s">
        <v>997</v>
      </c>
      <c r="I59" s="434" t="s">
        <v>998</v>
      </c>
      <c r="J59" s="474" t="s">
        <v>19</v>
      </c>
      <c r="K59" s="415">
        <v>0</v>
      </c>
      <c r="L59" s="590">
        <v>1.0349999999999999</v>
      </c>
      <c r="M59" s="136" t="s">
        <v>999</v>
      </c>
    </row>
    <row r="60" spans="1:13" s="205" customFormat="1" ht="147.75" customHeight="1">
      <c r="A60" s="129" t="s">
        <v>942</v>
      </c>
      <c r="B60" s="130" t="s">
        <v>27</v>
      </c>
      <c r="C60" s="131" t="s">
        <v>647</v>
      </c>
      <c r="D60" s="131" t="s">
        <v>648</v>
      </c>
      <c r="E60" s="580">
        <v>0.17</v>
      </c>
      <c r="F60" s="443">
        <v>1</v>
      </c>
      <c r="G60" s="389" t="s">
        <v>1000</v>
      </c>
      <c r="H60" s="364" t="s">
        <v>1001</v>
      </c>
      <c r="I60" s="592">
        <v>0.875</v>
      </c>
      <c r="J60" s="534" t="s">
        <v>19</v>
      </c>
      <c r="K60" s="427">
        <v>0</v>
      </c>
      <c r="L60" s="590">
        <v>0.875</v>
      </c>
      <c r="M60" s="136" t="s">
        <v>1002</v>
      </c>
    </row>
    <row r="61" spans="1:13" s="205" customFormat="1" ht="111.75" customHeight="1">
      <c r="A61" s="129" t="s">
        <v>942</v>
      </c>
      <c r="B61" s="130" t="s">
        <v>27</v>
      </c>
      <c r="C61" s="131" t="s">
        <v>686</v>
      </c>
      <c r="D61" s="131" t="s">
        <v>686</v>
      </c>
      <c r="E61" s="367">
        <v>0.16</v>
      </c>
      <c r="F61" s="437">
        <v>0.6</v>
      </c>
      <c r="G61" s="368" t="s">
        <v>1003</v>
      </c>
      <c r="H61" s="374" t="s">
        <v>149</v>
      </c>
      <c r="I61" s="434" t="s">
        <v>1003</v>
      </c>
      <c r="J61" s="490" t="s">
        <v>19</v>
      </c>
      <c r="K61" s="416">
        <v>0</v>
      </c>
      <c r="L61" s="590">
        <v>1</v>
      </c>
      <c r="M61" s="136" t="s">
        <v>1004</v>
      </c>
    </row>
    <row r="62" spans="1:13" s="205" customFormat="1" ht="45" customHeight="1">
      <c r="A62" s="1212"/>
      <c r="B62" s="1212"/>
      <c r="C62" s="1212"/>
      <c r="D62" s="1212"/>
      <c r="E62" s="1212"/>
      <c r="F62" s="1212"/>
      <c r="G62" s="1212"/>
      <c r="H62" s="1212"/>
      <c r="I62" s="1212"/>
      <c r="J62" s="1212"/>
      <c r="K62" s="1212"/>
      <c r="L62" s="1212"/>
      <c r="M62" s="1212"/>
    </row>
    <row r="63" spans="1:13" s="196" customFormat="1" ht="21.75" customHeight="1">
      <c r="E63" s="197"/>
      <c r="F63" s="1184" t="s">
        <v>923</v>
      </c>
      <c r="G63" s="1184"/>
      <c r="H63" s="1184"/>
    </row>
    <row r="64" spans="1:13" s="196" customFormat="1" ht="30" customHeight="1">
      <c r="A64" s="198" t="s">
        <v>278</v>
      </c>
      <c r="B64" s="198" t="s">
        <v>28</v>
      </c>
      <c r="C64" s="198" t="s">
        <v>924</v>
      </c>
      <c r="D64" s="198" t="s">
        <v>925</v>
      </c>
      <c r="E64" s="199" t="s">
        <v>926</v>
      </c>
      <c r="F64" s="200" t="s">
        <v>927</v>
      </c>
      <c r="G64" s="198" t="s">
        <v>928</v>
      </c>
      <c r="H64" s="198" t="s">
        <v>929</v>
      </c>
      <c r="I64" s="201" t="s">
        <v>930</v>
      </c>
      <c r="J64" s="1209" t="s">
        <v>931</v>
      </c>
      <c r="K64" s="1210"/>
      <c r="L64" s="198" t="s">
        <v>932</v>
      </c>
      <c r="M64" s="198" t="s">
        <v>933</v>
      </c>
    </row>
    <row r="65" spans="1:13" s="205" customFormat="1" ht="183" customHeight="1">
      <c r="A65" s="129" t="s">
        <v>942</v>
      </c>
      <c r="B65" s="130" t="s">
        <v>27</v>
      </c>
      <c r="C65" s="131" t="s">
        <v>520</v>
      </c>
      <c r="D65" s="131" t="s">
        <v>521</v>
      </c>
      <c r="E65" s="132">
        <v>0.17</v>
      </c>
      <c r="F65" s="445">
        <v>0.9</v>
      </c>
      <c r="G65" s="366">
        <v>166446</v>
      </c>
      <c r="H65" s="130">
        <v>169077</v>
      </c>
      <c r="I65" s="591">
        <v>0.98399999999999999</v>
      </c>
      <c r="J65" s="535" t="s">
        <v>19</v>
      </c>
      <c r="K65" s="418">
        <v>0</v>
      </c>
      <c r="L65" s="590">
        <v>1.093</v>
      </c>
      <c r="M65" s="136" t="s">
        <v>1005</v>
      </c>
    </row>
    <row r="66" spans="1:13" s="205" customFormat="1" ht="172.5" customHeight="1">
      <c r="A66" s="129" t="s">
        <v>942</v>
      </c>
      <c r="B66" s="130" t="s">
        <v>27</v>
      </c>
      <c r="C66" s="131" t="s">
        <v>569</v>
      </c>
      <c r="D66" s="131" t="s">
        <v>570</v>
      </c>
      <c r="E66" s="132">
        <v>0.17</v>
      </c>
      <c r="F66" s="438">
        <v>0.75</v>
      </c>
      <c r="G66" s="130">
        <v>5796</v>
      </c>
      <c r="H66" s="130">
        <v>5796</v>
      </c>
      <c r="I66" s="591">
        <v>1</v>
      </c>
      <c r="J66" s="534" t="s">
        <v>19</v>
      </c>
      <c r="K66" s="416">
        <v>0</v>
      </c>
      <c r="L66" s="590">
        <v>1.333</v>
      </c>
      <c r="M66" s="136" t="s">
        <v>1006</v>
      </c>
    </row>
    <row r="67" spans="1:13" s="633" customFormat="1" ht="86.25" customHeight="1">
      <c r="A67" s="129" t="s">
        <v>942</v>
      </c>
      <c r="B67" s="130" t="s">
        <v>27</v>
      </c>
      <c r="C67" s="131" t="s">
        <v>704</v>
      </c>
      <c r="D67" s="131" t="s">
        <v>705</v>
      </c>
      <c r="E67" s="132">
        <v>0.17</v>
      </c>
      <c r="F67" s="130">
        <v>1</v>
      </c>
      <c r="G67" s="130">
        <v>1</v>
      </c>
      <c r="H67" s="130" t="s">
        <v>149</v>
      </c>
      <c r="I67" s="435">
        <v>1</v>
      </c>
      <c r="J67" s="535" t="s">
        <v>19</v>
      </c>
      <c r="K67" s="424">
        <v>0</v>
      </c>
      <c r="L67" s="590">
        <v>1</v>
      </c>
      <c r="M67" s="136" t="s">
        <v>1007</v>
      </c>
    </row>
    <row r="68" spans="1:13" s="205" customFormat="1" ht="114" customHeight="1">
      <c r="A68" s="129" t="s">
        <v>30</v>
      </c>
      <c r="B68" s="130" t="s">
        <v>27</v>
      </c>
      <c r="C68" s="131" t="s">
        <v>542</v>
      </c>
      <c r="D68" s="131" t="s">
        <v>543</v>
      </c>
      <c r="E68" s="132">
        <v>0.15</v>
      </c>
      <c r="F68" s="438">
        <v>0.98</v>
      </c>
      <c r="G68" s="364" t="s">
        <v>1008</v>
      </c>
      <c r="H68" s="364" t="s">
        <v>1009</v>
      </c>
      <c r="I68" s="591">
        <v>1</v>
      </c>
      <c r="J68" s="534" t="s">
        <v>19</v>
      </c>
      <c r="K68" s="427">
        <v>0</v>
      </c>
      <c r="L68" s="590">
        <v>1.02</v>
      </c>
      <c r="M68" s="136" t="s">
        <v>1010</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84" t="s">
        <v>923</v>
      </c>
      <c r="G70" s="1184"/>
      <c r="H70" s="1184"/>
      <c r="I70" s="196"/>
      <c r="J70" s="196"/>
      <c r="K70" s="196"/>
      <c r="L70" s="196"/>
      <c r="M70" s="196"/>
    </row>
    <row r="71" spans="1:13" s="205" customFormat="1" ht="38.25" customHeight="1">
      <c r="A71" s="198" t="s">
        <v>278</v>
      </c>
      <c r="B71" s="198" t="s">
        <v>28</v>
      </c>
      <c r="C71" s="198" t="s">
        <v>924</v>
      </c>
      <c r="D71" s="198" t="s">
        <v>925</v>
      </c>
      <c r="E71" s="199" t="s">
        <v>926</v>
      </c>
      <c r="F71" s="200" t="s">
        <v>927</v>
      </c>
      <c r="G71" s="198" t="s">
        <v>928</v>
      </c>
      <c r="H71" s="198" t="s">
        <v>929</v>
      </c>
      <c r="I71" s="201" t="s">
        <v>930</v>
      </c>
      <c r="J71" s="1209" t="s">
        <v>931</v>
      </c>
      <c r="K71" s="1210"/>
      <c r="L71" s="198" t="s">
        <v>932</v>
      </c>
      <c r="M71" s="198" t="s">
        <v>933</v>
      </c>
    </row>
    <row r="72" spans="1:13" s="205" customFormat="1" ht="88.5" customHeight="1">
      <c r="A72" s="129" t="s">
        <v>30</v>
      </c>
      <c r="B72" s="130" t="s">
        <v>27</v>
      </c>
      <c r="C72" s="131" t="s">
        <v>549</v>
      </c>
      <c r="D72" s="131" t="s">
        <v>1011</v>
      </c>
      <c r="E72" s="132">
        <v>0.15</v>
      </c>
      <c r="F72" s="444">
        <v>0.92</v>
      </c>
      <c r="G72" s="364" t="s">
        <v>1012</v>
      </c>
      <c r="H72" s="364" t="s">
        <v>1013</v>
      </c>
      <c r="I72" s="591">
        <v>1</v>
      </c>
      <c r="J72" s="421" t="s">
        <v>19</v>
      </c>
      <c r="K72" s="466">
        <v>0</v>
      </c>
      <c r="L72" s="585">
        <v>1.087</v>
      </c>
      <c r="M72" s="136" t="s">
        <v>1014</v>
      </c>
    </row>
    <row r="73" spans="1:13" ht="123.75" customHeight="1">
      <c r="A73" s="129" t="s">
        <v>30</v>
      </c>
      <c r="B73" s="130" t="s">
        <v>27</v>
      </c>
      <c r="C73" s="131" t="s">
        <v>611</v>
      </c>
      <c r="D73" s="131" t="s">
        <v>612</v>
      </c>
      <c r="E73" s="132">
        <v>0.15</v>
      </c>
      <c r="F73" s="442">
        <v>0.98</v>
      </c>
      <c r="G73" s="364" t="s">
        <v>1015</v>
      </c>
      <c r="H73" s="364" t="s">
        <v>1016</v>
      </c>
      <c r="I73" s="591">
        <v>1</v>
      </c>
      <c r="J73" s="421" t="s">
        <v>19</v>
      </c>
      <c r="K73" s="466">
        <v>0</v>
      </c>
      <c r="L73" s="590">
        <v>1.02</v>
      </c>
      <c r="M73" s="136" t="s">
        <v>1017</v>
      </c>
    </row>
    <row r="74" spans="1:13" s="196" customFormat="1" ht="112.5" customHeight="1">
      <c r="A74" s="129" t="s">
        <v>30</v>
      </c>
      <c r="B74" s="130" t="s">
        <v>27</v>
      </c>
      <c r="C74" s="131" t="s">
        <v>655</v>
      </c>
      <c r="D74" s="131" t="s">
        <v>656</v>
      </c>
      <c r="E74" s="132">
        <v>0.14000000000000001</v>
      </c>
      <c r="F74" s="442">
        <v>0.95</v>
      </c>
      <c r="G74" s="364" t="s">
        <v>1018</v>
      </c>
      <c r="H74" s="364" t="s">
        <v>1019</v>
      </c>
      <c r="I74" s="591">
        <v>1</v>
      </c>
      <c r="J74" s="421" t="s">
        <v>19</v>
      </c>
      <c r="K74" s="466">
        <v>0</v>
      </c>
      <c r="L74" s="590">
        <v>1.052</v>
      </c>
      <c r="M74" s="136" t="s">
        <v>1020</v>
      </c>
    </row>
    <row r="75" spans="1:13" s="196" customFormat="1" ht="136.5" customHeight="1">
      <c r="A75" s="129" t="s">
        <v>30</v>
      </c>
      <c r="B75" s="130" t="s">
        <v>27</v>
      </c>
      <c r="C75" s="131" t="s">
        <v>660</v>
      </c>
      <c r="D75" s="131" t="s">
        <v>661</v>
      </c>
      <c r="E75" s="132">
        <v>0.15</v>
      </c>
      <c r="F75" s="438">
        <v>0.92</v>
      </c>
      <c r="G75" s="364" t="s">
        <v>1021</v>
      </c>
      <c r="H75" s="364" t="s">
        <v>1022</v>
      </c>
      <c r="I75" s="591">
        <v>0.97699999999999998</v>
      </c>
      <c r="J75" s="421" t="s">
        <v>19</v>
      </c>
      <c r="K75" s="466">
        <v>0</v>
      </c>
      <c r="L75" s="590">
        <v>1.0620000000000001</v>
      </c>
      <c r="M75" s="136" t="s">
        <v>1023</v>
      </c>
    </row>
    <row r="76" spans="1:13" s="205" customFormat="1" ht="98.25" customHeight="1">
      <c r="A76" s="129" t="s">
        <v>30</v>
      </c>
      <c r="B76" s="130" t="s">
        <v>27</v>
      </c>
      <c r="C76" s="131" t="s">
        <v>666</v>
      </c>
      <c r="D76" s="131" t="s">
        <v>667</v>
      </c>
      <c r="E76" s="132">
        <v>0.13</v>
      </c>
      <c r="F76" s="438">
        <v>0.98</v>
      </c>
      <c r="G76" s="364" t="s">
        <v>1024</v>
      </c>
      <c r="H76" s="364" t="s">
        <v>1025</v>
      </c>
      <c r="I76" s="365">
        <v>1</v>
      </c>
      <c r="J76" s="421" t="s">
        <v>19</v>
      </c>
      <c r="K76" s="466">
        <v>0</v>
      </c>
      <c r="L76" s="590">
        <v>1.02</v>
      </c>
      <c r="M76" s="136" t="s">
        <v>1026</v>
      </c>
    </row>
    <row r="77" spans="1:13" s="205" customFormat="1" ht="123" customHeight="1">
      <c r="A77" s="129" t="s">
        <v>30</v>
      </c>
      <c r="B77" s="130" t="s">
        <v>27</v>
      </c>
      <c r="C77" s="131" t="s">
        <v>681</v>
      </c>
      <c r="D77" s="131" t="s">
        <v>682</v>
      </c>
      <c r="E77" s="132">
        <v>0.13</v>
      </c>
      <c r="F77" s="438">
        <v>0.98</v>
      </c>
      <c r="G77" s="364" t="s">
        <v>1027</v>
      </c>
      <c r="H77" s="364" t="s">
        <v>1028</v>
      </c>
      <c r="I77" s="591">
        <v>1</v>
      </c>
      <c r="J77" s="417" t="s">
        <v>19</v>
      </c>
      <c r="K77" s="536">
        <v>0</v>
      </c>
      <c r="L77" s="590">
        <v>1.02</v>
      </c>
      <c r="M77" s="136" t="s">
        <v>1029</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84" t="s">
        <v>923</v>
      </c>
      <c r="G79" s="1184"/>
      <c r="H79" s="1184"/>
      <c r="I79" s="196"/>
      <c r="J79" s="196"/>
      <c r="K79" s="196"/>
      <c r="L79" s="196"/>
      <c r="M79" s="196"/>
    </row>
    <row r="80" spans="1:13" s="196" customFormat="1" ht="33.75" customHeight="1">
      <c r="A80" s="198" t="s">
        <v>278</v>
      </c>
      <c r="B80" s="198" t="s">
        <v>28</v>
      </c>
      <c r="C80" s="198" t="s">
        <v>924</v>
      </c>
      <c r="D80" s="198" t="s">
        <v>925</v>
      </c>
      <c r="E80" s="199" t="s">
        <v>926</v>
      </c>
      <c r="F80" s="200" t="s">
        <v>927</v>
      </c>
      <c r="G80" s="198" t="s">
        <v>928</v>
      </c>
      <c r="H80" s="198" t="s">
        <v>929</v>
      </c>
      <c r="I80" s="201" t="s">
        <v>930</v>
      </c>
      <c r="J80" s="1209" t="s">
        <v>931</v>
      </c>
      <c r="K80" s="1210"/>
      <c r="L80" s="198" t="s">
        <v>932</v>
      </c>
      <c r="M80" s="198" t="s">
        <v>933</v>
      </c>
    </row>
    <row r="81" spans="1:13" s="196" customFormat="1" ht="137.25" customHeight="1">
      <c r="A81" s="129" t="s">
        <v>26</v>
      </c>
      <c r="B81" s="130" t="s">
        <v>27</v>
      </c>
      <c r="C81" s="131" t="s">
        <v>1030</v>
      </c>
      <c r="D81" s="131" t="s">
        <v>1031</v>
      </c>
      <c r="E81" s="132">
        <v>0.1</v>
      </c>
      <c r="F81" s="438">
        <v>1</v>
      </c>
      <c r="G81" s="364" t="s">
        <v>1032</v>
      </c>
      <c r="H81" s="364" t="s">
        <v>1033</v>
      </c>
      <c r="I81" s="591">
        <v>0.66600000000000004</v>
      </c>
      <c r="J81" s="421" t="s">
        <v>19</v>
      </c>
      <c r="K81" s="466">
        <v>0</v>
      </c>
      <c r="L81" s="590">
        <v>0.66600000000000004</v>
      </c>
      <c r="M81" s="136" t="s">
        <v>1034</v>
      </c>
    </row>
    <row r="82" spans="1:13" s="196" customFormat="1" ht="149.25" customHeight="1">
      <c r="A82" s="129" t="s">
        <v>26</v>
      </c>
      <c r="B82" s="130" t="s">
        <v>27</v>
      </c>
      <c r="C82" s="131" t="s">
        <v>602</v>
      </c>
      <c r="D82" s="131" t="s">
        <v>592</v>
      </c>
      <c r="E82" s="132">
        <v>0.1</v>
      </c>
      <c r="F82" s="438">
        <v>1</v>
      </c>
      <c r="G82" s="364" t="s">
        <v>1032</v>
      </c>
      <c r="H82" s="364" t="s">
        <v>1033</v>
      </c>
      <c r="I82" s="591">
        <v>0.66600000000000004</v>
      </c>
      <c r="J82" s="421" t="s">
        <v>19</v>
      </c>
      <c r="K82" s="466">
        <v>0</v>
      </c>
      <c r="L82" s="590">
        <v>0.66600000000000004</v>
      </c>
      <c r="M82" s="136" t="s">
        <v>1035</v>
      </c>
    </row>
    <row r="83" spans="1:13" s="205" customFormat="1" ht="209.25" customHeight="1">
      <c r="A83" s="129" t="s">
        <v>26</v>
      </c>
      <c r="B83" s="130" t="s">
        <v>27</v>
      </c>
      <c r="C83" s="131" t="s">
        <v>604</v>
      </c>
      <c r="D83" s="131" t="s">
        <v>605</v>
      </c>
      <c r="E83" s="132">
        <v>0.1</v>
      </c>
      <c r="F83" s="438">
        <v>1</v>
      </c>
      <c r="G83" s="364" t="s">
        <v>1036</v>
      </c>
      <c r="H83" s="364" t="s">
        <v>1037</v>
      </c>
      <c r="I83" s="591">
        <v>0.9</v>
      </c>
      <c r="J83" s="421" t="s">
        <v>19</v>
      </c>
      <c r="K83" s="466">
        <v>0</v>
      </c>
      <c r="L83" s="590">
        <v>0.9</v>
      </c>
      <c r="M83" s="136" t="s">
        <v>1038</v>
      </c>
    </row>
    <row r="84" spans="1:13" s="205" customFormat="1" ht="99.75" customHeight="1">
      <c r="A84" s="129" t="s">
        <v>26</v>
      </c>
      <c r="B84" s="130" t="s">
        <v>27</v>
      </c>
      <c r="C84" s="131" t="s">
        <v>608</v>
      </c>
      <c r="D84" s="131" t="s">
        <v>592</v>
      </c>
      <c r="E84" s="132">
        <v>0.3</v>
      </c>
      <c r="F84" s="438">
        <v>1</v>
      </c>
      <c r="G84" s="364" t="s">
        <v>1039</v>
      </c>
      <c r="H84" s="364" t="s">
        <v>1033</v>
      </c>
      <c r="I84" s="591">
        <v>1</v>
      </c>
      <c r="J84" s="417" t="s">
        <v>19</v>
      </c>
      <c r="K84" s="536">
        <v>0</v>
      </c>
      <c r="L84" s="590">
        <v>1</v>
      </c>
      <c r="M84" s="136" t="s">
        <v>1040</v>
      </c>
    </row>
    <row r="85" spans="1:13" s="205" customFormat="1" ht="20.25" customHeight="1">
      <c r="E85" s="214"/>
      <c r="F85" s="215"/>
    </row>
    <row r="86" spans="1:13" s="205" customFormat="1" ht="42" customHeight="1">
      <c r="A86" s="196"/>
      <c r="B86" s="1216" t="s">
        <v>1041</v>
      </c>
      <c r="C86" s="1217"/>
      <c r="D86" s="1217"/>
      <c r="E86" s="1218"/>
      <c r="F86" s="509"/>
      <c r="G86" s="510"/>
      <c r="H86" s="510"/>
      <c r="I86" s="510"/>
      <c r="J86" s="510"/>
      <c r="K86" s="510"/>
      <c r="L86" s="510"/>
      <c r="M86" s="479"/>
    </row>
    <row r="87" spans="1:13" s="196" customFormat="1" ht="17.25" customHeight="1">
      <c r="E87" s="197"/>
      <c r="F87" s="1184" t="s">
        <v>923</v>
      </c>
      <c r="G87" s="1184"/>
      <c r="H87" s="1184"/>
    </row>
    <row r="88" spans="1:13" s="196" customFormat="1" ht="36" customHeight="1">
      <c r="A88" s="198" t="s">
        <v>278</v>
      </c>
      <c r="B88" s="198" t="s">
        <v>28</v>
      </c>
      <c r="C88" s="198" t="s">
        <v>924</v>
      </c>
      <c r="D88" s="198" t="s">
        <v>925</v>
      </c>
      <c r="E88" s="199" t="s">
        <v>926</v>
      </c>
      <c r="F88" s="200" t="s">
        <v>927</v>
      </c>
      <c r="G88" s="370" t="s">
        <v>928</v>
      </c>
      <c r="H88" s="370" t="s">
        <v>929</v>
      </c>
      <c r="I88" s="371" t="s">
        <v>930</v>
      </c>
      <c r="J88" s="1209" t="s">
        <v>931</v>
      </c>
      <c r="K88" s="1210"/>
      <c r="L88" s="198" t="s">
        <v>932</v>
      </c>
      <c r="M88" s="198" t="s">
        <v>933</v>
      </c>
    </row>
    <row r="89" spans="1:13" s="196" customFormat="1" ht="136.5" customHeight="1">
      <c r="A89" s="129" t="s">
        <v>240</v>
      </c>
      <c r="B89" s="130" t="s">
        <v>27</v>
      </c>
      <c r="C89" s="131" t="s">
        <v>711</v>
      </c>
      <c r="D89" s="131" t="s">
        <v>712</v>
      </c>
      <c r="E89" s="132">
        <v>0.25</v>
      </c>
      <c r="F89" s="442">
        <v>0.98</v>
      </c>
      <c r="G89" s="368" t="s">
        <v>1042</v>
      </c>
      <c r="H89" s="368" t="s">
        <v>1043</v>
      </c>
      <c r="I89" s="574">
        <v>1</v>
      </c>
      <c r="J89" s="420" t="s">
        <v>19</v>
      </c>
      <c r="K89" s="473">
        <v>0</v>
      </c>
      <c r="L89" s="590">
        <v>1.02</v>
      </c>
      <c r="M89" s="400" t="s">
        <v>1044</v>
      </c>
    </row>
    <row r="90" spans="1:13" s="205" customFormat="1" ht="134.25" customHeight="1">
      <c r="A90" s="129" t="s">
        <v>240</v>
      </c>
      <c r="B90" s="130" t="s">
        <v>27</v>
      </c>
      <c r="C90" s="131" t="s">
        <v>792</v>
      </c>
      <c r="D90" s="131" t="s">
        <v>793</v>
      </c>
      <c r="E90" s="132">
        <v>0.25</v>
      </c>
      <c r="F90" s="446" t="s">
        <v>1045</v>
      </c>
      <c r="G90" s="401" t="s">
        <v>1046</v>
      </c>
      <c r="H90" s="401" t="s">
        <v>1047</v>
      </c>
      <c r="I90" s="569">
        <v>1</v>
      </c>
      <c r="J90" s="421" t="s">
        <v>19</v>
      </c>
      <c r="K90" s="466">
        <v>0</v>
      </c>
      <c r="L90" s="590">
        <v>1.4279999999999999</v>
      </c>
      <c r="M90" s="400" t="s">
        <v>1048</v>
      </c>
    </row>
    <row r="91" spans="1:13" s="205" customFormat="1" ht="135" customHeight="1">
      <c r="A91" s="129" t="s">
        <v>240</v>
      </c>
      <c r="B91" s="130" t="s">
        <v>27</v>
      </c>
      <c r="C91" s="131" t="s">
        <v>839</v>
      </c>
      <c r="D91" s="131" t="s">
        <v>840</v>
      </c>
      <c r="E91" s="132">
        <v>0.25</v>
      </c>
      <c r="F91" s="442">
        <v>1</v>
      </c>
      <c r="G91" s="401" t="s">
        <v>1032</v>
      </c>
      <c r="H91" s="401" t="s">
        <v>1049</v>
      </c>
      <c r="I91" s="569">
        <v>1</v>
      </c>
      <c r="J91" s="421" t="s">
        <v>19</v>
      </c>
      <c r="K91" s="466">
        <v>0</v>
      </c>
      <c r="L91" s="584">
        <v>1</v>
      </c>
      <c r="M91" s="392" t="s">
        <v>1050</v>
      </c>
    </row>
    <row r="92" spans="1:13" s="205" customFormat="1" ht="64.5" customHeight="1">
      <c r="A92" s="129" t="s">
        <v>240</v>
      </c>
      <c r="B92" s="130" t="s">
        <v>27</v>
      </c>
      <c r="C92" s="131" t="s">
        <v>882</v>
      </c>
      <c r="D92" s="131" t="s">
        <v>883</v>
      </c>
      <c r="E92" s="132">
        <v>0.25</v>
      </c>
      <c r="F92" s="442">
        <v>0.7</v>
      </c>
      <c r="G92" s="401" t="s">
        <v>1051</v>
      </c>
      <c r="H92" s="375">
        <v>14</v>
      </c>
      <c r="I92" s="569">
        <v>0.71399999999999997</v>
      </c>
      <c r="J92" s="417" t="s">
        <v>19</v>
      </c>
      <c r="K92" s="536">
        <v>0</v>
      </c>
      <c r="L92" s="584">
        <v>1.02</v>
      </c>
      <c r="M92" s="378" t="s">
        <v>1052</v>
      </c>
    </row>
    <row r="93" spans="1:13" s="205" customFormat="1" ht="42.75" customHeight="1">
      <c r="A93" s="511"/>
      <c r="B93" s="1215"/>
      <c r="C93" s="1215"/>
      <c r="D93" s="1215"/>
      <c r="E93" s="1215"/>
      <c r="F93" s="204"/>
      <c r="G93" s="196"/>
      <c r="H93" s="196"/>
      <c r="I93" s="500"/>
      <c r="J93" s="500"/>
      <c r="K93" s="500"/>
      <c r="L93" s="500"/>
      <c r="M93" s="500"/>
    </row>
    <row r="94" spans="1:13" s="205" customFormat="1" ht="22.5" customHeight="1">
      <c r="A94" s="196"/>
      <c r="B94" s="196"/>
      <c r="C94" s="196"/>
      <c r="D94" s="196"/>
      <c r="E94" s="197"/>
      <c r="F94" s="1184" t="s">
        <v>923</v>
      </c>
      <c r="G94" s="1184"/>
      <c r="H94" s="1184"/>
      <c r="I94" s="196"/>
      <c r="J94" s="196"/>
      <c r="K94" s="196"/>
      <c r="L94" s="196"/>
      <c r="M94" s="196"/>
    </row>
    <row r="95" spans="1:13" ht="35.25" customHeight="1">
      <c r="A95" s="198" t="s">
        <v>278</v>
      </c>
      <c r="B95" s="198" t="s">
        <v>28</v>
      </c>
      <c r="C95" s="198" t="s">
        <v>924</v>
      </c>
      <c r="D95" s="198" t="s">
        <v>925</v>
      </c>
      <c r="E95" s="199" t="s">
        <v>926</v>
      </c>
      <c r="F95" s="200" t="s">
        <v>927</v>
      </c>
      <c r="G95" s="370" t="s">
        <v>928</v>
      </c>
      <c r="H95" s="370" t="s">
        <v>929</v>
      </c>
      <c r="I95" s="371" t="s">
        <v>930</v>
      </c>
      <c r="J95" s="1209" t="s">
        <v>931</v>
      </c>
      <c r="K95" s="1210"/>
      <c r="L95" s="370" t="s">
        <v>932</v>
      </c>
      <c r="M95" s="370" t="s">
        <v>933</v>
      </c>
    </row>
    <row r="96" spans="1:13" s="196" customFormat="1" ht="135" customHeight="1">
      <c r="A96" s="129" t="s">
        <v>33</v>
      </c>
      <c r="B96" s="130" t="s">
        <v>27</v>
      </c>
      <c r="C96" s="294" t="s">
        <v>711</v>
      </c>
      <c r="D96" s="321" t="s">
        <v>712</v>
      </c>
      <c r="E96" s="132">
        <v>0.25</v>
      </c>
      <c r="F96" s="385">
        <v>0.98</v>
      </c>
      <c r="G96" s="402" t="s">
        <v>1053</v>
      </c>
      <c r="H96" s="402" t="s">
        <v>1054</v>
      </c>
      <c r="I96" s="593">
        <v>1</v>
      </c>
      <c r="J96" s="420" t="s">
        <v>19</v>
      </c>
      <c r="K96" s="473">
        <v>0</v>
      </c>
      <c r="L96" s="570">
        <v>1.02</v>
      </c>
      <c r="M96" s="376" t="s">
        <v>1044</v>
      </c>
    </row>
    <row r="97" spans="1:13" s="196" customFormat="1" ht="134.25" customHeight="1">
      <c r="A97" s="129" t="s">
        <v>33</v>
      </c>
      <c r="B97" s="130" t="s">
        <v>27</v>
      </c>
      <c r="C97" s="324" t="s">
        <v>792</v>
      </c>
      <c r="D97" s="324" t="s">
        <v>793</v>
      </c>
      <c r="E97" s="132">
        <v>0.25</v>
      </c>
      <c r="F97" s="447" t="s">
        <v>1045</v>
      </c>
      <c r="G97" s="368" t="s">
        <v>1055</v>
      </c>
      <c r="H97" s="368" t="s">
        <v>1056</v>
      </c>
      <c r="I97" s="574">
        <v>1</v>
      </c>
      <c r="J97" s="421" t="s">
        <v>19</v>
      </c>
      <c r="K97" s="466">
        <v>0</v>
      </c>
      <c r="L97" s="570">
        <v>1.4279999999999999</v>
      </c>
      <c r="M97" s="376" t="s">
        <v>1048</v>
      </c>
    </row>
    <row r="98" spans="1:13" s="205" customFormat="1" ht="134.25" customHeight="1">
      <c r="A98" s="129" t="s">
        <v>33</v>
      </c>
      <c r="B98" s="130" t="s">
        <v>27</v>
      </c>
      <c r="C98" s="321" t="s">
        <v>839</v>
      </c>
      <c r="D98" s="321" t="s">
        <v>840</v>
      </c>
      <c r="E98" s="132">
        <v>0.25</v>
      </c>
      <c r="F98" s="384">
        <v>1</v>
      </c>
      <c r="G98" s="401" t="s">
        <v>1032</v>
      </c>
      <c r="H98" s="401" t="s">
        <v>1049</v>
      </c>
      <c r="I98" s="569">
        <v>1</v>
      </c>
      <c r="J98" s="421" t="s">
        <v>19</v>
      </c>
      <c r="K98" s="466">
        <v>0</v>
      </c>
      <c r="L98" s="570">
        <v>1</v>
      </c>
      <c r="M98" s="376" t="s">
        <v>1057</v>
      </c>
    </row>
    <row r="99" spans="1:13" s="205" customFormat="1" ht="73.5" customHeight="1">
      <c r="A99" s="129" t="s">
        <v>33</v>
      </c>
      <c r="B99" s="130" t="s">
        <v>27</v>
      </c>
      <c r="C99" s="287" t="s">
        <v>882</v>
      </c>
      <c r="D99" s="287" t="s">
        <v>883</v>
      </c>
      <c r="E99" s="132">
        <v>0.25</v>
      </c>
      <c r="F99" s="383">
        <v>0.7</v>
      </c>
      <c r="G99" s="401" t="s">
        <v>963</v>
      </c>
      <c r="H99" s="401" t="s">
        <v>964</v>
      </c>
      <c r="I99" s="569">
        <v>1</v>
      </c>
      <c r="J99" s="417" t="s">
        <v>19</v>
      </c>
      <c r="K99" s="536">
        <v>0</v>
      </c>
      <c r="L99" s="570">
        <v>1.4279999999999999</v>
      </c>
      <c r="M99" s="376" t="s">
        <v>1058</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191"/>
      <c r="C101" s="1192"/>
      <c r="D101" s="1193"/>
      <c r="E101" s="507"/>
      <c r="F101" s="508"/>
      <c r="G101" s="505"/>
      <c r="H101" s="505"/>
      <c r="I101" s="505"/>
      <c r="J101" s="505"/>
      <c r="K101" s="505"/>
      <c r="L101" s="506"/>
      <c r="M101" s="502"/>
    </row>
    <row r="102" spans="1:13" s="205" customFormat="1" ht="17.25" customHeight="1">
      <c r="A102" s="196"/>
      <c r="B102" s="196"/>
      <c r="C102" s="196"/>
      <c r="D102" s="196"/>
      <c r="E102" s="197"/>
      <c r="F102" s="1184" t="s">
        <v>923</v>
      </c>
      <c r="G102" s="1184"/>
      <c r="H102" s="1184"/>
      <c r="I102" s="196"/>
      <c r="J102" s="196"/>
      <c r="K102" s="196"/>
      <c r="L102" s="196"/>
      <c r="M102" s="196"/>
    </row>
    <row r="103" spans="1:13" ht="35.25" customHeight="1">
      <c r="A103" s="198" t="s">
        <v>278</v>
      </c>
      <c r="B103" s="198" t="s">
        <v>28</v>
      </c>
      <c r="C103" s="198" t="s">
        <v>924</v>
      </c>
      <c r="D103" s="198" t="s">
        <v>925</v>
      </c>
      <c r="E103" s="199" t="s">
        <v>926</v>
      </c>
      <c r="F103" s="200" t="s">
        <v>927</v>
      </c>
      <c r="G103" s="370" t="s">
        <v>928</v>
      </c>
      <c r="H103" s="370" t="s">
        <v>929</v>
      </c>
      <c r="I103" s="371" t="s">
        <v>930</v>
      </c>
      <c r="J103" s="1209" t="s">
        <v>931</v>
      </c>
      <c r="K103" s="1210"/>
      <c r="L103" s="370" t="s">
        <v>932</v>
      </c>
      <c r="M103" s="370" t="s">
        <v>933</v>
      </c>
    </row>
    <row r="104" spans="1:13" s="196" customFormat="1" ht="135.75" customHeight="1">
      <c r="A104" s="129" t="s">
        <v>34</v>
      </c>
      <c r="B104" s="130" t="s">
        <v>27</v>
      </c>
      <c r="C104" s="131" t="s">
        <v>711</v>
      </c>
      <c r="D104" s="131" t="s">
        <v>712</v>
      </c>
      <c r="E104" s="132">
        <v>0.25</v>
      </c>
      <c r="F104" s="442">
        <v>0.98</v>
      </c>
      <c r="G104" s="368" t="s">
        <v>1059</v>
      </c>
      <c r="H104" s="368" t="s">
        <v>1060</v>
      </c>
      <c r="I104" s="574">
        <v>1</v>
      </c>
      <c r="J104" s="420" t="s">
        <v>19</v>
      </c>
      <c r="K104" s="473">
        <v>0</v>
      </c>
      <c r="L104" s="590">
        <v>1.02</v>
      </c>
      <c r="M104" s="400" t="s">
        <v>1044</v>
      </c>
    </row>
    <row r="105" spans="1:13" s="196" customFormat="1" ht="134.25" customHeight="1">
      <c r="A105" s="129" t="s">
        <v>34</v>
      </c>
      <c r="B105" s="130" t="s">
        <v>27</v>
      </c>
      <c r="C105" s="131" t="s">
        <v>792</v>
      </c>
      <c r="D105" s="131" t="s">
        <v>793</v>
      </c>
      <c r="E105" s="132">
        <v>0.25</v>
      </c>
      <c r="F105" s="367" t="s">
        <v>1045</v>
      </c>
      <c r="G105" s="401" t="s">
        <v>1061</v>
      </c>
      <c r="H105" s="401" t="s">
        <v>1062</v>
      </c>
      <c r="I105" s="569">
        <v>1</v>
      </c>
      <c r="J105" s="421" t="s">
        <v>19</v>
      </c>
      <c r="K105" s="466">
        <v>0</v>
      </c>
      <c r="L105" s="590">
        <v>1.4279999999999999</v>
      </c>
      <c r="M105" s="400" t="s">
        <v>1048</v>
      </c>
    </row>
    <row r="106" spans="1:13" s="205" customFormat="1" ht="135.75" customHeight="1">
      <c r="A106" s="129" t="s">
        <v>34</v>
      </c>
      <c r="B106" s="130" t="s">
        <v>27</v>
      </c>
      <c r="C106" s="131" t="s">
        <v>839</v>
      </c>
      <c r="D106" s="131" t="s">
        <v>840</v>
      </c>
      <c r="E106" s="132">
        <v>0.25</v>
      </c>
      <c r="F106" s="442">
        <v>1</v>
      </c>
      <c r="G106" s="403" t="s">
        <v>1032</v>
      </c>
      <c r="H106" s="403" t="s">
        <v>1049</v>
      </c>
      <c r="I106" s="595">
        <v>1</v>
      </c>
      <c r="J106" s="490" t="s">
        <v>19</v>
      </c>
      <c r="K106" s="436">
        <v>0</v>
      </c>
      <c r="L106" s="594">
        <v>1</v>
      </c>
      <c r="M106" s="527" t="s">
        <v>1063</v>
      </c>
    </row>
    <row r="107" spans="1:13" s="205" customFormat="1" ht="74.25" customHeight="1">
      <c r="A107" s="131" t="s">
        <v>34</v>
      </c>
      <c r="B107" s="130" t="s">
        <v>27</v>
      </c>
      <c r="C107" s="131" t="s">
        <v>882</v>
      </c>
      <c r="D107" s="131" t="s">
        <v>883</v>
      </c>
      <c r="E107" s="254">
        <v>0.25</v>
      </c>
      <c r="F107" s="448">
        <v>0.7</v>
      </c>
      <c r="G107" s="532" t="s">
        <v>1064</v>
      </c>
      <c r="H107" s="460" t="s">
        <v>1065</v>
      </c>
      <c r="I107" s="596">
        <v>0.55500000000000005</v>
      </c>
      <c r="J107" s="490" t="s">
        <v>19</v>
      </c>
      <c r="K107" s="433">
        <v>0</v>
      </c>
      <c r="L107" s="590">
        <v>0.79300000000000004</v>
      </c>
      <c r="M107" s="131" t="s">
        <v>1066</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191"/>
      <c r="C109" s="1192"/>
      <c r="D109" s="1193"/>
      <c r="E109" s="579"/>
      <c r="F109" s="175"/>
      <c r="G109" s="618"/>
      <c r="H109" s="173"/>
      <c r="I109" s="502"/>
      <c r="J109" s="504"/>
      <c r="K109" s="505"/>
      <c r="L109" s="506"/>
      <c r="M109" s="458"/>
    </row>
    <row r="110" spans="1:13" s="205" customFormat="1" ht="21.75" customHeight="1">
      <c r="A110" s="196"/>
      <c r="B110" s="196"/>
      <c r="C110" s="196"/>
      <c r="D110" s="196"/>
      <c r="E110" s="204"/>
      <c r="F110" s="1188" t="s">
        <v>923</v>
      </c>
      <c r="G110" s="1189"/>
      <c r="H110" s="1190"/>
      <c r="I110" s="196"/>
      <c r="J110" s="196"/>
      <c r="K110" s="196"/>
      <c r="L110" s="196"/>
      <c r="M110" s="196"/>
    </row>
    <row r="111" spans="1:13" ht="39" customHeight="1">
      <c r="A111" s="198" t="s">
        <v>278</v>
      </c>
      <c r="B111" s="198" t="s">
        <v>28</v>
      </c>
      <c r="C111" s="198" t="s">
        <v>924</v>
      </c>
      <c r="D111" s="198" t="s">
        <v>925</v>
      </c>
      <c r="E111" s="200" t="s">
        <v>926</v>
      </c>
      <c r="F111" s="200" t="s">
        <v>927</v>
      </c>
      <c r="G111" s="370" t="s">
        <v>928</v>
      </c>
      <c r="H111" s="370" t="s">
        <v>929</v>
      </c>
      <c r="I111" s="371" t="s">
        <v>930</v>
      </c>
      <c r="J111" s="1209" t="s">
        <v>931</v>
      </c>
      <c r="K111" s="1210"/>
      <c r="L111" s="370" t="s">
        <v>932</v>
      </c>
      <c r="M111" s="370" t="s">
        <v>933</v>
      </c>
    </row>
    <row r="112" spans="1:13" s="196" customFormat="1" ht="135" customHeight="1">
      <c r="A112" s="129" t="s">
        <v>35</v>
      </c>
      <c r="B112" s="130" t="s">
        <v>27</v>
      </c>
      <c r="C112" s="294" t="s">
        <v>711</v>
      </c>
      <c r="D112" s="321" t="s">
        <v>712</v>
      </c>
      <c r="E112" s="132">
        <v>0.25</v>
      </c>
      <c r="F112" s="385">
        <v>0.98</v>
      </c>
      <c r="G112" s="402" t="s">
        <v>1067</v>
      </c>
      <c r="H112" s="402" t="s">
        <v>1068</v>
      </c>
      <c r="I112" s="593">
        <v>1</v>
      </c>
      <c r="J112" s="534" t="s">
        <v>19</v>
      </c>
      <c r="K112" s="427">
        <v>0</v>
      </c>
      <c r="L112" s="570">
        <v>1.02</v>
      </c>
      <c r="M112" s="382" t="s">
        <v>1044</v>
      </c>
    </row>
    <row r="113" spans="1:13" s="196" customFormat="1" ht="137.25" customHeight="1">
      <c r="A113" s="129" t="s">
        <v>35</v>
      </c>
      <c r="B113" s="130" t="s">
        <v>27</v>
      </c>
      <c r="C113" s="324" t="s">
        <v>792</v>
      </c>
      <c r="D113" s="324" t="s">
        <v>793</v>
      </c>
      <c r="E113" s="132">
        <v>0.25</v>
      </c>
      <c r="F113" s="383" t="s">
        <v>1045</v>
      </c>
      <c r="G113" s="402" t="s">
        <v>1069</v>
      </c>
      <c r="H113" s="402" t="s">
        <v>1070</v>
      </c>
      <c r="I113" s="593">
        <v>0.57699999999999996</v>
      </c>
      <c r="J113" s="421" t="s">
        <v>19</v>
      </c>
      <c r="K113" s="466">
        <v>0</v>
      </c>
      <c r="L113" s="597">
        <v>0.82399999999999995</v>
      </c>
      <c r="M113" s="387" t="s">
        <v>1071</v>
      </c>
    </row>
    <row r="114" spans="1:13" s="205" customFormat="1" ht="135.75" customHeight="1">
      <c r="A114" s="129" t="s">
        <v>35</v>
      </c>
      <c r="B114" s="130" t="s">
        <v>27</v>
      </c>
      <c r="C114" s="321" t="s">
        <v>839</v>
      </c>
      <c r="D114" s="321" t="s">
        <v>840</v>
      </c>
      <c r="E114" s="132">
        <v>0.25</v>
      </c>
      <c r="F114" s="384">
        <v>1</v>
      </c>
      <c r="G114" s="402" t="s">
        <v>1072</v>
      </c>
      <c r="H114" s="402" t="s">
        <v>1049</v>
      </c>
      <c r="I114" s="593">
        <v>0.5</v>
      </c>
      <c r="J114" s="421" t="s">
        <v>19</v>
      </c>
      <c r="K114" s="466">
        <v>0</v>
      </c>
      <c r="L114" s="597">
        <v>0.5</v>
      </c>
      <c r="M114" s="387" t="s">
        <v>1073</v>
      </c>
    </row>
    <row r="115" spans="1:13" s="205" customFormat="1" ht="77.25" customHeight="1">
      <c r="A115" s="129" t="s">
        <v>35</v>
      </c>
      <c r="B115" s="130" t="s">
        <v>27</v>
      </c>
      <c r="C115" s="287" t="s">
        <v>882</v>
      </c>
      <c r="D115" s="287" t="s">
        <v>883</v>
      </c>
      <c r="E115" s="132">
        <v>0.25</v>
      </c>
      <c r="F115" s="383">
        <v>0.7</v>
      </c>
      <c r="G115" s="368" t="s">
        <v>1064</v>
      </c>
      <c r="H115" s="368" t="s">
        <v>1065</v>
      </c>
      <c r="I115" s="574">
        <v>0.55500000000000005</v>
      </c>
      <c r="J115" s="417" t="s">
        <v>19</v>
      </c>
      <c r="K115" s="536">
        <v>0</v>
      </c>
      <c r="L115" s="570">
        <v>0.79300000000000004</v>
      </c>
      <c r="M115" s="376" t="s">
        <v>1066</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191"/>
      <c r="C117" s="1192"/>
      <c r="D117" s="1193"/>
      <c r="E117" s="507"/>
      <c r="F117" s="508"/>
      <c r="G117" s="505"/>
      <c r="H117" s="505"/>
      <c r="I117" s="505"/>
      <c r="J117" s="505"/>
      <c r="K117" s="505"/>
      <c r="L117" s="505"/>
      <c r="M117" s="506"/>
    </row>
    <row r="118" spans="1:13" s="205" customFormat="1" ht="16.5" customHeight="1">
      <c r="A118" s="196"/>
      <c r="B118" s="196"/>
      <c r="C118" s="196"/>
      <c r="D118" s="196"/>
      <c r="E118" s="197"/>
      <c r="F118" s="1184" t="s">
        <v>923</v>
      </c>
      <c r="G118" s="1184"/>
      <c r="H118" s="1184"/>
      <c r="I118" s="196"/>
      <c r="J118" s="196"/>
      <c r="K118" s="196"/>
      <c r="L118" s="196"/>
      <c r="M118" s="196"/>
    </row>
    <row r="119" spans="1:13" s="205" customFormat="1" ht="37.5" customHeight="1">
      <c r="A119" s="198" t="s">
        <v>278</v>
      </c>
      <c r="B119" s="198" t="s">
        <v>28</v>
      </c>
      <c r="C119" s="198" t="s">
        <v>924</v>
      </c>
      <c r="D119" s="198" t="s">
        <v>925</v>
      </c>
      <c r="E119" s="199" t="s">
        <v>926</v>
      </c>
      <c r="F119" s="200" t="s">
        <v>927</v>
      </c>
      <c r="G119" s="370" t="s">
        <v>928</v>
      </c>
      <c r="H119" s="370" t="s">
        <v>929</v>
      </c>
      <c r="I119" s="371" t="s">
        <v>930</v>
      </c>
      <c r="J119" s="1209" t="s">
        <v>931</v>
      </c>
      <c r="K119" s="1210"/>
      <c r="L119" s="370" t="s">
        <v>932</v>
      </c>
      <c r="M119" s="198" t="s">
        <v>933</v>
      </c>
    </row>
    <row r="120" spans="1:13" s="196" customFormat="1" ht="135" customHeight="1">
      <c r="A120" s="129" t="s">
        <v>36</v>
      </c>
      <c r="B120" s="130" t="s">
        <v>27</v>
      </c>
      <c r="C120" s="131" t="s">
        <v>711</v>
      </c>
      <c r="D120" s="131" t="s">
        <v>712</v>
      </c>
      <c r="E120" s="132">
        <v>0.25</v>
      </c>
      <c r="F120" s="442">
        <v>0.98</v>
      </c>
      <c r="G120" s="402" t="s">
        <v>1074</v>
      </c>
      <c r="H120" s="402" t="s">
        <v>1075</v>
      </c>
      <c r="I120" s="593">
        <v>1</v>
      </c>
      <c r="J120" s="420" t="s">
        <v>19</v>
      </c>
      <c r="K120" s="473">
        <v>0</v>
      </c>
      <c r="L120" s="597">
        <v>1.02</v>
      </c>
      <c r="M120" s="377" t="s">
        <v>1044</v>
      </c>
    </row>
    <row r="121" spans="1:13" s="196" customFormat="1" ht="135" customHeight="1">
      <c r="A121" s="129" t="s">
        <v>36</v>
      </c>
      <c r="B121" s="130" t="s">
        <v>27</v>
      </c>
      <c r="C121" s="131" t="s">
        <v>792</v>
      </c>
      <c r="D121" s="131" t="s">
        <v>793</v>
      </c>
      <c r="E121" s="132">
        <v>0.25</v>
      </c>
      <c r="F121" s="367" t="s">
        <v>1045</v>
      </c>
      <c r="G121" s="368" t="s">
        <v>1076</v>
      </c>
      <c r="H121" s="368" t="s">
        <v>1077</v>
      </c>
      <c r="I121" s="574">
        <v>1</v>
      </c>
      <c r="J121" s="490" t="s">
        <v>19</v>
      </c>
      <c r="K121" s="432">
        <v>0</v>
      </c>
      <c r="L121" s="570">
        <v>1.4279999999999999</v>
      </c>
      <c r="M121" s="376" t="s">
        <v>1048</v>
      </c>
    </row>
    <row r="122" spans="1:13" s="205" customFormat="1" ht="134.25" customHeight="1">
      <c r="A122" s="129" t="s">
        <v>36</v>
      </c>
      <c r="B122" s="130" t="s">
        <v>27</v>
      </c>
      <c r="C122" s="131" t="s">
        <v>839</v>
      </c>
      <c r="D122" s="131" t="s">
        <v>840</v>
      </c>
      <c r="E122" s="132">
        <v>0.25</v>
      </c>
      <c r="F122" s="453">
        <v>1</v>
      </c>
      <c r="G122" s="403" t="s">
        <v>1032</v>
      </c>
      <c r="H122" s="403" t="s">
        <v>1049</v>
      </c>
      <c r="I122" s="595">
        <v>1</v>
      </c>
      <c r="J122" s="490" t="s">
        <v>19</v>
      </c>
      <c r="K122" s="436">
        <v>0</v>
      </c>
      <c r="L122" s="567">
        <v>1</v>
      </c>
      <c r="M122" s="386" t="s">
        <v>1078</v>
      </c>
    </row>
    <row r="123" spans="1:13" s="205" customFormat="1" ht="73.5" customHeight="1">
      <c r="A123" s="129" t="s">
        <v>36</v>
      </c>
      <c r="B123" s="130" t="s">
        <v>27</v>
      </c>
      <c r="C123" s="131" t="s">
        <v>882</v>
      </c>
      <c r="D123" s="131" t="s">
        <v>883</v>
      </c>
      <c r="E123" s="132">
        <v>0.25</v>
      </c>
      <c r="F123" s="442">
        <v>0.7</v>
      </c>
      <c r="G123" s="460" t="s">
        <v>1079</v>
      </c>
      <c r="H123" s="460" t="s">
        <v>1080</v>
      </c>
      <c r="I123" s="596">
        <v>0.85</v>
      </c>
      <c r="J123" s="490" t="s">
        <v>19</v>
      </c>
      <c r="K123" s="433">
        <v>0</v>
      </c>
      <c r="L123" s="598">
        <v>1.214</v>
      </c>
      <c r="M123" s="136" t="s">
        <v>1081</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185"/>
      <c r="C125" s="1186"/>
      <c r="D125" s="1187"/>
      <c r="E125" s="515"/>
      <c r="F125" s="516"/>
      <c r="G125" s="518"/>
      <c r="H125" s="519"/>
      <c r="I125" s="519"/>
      <c r="J125" s="519"/>
      <c r="K125" s="519"/>
      <c r="L125" s="520"/>
      <c r="M125" s="517"/>
    </row>
    <row r="126" spans="1:13" s="205" customFormat="1" ht="12" customHeight="1">
      <c r="A126" s="196"/>
      <c r="B126" s="196"/>
      <c r="C126" s="196"/>
      <c r="D126" s="196"/>
      <c r="E126" s="197"/>
      <c r="F126" s="1184" t="s">
        <v>923</v>
      </c>
      <c r="G126" s="1184"/>
      <c r="H126" s="1184"/>
      <c r="I126" s="196"/>
      <c r="J126" s="196"/>
      <c r="K126" s="196"/>
      <c r="L126" s="196"/>
      <c r="M126" s="196"/>
    </row>
    <row r="127" spans="1:13" s="205" customFormat="1" ht="38.25" customHeight="1">
      <c r="A127" s="198" t="s">
        <v>278</v>
      </c>
      <c r="B127" s="198" t="s">
        <v>28</v>
      </c>
      <c r="C127" s="198" t="s">
        <v>924</v>
      </c>
      <c r="D127" s="198" t="s">
        <v>925</v>
      </c>
      <c r="E127" s="199" t="s">
        <v>926</v>
      </c>
      <c r="F127" s="200" t="s">
        <v>927</v>
      </c>
      <c r="G127" s="370" t="s">
        <v>928</v>
      </c>
      <c r="H127" s="370" t="s">
        <v>929</v>
      </c>
      <c r="I127" s="371" t="s">
        <v>930</v>
      </c>
      <c r="J127" s="1209" t="s">
        <v>931</v>
      </c>
      <c r="K127" s="1210"/>
      <c r="L127" s="370" t="s">
        <v>932</v>
      </c>
      <c r="M127" s="198" t="s">
        <v>933</v>
      </c>
    </row>
    <row r="128" spans="1:13" s="196" customFormat="1" ht="135" customHeight="1">
      <c r="A128" s="129" t="s">
        <v>37</v>
      </c>
      <c r="B128" s="130" t="s">
        <v>27</v>
      </c>
      <c r="C128" s="294" t="s">
        <v>711</v>
      </c>
      <c r="D128" s="321" t="s">
        <v>712</v>
      </c>
      <c r="E128" s="132">
        <v>0.25</v>
      </c>
      <c r="F128" s="385">
        <v>0.98</v>
      </c>
      <c r="G128" s="402" t="s">
        <v>1082</v>
      </c>
      <c r="H128" s="402" t="s">
        <v>1083</v>
      </c>
      <c r="I128" s="593">
        <v>1</v>
      </c>
      <c r="J128" s="534" t="s">
        <v>19</v>
      </c>
      <c r="K128" s="427">
        <v>0</v>
      </c>
      <c r="L128" s="439">
        <v>1.02</v>
      </c>
      <c r="M128" s="136" t="s">
        <v>1044</v>
      </c>
    </row>
    <row r="129" spans="1:13" s="196" customFormat="1" ht="134.25" customHeight="1">
      <c r="A129" s="129" t="s">
        <v>37</v>
      </c>
      <c r="B129" s="130" t="s">
        <v>27</v>
      </c>
      <c r="C129" s="324" t="s">
        <v>792</v>
      </c>
      <c r="D129" s="324" t="s">
        <v>793</v>
      </c>
      <c r="E129" s="132">
        <v>0.25</v>
      </c>
      <c r="F129" s="383" t="s">
        <v>1045</v>
      </c>
      <c r="G129" s="368" t="s">
        <v>1008</v>
      </c>
      <c r="H129" s="368" t="s">
        <v>1009</v>
      </c>
      <c r="I129" s="593">
        <v>1</v>
      </c>
      <c r="J129" s="490" t="s">
        <v>19</v>
      </c>
      <c r="K129" s="432">
        <v>0</v>
      </c>
      <c r="L129" s="570">
        <v>1.4279999999999999</v>
      </c>
      <c r="M129" s="136" t="s">
        <v>1048</v>
      </c>
    </row>
    <row r="130" spans="1:13" s="205" customFormat="1" ht="142.5" customHeight="1">
      <c r="A130" s="129" t="s">
        <v>37</v>
      </c>
      <c r="B130" s="130" t="s">
        <v>27</v>
      </c>
      <c r="C130" s="321" t="s">
        <v>839</v>
      </c>
      <c r="D130" s="321" t="s">
        <v>840</v>
      </c>
      <c r="E130" s="132">
        <v>0.25</v>
      </c>
      <c r="F130" s="384">
        <v>1</v>
      </c>
      <c r="G130" s="403" t="s">
        <v>1032</v>
      </c>
      <c r="H130" s="403" t="s">
        <v>1049</v>
      </c>
      <c r="I130" s="593">
        <v>1</v>
      </c>
      <c r="J130" s="490" t="s">
        <v>19</v>
      </c>
      <c r="K130" s="432">
        <v>0</v>
      </c>
      <c r="L130" s="567">
        <v>1</v>
      </c>
      <c r="M130" s="377" t="s">
        <v>1084</v>
      </c>
    </row>
    <row r="131" spans="1:13" s="205" customFormat="1" ht="76.5" customHeight="1">
      <c r="A131" s="129" t="s">
        <v>37</v>
      </c>
      <c r="B131" s="130" t="s">
        <v>27</v>
      </c>
      <c r="C131" s="287" t="s">
        <v>882</v>
      </c>
      <c r="D131" s="287" t="s">
        <v>883</v>
      </c>
      <c r="E131" s="132">
        <v>0.25</v>
      </c>
      <c r="F131" s="383">
        <v>0.7</v>
      </c>
      <c r="G131" s="368" t="s">
        <v>1051</v>
      </c>
      <c r="H131" s="368" t="s">
        <v>1085</v>
      </c>
      <c r="I131" s="574">
        <v>0.71399999999999997</v>
      </c>
      <c r="J131" s="535" t="s">
        <v>19</v>
      </c>
      <c r="K131" s="431">
        <v>0</v>
      </c>
      <c r="L131" s="570">
        <v>1.02</v>
      </c>
      <c r="M131" s="376" t="s">
        <v>1086</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185"/>
      <c r="C133" s="1186"/>
      <c r="D133" s="1187"/>
      <c r="E133" s="513"/>
      <c r="F133" s="215"/>
      <c r="G133" s="619"/>
      <c r="H133" s="620"/>
      <c r="I133" s="519"/>
      <c r="J133" s="519"/>
      <c r="K133" s="519"/>
      <c r="L133" s="519"/>
      <c r="M133" s="520"/>
    </row>
    <row r="134" spans="1:13" s="205" customFormat="1" ht="18.75" customHeight="1">
      <c r="A134" s="196"/>
      <c r="B134" s="196"/>
      <c r="C134" s="196"/>
      <c r="D134" s="196"/>
      <c r="E134" s="197"/>
      <c r="F134" s="1188" t="s">
        <v>923</v>
      </c>
      <c r="G134" s="1189"/>
      <c r="H134" s="1190"/>
      <c r="I134" s="196"/>
      <c r="J134" s="196"/>
      <c r="K134" s="196"/>
      <c r="L134" s="196"/>
      <c r="M134" s="196"/>
    </row>
    <row r="135" spans="1:13" s="205" customFormat="1" ht="31.5" customHeight="1">
      <c r="A135" s="198" t="s">
        <v>278</v>
      </c>
      <c r="B135" s="198" t="s">
        <v>28</v>
      </c>
      <c r="C135" s="198" t="s">
        <v>924</v>
      </c>
      <c r="D135" s="198" t="s">
        <v>925</v>
      </c>
      <c r="E135" s="199" t="s">
        <v>926</v>
      </c>
      <c r="F135" s="200" t="s">
        <v>927</v>
      </c>
      <c r="G135" s="370" t="s">
        <v>928</v>
      </c>
      <c r="H135" s="370" t="s">
        <v>929</v>
      </c>
      <c r="I135" s="371" t="s">
        <v>930</v>
      </c>
      <c r="J135" s="1209" t="s">
        <v>931</v>
      </c>
      <c r="K135" s="1210"/>
      <c r="L135" s="370" t="s">
        <v>932</v>
      </c>
      <c r="M135" s="198" t="s">
        <v>933</v>
      </c>
    </row>
    <row r="136" spans="1:13" s="196" customFormat="1" ht="136.5" customHeight="1">
      <c r="A136" s="129" t="s">
        <v>38</v>
      </c>
      <c r="B136" s="130" t="s">
        <v>27</v>
      </c>
      <c r="C136" s="131" t="s">
        <v>711</v>
      </c>
      <c r="D136" s="131" t="s">
        <v>712</v>
      </c>
      <c r="E136" s="132">
        <v>0.25</v>
      </c>
      <c r="F136" s="442">
        <v>0.98</v>
      </c>
      <c r="G136" s="368" t="s">
        <v>1087</v>
      </c>
      <c r="H136" s="368" t="s">
        <v>1088</v>
      </c>
      <c r="I136" s="574">
        <v>1</v>
      </c>
      <c r="J136" s="534" t="s">
        <v>19</v>
      </c>
      <c r="K136" s="427">
        <v>0</v>
      </c>
      <c r="L136" s="599">
        <v>1.02</v>
      </c>
      <c r="M136" s="136" t="s">
        <v>1044</v>
      </c>
    </row>
    <row r="137" spans="1:13" s="196" customFormat="1" ht="136.5" customHeight="1">
      <c r="A137" s="129" t="s">
        <v>38</v>
      </c>
      <c r="B137" s="130" t="s">
        <v>27</v>
      </c>
      <c r="C137" s="131" t="s">
        <v>792</v>
      </c>
      <c r="D137" s="131" t="s">
        <v>793</v>
      </c>
      <c r="E137" s="132">
        <v>0.25</v>
      </c>
      <c r="F137" s="367" t="s">
        <v>1045</v>
      </c>
      <c r="G137" s="401" t="s">
        <v>1089</v>
      </c>
      <c r="H137" s="401" t="s">
        <v>1090</v>
      </c>
      <c r="I137" s="574">
        <v>1</v>
      </c>
      <c r="J137" s="490" t="s">
        <v>19</v>
      </c>
      <c r="K137" s="432">
        <v>0</v>
      </c>
      <c r="L137" s="584">
        <v>1.4279999999999999</v>
      </c>
      <c r="M137" s="136" t="s">
        <v>1048</v>
      </c>
    </row>
    <row r="138" spans="1:13" s="205" customFormat="1" ht="135.75" customHeight="1">
      <c r="A138" s="129" t="s">
        <v>38</v>
      </c>
      <c r="B138" s="130" t="s">
        <v>27</v>
      </c>
      <c r="C138" s="131" t="s">
        <v>839</v>
      </c>
      <c r="D138" s="131" t="s">
        <v>840</v>
      </c>
      <c r="E138" s="132">
        <v>0.25</v>
      </c>
      <c r="F138" s="442">
        <v>1</v>
      </c>
      <c r="G138" s="401" t="s">
        <v>1032</v>
      </c>
      <c r="H138" s="401" t="s">
        <v>1049</v>
      </c>
      <c r="I138" s="574">
        <v>1</v>
      </c>
      <c r="J138" s="535" t="s">
        <v>19</v>
      </c>
      <c r="K138" s="436">
        <v>0</v>
      </c>
      <c r="L138" s="584">
        <v>1</v>
      </c>
      <c r="M138" s="136" t="s">
        <v>1091</v>
      </c>
    </row>
    <row r="139" spans="1:13" s="205" customFormat="1" ht="147" customHeight="1">
      <c r="A139" s="129" t="s">
        <v>38</v>
      </c>
      <c r="B139" s="130" t="s">
        <v>27</v>
      </c>
      <c r="C139" s="131" t="s">
        <v>882</v>
      </c>
      <c r="D139" s="131" t="s">
        <v>883</v>
      </c>
      <c r="E139" s="132">
        <v>0.25</v>
      </c>
      <c r="F139" s="442">
        <v>0.7</v>
      </c>
      <c r="G139" s="401" t="s">
        <v>963</v>
      </c>
      <c r="H139" s="401" t="s">
        <v>1092</v>
      </c>
      <c r="I139" s="569">
        <v>0.307</v>
      </c>
      <c r="J139" s="475" t="s">
        <v>59</v>
      </c>
      <c r="K139" s="430">
        <v>0.5</v>
      </c>
      <c r="L139" s="584">
        <v>0.439</v>
      </c>
      <c r="M139" s="136" t="s">
        <v>1151</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183"/>
      <c r="C141" s="1183"/>
      <c r="D141" s="1183"/>
      <c r="E141" s="214"/>
      <c r="F141" s="215"/>
    </row>
    <row r="142" spans="1:13" s="205" customFormat="1" ht="9.75" customHeight="1">
      <c r="A142" s="196"/>
      <c r="B142" s="196"/>
      <c r="C142" s="196"/>
      <c r="D142" s="196"/>
      <c r="E142" s="197"/>
      <c r="F142" s="1184" t="s">
        <v>923</v>
      </c>
      <c r="G142" s="1184"/>
      <c r="H142" s="1184"/>
      <c r="I142" s="196"/>
      <c r="J142" s="196"/>
      <c r="K142" s="196"/>
      <c r="L142" s="196"/>
      <c r="M142" s="196"/>
    </row>
    <row r="143" spans="1:13" s="205" customFormat="1" ht="27" customHeight="1">
      <c r="A143" s="198" t="s">
        <v>278</v>
      </c>
      <c r="B143" s="198" t="s">
        <v>28</v>
      </c>
      <c r="C143" s="198" t="s">
        <v>924</v>
      </c>
      <c r="D143" s="198" t="s">
        <v>925</v>
      </c>
      <c r="E143" s="199" t="s">
        <v>926</v>
      </c>
      <c r="F143" s="200" t="s">
        <v>927</v>
      </c>
      <c r="G143" s="370" t="s">
        <v>928</v>
      </c>
      <c r="H143" s="370" t="s">
        <v>929</v>
      </c>
      <c r="I143" s="371" t="s">
        <v>930</v>
      </c>
      <c r="J143" s="1209" t="s">
        <v>931</v>
      </c>
      <c r="K143" s="1210"/>
      <c r="L143" s="370" t="s">
        <v>932</v>
      </c>
      <c r="M143" s="198" t="s">
        <v>933</v>
      </c>
    </row>
    <row r="144" spans="1:13" s="196" customFormat="1" ht="137.25" customHeight="1">
      <c r="A144" s="129" t="s">
        <v>39</v>
      </c>
      <c r="B144" s="130" t="s">
        <v>27</v>
      </c>
      <c r="C144" s="131" t="s">
        <v>711</v>
      </c>
      <c r="D144" s="131" t="s">
        <v>712</v>
      </c>
      <c r="E144" s="132">
        <v>0.25</v>
      </c>
      <c r="F144" s="442">
        <v>0.98</v>
      </c>
      <c r="G144" s="402" t="s">
        <v>1093</v>
      </c>
      <c r="H144" s="402" t="s">
        <v>1094</v>
      </c>
      <c r="I144" s="593">
        <v>1</v>
      </c>
      <c r="J144" s="534" t="s">
        <v>19</v>
      </c>
      <c r="K144" s="427">
        <v>0</v>
      </c>
      <c r="L144" s="597">
        <v>1.02</v>
      </c>
      <c r="M144" s="377" t="s">
        <v>1044</v>
      </c>
    </row>
    <row r="145" spans="1:13" s="196" customFormat="1" ht="136.5" customHeight="1">
      <c r="A145" s="131" t="s">
        <v>39</v>
      </c>
      <c r="B145" s="130" t="s">
        <v>27</v>
      </c>
      <c r="C145" s="131" t="s">
        <v>792</v>
      </c>
      <c r="D145" s="131" t="s">
        <v>793</v>
      </c>
      <c r="E145" s="254">
        <v>0.25</v>
      </c>
      <c r="F145" s="391" t="s">
        <v>1045</v>
      </c>
      <c r="G145" s="368" t="s">
        <v>1095</v>
      </c>
      <c r="H145" s="368" t="s">
        <v>1096</v>
      </c>
      <c r="I145" s="574">
        <v>0.36599999999999999</v>
      </c>
      <c r="J145" s="490" t="s">
        <v>19</v>
      </c>
      <c r="K145" s="432">
        <v>0</v>
      </c>
      <c r="L145" s="570">
        <v>0.52300000000000002</v>
      </c>
      <c r="M145" s="376" t="s">
        <v>1097</v>
      </c>
    </row>
    <row r="146" spans="1:13" s="205" customFormat="1" ht="136.5" customHeight="1">
      <c r="A146" s="129" t="s">
        <v>39</v>
      </c>
      <c r="B146" s="130" t="s">
        <v>27</v>
      </c>
      <c r="C146" s="131" t="s">
        <v>839</v>
      </c>
      <c r="D146" s="131" t="s">
        <v>840</v>
      </c>
      <c r="E146" s="132">
        <v>0.25</v>
      </c>
      <c r="F146" s="442">
        <v>1</v>
      </c>
      <c r="G146" s="403" t="s">
        <v>1032</v>
      </c>
      <c r="H146" s="403" t="s">
        <v>1049</v>
      </c>
      <c r="I146" s="595">
        <v>1</v>
      </c>
      <c r="J146" s="422" t="s">
        <v>19</v>
      </c>
      <c r="K146" s="466">
        <v>0</v>
      </c>
      <c r="L146" s="567">
        <v>1</v>
      </c>
      <c r="M146" s="386" t="s">
        <v>1098</v>
      </c>
    </row>
    <row r="147" spans="1:13" s="205" customFormat="1" ht="149.25" customHeight="1">
      <c r="A147" s="129" t="s">
        <v>39</v>
      </c>
      <c r="B147" s="130" t="s">
        <v>27</v>
      </c>
      <c r="C147" s="131" t="s">
        <v>882</v>
      </c>
      <c r="D147" s="131" t="s">
        <v>883</v>
      </c>
      <c r="E147" s="132">
        <v>0.25</v>
      </c>
      <c r="F147" s="442">
        <v>0.7</v>
      </c>
      <c r="G147" s="368" t="s">
        <v>1099</v>
      </c>
      <c r="H147" s="404" t="s">
        <v>1100</v>
      </c>
      <c r="I147" s="591">
        <v>0.57099999999999995</v>
      </c>
      <c r="J147" s="425" t="s">
        <v>17</v>
      </c>
      <c r="K147" s="536">
        <v>0.5</v>
      </c>
      <c r="L147" s="570">
        <v>0.81599999999999995</v>
      </c>
      <c r="M147" s="376" t="s">
        <v>1153</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183"/>
      <c r="C149" s="1183"/>
      <c r="D149" s="1183"/>
      <c r="E149" s="214"/>
      <c r="F149" s="215"/>
      <c r="I149" s="503"/>
      <c r="J149" s="503"/>
      <c r="K149" s="503"/>
      <c r="L149" s="503"/>
      <c r="M149" s="503"/>
    </row>
    <row r="150" spans="1:13" s="205" customFormat="1" ht="15" customHeight="1">
      <c r="A150" s="465"/>
      <c r="B150" s="465"/>
      <c r="C150" s="465"/>
      <c r="D150" s="465"/>
      <c r="E150" s="462"/>
      <c r="F150" s="1184" t="s">
        <v>923</v>
      </c>
      <c r="G150" s="1184"/>
      <c r="H150" s="1184"/>
      <c r="I150" s="196"/>
      <c r="J150" s="196"/>
      <c r="K150" s="196"/>
      <c r="L150" s="196"/>
      <c r="M150" s="196"/>
    </row>
    <row r="151" spans="1:13" s="205" customFormat="1" ht="31.5" customHeight="1">
      <c r="A151" s="198" t="s">
        <v>278</v>
      </c>
      <c r="B151" s="198" t="s">
        <v>28</v>
      </c>
      <c r="C151" s="198" t="s">
        <v>924</v>
      </c>
      <c r="D151" s="198" t="s">
        <v>925</v>
      </c>
      <c r="E151" s="199" t="s">
        <v>926</v>
      </c>
      <c r="F151" s="200" t="s">
        <v>927</v>
      </c>
      <c r="G151" s="370" t="s">
        <v>928</v>
      </c>
      <c r="H151" s="370" t="s">
        <v>929</v>
      </c>
      <c r="I151" s="371" t="s">
        <v>930</v>
      </c>
      <c r="J151" s="1209" t="s">
        <v>931</v>
      </c>
      <c r="K151" s="1210"/>
      <c r="L151" s="370" t="s">
        <v>932</v>
      </c>
      <c r="M151" s="198" t="s">
        <v>933</v>
      </c>
    </row>
    <row r="152" spans="1:13" s="196" customFormat="1" ht="135.75" customHeight="1">
      <c r="A152" s="129" t="s">
        <v>40</v>
      </c>
      <c r="B152" s="130" t="s">
        <v>27</v>
      </c>
      <c r="C152" s="294" t="s">
        <v>711</v>
      </c>
      <c r="D152" s="321" t="s">
        <v>712</v>
      </c>
      <c r="E152" s="132">
        <v>0.25</v>
      </c>
      <c r="F152" s="385">
        <v>0.98</v>
      </c>
      <c r="G152" s="402" t="s">
        <v>1101</v>
      </c>
      <c r="H152" s="402" t="s">
        <v>1102</v>
      </c>
      <c r="I152" s="593">
        <v>1</v>
      </c>
      <c r="J152" s="534" t="s">
        <v>19</v>
      </c>
      <c r="K152" s="427">
        <v>0</v>
      </c>
      <c r="L152" s="570">
        <v>1.02</v>
      </c>
      <c r="M152" s="136" t="s">
        <v>1044</v>
      </c>
    </row>
    <row r="153" spans="1:13" s="196" customFormat="1" ht="140.25" customHeight="1">
      <c r="A153" s="129" t="s">
        <v>40</v>
      </c>
      <c r="B153" s="130" t="s">
        <v>27</v>
      </c>
      <c r="C153" s="324" t="s">
        <v>792</v>
      </c>
      <c r="D153" s="324" t="s">
        <v>793</v>
      </c>
      <c r="E153" s="132">
        <v>0.25</v>
      </c>
      <c r="F153" s="383" t="s">
        <v>1045</v>
      </c>
      <c r="G153" s="368" t="s">
        <v>1103</v>
      </c>
      <c r="H153" s="368" t="s">
        <v>1022</v>
      </c>
      <c r="I153" s="574">
        <v>0</v>
      </c>
      <c r="J153" s="490" t="s">
        <v>19</v>
      </c>
      <c r="K153" s="432">
        <v>0</v>
      </c>
      <c r="L153" s="600">
        <v>0</v>
      </c>
      <c r="M153" s="136" t="s">
        <v>1104</v>
      </c>
    </row>
    <row r="154" spans="1:13" s="205" customFormat="1" ht="133.5" customHeight="1">
      <c r="A154" s="129" t="s">
        <v>40</v>
      </c>
      <c r="B154" s="130" t="s">
        <v>27</v>
      </c>
      <c r="C154" s="321" t="s">
        <v>839</v>
      </c>
      <c r="D154" s="321" t="s">
        <v>840</v>
      </c>
      <c r="E154" s="132">
        <v>0.25</v>
      </c>
      <c r="F154" s="384">
        <v>1</v>
      </c>
      <c r="G154" s="403" t="s">
        <v>1032</v>
      </c>
      <c r="H154" s="403" t="s">
        <v>1049</v>
      </c>
      <c r="I154" s="595">
        <v>1</v>
      </c>
      <c r="J154" s="421" t="s">
        <v>19</v>
      </c>
      <c r="K154" s="466">
        <v>0</v>
      </c>
      <c r="L154" s="590">
        <v>1</v>
      </c>
      <c r="M154" s="400" t="s">
        <v>1105</v>
      </c>
    </row>
    <row r="155" spans="1:13" s="205" customFormat="1" ht="77.25" customHeight="1">
      <c r="A155" s="129" t="s">
        <v>40</v>
      </c>
      <c r="B155" s="130" t="s">
        <v>27</v>
      </c>
      <c r="C155" s="287" t="s">
        <v>882</v>
      </c>
      <c r="D155" s="287" t="s">
        <v>883</v>
      </c>
      <c r="E155" s="132">
        <v>0.25</v>
      </c>
      <c r="F155" s="383">
        <v>0.7</v>
      </c>
      <c r="G155" s="368" t="s">
        <v>1106</v>
      </c>
      <c r="H155" s="368" t="s">
        <v>1037</v>
      </c>
      <c r="I155" s="574">
        <v>0.82499999999999996</v>
      </c>
      <c r="J155" s="417" t="s">
        <v>19</v>
      </c>
      <c r="K155" s="536">
        <v>0</v>
      </c>
      <c r="L155" s="584">
        <v>1.1779999999999999</v>
      </c>
      <c r="M155" s="378" t="s">
        <v>1107</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183"/>
      <c r="C157" s="1183"/>
      <c r="D157" s="1183"/>
      <c r="E157" s="214"/>
      <c r="F157" s="215"/>
    </row>
    <row r="158" spans="1:13" s="205" customFormat="1" ht="15" customHeight="1">
      <c r="A158" s="196"/>
      <c r="B158" s="196"/>
      <c r="C158" s="196"/>
      <c r="D158" s="196"/>
      <c r="E158" s="197"/>
      <c r="F158" s="1184" t="s">
        <v>923</v>
      </c>
      <c r="G158" s="1184"/>
      <c r="H158" s="1184"/>
      <c r="I158" s="196"/>
      <c r="J158" s="196"/>
      <c r="K158" s="196"/>
      <c r="L158" s="196"/>
      <c r="M158" s="196"/>
    </row>
    <row r="159" spans="1:13" s="205" customFormat="1" ht="32.25" customHeight="1">
      <c r="A159" s="198" t="s">
        <v>278</v>
      </c>
      <c r="B159" s="198" t="s">
        <v>28</v>
      </c>
      <c r="C159" s="198" t="s">
        <v>924</v>
      </c>
      <c r="D159" s="198" t="s">
        <v>925</v>
      </c>
      <c r="E159" s="199" t="s">
        <v>926</v>
      </c>
      <c r="F159" s="200" t="s">
        <v>927</v>
      </c>
      <c r="G159" s="370" t="s">
        <v>928</v>
      </c>
      <c r="H159" s="370" t="s">
        <v>929</v>
      </c>
      <c r="I159" s="371" t="s">
        <v>930</v>
      </c>
      <c r="J159" s="1209" t="s">
        <v>931</v>
      </c>
      <c r="K159" s="1210"/>
      <c r="L159" s="370" t="s">
        <v>932</v>
      </c>
      <c r="M159" s="370" t="s">
        <v>933</v>
      </c>
    </row>
    <row r="160" spans="1:13" s="196" customFormat="1" ht="132.75" customHeight="1">
      <c r="A160" s="129" t="s">
        <v>41</v>
      </c>
      <c r="B160" s="130" t="s">
        <v>27</v>
      </c>
      <c r="C160" s="294" t="s">
        <v>711</v>
      </c>
      <c r="D160" s="321" t="s">
        <v>712</v>
      </c>
      <c r="E160" s="132">
        <v>0.25</v>
      </c>
      <c r="F160" s="385">
        <v>0.98</v>
      </c>
      <c r="G160" s="402" t="s">
        <v>1108</v>
      </c>
      <c r="H160" s="402" t="s">
        <v>1109</v>
      </c>
      <c r="I160" s="593">
        <v>1</v>
      </c>
      <c r="J160" s="420" t="s">
        <v>19</v>
      </c>
      <c r="K160" s="473">
        <v>0</v>
      </c>
      <c r="L160" s="597">
        <v>1.0204</v>
      </c>
      <c r="M160" s="379" t="s">
        <v>1044</v>
      </c>
    </row>
    <row r="161" spans="1:13" s="196" customFormat="1" ht="134.25" customHeight="1">
      <c r="A161" s="129" t="s">
        <v>41</v>
      </c>
      <c r="B161" s="130" t="s">
        <v>27</v>
      </c>
      <c r="C161" s="324" t="s">
        <v>792</v>
      </c>
      <c r="D161" s="324" t="s">
        <v>793</v>
      </c>
      <c r="E161" s="132">
        <v>0.25</v>
      </c>
      <c r="F161" s="383" t="s">
        <v>1045</v>
      </c>
      <c r="G161" s="368" t="s">
        <v>1110</v>
      </c>
      <c r="H161" s="368" t="s">
        <v>1111</v>
      </c>
      <c r="I161" s="593">
        <v>1</v>
      </c>
      <c r="J161" s="421" t="s">
        <v>19</v>
      </c>
      <c r="K161" s="466">
        <v>0</v>
      </c>
      <c r="L161" s="570">
        <v>1.4279999999999999</v>
      </c>
      <c r="M161" s="376" t="s">
        <v>1048</v>
      </c>
    </row>
    <row r="162" spans="1:13" s="205" customFormat="1" ht="137.25" customHeight="1">
      <c r="A162" s="129" t="s">
        <v>41</v>
      </c>
      <c r="B162" s="130" t="s">
        <v>27</v>
      </c>
      <c r="C162" s="321" t="s">
        <v>839</v>
      </c>
      <c r="D162" s="321" t="s">
        <v>840</v>
      </c>
      <c r="E162" s="132">
        <v>0.25</v>
      </c>
      <c r="F162" s="384">
        <v>1</v>
      </c>
      <c r="G162" s="401" t="s">
        <v>1032</v>
      </c>
      <c r="H162" s="449" t="s">
        <v>1049</v>
      </c>
      <c r="I162" s="601">
        <v>1</v>
      </c>
      <c r="J162" s="450" t="s">
        <v>19</v>
      </c>
      <c r="K162" s="466">
        <v>0</v>
      </c>
      <c r="L162" s="570">
        <v>1</v>
      </c>
      <c r="M162" s="376" t="s">
        <v>1098</v>
      </c>
    </row>
    <row r="163" spans="1:13" s="205" customFormat="1" ht="100.5" customHeight="1">
      <c r="A163" s="129" t="s">
        <v>41</v>
      </c>
      <c r="B163" s="130" t="s">
        <v>27</v>
      </c>
      <c r="C163" s="287" t="s">
        <v>882</v>
      </c>
      <c r="D163" s="287" t="s">
        <v>883</v>
      </c>
      <c r="E163" s="132">
        <v>0.25</v>
      </c>
      <c r="F163" s="383">
        <v>0.7</v>
      </c>
      <c r="G163" s="401" t="s">
        <v>1112</v>
      </c>
      <c r="H163" s="401" t="s">
        <v>1047</v>
      </c>
      <c r="I163" s="569">
        <v>0.38700000000000001</v>
      </c>
      <c r="J163" s="417" t="s">
        <v>19</v>
      </c>
      <c r="K163" s="536">
        <v>0</v>
      </c>
      <c r="L163" s="570">
        <v>0.55300000000000005</v>
      </c>
      <c r="M163" s="376" t="s">
        <v>1113</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183"/>
      <c r="C165" s="1183"/>
      <c r="D165" s="1183"/>
      <c r="E165" s="214"/>
      <c r="F165" s="215"/>
    </row>
    <row r="166" spans="1:13" s="205" customFormat="1" ht="13.5" customHeight="1">
      <c r="A166" s="196"/>
      <c r="B166" s="196"/>
      <c r="C166" s="196"/>
      <c r="D166" s="196"/>
      <c r="E166" s="197"/>
      <c r="F166" s="1184" t="s">
        <v>923</v>
      </c>
      <c r="G166" s="1184"/>
      <c r="H166" s="1184"/>
      <c r="I166" s="196"/>
      <c r="J166" s="196"/>
      <c r="K166" s="196"/>
      <c r="L166" s="196"/>
      <c r="M166" s="196"/>
    </row>
    <row r="167" spans="1:13" s="205" customFormat="1" ht="30.75" customHeight="1">
      <c r="A167" s="198" t="s">
        <v>278</v>
      </c>
      <c r="B167" s="198" t="s">
        <v>28</v>
      </c>
      <c r="C167" s="198" t="s">
        <v>924</v>
      </c>
      <c r="D167" s="198" t="s">
        <v>925</v>
      </c>
      <c r="E167" s="199" t="s">
        <v>926</v>
      </c>
      <c r="F167" s="200" t="s">
        <v>927</v>
      </c>
      <c r="G167" s="370" t="s">
        <v>928</v>
      </c>
      <c r="H167" s="370" t="s">
        <v>929</v>
      </c>
      <c r="I167" s="371" t="s">
        <v>930</v>
      </c>
      <c r="J167" s="1209" t="s">
        <v>931</v>
      </c>
      <c r="K167" s="1210"/>
      <c r="L167" s="370" t="s">
        <v>932</v>
      </c>
      <c r="M167" s="198" t="s">
        <v>933</v>
      </c>
    </row>
    <row r="168" spans="1:13" s="196" customFormat="1" ht="133.5" customHeight="1">
      <c r="A168" s="129" t="s">
        <v>42</v>
      </c>
      <c r="B168" s="130" t="s">
        <v>27</v>
      </c>
      <c r="C168" s="294" t="s">
        <v>711</v>
      </c>
      <c r="D168" s="321" t="s">
        <v>712</v>
      </c>
      <c r="E168" s="132">
        <v>0.25</v>
      </c>
      <c r="F168" s="385">
        <v>0.98</v>
      </c>
      <c r="G168" s="402" t="s">
        <v>1114</v>
      </c>
      <c r="H168" s="402" t="s">
        <v>1115</v>
      </c>
      <c r="I168" s="593">
        <v>1</v>
      </c>
      <c r="J168" s="420" t="s">
        <v>19</v>
      </c>
      <c r="K168" s="473">
        <v>0</v>
      </c>
      <c r="L168" s="597">
        <v>1.02</v>
      </c>
      <c r="M168" s="136" t="s">
        <v>1044</v>
      </c>
    </row>
    <row r="169" spans="1:13" s="196" customFormat="1" ht="145.5" customHeight="1">
      <c r="A169" s="129" t="s">
        <v>42</v>
      </c>
      <c r="B169" s="130" t="s">
        <v>27</v>
      </c>
      <c r="C169" s="324" t="s">
        <v>792</v>
      </c>
      <c r="D169" s="324" t="s">
        <v>793</v>
      </c>
      <c r="E169" s="132">
        <v>0.25</v>
      </c>
      <c r="F169" s="383" t="s">
        <v>1045</v>
      </c>
      <c r="G169" s="368" t="s">
        <v>1051</v>
      </c>
      <c r="H169" s="404" t="s">
        <v>1116</v>
      </c>
      <c r="I169" s="601">
        <v>1</v>
      </c>
      <c r="J169" s="490" t="s">
        <v>19</v>
      </c>
      <c r="K169" s="432">
        <v>0</v>
      </c>
      <c r="L169" s="570">
        <v>1.4279999999999999</v>
      </c>
      <c r="M169" s="136" t="s">
        <v>1048</v>
      </c>
    </row>
    <row r="170" spans="1:13" s="205" customFormat="1" ht="136.5" customHeight="1">
      <c r="A170" s="129" t="s">
        <v>42</v>
      </c>
      <c r="B170" s="130" t="s">
        <v>27</v>
      </c>
      <c r="C170" s="321" t="s">
        <v>839</v>
      </c>
      <c r="D170" s="321" t="s">
        <v>840</v>
      </c>
      <c r="E170" s="132">
        <v>0.25</v>
      </c>
      <c r="F170" s="384">
        <v>1</v>
      </c>
      <c r="G170" s="403">
        <v>2</v>
      </c>
      <c r="H170" s="403" t="s">
        <v>1049</v>
      </c>
      <c r="I170" s="595">
        <v>1</v>
      </c>
      <c r="J170" s="490" t="s">
        <v>19</v>
      </c>
      <c r="K170" s="432">
        <v>0</v>
      </c>
      <c r="L170" s="567">
        <v>1</v>
      </c>
      <c r="M170" s="136" t="s">
        <v>1084</v>
      </c>
    </row>
    <row r="171" spans="1:13" s="205" customFormat="1" ht="145.5" customHeight="1">
      <c r="A171" s="129" t="s">
        <v>42</v>
      </c>
      <c r="B171" s="130" t="s">
        <v>27</v>
      </c>
      <c r="C171" s="287" t="s">
        <v>882</v>
      </c>
      <c r="D171" s="287" t="s">
        <v>883</v>
      </c>
      <c r="E171" s="132">
        <v>0.25</v>
      </c>
      <c r="F171" s="383">
        <v>0.7</v>
      </c>
      <c r="G171" s="368" t="s">
        <v>1117</v>
      </c>
      <c r="H171" s="368" t="s">
        <v>1118</v>
      </c>
      <c r="I171" s="574">
        <v>0.52380000000000004</v>
      </c>
      <c r="J171" s="535" t="s">
        <v>59</v>
      </c>
      <c r="K171" s="431">
        <v>0.5</v>
      </c>
      <c r="L171" s="570">
        <v>0.748</v>
      </c>
      <c r="M171" s="136" t="s">
        <v>1152</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84" t="s">
        <v>923</v>
      </c>
      <c r="G173" s="1184"/>
      <c r="H173" s="1184"/>
      <c r="I173" s="196"/>
      <c r="J173" s="196"/>
      <c r="K173" s="196"/>
      <c r="L173" s="196"/>
      <c r="M173" s="196"/>
    </row>
    <row r="174" spans="1:13" s="205" customFormat="1" ht="48.75" customHeight="1">
      <c r="A174" s="198" t="s">
        <v>278</v>
      </c>
      <c r="B174" s="198" t="s">
        <v>28</v>
      </c>
      <c r="C174" s="198" t="s">
        <v>924</v>
      </c>
      <c r="D174" s="198" t="s">
        <v>925</v>
      </c>
      <c r="E174" s="199" t="s">
        <v>926</v>
      </c>
      <c r="F174" s="200" t="s">
        <v>927</v>
      </c>
      <c r="G174" s="370" t="s">
        <v>928</v>
      </c>
      <c r="H174" s="370" t="s">
        <v>929</v>
      </c>
      <c r="I174" s="371" t="s">
        <v>930</v>
      </c>
      <c r="J174" s="1209" t="s">
        <v>931</v>
      </c>
      <c r="K174" s="1210"/>
      <c r="L174" s="370" t="s">
        <v>932</v>
      </c>
      <c r="M174" s="198" t="s">
        <v>933</v>
      </c>
    </row>
    <row r="175" spans="1:13" s="196" customFormat="1" ht="138" customHeight="1">
      <c r="A175" s="129" t="s">
        <v>43</v>
      </c>
      <c r="B175" s="130" t="s">
        <v>27</v>
      </c>
      <c r="C175" s="294" t="s">
        <v>711</v>
      </c>
      <c r="D175" s="321" t="s">
        <v>712</v>
      </c>
      <c r="E175" s="132">
        <v>0.25</v>
      </c>
      <c r="F175" s="385">
        <v>0.98</v>
      </c>
      <c r="G175" s="402" t="s">
        <v>1119</v>
      </c>
      <c r="H175" s="402" t="s">
        <v>1120</v>
      </c>
      <c r="I175" s="593">
        <v>1</v>
      </c>
      <c r="J175" s="534" t="s">
        <v>19</v>
      </c>
      <c r="K175" s="427">
        <v>0</v>
      </c>
      <c r="L175" s="597">
        <v>1.02</v>
      </c>
      <c r="M175" s="136" t="s">
        <v>1044</v>
      </c>
    </row>
    <row r="176" spans="1:13" s="196" customFormat="1" ht="135.75" customHeight="1">
      <c r="A176" s="129" t="s">
        <v>43</v>
      </c>
      <c r="B176" s="130" t="s">
        <v>27</v>
      </c>
      <c r="C176" s="324" t="s">
        <v>792</v>
      </c>
      <c r="D176" s="324" t="s">
        <v>793</v>
      </c>
      <c r="E176" s="132">
        <v>0.25</v>
      </c>
      <c r="F176" s="383" t="s">
        <v>1045</v>
      </c>
      <c r="G176" s="368" t="s">
        <v>1051</v>
      </c>
      <c r="H176" s="368" t="s">
        <v>1116</v>
      </c>
      <c r="I176" s="593">
        <v>1</v>
      </c>
      <c r="J176" s="490" t="s">
        <v>19</v>
      </c>
      <c r="K176" s="432">
        <v>0</v>
      </c>
      <c r="L176" s="570">
        <v>0.53500000000000003</v>
      </c>
      <c r="M176" s="136" t="s">
        <v>1048</v>
      </c>
    </row>
    <row r="177" spans="1:13" s="205" customFormat="1" ht="135.75" customHeight="1">
      <c r="A177" s="129" t="s">
        <v>43</v>
      </c>
      <c r="B177" s="130" t="s">
        <v>27</v>
      </c>
      <c r="C177" s="321" t="s">
        <v>839</v>
      </c>
      <c r="D177" s="321" t="s">
        <v>840</v>
      </c>
      <c r="E177" s="132">
        <v>0.25</v>
      </c>
      <c r="F177" s="384">
        <v>1</v>
      </c>
      <c r="G177" s="403" t="s">
        <v>1032</v>
      </c>
      <c r="H177" s="403" t="s">
        <v>1049</v>
      </c>
      <c r="I177" s="593">
        <v>1</v>
      </c>
      <c r="J177" s="490" t="s">
        <v>19</v>
      </c>
      <c r="K177" s="432">
        <v>0</v>
      </c>
      <c r="L177" s="567">
        <v>1</v>
      </c>
      <c r="M177" s="136" t="s">
        <v>1121</v>
      </c>
    </row>
    <row r="178" spans="1:13" s="205" customFormat="1" ht="90" customHeight="1">
      <c r="A178" s="129" t="s">
        <v>43</v>
      </c>
      <c r="B178" s="130" t="s">
        <v>27</v>
      </c>
      <c r="C178" s="287" t="s">
        <v>882</v>
      </c>
      <c r="D178" s="287" t="s">
        <v>883</v>
      </c>
      <c r="E178" s="132">
        <v>0.25</v>
      </c>
      <c r="F178" s="383">
        <v>0.7</v>
      </c>
      <c r="G178" s="368" t="s">
        <v>1039</v>
      </c>
      <c r="H178" s="368" t="s">
        <v>1001</v>
      </c>
      <c r="I178" s="574">
        <v>0.375</v>
      </c>
      <c r="J178" s="535" t="s">
        <v>19</v>
      </c>
      <c r="K178" s="431">
        <v>0</v>
      </c>
      <c r="L178" s="570">
        <v>0.53500000000000003</v>
      </c>
      <c r="M178" s="136" t="s">
        <v>1122</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84" t="s">
        <v>923</v>
      </c>
      <c r="G180" s="1184"/>
      <c r="H180" s="1184"/>
      <c r="I180" s="196"/>
      <c r="J180" s="196"/>
      <c r="K180" s="196"/>
      <c r="L180" s="196"/>
      <c r="M180" s="196"/>
    </row>
    <row r="181" spans="1:13" s="196" customFormat="1" ht="28.5" customHeight="1">
      <c r="A181" s="198" t="s">
        <v>278</v>
      </c>
      <c r="B181" s="198" t="s">
        <v>28</v>
      </c>
      <c r="C181" s="198" t="s">
        <v>924</v>
      </c>
      <c r="D181" s="198" t="s">
        <v>925</v>
      </c>
      <c r="E181" s="199" t="s">
        <v>926</v>
      </c>
      <c r="F181" s="200" t="s">
        <v>927</v>
      </c>
      <c r="G181" s="370" t="s">
        <v>928</v>
      </c>
      <c r="H181" s="370" t="s">
        <v>929</v>
      </c>
      <c r="I181" s="371" t="s">
        <v>930</v>
      </c>
      <c r="J181" s="1209" t="s">
        <v>931</v>
      </c>
      <c r="K181" s="1210"/>
      <c r="L181" s="370" t="s">
        <v>932</v>
      </c>
      <c r="M181" s="370" t="s">
        <v>933</v>
      </c>
    </row>
    <row r="182" spans="1:13" s="196" customFormat="1" ht="136.5" customHeight="1">
      <c r="A182" s="287" t="s">
        <v>44</v>
      </c>
      <c r="B182" s="130" t="s">
        <v>27</v>
      </c>
      <c r="C182" s="324" t="s">
        <v>792</v>
      </c>
      <c r="D182" s="324" t="s">
        <v>793</v>
      </c>
      <c r="E182" s="132">
        <v>0.33</v>
      </c>
      <c r="F182" s="447" t="s">
        <v>1045</v>
      </c>
      <c r="G182" s="368" t="s">
        <v>1123</v>
      </c>
      <c r="H182" s="368" t="s">
        <v>1124</v>
      </c>
      <c r="I182" s="602">
        <v>1</v>
      </c>
      <c r="J182" s="534" t="s">
        <v>19</v>
      </c>
      <c r="K182" s="427">
        <v>0</v>
      </c>
      <c r="L182" s="570">
        <v>1.4279999999999999</v>
      </c>
      <c r="M182" s="376" t="s">
        <v>1048</v>
      </c>
    </row>
    <row r="183" spans="1:13" s="205" customFormat="1" ht="137.25" customHeight="1">
      <c r="A183" s="287" t="s">
        <v>44</v>
      </c>
      <c r="B183" s="130" t="s">
        <v>27</v>
      </c>
      <c r="C183" s="321" t="s">
        <v>839</v>
      </c>
      <c r="D183" s="321" t="s">
        <v>840</v>
      </c>
      <c r="E183" s="132">
        <v>0.34</v>
      </c>
      <c r="F183" s="384">
        <v>1</v>
      </c>
      <c r="G183" s="401" t="s">
        <v>1072</v>
      </c>
      <c r="H183" s="401" t="s">
        <v>1049</v>
      </c>
      <c r="I183" s="603">
        <v>0.5</v>
      </c>
      <c r="J183" s="490" t="s">
        <v>19</v>
      </c>
      <c r="K183" s="432">
        <v>0</v>
      </c>
      <c r="L183" s="570">
        <v>0.5</v>
      </c>
      <c r="M183" s="376" t="s">
        <v>1125</v>
      </c>
    </row>
    <row r="184" spans="1:13" s="205" customFormat="1" ht="64.5" customHeight="1">
      <c r="A184" s="287" t="s">
        <v>44</v>
      </c>
      <c r="B184" s="130" t="s">
        <v>27</v>
      </c>
      <c r="C184" s="287" t="s">
        <v>882</v>
      </c>
      <c r="D184" s="287" t="s">
        <v>883</v>
      </c>
      <c r="E184" s="132">
        <v>0.33</v>
      </c>
      <c r="F184" s="383">
        <v>0.7</v>
      </c>
      <c r="G184" s="401" t="s">
        <v>1112</v>
      </c>
      <c r="H184" s="401" t="s">
        <v>1085</v>
      </c>
      <c r="I184" s="603">
        <v>0.85699999999999998</v>
      </c>
      <c r="J184" s="535" t="s">
        <v>19</v>
      </c>
      <c r="K184" s="431">
        <v>0</v>
      </c>
      <c r="L184" s="570">
        <v>1.224</v>
      </c>
      <c r="M184" s="376" t="s">
        <v>1126</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84" t="s">
        <v>923</v>
      </c>
      <c r="G186" s="1184"/>
      <c r="H186" s="1184"/>
      <c r="I186" s="196"/>
      <c r="J186" s="196"/>
      <c r="K186" s="196"/>
      <c r="L186" s="196"/>
      <c r="M186" s="196"/>
    </row>
    <row r="187" spans="1:13" s="196" customFormat="1" ht="23.25" customHeight="1">
      <c r="A187" s="198" t="s">
        <v>278</v>
      </c>
      <c r="B187" s="198" t="s">
        <v>28</v>
      </c>
      <c r="C187" s="198" t="s">
        <v>924</v>
      </c>
      <c r="D187" s="198" t="s">
        <v>925</v>
      </c>
      <c r="E187" s="199" t="s">
        <v>926</v>
      </c>
      <c r="F187" s="200" t="s">
        <v>927</v>
      </c>
      <c r="G187" s="370" t="s">
        <v>928</v>
      </c>
      <c r="H187" s="370" t="s">
        <v>929</v>
      </c>
      <c r="I187" s="371" t="s">
        <v>930</v>
      </c>
      <c r="J187" s="1209" t="s">
        <v>931</v>
      </c>
      <c r="K187" s="1210"/>
      <c r="L187" s="370" t="s">
        <v>932</v>
      </c>
      <c r="M187" s="370" t="s">
        <v>933</v>
      </c>
    </row>
    <row r="188" spans="1:13" s="196" customFormat="1" ht="136.5" customHeight="1">
      <c r="A188" s="129" t="s">
        <v>45</v>
      </c>
      <c r="B188" s="130" t="s">
        <v>27</v>
      </c>
      <c r="C188" s="294" t="s">
        <v>711</v>
      </c>
      <c r="D188" s="321" t="s">
        <v>712</v>
      </c>
      <c r="E188" s="132">
        <v>0.25</v>
      </c>
      <c r="F188" s="385">
        <v>0.98</v>
      </c>
      <c r="G188" s="368" t="s">
        <v>1127</v>
      </c>
      <c r="H188" s="368" t="s">
        <v>1128</v>
      </c>
      <c r="I188" s="604">
        <v>1</v>
      </c>
      <c r="J188" s="534" t="s">
        <v>19</v>
      </c>
      <c r="K188" s="427">
        <v>0</v>
      </c>
      <c r="L188" s="597">
        <v>1.02</v>
      </c>
      <c r="M188" s="379" t="s">
        <v>1044</v>
      </c>
    </row>
    <row r="189" spans="1:13" s="196" customFormat="1" ht="135" customHeight="1">
      <c r="A189" s="129" t="s">
        <v>45</v>
      </c>
      <c r="B189" s="130" t="s">
        <v>27</v>
      </c>
      <c r="C189" s="324" t="s">
        <v>792</v>
      </c>
      <c r="D189" s="324" t="s">
        <v>793</v>
      </c>
      <c r="E189" s="132">
        <v>0.25</v>
      </c>
      <c r="F189" s="447" t="s">
        <v>1045</v>
      </c>
      <c r="G189" s="368" t="s">
        <v>1099</v>
      </c>
      <c r="H189" s="368" t="s">
        <v>1080</v>
      </c>
      <c r="I189" s="604">
        <v>1</v>
      </c>
      <c r="J189" s="490" t="s">
        <v>19</v>
      </c>
      <c r="K189" s="432">
        <v>0</v>
      </c>
      <c r="L189" s="622">
        <v>1.4279999999999999</v>
      </c>
      <c r="M189" s="400" t="s">
        <v>1048</v>
      </c>
    </row>
    <row r="190" spans="1:13" s="205" customFormat="1" ht="114.75" customHeight="1">
      <c r="A190" s="1212"/>
      <c r="B190" s="1212"/>
      <c r="C190" s="1212"/>
      <c r="D190" s="1212"/>
      <c r="E190" s="1212"/>
      <c r="F190" s="1212"/>
      <c r="G190" s="1212"/>
      <c r="H190" s="1212"/>
      <c r="I190" s="1212"/>
      <c r="J190" s="1212"/>
      <c r="K190" s="1212"/>
      <c r="L190" s="1212"/>
      <c r="M190" s="1212"/>
    </row>
    <row r="191" spans="1:13" s="205" customFormat="1" ht="14.25" customHeight="1">
      <c r="A191" s="196"/>
      <c r="B191" s="196"/>
      <c r="C191" s="196"/>
      <c r="D191" s="196"/>
      <c r="E191" s="197"/>
      <c r="F191" s="1184" t="s">
        <v>923</v>
      </c>
      <c r="G191" s="1184"/>
      <c r="H191" s="1184"/>
      <c r="I191" s="196"/>
      <c r="J191" s="196"/>
      <c r="K191" s="196"/>
      <c r="L191" s="196"/>
      <c r="M191" s="196"/>
    </row>
    <row r="192" spans="1:13" s="205" customFormat="1" ht="30.75" customHeight="1">
      <c r="A192" s="198" t="s">
        <v>278</v>
      </c>
      <c r="B192" s="198" t="s">
        <v>28</v>
      </c>
      <c r="C192" s="198" t="s">
        <v>924</v>
      </c>
      <c r="D192" s="198" t="s">
        <v>925</v>
      </c>
      <c r="E192" s="199" t="s">
        <v>926</v>
      </c>
      <c r="F192" s="200" t="s">
        <v>927</v>
      </c>
      <c r="G192" s="370" t="s">
        <v>928</v>
      </c>
      <c r="H192" s="370" t="s">
        <v>929</v>
      </c>
      <c r="I192" s="371" t="s">
        <v>930</v>
      </c>
      <c r="J192" s="1209" t="s">
        <v>931</v>
      </c>
      <c r="K192" s="1210"/>
      <c r="L192" s="370" t="s">
        <v>932</v>
      </c>
      <c r="M192" s="198" t="s">
        <v>933</v>
      </c>
    </row>
    <row r="193" spans="1:13" s="205" customFormat="1" ht="134.25" customHeight="1">
      <c r="A193" s="129" t="s">
        <v>45</v>
      </c>
      <c r="B193" s="130" t="s">
        <v>27</v>
      </c>
      <c r="C193" s="321" t="s">
        <v>839</v>
      </c>
      <c r="D193" s="321" t="s">
        <v>840</v>
      </c>
      <c r="E193" s="132">
        <v>0.25</v>
      </c>
      <c r="F193" s="384">
        <v>1</v>
      </c>
      <c r="G193" s="368" t="s">
        <v>1072</v>
      </c>
      <c r="H193" s="368" t="s">
        <v>1049</v>
      </c>
      <c r="I193" s="565">
        <v>0.5</v>
      </c>
      <c r="J193" s="490" t="s">
        <v>19</v>
      </c>
      <c r="K193" s="432">
        <v>0</v>
      </c>
      <c r="L193" s="567">
        <v>0.5</v>
      </c>
      <c r="M193" s="376" t="s">
        <v>1125</v>
      </c>
    </row>
    <row r="194" spans="1:13" s="205" customFormat="1" ht="75" customHeight="1">
      <c r="A194" s="129" t="s">
        <v>45</v>
      </c>
      <c r="B194" s="130" t="s">
        <v>27</v>
      </c>
      <c r="C194" s="287" t="s">
        <v>882</v>
      </c>
      <c r="D194" s="287" t="s">
        <v>883</v>
      </c>
      <c r="E194" s="132">
        <v>0.25</v>
      </c>
      <c r="F194" s="383">
        <v>0.7</v>
      </c>
      <c r="G194" s="401" t="s">
        <v>1099</v>
      </c>
      <c r="H194" s="401" t="s">
        <v>1129</v>
      </c>
      <c r="I194" s="574">
        <v>0.71399999999999997</v>
      </c>
      <c r="J194" s="535" t="s">
        <v>19</v>
      </c>
      <c r="K194" s="431">
        <v>0</v>
      </c>
      <c r="L194" s="570">
        <v>1.02</v>
      </c>
      <c r="M194" s="378" t="s">
        <v>1130</v>
      </c>
    </row>
    <row r="195" spans="1:13" s="205" customFormat="1" ht="29.25" customHeight="1">
      <c r="A195" s="1212"/>
      <c r="B195" s="1212"/>
      <c r="C195" s="1212"/>
      <c r="D195" s="1212"/>
      <c r="E195" s="1212"/>
      <c r="F195" s="1212"/>
      <c r="G195" s="1212"/>
      <c r="H195" s="1212"/>
      <c r="I195" s="1212"/>
      <c r="J195" s="1212"/>
      <c r="K195" s="1212"/>
      <c r="L195" s="1212"/>
      <c r="M195" s="1212"/>
    </row>
    <row r="196" spans="1:13" s="196" customFormat="1" ht="17.25" customHeight="1">
      <c r="E196" s="197"/>
      <c r="F196" s="1184" t="s">
        <v>923</v>
      </c>
      <c r="G196" s="1184"/>
      <c r="H196" s="1184"/>
    </row>
    <row r="197" spans="1:13" s="196" customFormat="1" ht="39" customHeight="1">
      <c r="A197" s="198" t="s">
        <v>278</v>
      </c>
      <c r="B197" s="198" t="s">
        <v>28</v>
      </c>
      <c r="C197" s="198" t="s">
        <v>924</v>
      </c>
      <c r="D197" s="198" t="s">
        <v>925</v>
      </c>
      <c r="E197" s="199" t="s">
        <v>926</v>
      </c>
      <c r="F197" s="200" t="s">
        <v>927</v>
      </c>
      <c r="G197" s="370" t="s">
        <v>928</v>
      </c>
      <c r="H197" s="370" t="s">
        <v>929</v>
      </c>
      <c r="I197" s="371" t="s">
        <v>930</v>
      </c>
      <c r="J197" s="1209" t="s">
        <v>931</v>
      </c>
      <c r="K197" s="1210"/>
      <c r="L197" s="370" t="s">
        <v>932</v>
      </c>
      <c r="M197" s="198" t="s">
        <v>933</v>
      </c>
    </row>
    <row r="198" spans="1:13" s="196" customFormat="1" ht="134.25" customHeight="1">
      <c r="A198" s="129" t="s">
        <v>46</v>
      </c>
      <c r="B198" s="130" t="s">
        <v>27</v>
      </c>
      <c r="C198" s="131" t="s">
        <v>711</v>
      </c>
      <c r="D198" s="131" t="s">
        <v>712</v>
      </c>
      <c r="E198" s="132">
        <v>0.25</v>
      </c>
      <c r="F198" s="442">
        <v>0.98</v>
      </c>
      <c r="G198" s="402" t="s">
        <v>1131</v>
      </c>
      <c r="H198" s="402" t="s">
        <v>1132</v>
      </c>
      <c r="I198" s="593">
        <v>1</v>
      </c>
      <c r="J198" s="534" t="s">
        <v>19</v>
      </c>
      <c r="K198" s="427">
        <v>0</v>
      </c>
      <c r="L198" s="597">
        <v>1.02</v>
      </c>
      <c r="M198" s="136" t="s">
        <v>1044</v>
      </c>
    </row>
    <row r="199" spans="1:13" s="205" customFormat="1" ht="136.5" customHeight="1">
      <c r="A199" s="129" t="s">
        <v>46</v>
      </c>
      <c r="B199" s="130" t="s">
        <v>27</v>
      </c>
      <c r="C199" s="131" t="s">
        <v>792</v>
      </c>
      <c r="D199" s="131" t="s">
        <v>793</v>
      </c>
      <c r="E199" s="132">
        <v>0.25</v>
      </c>
      <c r="F199" s="367" t="s">
        <v>1045</v>
      </c>
      <c r="G199" s="368" t="s">
        <v>1133</v>
      </c>
      <c r="H199" s="368" t="s">
        <v>1134</v>
      </c>
      <c r="I199" s="574">
        <v>1</v>
      </c>
      <c r="J199" s="490" t="s">
        <v>19</v>
      </c>
      <c r="K199" s="432">
        <v>0</v>
      </c>
      <c r="L199" s="570">
        <v>1.4279999999999999</v>
      </c>
      <c r="M199" s="136" t="s">
        <v>1048</v>
      </c>
    </row>
    <row r="200" spans="1:13" s="205" customFormat="1" ht="33.75" customHeight="1">
      <c r="A200" s="1212"/>
      <c r="B200" s="1212"/>
      <c r="C200" s="1212"/>
      <c r="D200" s="1212"/>
      <c r="E200" s="1212"/>
      <c r="F200" s="1212"/>
      <c r="G200" s="1212"/>
      <c r="H200" s="1212"/>
      <c r="I200" s="1212"/>
      <c r="J200" s="1212"/>
      <c r="K200" s="1212"/>
      <c r="L200" s="1212"/>
      <c r="M200" s="1212"/>
    </row>
    <row r="201" spans="1:13" s="205" customFormat="1" ht="15.75" customHeight="1">
      <c r="A201" s="196"/>
      <c r="B201" s="196"/>
      <c r="C201" s="196"/>
      <c r="D201" s="196"/>
      <c r="E201" s="197"/>
      <c r="F201" s="1184" t="s">
        <v>923</v>
      </c>
      <c r="G201" s="1184"/>
      <c r="H201" s="1184"/>
      <c r="I201" s="196"/>
      <c r="J201" s="196"/>
      <c r="K201" s="196"/>
      <c r="L201" s="196"/>
      <c r="M201" s="196"/>
    </row>
    <row r="202" spans="1:13" s="205" customFormat="1" ht="39" customHeight="1">
      <c r="A202" s="198" t="s">
        <v>278</v>
      </c>
      <c r="B202" s="198" t="s">
        <v>28</v>
      </c>
      <c r="C202" s="198" t="s">
        <v>924</v>
      </c>
      <c r="D202" s="198" t="s">
        <v>925</v>
      </c>
      <c r="E202" s="199" t="s">
        <v>926</v>
      </c>
      <c r="F202" s="200" t="s">
        <v>927</v>
      </c>
      <c r="G202" s="370" t="s">
        <v>928</v>
      </c>
      <c r="H202" s="370" t="s">
        <v>929</v>
      </c>
      <c r="I202" s="371" t="s">
        <v>930</v>
      </c>
      <c r="J202" s="1209" t="s">
        <v>931</v>
      </c>
      <c r="K202" s="1210"/>
      <c r="L202" s="370" t="s">
        <v>932</v>
      </c>
      <c r="M202" s="198" t="s">
        <v>933</v>
      </c>
    </row>
    <row r="203" spans="1:13" ht="132.75" customHeight="1">
      <c r="A203" s="129" t="s">
        <v>46</v>
      </c>
      <c r="B203" s="130" t="s">
        <v>27</v>
      </c>
      <c r="C203" s="131" t="s">
        <v>839</v>
      </c>
      <c r="D203" s="131" t="s">
        <v>840</v>
      </c>
      <c r="E203" s="132">
        <v>0.25</v>
      </c>
      <c r="F203" s="442">
        <v>1</v>
      </c>
      <c r="G203" s="403" t="s">
        <v>1072</v>
      </c>
      <c r="H203" s="403" t="s">
        <v>1049</v>
      </c>
      <c r="I203" s="595">
        <v>0.5</v>
      </c>
      <c r="J203" s="490" t="s">
        <v>19</v>
      </c>
      <c r="K203" s="432">
        <v>0</v>
      </c>
      <c r="L203" s="567">
        <v>0.5</v>
      </c>
      <c r="M203" s="136" t="s">
        <v>1125</v>
      </c>
    </row>
    <row r="204" spans="1:13" ht="86.25" customHeight="1">
      <c r="A204" s="129" t="s">
        <v>46</v>
      </c>
      <c r="B204" s="130" t="s">
        <v>27</v>
      </c>
      <c r="C204" s="131" t="s">
        <v>882</v>
      </c>
      <c r="D204" s="131" t="s">
        <v>883</v>
      </c>
      <c r="E204" s="132">
        <v>0.25</v>
      </c>
      <c r="F204" s="442">
        <v>0.7</v>
      </c>
      <c r="G204" s="368" t="s">
        <v>1135</v>
      </c>
      <c r="H204" s="368" t="s">
        <v>1136</v>
      </c>
      <c r="I204" s="574">
        <v>0.47</v>
      </c>
      <c r="J204" s="535" t="s">
        <v>19</v>
      </c>
      <c r="K204" s="431">
        <v>0</v>
      </c>
      <c r="L204" s="570">
        <v>0.67200000000000004</v>
      </c>
      <c r="M204" s="136" t="s">
        <v>1137</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183"/>
      <c r="C206" s="1183"/>
      <c r="D206" s="1183"/>
      <c r="E206" s="214"/>
      <c r="F206" s="215"/>
      <c r="G206" s="205"/>
      <c r="H206" s="205"/>
      <c r="I206" s="205"/>
      <c r="J206" s="205"/>
      <c r="K206" s="205"/>
      <c r="L206" s="205"/>
      <c r="M206" s="205"/>
    </row>
    <row r="207" spans="1:13" ht="18.75" customHeight="1">
      <c r="A207" s="196"/>
      <c r="B207" s="196"/>
      <c r="C207" s="196"/>
      <c r="D207" s="196"/>
      <c r="E207" s="197"/>
      <c r="F207" s="1184" t="s">
        <v>923</v>
      </c>
      <c r="G207" s="1184"/>
      <c r="H207" s="1184"/>
      <c r="I207" s="196"/>
      <c r="J207" s="196"/>
      <c r="K207" s="196"/>
      <c r="L207" s="196"/>
      <c r="M207" s="196"/>
    </row>
    <row r="208" spans="1:13" ht="33.75" customHeight="1">
      <c r="A208" s="198" t="s">
        <v>278</v>
      </c>
      <c r="B208" s="198" t="s">
        <v>28</v>
      </c>
      <c r="C208" s="198" t="s">
        <v>924</v>
      </c>
      <c r="D208" s="198" t="s">
        <v>925</v>
      </c>
      <c r="E208" s="199" t="s">
        <v>926</v>
      </c>
      <c r="F208" s="200" t="s">
        <v>927</v>
      </c>
      <c r="G208" s="370" t="s">
        <v>928</v>
      </c>
      <c r="H208" s="370" t="s">
        <v>929</v>
      </c>
      <c r="I208" s="371" t="s">
        <v>930</v>
      </c>
      <c r="J208" s="1209" t="s">
        <v>931</v>
      </c>
      <c r="K208" s="1210"/>
      <c r="L208" s="370" t="s">
        <v>932</v>
      </c>
      <c r="M208" s="198" t="s">
        <v>933</v>
      </c>
    </row>
    <row r="209" spans="1:13" ht="136.5" customHeight="1">
      <c r="A209" s="129" t="s">
        <v>47</v>
      </c>
      <c r="B209" s="130" t="s">
        <v>27</v>
      </c>
      <c r="C209" s="131" t="s">
        <v>792</v>
      </c>
      <c r="D209" s="131" t="s">
        <v>793</v>
      </c>
      <c r="E209" s="132">
        <v>0.33</v>
      </c>
      <c r="F209" s="367" t="s">
        <v>1045</v>
      </c>
      <c r="G209" s="368" t="s">
        <v>1138</v>
      </c>
      <c r="H209" s="368" t="s">
        <v>1139</v>
      </c>
      <c r="I209" s="574">
        <v>0.84799999999999998</v>
      </c>
      <c r="J209" s="534" t="s">
        <v>19</v>
      </c>
      <c r="K209" s="427">
        <v>0</v>
      </c>
      <c r="L209" s="570">
        <v>1.212</v>
      </c>
      <c r="M209" s="136" t="s">
        <v>1140</v>
      </c>
    </row>
    <row r="210" spans="1:13" ht="135.75" customHeight="1">
      <c r="A210" s="129" t="s">
        <v>47</v>
      </c>
      <c r="B210" s="130" t="s">
        <v>27</v>
      </c>
      <c r="C210" s="131" t="s">
        <v>839</v>
      </c>
      <c r="D210" s="131" t="s">
        <v>840</v>
      </c>
      <c r="E210" s="132">
        <v>0.34</v>
      </c>
      <c r="F210" s="442">
        <v>1</v>
      </c>
      <c r="G210" s="403" t="s">
        <v>1072</v>
      </c>
      <c r="H210" s="403" t="s">
        <v>1049</v>
      </c>
      <c r="I210" s="595">
        <v>0.5</v>
      </c>
      <c r="J210" s="490" t="s">
        <v>19</v>
      </c>
      <c r="K210" s="432">
        <v>0</v>
      </c>
      <c r="L210" s="567">
        <v>0.5</v>
      </c>
      <c r="M210" s="136" t="s">
        <v>1125</v>
      </c>
    </row>
    <row r="211" spans="1:13" ht="99" customHeight="1">
      <c r="A211" s="129" t="s">
        <v>47</v>
      </c>
      <c r="B211" s="130" t="s">
        <v>27</v>
      </c>
      <c r="C211" s="131" t="s">
        <v>882</v>
      </c>
      <c r="D211" s="131" t="s">
        <v>883</v>
      </c>
      <c r="E211" s="132">
        <v>0.33</v>
      </c>
      <c r="F211" s="442">
        <v>0.7</v>
      </c>
      <c r="G211" s="368" t="s">
        <v>1061</v>
      </c>
      <c r="H211" s="368" t="s">
        <v>1141</v>
      </c>
      <c r="I211" s="574">
        <v>0.44400000000000001</v>
      </c>
      <c r="J211" s="535" t="s">
        <v>19</v>
      </c>
      <c r="K211" s="431">
        <v>0</v>
      </c>
      <c r="L211" s="570">
        <v>0.63400000000000001</v>
      </c>
      <c r="M211" s="136" t="s">
        <v>1142</v>
      </c>
    </row>
    <row r="212" spans="1:13" ht="1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21" t="s">
        <v>922</v>
      </c>
      <c r="D2" s="1221"/>
      <c r="E2" s="1221"/>
      <c r="F2" s="197"/>
      <c r="G2" s="1184" t="s">
        <v>923</v>
      </c>
      <c r="H2" s="1184"/>
      <c r="I2" s="1184"/>
      <c r="J2" s="196"/>
      <c r="K2" s="196"/>
      <c r="L2" s="196"/>
      <c r="M2" s="196"/>
      <c r="N2" s="196"/>
    </row>
    <row r="3" spans="2:14" ht="25.5">
      <c r="B3" s="198" t="s">
        <v>278</v>
      </c>
      <c r="C3" s="198" t="s">
        <v>28</v>
      </c>
      <c r="D3" s="198" t="s">
        <v>924</v>
      </c>
      <c r="E3" s="198" t="s">
        <v>925</v>
      </c>
      <c r="F3" s="199" t="s">
        <v>926</v>
      </c>
      <c r="G3" s="200" t="s">
        <v>927</v>
      </c>
      <c r="H3" s="198" t="s">
        <v>928</v>
      </c>
      <c r="I3" s="198" t="s">
        <v>929</v>
      </c>
      <c r="J3" s="201" t="s">
        <v>930</v>
      </c>
      <c r="K3" s="1219" t="s">
        <v>931</v>
      </c>
      <c r="L3" s="1220"/>
      <c r="M3" s="370" t="s">
        <v>932</v>
      </c>
      <c r="N3" s="370" t="s">
        <v>933</v>
      </c>
    </row>
    <row r="4" spans="2:14" ht="336.75" customHeight="1">
      <c r="B4" s="129" t="s">
        <v>25</v>
      </c>
      <c r="C4" s="130" t="s">
        <v>7</v>
      </c>
      <c r="D4" s="131" t="s">
        <v>937</v>
      </c>
      <c r="E4" s="131" t="s">
        <v>938</v>
      </c>
      <c r="F4" s="132">
        <v>0.17</v>
      </c>
      <c r="G4" s="443">
        <v>0.3</v>
      </c>
      <c r="H4" s="364" t="s">
        <v>939</v>
      </c>
      <c r="I4" s="455" t="s">
        <v>940</v>
      </c>
      <c r="J4" s="630">
        <v>0.13800000000000001</v>
      </c>
      <c r="K4" s="537" t="s">
        <v>59</v>
      </c>
      <c r="L4" s="538">
        <v>0.5</v>
      </c>
      <c r="M4" s="631">
        <v>0.46100000000000002</v>
      </c>
      <c r="N4" s="376" t="s">
        <v>941</v>
      </c>
    </row>
    <row r="5" spans="2:14" ht="239.25" customHeight="1">
      <c r="B5" s="129" t="s">
        <v>942</v>
      </c>
      <c r="C5" s="130" t="s">
        <v>7</v>
      </c>
      <c r="D5" s="131" t="s">
        <v>943</v>
      </c>
      <c r="E5" s="131" t="s">
        <v>944</v>
      </c>
      <c r="F5" s="367">
        <v>0.17</v>
      </c>
      <c r="G5" s="437">
        <v>0.1</v>
      </c>
      <c r="H5" s="406" t="s">
        <v>945</v>
      </c>
      <c r="I5" s="404" t="s">
        <v>946</v>
      </c>
      <c r="J5" s="601">
        <v>1.2999999999999999E-2</v>
      </c>
      <c r="K5" s="539" t="s">
        <v>59</v>
      </c>
      <c r="L5" s="430">
        <v>0.5</v>
      </c>
      <c r="M5" s="570">
        <v>0.13900000000000001</v>
      </c>
      <c r="N5" s="136" t="s">
        <v>1150</v>
      </c>
    </row>
    <row r="6" spans="2:14" ht="22.5" customHeight="1">
      <c r="B6" s="407"/>
      <c r="C6" s="408"/>
      <c r="D6" s="409"/>
      <c r="E6" s="409"/>
      <c r="F6" s="410"/>
      <c r="G6" s="363"/>
      <c r="H6" s="363"/>
      <c r="I6" s="363"/>
      <c r="J6" s="393"/>
      <c r="K6" s="363"/>
      <c r="L6" s="380"/>
      <c r="M6" s="363"/>
      <c r="N6" s="411"/>
    </row>
    <row r="7" spans="2:14" ht="24" customHeight="1"/>
    <row r="9" spans="2:14" ht="15.75">
      <c r="B9" s="196"/>
      <c r="C9" s="1199" t="s">
        <v>950</v>
      </c>
      <c r="D9" s="1199"/>
      <c r="E9" s="1199"/>
      <c r="F9" s="1199"/>
      <c r="G9" s="1199"/>
      <c r="H9" s="196"/>
      <c r="I9" s="196"/>
      <c r="J9" s="196"/>
      <c r="K9" s="196"/>
      <c r="L9" s="196"/>
      <c r="M9" s="196"/>
      <c r="N9" s="196"/>
    </row>
    <row r="10" spans="2:14" ht="12.75">
      <c r="B10" s="196"/>
      <c r="C10" s="196"/>
      <c r="D10" s="196"/>
      <c r="E10" s="196"/>
      <c r="F10" s="197"/>
      <c r="G10" s="1208" t="s">
        <v>923</v>
      </c>
      <c r="H10" s="1208"/>
      <c r="I10" s="1208"/>
      <c r="J10" s="196"/>
      <c r="K10" s="196"/>
      <c r="L10" s="196"/>
      <c r="M10" s="196"/>
      <c r="N10" s="196"/>
    </row>
    <row r="11" spans="2:14" ht="25.5">
      <c r="B11" s="198" t="s">
        <v>278</v>
      </c>
      <c r="C11" s="198" t="s">
        <v>28</v>
      </c>
      <c r="D11" s="198" t="s">
        <v>924</v>
      </c>
      <c r="E11" s="198" t="s">
        <v>925</v>
      </c>
      <c r="F11" s="199" t="s">
        <v>926</v>
      </c>
      <c r="G11" s="373" t="s">
        <v>927</v>
      </c>
      <c r="H11" s="370" t="s">
        <v>928</v>
      </c>
      <c r="I11" s="370" t="s">
        <v>929</v>
      </c>
      <c r="J11" s="201" t="s">
        <v>930</v>
      </c>
      <c r="K11" s="1219" t="s">
        <v>931</v>
      </c>
      <c r="L11" s="1220"/>
      <c r="M11" s="198" t="s">
        <v>932</v>
      </c>
      <c r="N11" s="198" t="s">
        <v>933</v>
      </c>
    </row>
    <row r="12" spans="2:14" ht="363" customHeight="1">
      <c r="B12" s="129" t="s">
        <v>942</v>
      </c>
      <c r="C12" s="130" t="s">
        <v>6</v>
      </c>
      <c r="D12" s="131" t="s">
        <v>432</v>
      </c>
      <c r="E12" s="131" t="s">
        <v>956</v>
      </c>
      <c r="F12" s="132">
        <v>0.23</v>
      </c>
      <c r="G12" s="452">
        <v>0.5</v>
      </c>
      <c r="H12" s="130">
        <v>0</v>
      </c>
      <c r="I12" s="130">
        <v>8</v>
      </c>
      <c r="J12" s="573">
        <v>0</v>
      </c>
      <c r="K12" s="134" t="s">
        <v>59</v>
      </c>
      <c r="L12" s="238">
        <v>0.5</v>
      </c>
      <c r="M12" s="135">
        <v>0</v>
      </c>
      <c r="N12" s="131" t="s">
        <v>957</v>
      </c>
    </row>
    <row r="16" spans="2:14" ht="15.75">
      <c r="B16" s="196"/>
      <c r="C16" s="1199" t="s">
        <v>1041</v>
      </c>
      <c r="D16" s="1199"/>
      <c r="E16" s="1199"/>
      <c r="F16" s="1199"/>
      <c r="G16" s="204"/>
      <c r="H16" s="196"/>
      <c r="I16" s="196"/>
      <c r="J16" s="196"/>
      <c r="K16" s="196"/>
      <c r="L16" s="196"/>
      <c r="M16" s="196"/>
      <c r="N16" s="196"/>
    </row>
    <row r="17" spans="2:14" ht="12.75">
      <c r="B17" s="196"/>
      <c r="C17" s="196"/>
      <c r="D17" s="196"/>
      <c r="E17" s="196"/>
      <c r="F17" s="197"/>
      <c r="G17" s="1208" t="s">
        <v>923</v>
      </c>
      <c r="H17" s="1208"/>
      <c r="I17" s="1208"/>
      <c r="J17" s="196"/>
      <c r="K17" s="196"/>
      <c r="L17" s="196"/>
      <c r="M17" s="196"/>
      <c r="N17" s="196"/>
    </row>
    <row r="18" spans="2:14" ht="25.5">
      <c r="B18" s="370" t="s">
        <v>278</v>
      </c>
      <c r="C18" s="370" t="s">
        <v>28</v>
      </c>
      <c r="D18" s="370" t="s">
        <v>924</v>
      </c>
      <c r="E18" s="370" t="s">
        <v>925</v>
      </c>
      <c r="F18" s="412" t="s">
        <v>926</v>
      </c>
      <c r="G18" s="373" t="s">
        <v>927</v>
      </c>
      <c r="H18" s="370" t="s">
        <v>928</v>
      </c>
      <c r="I18" s="370" t="s">
        <v>929</v>
      </c>
      <c r="J18" s="371" t="s">
        <v>930</v>
      </c>
      <c r="K18" s="1219" t="s">
        <v>931</v>
      </c>
      <c r="L18" s="1220"/>
      <c r="M18" s="370" t="s">
        <v>932</v>
      </c>
      <c r="N18" s="198" t="s">
        <v>933</v>
      </c>
    </row>
    <row r="19" spans="2:14" ht="201.75" customHeight="1">
      <c r="B19" s="129" t="s">
        <v>38</v>
      </c>
      <c r="C19" s="130" t="s">
        <v>27</v>
      </c>
      <c r="D19" s="131" t="s">
        <v>882</v>
      </c>
      <c r="E19" s="131" t="s">
        <v>883</v>
      </c>
      <c r="F19" s="132">
        <v>0.25</v>
      </c>
      <c r="G19" s="442">
        <v>0.7</v>
      </c>
      <c r="H19" s="460" t="s">
        <v>963</v>
      </c>
      <c r="I19" s="460" t="s">
        <v>1092</v>
      </c>
      <c r="J19" s="596">
        <v>0.307</v>
      </c>
      <c r="K19" s="455" t="s">
        <v>59</v>
      </c>
      <c r="L19" s="238">
        <v>0.5</v>
      </c>
      <c r="M19" s="632">
        <v>0.439</v>
      </c>
      <c r="N19" s="136" t="s">
        <v>1151</v>
      </c>
    </row>
    <row r="20" spans="2:14" ht="201.75" customHeight="1">
      <c r="B20" s="129" t="s">
        <v>39</v>
      </c>
      <c r="C20" s="130" t="s">
        <v>27</v>
      </c>
      <c r="D20" s="131" t="s">
        <v>882</v>
      </c>
      <c r="E20" s="131" t="s">
        <v>883</v>
      </c>
      <c r="F20" s="132">
        <v>0.25</v>
      </c>
      <c r="G20" s="442">
        <v>0.7</v>
      </c>
      <c r="H20" s="460" t="s">
        <v>1099</v>
      </c>
      <c r="I20" s="460" t="s">
        <v>1100</v>
      </c>
      <c r="J20" s="596">
        <v>0.57099999999999995</v>
      </c>
      <c r="K20" s="455" t="s">
        <v>17</v>
      </c>
      <c r="L20" s="238">
        <v>0.5</v>
      </c>
      <c r="M20" s="590">
        <v>0.81599999999999995</v>
      </c>
      <c r="N20" s="381" t="s">
        <v>1153</v>
      </c>
    </row>
    <row r="21" spans="2:14" ht="202.5" customHeight="1">
      <c r="B21" s="320" t="s">
        <v>42</v>
      </c>
      <c r="C21" s="366" t="s">
        <v>27</v>
      </c>
      <c r="D21" s="319" t="s">
        <v>882</v>
      </c>
      <c r="E21" s="319" t="s">
        <v>883</v>
      </c>
      <c r="F21" s="580">
        <v>0.25</v>
      </c>
      <c r="G21" s="413">
        <v>0.7</v>
      </c>
      <c r="H21" s="401" t="s">
        <v>1117</v>
      </c>
      <c r="I21" s="401" t="s">
        <v>1118</v>
      </c>
      <c r="J21" s="569">
        <v>0.52300000000000002</v>
      </c>
      <c r="K21" s="414" t="s">
        <v>59</v>
      </c>
      <c r="L21" s="252">
        <v>0.5</v>
      </c>
      <c r="M21" s="584">
        <v>0.748</v>
      </c>
      <c r="N21" s="136" t="s">
        <v>1152</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22" t="s">
        <v>923</v>
      </c>
      <c r="J1" s="1222"/>
      <c r="K1" s="1222"/>
      <c r="L1" s="1222"/>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1143</v>
      </c>
      <c r="O2" s="246"/>
      <c r="P2" s="243" t="s">
        <v>1144</v>
      </c>
      <c r="Q2" s="241" t="s">
        <v>933</v>
      </c>
    </row>
    <row r="3" spans="1:17" s="121" customFormat="1" ht="120" hidden="1">
      <c r="A3" s="3" t="s">
        <v>405</v>
      </c>
      <c r="B3" s="287" t="s">
        <v>406</v>
      </c>
      <c r="C3" s="3" t="s">
        <v>106</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116</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68</v>
      </c>
      <c r="D5" s="97" t="s">
        <v>15</v>
      </c>
      <c r="E5" s="3" t="s">
        <v>942</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942</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104</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128</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90</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82</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74</v>
      </c>
      <c r="D11" s="97" t="s">
        <v>15</v>
      </c>
      <c r="E11" s="3" t="s">
        <v>942</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70</v>
      </c>
      <c r="D12" s="97" t="s">
        <v>15</v>
      </c>
      <c r="E12" s="3" t="s">
        <v>942</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72</v>
      </c>
      <c r="D13" s="97" t="s">
        <v>15</v>
      </c>
      <c r="E13" s="3" t="s">
        <v>942</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100</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96</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92</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942</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62</v>
      </c>
      <c r="D18" s="97" t="s">
        <v>15</v>
      </c>
      <c r="E18" s="329" t="s">
        <v>942</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108</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94</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130</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134</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102</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84</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64</v>
      </c>
      <c r="D25" s="97" t="s">
        <v>15</v>
      </c>
      <c r="E25" s="329" t="s">
        <v>942</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110</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1145</v>
      </c>
    </row>
    <row r="27" spans="1:17" s="121" customFormat="1" ht="101.25" hidden="1">
      <c r="A27" s="3" t="s">
        <v>582</v>
      </c>
      <c r="B27" s="96" t="s">
        <v>21</v>
      </c>
      <c r="C27" s="3" t="s">
        <v>98</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124</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120</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126</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122</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118</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142</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76</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114</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88</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112</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942</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136</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138</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132</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86</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140</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942</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1146</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78</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80</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66</v>
      </c>
      <c r="D47" s="97" t="s">
        <v>15</v>
      </c>
      <c r="E47" s="329" t="s">
        <v>942</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99" t="s">
        <v>922</v>
      </c>
      <c r="C3" s="1199"/>
      <c r="D3" s="1199"/>
    </row>
    <row r="4" spans="1:13" ht="12.75">
      <c r="A4" s="196"/>
      <c r="B4" s="196"/>
      <c r="C4" s="196"/>
      <c r="D4" s="196"/>
      <c r="E4" s="197"/>
      <c r="F4" s="1208" t="s">
        <v>1147</v>
      </c>
      <c r="G4" s="1208"/>
      <c r="H4" s="1208"/>
      <c r="I4" s="196"/>
      <c r="J4" s="196"/>
      <c r="K4" s="196"/>
      <c r="L4" s="196"/>
      <c r="M4" s="196"/>
    </row>
    <row r="5" spans="1:13" ht="25.5">
      <c r="A5" s="198" t="s">
        <v>278</v>
      </c>
      <c r="B5" s="198" t="s">
        <v>28</v>
      </c>
      <c r="C5" s="198" t="s">
        <v>924</v>
      </c>
      <c r="D5" s="198" t="s">
        <v>925</v>
      </c>
      <c r="E5" s="199" t="s">
        <v>926</v>
      </c>
      <c r="F5" s="200" t="s">
        <v>927</v>
      </c>
      <c r="G5" s="198" t="s">
        <v>928</v>
      </c>
      <c r="H5" s="198" t="s">
        <v>929</v>
      </c>
      <c r="I5" s="201" t="s">
        <v>930</v>
      </c>
      <c r="J5" s="202" t="s">
        <v>931</v>
      </c>
      <c r="K5" s="203"/>
      <c r="L5" s="198" t="s">
        <v>1144</v>
      </c>
      <c r="M5" s="198" t="s">
        <v>933</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99" t="s">
        <v>950</v>
      </c>
      <c r="C15" s="1199"/>
      <c r="D15" s="1199"/>
      <c r="E15" s="1199"/>
      <c r="F15" s="1199"/>
    </row>
    <row r="16" spans="1:13" s="196" customFormat="1" ht="12.75">
      <c r="E16" s="197"/>
      <c r="F16" s="1208" t="s">
        <v>1147</v>
      </c>
      <c r="G16" s="1208"/>
      <c r="H16" s="1208"/>
    </row>
    <row r="17" spans="1:13" s="196" customFormat="1" ht="25.5">
      <c r="A17" s="198" t="s">
        <v>278</v>
      </c>
      <c r="B17" s="198" t="s">
        <v>28</v>
      </c>
      <c r="C17" s="198" t="s">
        <v>924</v>
      </c>
      <c r="D17" s="198" t="s">
        <v>925</v>
      </c>
      <c r="E17" s="199" t="s">
        <v>926</v>
      </c>
      <c r="F17" s="200" t="s">
        <v>927</v>
      </c>
      <c r="G17" s="198" t="s">
        <v>928</v>
      </c>
      <c r="H17" s="198" t="s">
        <v>929</v>
      </c>
      <c r="I17" s="201" t="s">
        <v>930</v>
      </c>
      <c r="J17" s="202" t="s">
        <v>931</v>
      </c>
      <c r="K17" s="203"/>
      <c r="L17" s="198" t="s">
        <v>1144</v>
      </c>
      <c r="M17" s="198" t="s">
        <v>933</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99" t="s">
        <v>961</v>
      </c>
      <c r="C26" s="1199"/>
      <c r="D26" s="1199"/>
      <c r="E26" s="197"/>
      <c r="F26" s="204"/>
    </row>
    <row r="27" spans="1:13" s="196" customFormat="1" ht="12.75">
      <c r="E27" s="197"/>
      <c r="F27" s="1208" t="s">
        <v>1147</v>
      </c>
      <c r="G27" s="1208"/>
      <c r="H27" s="1208"/>
    </row>
    <row r="28" spans="1:13" s="196" customFormat="1" ht="25.5">
      <c r="A28" s="198" t="s">
        <v>278</v>
      </c>
      <c r="B28" s="198" t="s">
        <v>28</v>
      </c>
      <c r="C28" s="198" t="s">
        <v>924</v>
      </c>
      <c r="D28" s="198" t="s">
        <v>925</v>
      </c>
      <c r="E28" s="199" t="s">
        <v>926</v>
      </c>
      <c r="F28" s="200" t="s">
        <v>927</v>
      </c>
      <c r="G28" s="198" t="s">
        <v>928</v>
      </c>
      <c r="H28" s="198" t="s">
        <v>929</v>
      </c>
      <c r="I28" s="201" t="s">
        <v>930</v>
      </c>
      <c r="J28" s="202" t="s">
        <v>931</v>
      </c>
      <c r="K28" s="203"/>
      <c r="L28" s="198" t="s">
        <v>1144</v>
      </c>
      <c r="M28" s="198" t="s">
        <v>933</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23"/>
      <c r="C33" s="1223"/>
      <c r="D33" s="1223"/>
    </row>
    <row r="34" spans="1:13" s="196" customFormat="1" ht="12.75">
      <c r="E34" s="197"/>
      <c r="F34" s="1208" t="s">
        <v>1147</v>
      </c>
      <c r="G34" s="1208"/>
      <c r="H34" s="1208"/>
    </row>
    <row r="35" spans="1:13" s="196" customFormat="1" ht="25.5">
      <c r="A35" s="198" t="s">
        <v>278</v>
      </c>
      <c r="B35" s="198" t="s">
        <v>28</v>
      </c>
      <c r="C35" s="198" t="s">
        <v>924</v>
      </c>
      <c r="D35" s="198" t="s">
        <v>925</v>
      </c>
      <c r="E35" s="199" t="s">
        <v>926</v>
      </c>
      <c r="F35" s="200" t="s">
        <v>927</v>
      </c>
      <c r="G35" s="198" t="s">
        <v>928</v>
      </c>
      <c r="H35" s="198" t="s">
        <v>929</v>
      </c>
      <c r="I35" s="201" t="s">
        <v>930</v>
      </c>
      <c r="J35" s="202" t="s">
        <v>931</v>
      </c>
      <c r="K35" s="203"/>
      <c r="L35" s="198" t="s">
        <v>1144</v>
      </c>
      <c r="M35" s="198" t="s">
        <v>933</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23"/>
      <c r="C41" s="1223"/>
      <c r="D41" s="1223"/>
    </row>
    <row r="42" spans="1:13" s="196" customFormat="1" ht="12.75">
      <c r="E42" s="197"/>
      <c r="F42" s="1208" t="s">
        <v>1147</v>
      </c>
      <c r="G42" s="1208"/>
      <c r="H42" s="1208"/>
    </row>
    <row r="43" spans="1:13" s="196" customFormat="1" ht="25.5">
      <c r="A43" s="198" t="s">
        <v>278</v>
      </c>
      <c r="B43" s="198" t="s">
        <v>28</v>
      </c>
      <c r="C43" s="198" t="s">
        <v>924</v>
      </c>
      <c r="D43" s="198" t="s">
        <v>925</v>
      </c>
      <c r="E43" s="199" t="s">
        <v>926</v>
      </c>
      <c r="F43" s="200" t="s">
        <v>927</v>
      </c>
      <c r="G43" s="198" t="s">
        <v>928</v>
      </c>
      <c r="H43" s="198" t="s">
        <v>929</v>
      </c>
      <c r="I43" s="201" t="s">
        <v>930</v>
      </c>
      <c r="J43" s="202" t="s">
        <v>931</v>
      </c>
      <c r="K43" s="203"/>
      <c r="L43" s="198" t="s">
        <v>1144</v>
      </c>
      <c r="M43" s="198" t="s">
        <v>933</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208" t="s">
        <v>1147</v>
      </c>
      <c r="G49" s="1208"/>
      <c r="H49" s="1208"/>
    </row>
    <row r="50" spans="1:13" s="196" customFormat="1" ht="25.5">
      <c r="A50" s="198" t="s">
        <v>278</v>
      </c>
      <c r="B50" s="198" t="s">
        <v>28</v>
      </c>
      <c r="C50" s="198" t="s">
        <v>924</v>
      </c>
      <c r="D50" s="198" t="s">
        <v>925</v>
      </c>
      <c r="E50" s="199" t="s">
        <v>926</v>
      </c>
      <c r="F50" s="200" t="s">
        <v>927</v>
      </c>
      <c r="G50" s="198" t="s">
        <v>928</v>
      </c>
      <c r="H50" s="198" t="s">
        <v>929</v>
      </c>
      <c r="I50" s="201" t="s">
        <v>930</v>
      </c>
      <c r="J50" s="202" t="s">
        <v>931</v>
      </c>
      <c r="K50" s="203"/>
      <c r="L50" s="198" t="s">
        <v>1144</v>
      </c>
      <c r="M50" s="198" t="s">
        <v>933</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23"/>
      <c r="C59" s="1223"/>
      <c r="D59" s="1223"/>
    </row>
    <row r="60" spans="1:13" s="196" customFormat="1" ht="12.75">
      <c r="E60" s="197"/>
      <c r="F60" s="1208" t="s">
        <v>1147</v>
      </c>
      <c r="G60" s="1208"/>
      <c r="H60" s="1208"/>
    </row>
    <row r="61" spans="1:13" s="196" customFormat="1" ht="25.5">
      <c r="A61" s="198" t="s">
        <v>278</v>
      </c>
      <c r="B61" s="198" t="s">
        <v>28</v>
      </c>
      <c r="C61" s="198" t="s">
        <v>924</v>
      </c>
      <c r="D61" s="198" t="s">
        <v>925</v>
      </c>
      <c r="E61" s="199" t="s">
        <v>926</v>
      </c>
      <c r="F61" s="200" t="s">
        <v>927</v>
      </c>
      <c r="G61" s="198" t="s">
        <v>928</v>
      </c>
      <c r="H61" s="198" t="s">
        <v>929</v>
      </c>
      <c r="I61" s="201" t="s">
        <v>930</v>
      </c>
      <c r="J61" s="202" t="s">
        <v>931</v>
      </c>
      <c r="K61" s="203"/>
      <c r="L61" s="198" t="s">
        <v>1144</v>
      </c>
      <c r="M61" s="198" t="s">
        <v>933</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208" t="s">
        <v>1147</v>
      </c>
      <c r="G71" s="1208"/>
      <c r="H71" s="1208"/>
    </row>
    <row r="72" spans="1:13" s="196" customFormat="1" ht="25.5">
      <c r="A72" s="198" t="s">
        <v>278</v>
      </c>
      <c r="B72" s="198" t="s">
        <v>28</v>
      </c>
      <c r="C72" s="198" t="s">
        <v>924</v>
      </c>
      <c r="D72" s="198" t="s">
        <v>925</v>
      </c>
      <c r="E72" s="199" t="s">
        <v>926</v>
      </c>
      <c r="F72" s="200" t="s">
        <v>927</v>
      </c>
      <c r="G72" s="198" t="s">
        <v>928</v>
      </c>
      <c r="H72" s="198" t="s">
        <v>929</v>
      </c>
      <c r="I72" s="201" t="s">
        <v>930</v>
      </c>
      <c r="J72" s="202" t="s">
        <v>931</v>
      </c>
      <c r="K72" s="203"/>
      <c r="L72" s="198" t="s">
        <v>1144</v>
      </c>
      <c r="M72" s="198" t="s">
        <v>933</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208" t="s">
        <v>1147</v>
      </c>
      <c r="G82" s="1208"/>
      <c r="H82" s="1208"/>
    </row>
    <row r="83" spans="1:13" s="196" customFormat="1" ht="25.5">
      <c r="A83" s="198" t="s">
        <v>278</v>
      </c>
      <c r="B83" s="198" t="s">
        <v>28</v>
      </c>
      <c r="C83" s="198" t="s">
        <v>924</v>
      </c>
      <c r="D83" s="198" t="s">
        <v>925</v>
      </c>
      <c r="E83" s="199" t="s">
        <v>926</v>
      </c>
      <c r="F83" s="200" t="s">
        <v>927</v>
      </c>
      <c r="G83" s="198" t="s">
        <v>928</v>
      </c>
      <c r="H83" s="198" t="s">
        <v>929</v>
      </c>
      <c r="I83" s="201" t="s">
        <v>930</v>
      </c>
      <c r="J83" s="202" t="s">
        <v>931</v>
      </c>
      <c r="K83" s="203"/>
      <c r="L83" s="198" t="s">
        <v>1144</v>
      </c>
      <c r="M83" s="198" t="s">
        <v>933</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99" t="s">
        <v>1041</v>
      </c>
      <c r="C90" s="1199"/>
      <c r="D90" s="1199"/>
      <c r="E90" s="1199"/>
      <c r="F90" s="204"/>
    </row>
    <row r="91" spans="1:13" s="196" customFormat="1" ht="12.75">
      <c r="E91" s="197"/>
      <c r="F91" s="1208" t="s">
        <v>1147</v>
      </c>
      <c r="G91" s="1208"/>
      <c r="H91" s="1208"/>
    </row>
    <row r="92" spans="1:13" s="196" customFormat="1" ht="25.5">
      <c r="A92" s="198" t="s">
        <v>278</v>
      </c>
      <c r="B92" s="198" t="s">
        <v>28</v>
      </c>
      <c r="C92" s="198" t="s">
        <v>924</v>
      </c>
      <c r="D92" s="198" t="s">
        <v>925</v>
      </c>
      <c r="E92" s="199" t="s">
        <v>926</v>
      </c>
      <c r="F92" s="200" t="s">
        <v>927</v>
      </c>
      <c r="G92" s="198" t="s">
        <v>928</v>
      </c>
      <c r="H92" s="198" t="s">
        <v>929</v>
      </c>
      <c r="I92" s="201" t="s">
        <v>930</v>
      </c>
      <c r="J92" s="202" t="s">
        <v>931</v>
      </c>
      <c r="K92" s="203"/>
      <c r="L92" s="198" t="s">
        <v>1144</v>
      </c>
      <c r="M92" s="198" t="s">
        <v>933</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99"/>
      <c r="C99" s="1199"/>
      <c r="D99" s="1199"/>
      <c r="E99" s="1199"/>
      <c r="F99" s="204"/>
    </row>
    <row r="100" spans="1:13" s="196" customFormat="1" ht="12.75">
      <c r="E100" s="197"/>
      <c r="F100" s="1208" t="s">
        <v>1147</v>
      </c>
      <c r="G100" s="1208"/>
      <c r="H100" s="1208"/>
    </row>
    <row r="101" spans="1:13" s="196" customFormat="1" ht="25.5">
      <c r="A101" s="198" t="s">
        <v>278</v>
      </c>
      <c r="B101" s="198" t="s">
        <v>28</v>
      </c>
      <c r="C101" s="198" t="s">
        <v>924</v>
      </c>
      <c r="D101" s="198" t="s">
        <v>925</v>
      </c>
      <c r="E101" s="199" t="s">
        <v>926</v>
      </c>
      <c r="F101" s="200" t="s">
        <v>927</v>
      </c>
      <c r="G101" s="198" t="s">
        <v>928</v>
      </c>
      <c r="H101" s="198" t="s">
        <v>929</v>
      </c>
      <c r="I101" s="201" t="s">
        <v>930</v>
      </c>
      <c r="J101" s="202" t="s">
        <v>931</v>
      </c>
      <c r="K101" s="203"/>
      <c r="L101" s="198" t="s">
        <v>1144</v>
      </c>
      <c r="M101" s="198" t="s">
        <v>933</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23"/>
      <c r="C109" s="1223"/>
      <c r="D109" s="1223"/>
    </row>
    <row r="110" spans="1:13" s="196" customFormat="1" ht="12.75">
      <c r="E110" s="197"/>
      <c r="F110" s="1208" t="s">
        <v>1147</v>
      </c>
      <c r="G110" s="1208"/>
      <c r="H110" s="1208"/>
    </row>
    <row r="111" spans="1:13" s="196" customFormat="1" ht="25.5">
      <c r="A111" s="198" t="s">
        <v>278</v>
      </c>
      <c r="B111" s="198" t="s">
        <v>28</v>
      </c>
      <c r="C111" s="198" t="s">
        <v>924</v>
      </c>
      <c r="D111" s="198" t="s">
        <v>925</v>
      </c>
      <c r="E111" s="199" t="s">
        <v>926</v>
      </c>
      <c r="F111" s="200" t="s">
        <v>927</v>
      </c>
      <c r="G111" s="198" t="s">
        <v>928</v>
      </c>
      <c r="H111" s="198" t="s">
        <v>929</v>
      </c>
      <c r="I111" s="201" t="s">
        <v>930</v>
      </c>
      <c r="J111" s="202" t="s">
        <v>931</v>
      </c>
      <c r="K111" s="203"/>
      <c r="L111" s="198" t="s">
        <v>1144</v>
      </c>
      <c r="M111" s="198" t="s">
        <v>933</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23"/>
      <c r="C119" s="1223"/>
      <c r="D119" s="1223"/>
    </row>
    <row r="120" spans="1:13" s="196" customFormat="1" ht="12.75">
      <c r="E120" s="197"/>
      <c r="F120" s="1208" t="s">
        <v>1147</v>
      </c>
      <c r="G120" s="1208"/>
      <c r="H120" s="1208"/>
    </row>
    <row r="121" spans="1:13" s="196" customFormat="1" ht="25.5">
      <c r="A121" s="198" t="s">
        <v>278</v>
      </c>
      <c r="B121" s="198" t="s">
        <v>28</v>
      </c>
      <c r="C121" s="198" t="s">
        <v>924</v>
      </c>
      <c r="D121" s="198" t="s">
        <v>925</v>
      </c>
      <c r="E121" s="199" t="s">
        <v>926</v>
      </c>
      <c r="F121" s="200" t="s">
        <v>927</v>
      </c>
      <c r="G121" s="198" t="s">
        <v>928</v>
      </c>
      <c r="H121" s="198" t="s">
        <v>929</v>
      </c>
      <c r="I121" s="201" t="s">
        <v>930</v>
      </c>
      <c r="J121" s="202" t="s">
        <v>931</v>
      </c>
      <c r="K121" s="203"/>
      <c r="L121" s="198" t="s">
        <v>1144</v>
      </c>
      <c r="M121" s="198" t="s">
        <v>933</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23"/>
      <c r="C129" s="1223"/>
      <c r="D129" s="1223"/>
    </row>
    <row r="130" spans="1:13" s="196" customFormat="1" ht="12.75">
      <c r="E130" s="197"/>
      <c r="F130" s="1208" t="s">
        <v>1147</v>
      </c>
      <c r="G130" s="1208"/>
      <c r="H130" s="1208"/>
    </row>
    <row r="131" spans="1:13" s="196" customFormat="1" ht="25.5">
      <c r="A131" s="198" t="s">
        <v>278</v>
      </c>
      <c r="B131" s="198" t="s">
        <v>28</v>
      </c>
      <c r="C131" s="198" t="s">
        <v>924</v>
      </c>
      <c r="D131" s="198" t="s">
        <v>925</v>
      </c>
      <c r="E131" s="199" t="s">
        <v>926</v>
      </c>
      <c r="F131" s="200" t="s">
        <v>927</v>
      </c>
      <c r="G131" s="198" t="s">
        <v>928</v>
      </c>
      <c r="H131" s="198" t="s">
        <v>929</v>
      </c>
      <c r="I131" s="201" t="s">
        <v>930</v>
      </c>
      <c r="J131" s="202" t="s">
        <v>931</v>
      </c>
      <c r="K131" s="203"/>
      <c r="L131" s="198" t="s">
        <v>1144</v>
      </c>
      <c r="M131" s="198" t="s">
        <v>933</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183"/>
      <c r="C139" s="1183"/>
      <c r="D139" s="1183"/>
      <c r="E139" s="214"/>
      <c r="F139" s="215"/>
    </row>
    <row r="140" spans="1:13" s="196" customFormat="1" ht="12.75">
      <c r="E140" s="197"/>
      <c r="F140" s="1208" t="s">
        <v>1147</v>
      </c>
      <c r="G140" s="1208"/>
      <c r="H140" s="1208"/>
    </row>
    <row r="141" spans="1:13" s="196" customFormat="1" ht="25.5">
      <c r="A141" s="198" t="s">
        <v>278</v>
      </c>
      <c r="B141" s="198" t="s">
        <v>28</v>
      </c>
      <c r="C141" s="198" t="s">
        <v>924</v>
      </c>
      <c r="D141" s="198" t="s">
        <v>925</v>
      </c>
      <c r="E141" s="199" t="s">
        <v>926</v>
      </c>
      <c r="F141" s="200" t="s">
        <v>927</v>
      </c>
      <c r="G141" s="198" t="s">
        <v>928</v>
      </c>
      <c r="H141" s="198" t="s">
        <v>929</v>
      </c>
      <c r="I141" s="201" t="s">
        <v>930</v>
      </c>
      <c r="J141" s="202" t="s">
        <v>931</v>
      </c>
      <c r="K141" s="203"/>
      <c r="L141" s="198" t="s">
        <v>1144</v>
      </c>
      <c r="M141" s="198" t="s">
        <v>933</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183"/>
      <c r="C149" s="1183"/>
      <c r="D149" s="1183"/>
      <c r="E149" s="214"/>
      <c r="F149" s="215"/>
    </row>
    <row r="150" spans="1:13" s="196" customFormat="1" ht="12.75">
      <c r="E150" s="197"/>
      <c r="F150" s="1208" t="s">
        <v>1147</v>
      </c>
      <c r="G150" s="1208"/>
      <c r="H150" s="1208"/>
    </row>
    <row r="151" spans="1:13" s="196" customFormat="1" ht="25.5">
      <c r="A151" s="198" t="s">
        <v>278</v>
      </c>
      <c r="B151" s="198" t="s">
        <v>28</v>
      </c>
      <c r="C151" s="198" t="s">
        <v>924</v>
      </c>
      <c r="D151" s="198" t="s">
        <v>925</v>
      </c>
      <c r="E151" s="199" t="s">
        <v>926</v>
      </c>
      <c r="F151" s="200" t="s">
        <v>927</v>
      </c>
      <c r="G151" s="198" t="s">
        <v>928</v>
      </c>
      <c r="H151" s="198" t="s">
        <v>929</v>
      </c>
      <c r="I151" s="201" t="s">
        <v>930</v>
      </c>
      <c r="J151" s="202" t="s">
        <v>931</v>
      </c>
      <c r="K151" s="203"/>
      <c r="L151" s="198" t="s">
        <v>1144</v>
      </c>
      <c r="M151" s="198" t="s">
        <v>933</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183"/>
      <c r="C159" s="1183"/>
      <c r="D159" s="1183"/>
      <c r="E159" s="214"/>
      <c r="F159" s="215"/>
    </row>
    <row r="160" spans="1:13" s="196" customFormat="1" ht="12.75">
      <c r="E160" s="197"/>
      <c r="F160" s="1208" t="s">
        <v>1147</v>
      </c>
      <c r="G160" s="1208"/>
      <c r="H160" s="1208"/>
    </row>
    <row r="161" spans="1:13" s="196" customFormat="1" ht="25.5">
      <c r="A161" s="198" t="s">
        <v>278</v>
      </c>
      <c r="B161" s="198" t="s">
        <v>28</v>
      </c>
      <c r="C161" s="198" t="s">
        <v>924</v>
      </c>
      <c r="D161" s="198" t="s">
        <v>925</v>
      </c>
      <c r="E161" s="199" t="s">
        <v>926</v>
      </c>
      <c r="F161" s="200" t="s">
        <v>927</v>
      </c>
      <c r="G161" s="198" t="s">
        <v>928</v>
      </c>
      <c r="H161" s="198" t="s">
        <v>929</v>
      </c>
      <c r="I161" s="201" t="s">
        <v>930</v>
      </c>
      <c r="J161" s="202" t="s">
        <v>931</v>
      </c>
      <c r="K161" s="203"/>
      <c r="L161" s="198" t="s">
        <v>1144</v>
      </c>
      <c r="M161" s="198" t="s">
        <v>933</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183"/>
      <c r="C169" s="1183"/>
      <c r="D169" s="1183"/>
      <c r="E169" s="214"/>
      <c r="F169" s="215"/>
    </row>
    <row r="170" spans="1:13" s="196" customFormat="1" ht="12.75">
      <c r="E170" s="197"/>
      <c r="F170" s="1208" t="s">
        <v>1147</v>
      </c>
      <c r="G170" s="1208"/>
      <c r="H170" s="1208"/>
    </row>
    <row r="171" spans="1:13" s="196" customFormat="1" ht="25.5">
      <c r="A171" s="198" t="s">
        <v>278</v>
      </c>
      <c r="B171" s="198" t="s">
        <v>28</v>
      </c>
      <c r="C171" s="198" t="s">
        <v>924</v>
      </c>
      <c r="D171" s="198" t="s">
        <v>925</v>
      </c>
      <c r="E171" s="199" t="s">
        <v>926</v>
      </c>
      <c r="F171" s="200" t="s">
        <v>927</v>
      </c>
      <c r="G171" s="198" t="s">
        <v>928</v>
      </c>
      <c r="H171" s="198" t="s">
        <v>929</v>
      </c>
      <c r="I171" s="201" t="s">
        <v>930</v>
      </c>
      <c r="J171" s="202" t="s">
        <v>931</v>
      </c>
      <c r="K171" s="203"/>
      <c r="L171" s="198" t="s">
        <v>1144</v>
      </c>
      <c r="M171" s="198" t="s">
        <v>933</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183"/>
      <c r="C179" s="1183"/>
      <c r="D179" s="1183"/>
      <c r="E179" s="214"/>
      <c r="F179" s="215"/>
    </row>
    <row r="180" spans="1:13" s="196" customFormat="1" ht="12.75">
      <c r="E180" s="197"/>
      <c r="F180" s="1208" t="s">
        <v>1147</v>
      </c>
      <c r="G180" s="1208"/>
      <c r="H180" s="1208"/>
    </row>
    <row r="181" spans="1:13" s="196" customFormat="1" ht="25.5">
      <c r="A181" s="198" t="s">
        <v>278</v>
      </c>
      <c r="B181" s="198" t="s">
        <v>28</v>
      </c>
      <c r="C181" s="198" t="s">
        <v>924</v>
      </c>
      <c r="D181" s="198" t="s">
        <v>925</v>
      </c>
      <c r="E181" s="199" t="s">
        <v>926</v>
      </c>
      <c r="F181" s="200" t="s">
        <v>927</v>
      </c>
      <c r="G181" s="198" t="s">
        <v>928</v>
      </c>
      <c r="H181" s="198" t="s">
        <v>929</v>
      </c>
      <c r="I181" s="201" t="s">
        <v>930</v>
      </c>
      <c r="J181" s="202" t="s">
        <v>931</v>
      </c>
      <c r="K181" s="203"/>
      <c r="L181" s="198" t="s">
        <v>1144</v>
      </c>
      <c r="M181" s="198" t="s">
        <v>933</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183"/>
      <c r="C189" s="1183"/>
      <c r="D189" s="1183"/>
      <c r="E189" s="214"/>
      <c r="F189" s="215"/>
    </row>
    <row r="190" spans="1:13" s="196" customFormat="1" ht="12.75">
      <c r="E190" s="197"/>
      <c r="F190" s="1208" t="s">
        <v>1147</v>
      </c>
      <c r="G190" s="1208"/>
      <c r="H190" s="1208"/>
    </row>
    <row r="191" spans="1:13" s="196" customFormat="1" ht="25.5">
      <c r="A191" s="198" t="s">
        <v>278</v>
      </c>
      <c r="B191" s="198" t="s">
        <v>28</v>
      </c>
      <c r="C191" s="198" t="s">
        <v>924</v>
      </c>
      <c r="D191" s="198" t="s">
        <v>925</v>
      </c>
      <c r="E191" s="199" t="s">
        <v>926</v>
      </c>
      <c r="F191" s="200" t="s">
        <v>927</v>
      </c>
      <c r="G191" s="198" t="s">
        <v>928</v>
      </c>
      <c r="H191" s="198" t="s">
        <v>929</v>
      </c>
      <c r="I191" s="201" t="s">
        <v>930</v>
      </c>
      <c r="J191" s="202" t="s">
        <v>931</v>
      </c>
      <c r="K191" s="203"/>
      <c r="L191" s="198" t="s">
        <v>1144</v>
      </c>
      <c r="M191" s="198" t="s">
        <v>933</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183"/>
      <c r="C199" s="1183"/>
      <c r="D199" s="1183"/>
      <c r="E199" s="214"/>
      <c r="F199" s="215"/>
    </row>
    <row r="200" spans="1:13" s="196" customFormat="1" ht="12.75">
      <c r="E200" s="197"/>
      <c r="F200" s="1208" t="s">
        <v>1147</v>
      </c>
      <c r="G200" s="1208"/>
      <c r="H200" s="1208"/>
    </row>
    <row r="201" spans="1:13" s="196" customFormat="1" ht="25.5">
      <c r="A201" s="198" t="s">
        <v>278</v>
      </c>
      <c r="B201" s="198" t="s">
        <v>28</v>
      </c>
      <c r="C201" s="198" t="s">
        <v>924</v>
      </c>
      <c r="D201" s="198" t="s">
        <v>925</v>
      </c>
      <c r="E201" s="199" t="s">
        <v>926</v>
      </c>
      <c r="F201" s="200" t="s">
        <v>927</v>
      </c>
      <c r="G201" s="198" t="s">
        <v>928</v>
      </c>
      <c r="H201" s="198" t="s">
        <v>929</v>
      </c>
      <c r="I201" s="201" t="s">
        <v>930</v>
      </c>
      <c r="J201" s="202" t="s">
        <v>931</v>
      </c>
      <c r="K201" s="203"/>
      <c r="L201" s="198" t="s">
        <v>1144</v>
      </c>
      <c r="M201" s="198" t="s">
        <v>933</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183"/>
      <c r="C209" s="1183"/>
      <c r="D209" s="1183"/>
      <c r="E209" s="214"/>
      <c r="F209" s="215"/>
    </row>
    <row r="210" spans="1:13" s="196" customFormat="1" ht="12.75">
      <c r="E210" s="197"/>
      <c r="F210" s="1208" t="s">
        <v>1147</v>
      </c>
      <c r="G210" s="1208"/>
      <c r="H210" s="1208"/>
    </row>
    <row r="211" spans="1:13" s="196" customFormat="1" ht="25.5">
      <c r="A211" s="198" t="s">
        <v>278</v>
      </c>
      <c r="B211" s="198" t="s">
        <v>28</v>
      </c>
      <c r="C211" s="198" t="s">
        <v>924</v>
      </c>
      <c r="D211" s="198" t="s">
        <v>925</v>
      </c>
      <c r="E211" s="199" t="s">
        <v>926</v>
      </c>
      <c r="F211" s="200" t="s">
        <v>927</v>
      </c>
      <c r="G211" s="198" t="s">
        <v>928</v>
      </c>
      <c r="H211" s="198" t="s">
        <v>929</v>
      </c>
      <c r="I211" s="201" t="s">
        <v>930</v>
      </c>
      <c r="J211" s="202" t="s">
        <v>931</v>
      </c>
      <c r="K211" s="203"/>
      <c r="L211" s="198" t="s">
        <v>1144</v>
      </c>
      <c r="M211" s="198" t="s">
        <v>933</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183"/>
      <c r="C218" s="1183"/>
      <c r="D218" s="1183"/>
      <c r="E218" s="214"/>
      <c r="F218" s="215"/>
    </row>
    <row r="219" spans="1:13" s="196" customFormat="1" ht="12.75">
      <c r="E219" s="197"/>
      <c r="F219" s="1208" t="s">
        <v>1147</v>
      </c>
      <c r="G219" s="1208"/>
      <c r="H219" s="1208"/>
    </row>
    <row r="220" spans="1:13" s="196" customFormat="1" ht="25.5">
      <c r="A220" s="198" t="s">
        <v>278</v>
      </c>
      <c r="B220" s="198" t="s">
        <v>28</v>
      </c>
      <c r="C220" s="198" t="s">
        <v>924</v>
      </c>
      <c r="D220" s="198" t="s">
        <v>925</v>
      </c>
      <c r="E220" s="199" t="s">
        <v>926</v>
      </c>
      <c r="F220" s="200" t="s">
        <v>927</v>
      </c>
      <c r="G220" s="198" t="s">
        <v>928</v>
      </c>
      <c r="H220" s="198" t="s">
        <v>929</v>
      </c>
      <c r="I220" s="201" t="s">
        <v>930</v>
      </c>
      <c r="J220" s="202" t="s">
        <v>931</v>
      </c>
      <c r="K220" s="203"/>
      <c r="L220" s="198" t="s">
        <v>1144</v>
      </c>
      <c r="M220" s="198" t="s">
        <v>933</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183"/>
      <c r="C227" s="1183"/>
      <c r="D227" s="1183"/>
      <c r="E227" s="214"/>
      <c r="F227" s="215"/>
    </row>
    <row r="228" spans="1:13" s="196" customFormat="1" ht="12.75">
      <c r="E228" s="197"/>
      <c r="F228" s="1208" t="s">
        <v>1147</v>
      </c>
      <c r="G228" s="1208"/>
      <c r="H228" s="1208"/>
    </row>
    <row r="229" spans="1:13" s="196" customFormat="1" ht="25.5">
      <c r="A229" s="198" t="s">
        <v>278</v>
      </c>
      <c r="B229" s="198" t="s">
        <v>28</v>
      </c>
      <c r="C229" s="198" t="s">
        <v>924</v>
      </c>
      <c r="D229" s="198" t="s">
        <v>925</v>
      </c>
      <c r="E229" s="199" t="s">
        <v>926</v>
      </c>
      <c r="F229" s="200" t="s">
        <v>927</v>
      </c>
      <c r="G229" s="198" t="s">
        <v>928</v>
      </c>
      <c r="H229" s="198" t="s">
        <v>929</v>
      </c>
      <c r="I229" s="201" t="s">
        <v>930</v>
      </c>
      <c r="J229" s="202" t="s">
        <v>931</v>
      </c>
      <c r="K229" s="203"/>
      <c r="L229" s="198" t="s">
        <v>1144</v>
      </c>
      <c r="M229" s="198" t="s">
        <v>933</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183"/>
      <c r="C237" s="1183"/>
      <c r="D237" s="1183"/>
      <c r="E237" s="214"/>
      <c r="F237" s="215"/>
    </row>
    <row r="238" spans="1:13" s="196" customFormat="1" ht="12.75">
      <c r="E238" s="197"/>
      <c r="F238" s="1208" t="s">
        <v>1147</v>
      </c>
      <c r="G238" s="1208"/>
      <c r="H238" s="1208"/>
    </row>
    <row r="239" spans="1:13" s="196" customFormat="1" ht="25.5">
      <c r="A239" s="198" t="s">
        <v>278</v>
      </c>
      <c r="B239" s="198" t="s">
        <v>28</v>
      </c>
      <c r="C239" s="198" t="s">
        <v>924</v>
      </c>
      <c r="D239" s="198" t="s">
        <v>925</v>
      </c>
      <c r="E239" s="199" t="s">
        <v>926</v>
      </c>
      <c r="F239" s="200" t="s">
        <v>927</v>
      </c>
      <c r="G239" s="198" t="s">
        <v>928</v>
      </c>
      <c r="H239" s="198" t="s">
        <v>929</v>
      </c>
      <c r="I239" s="201" t="s">
        <v>930</v>
      </c>
      <c r="J239" s="202" t="s">
        <v>931</v>
      </c>
      <c r="K239" s="203"/>
      <c r="L239" s="198" t="s">
        <v>1144</v>
      </c>
      <c r="M239" s="198" t="s">
        <v>933</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tabSelected="1"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46" t="s">
        <v>0</v>
      </c>
      <c r="C2" s="946"/>
      <c r="D2" s="946"/>
      <c r="E2" s="946"/>
      <c r="F2" s="946"/>
      <c r="G2" s="946"/>
      <c r="H2" s="946"/>
      <c r="I2" s="946"/>
      <c r="J2" s="946"/>
      <c r="K2" s="946"/>
      <c r="L2" s="946"/>
      <c r="M2" s="946"/>
      <c r="N2" s="946"/>
      <c r="O2" s="946"/>
      <c r="P2" s="946"/>
      <c r="Q2" s="946"/>
      <c r="R2" s="946"/>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53" t="s">
        <v>1231</v>
      </c>
      <c r="C4" s="953"/>
      <c r="D4" s="953"/>
      <c r="E4" s="953"/>
      <c r="F4" s="953"/>
      <c r="G4" s="953"/>
      <c r="H4" s="953"/>
      <c r="I4" s="953"/>
      <c r="J4" s="953"/>
      <c r="K4" s="953"/>
      <c r="L4" s="953"/>
      <c r="M4" s="953"/>
      <c r="N4" s="953"/>
      <c r="O4" s="953"/>
      <c r="P4" s="848"/>
      <c r="Q4" s="848"/>
      <c r="R4" s="849"/>
      <c r="S4" s="153"/>
    </row>
    <row r="5" spans="1:19" ht="29.25" customHeight="1">
      <c r="A5" s="154"/>
      <c r="B5" s="954" t="s">
        <v>1232</v>
      </c>
      <c r="C5" s="954"/>
      <c r="D5" s="954"/>
      <c r="E5" s="954"/>
      <c r="F5" s="954"/>
      <c r="G5" s="954"/>
      <c r="H5" s="954"/>
      <c r="I5" s="954"/>
      <c r="J5" s="954"/>
      <c r="K5" s="954"/>
      <c r="L5" s="954"/>
      <c r="M5" s="955" t="s">
        <v>1257</v>
      </c>
      <c r="N5" s="955"/>
      <c r="O5" s="955"/>
      <c r="P5" s="955"/>
      <c r="Q5" s="955"/>
      <c r="R5" s="955"/>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52" t="s">
        <v>8</v>
      </c>
      <c r="D8" s="952"/>
      <c r="E8" s="952"/>
      <c r="G8" s="429" t="s">
        <v>1</v>
      </c>
      <c r="H8" s="348"/>
      <c r="I8" s="348"/>
      <c r="J8" s="348"/>
      <c r="K8" s="349" t="s">
        <v>2</v>
      </c>
      <c r="L8" s="348"/>
      <c r="M8" s="349" t="s">
        <v>3</v>
      </c>
      <c r="N8" s="348"/>
      <c r="O8" s="349" t="s">
        <v>4</v>
      </c>
      <c r="P8" s="348"/>
      <c r="Q8" s="348"/>
      <c r="R8" s="428" t="s">
        <v>5</v>
      </c>
      <c r="S8" s="153"/>
    </row>
    <row r="9" spans="1:19" ht="23.25" customHeight="1">
      <c r="A9" s="154"/>
      <c r="G9" s="350"/>
      <c r="H9" s="351"/>
      <c r="I9" s="351"/>
      <c r="J9" s="351"/>
      <c r="K9" s="351"/>
      <c r="L9" s="351"/>
      <c r="M9" s="351"/>
      <c r="N9" s="351"/>
      <c r="O9" s="351"/>
      <c r="P9" s="351"/>
      <c r="Q9" s="351"/>
      <c r="R9" s="352"/>
      <c r="S9" s="153"/>
    </row>
    <row r="10" spans="1:19" ht="42" customHeight="1">
      <c r="A10" s="154"/>
      <c r="C10" s="952" t="s">
        <v>5</v>
      </c>
      <c r="D10" s="952"/>
      <c r="E10" s="952"/>
      <c r="G10" s="677" t="s">
        <v>9</v>
      </c>
      <c r="H10" s="353"/>
      <c r="I10" s="353"/>
      <c r="J10" s="344"/>
      <c r="K10" s="354">
        <v>34</v>
      </c>
      <c r="L10" s="353"/>
      <c r="M10" s="344">
        <v>0</v>
      </c>
      <c r="N10" s="353"/>
      <c r="O10" s="344">
        <v>0</v>
      </c>
      <c r="P10" s="353"/>
      <c r="Q10" s="353"/>
      <c r="R10" s="355">
        <f>SUM($K10:$O10)</f>
        <v>34</v>
      </c>
      <c r="S10" s="153"/>
    </row>
    <row r="11" spans="1:19" ht="36" customHeight="1">
      <c r="A11" s="154"/>
      <c r="C11" s="669" t="s">
        <v>6</v>
      </c>
      <c r="D11" s="945">
        <f>R13</f>
        <v>5</v>
      </c>
      <c r="E11" s="945"/>
      <c r="G11" s="356" t="s">
        <v>10</v>
      </c>
      <c r="H11" s="353"/>
      <c r="I11" s="353"/>
      <c r="J11" s="344"/>
      <c r="K11" s="354">
        <v>59</v>
      </c>
      <c r="L11" s="353"/>
      <c r="M11" s="344">
        <v>3</v>
      </c>
      <c r="N11" s="353"/>
      <c r="O11" s="344">
        <v>0</v>
      </c>
      <c r="P11" s="353"/>
      <c r="Q11" s="353"/>
      <c r="R11" s="355">
        <f t="shared" ref="R11:R13" si="0">SUM($K11:$O11)</f>
        <v>62</v>
      </c>
      <c r="S11" s="153"/>
    </row>
    <row r="12" spans="1:19" ht="43.5" customHeight="1">
      <c r="A12" s="154"/>
      <c r="C12" s="653" t="s">
        <v>7</v>
      </c>
      <c r="D12" s="945">
        <f>R12</f>
        <v>6</v>
      </c>
      <c r="E12" s="945"/>
      <c r="G12" s="356" t="s">
        <v>7</v>
      </c>
      <c r="H12" s="353"/>
      <c r="I12" s="353"/>
      <c r="J12" s="344"/>
      <c r="K12" s="354">
        <v>4</v>
      </c>
      <c r="L12" s="353"/>
      <c r="M12" s="344">
        <v>2</v>
      </c>
      <c r="N12" s="353"/>
      <c r="O12" s="344">
        <v>0</v>
      </c>
      <c r="P12" s="353"/>
      <c r="Q12" s="353"/>
      <c r="R12" s="355">
        <f t="shared" si="0"/>
        <v>6</v>
      </c>
      <c r="S12" s="153"/>
    </row>
    <row r="13" spans="1:19" ht="36.75" customHeight="1">
      <c r="A13" s="154"/>
      <c r="C13" s="653" t="s">
        <v>9</v>
      </c>
      <c r="D13" s="945">
        <f>R10</f>
        <v>34</v>
      </c>
      <c r="E13" s="945"/>
      <c r="G13" s="678" t="s">
        <v>6</v>
      </c>
      <c r="H13" s="357"/>
      <c r="I13" s="353"/>
      <c r="J13" s="344"/>
      <c r="K13" s="354">
        <v>4</v>
      </c>
      <c r="L13" s="353"/>
      <c r="M13" s="344">
        <v>1</v>
      </c>
      <c r="N13" s="353"/>
      <c r="O13" s="344">
        <v>0</v>
      </c>
      <c r="P13" s="353"/>
      <c r="Q13" s="353"/>
      <c r="R13" s="355">
        <f t="shared" si="0"/>
        <v>5</v>
      </c>
      <c r="S13" s="153"/>
    </row>
    <row r="14" spans="1:19" ht="53.25" customHeight="1">
      <c r="A14" s="154"/>
      <c r="C14" s="653" t="s">
        <v>10</v>
      </c>
      <c r="D14" s="945">
        <f>R11</f>
        <v>62</v>
      </c>
      <c r="E14" s="945"/>
      <c r="G14" s="362" t="s">
        <v>11</v>
      </c>
      <c r="H14" s="358"/>
      <c r="I14" s="359"/>
      <c r="J14" s="360"/>
      <c r="K14" s="360">
        <f>SUM(K10:K13)</f>
        <v>101</v>
      </c>
      <c r="L14" s="359"/>
      <c r="M14" s="360">
        <f>SUM(M10:M13)</f>
        <v>6</v>
      </c>
      <c r="N14" s="359"/>
      <c r="O14" s="360">
        <f>SUM(O10:O13)</f>
        <v>0</v>
      </c>
      <c r="P14" s="359"/>
      <c r="Q14" s="359"/>
      <c r="R14" s="361">
        <f>SUM(R10:R13)</f>
        <v>107</v>
      </c>
      <c r="S14" s="153"/>
    </row>
    <row r="15" spans="1:19" ht="38.25" customHeight="1">
      <c r="A15" s="154"/>
      <c r="C15" s="345" t="s">
        <v>12</v>
      </c>
      <c r="D15" s="944">
        <f>R14</f>
        <v>107</v>
      </c>
      <c r="E15" s="944"/>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47" t="s">
        <v>13</v>
      </c>
      <c r="D24" s="948"/>
      <c r="E24" s="949"/>
      <c r="S24" s="153"/>
    </row>
    <row r="25" spans="1:19" ht="32.25" customHeight="1">
      <c r="A25" s="154"/>
      <c r="C25" s="346" t="s">
        <v>6</v>
      </c>
      <c r="D25" s="950">
        <f>SUM(M13:O13)</f>
        <v>1</v>
      </c>
      <c r="E25" s="951"/>
      <c r="S25" s="153"/>
    </row>
    <row r="26" spans="1:19" ht="33.75" customHeight="1">
      <c r="A26" s="154"/>
      <c r="C26" s="347" t="s">
        <v>7</v>
      </c>
      <c r="D26" s="950">
        <f>SUM(M12:O12)</f>
        <v>2</v>
      </c>
      <c r="E26" s="951"/>
      <c r="S26" s="153"/>
    </row>
    <row r="27" spans="1:19" ht="38.25" customHeight="1">
      <c r="A27" s="154"/>
      <c r="C27" s="347" t="s">
        <v>9</v>
      </c>
      <c r="D27" s="945">
        <f>SUM(M10:O10)</f>
        <v>0</v>
      </c>
      <c r="E27" s="945"/>
      <c r="S27" s="153"/>
    </row>
    <row r="28" spans="1:19" ht="25.5" customHeight="1">
      <c r="A28" s="154"/>
      <c r="C28" s="347" t="s">
        <v>10</v>
      </c>
      <c r="D28" s="945">
        <f>SUM(M11:O11)</f>
        <v>3</v>
      </c>
      <c r="E28" s="945"/>
      <c r="S28" s="153"/>
    </row>
    <row r="29" spans="1:19" ht="33" customHeight="1">
      <c r="A29" s="154"/>
      <c r="C29" s="345" t="s">
        <v>12</v>
      </c>
      <c r="D29" s="943">
        <f>SUM(M14:O14)</f>
        <v>6</v>
      </c>
      <c r="E29" s="943"/>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M5:R5"/>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1258</v>
      </c>
      <c r="C6" s="101">
        <v>1</v>
      </c>
      <c r="D6" s="101">
        <v>1</v>
      </c>
      <c r="E6" s="101">
        <v>0</v>
      </c>
    </row>
    <row r="7" spans="2:5">
      <c r="B7" s="103" t="s">
        <v>7</v>
      </c>
      <c r="C7" s="103" t="s">
        <v>16</v>
      </c>
      <c r="D7" s="103" t="s">
        <v>17</v>
      </c>
      <c r="E7" s="103" t="s">
        <v>18</v>
      </c>
    </row>
    <row r="8" spans="2:5">
      <c r="B8" s="101" t="s">
        <v>23</v>
      </c>
      <c r="C8" s="101">
        <v>1</v>
      </c>
      <c r="D8" s="101">
        <v>0</v>
      </c>
      <c r="E8" s="101">
        <v>0</v>
      </c>
    </row>
    <row r="9" spans="2:5">
      <c r="B9" s="101" t="s">
        <v>25</v>
      </c>
      <c r="C9" s="28">
        <v>1</v>
      </c>
      <c r="D9" s="101">
        <v>1</v>
      </c>
      <c r="E9" s="101">
        <v>0</v>
      </c>
    </row>
    <row r="10" spans="2:5">
      <c r="B10" s="101" t="s">
        <v>1258</v>
      </c>
      <c r="C10" s="101">
        <v>1</v>
      </c>
      <c r="D10" s="101">
        <v>1</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1259</v>
      </c>
      <c r="C18" s="101">
        <v>3</v>
      </c>
      <c r="D18" s="101">
        <v>0</v>
      </c>
      <c r="E18" s="101">
        <v>0</v>
      </c>
    </row>
    <row r="19" spans="2:5">
      <c r="B19" s="101" t="s">
        <v>1258</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670" t="s">
        <v>33</v>
      </c>
      <c r="C25" s="101">
        <v>4</v>
      </c>
      <c r="D25" s="101">
        <v>0</v>
      </c>
      <c r="E25" s="101">
        <v>0</v>
      </c>
    </row>
    <row r="26" spans="2:5">
      <c r="B26" s="670" t="s">
        <v>46</v>
      </c>
      <c r="C26" s="101">
        <v>4</v>
      </c>
      <c r="D26" s="101">
        <v>0</v>
      </c>
      <c r="E26" s="101">
        <v>0</v>
      </c>
    </row>
    <row r="27" spans="2:5">
      <c r="B27" s="670" t="s">
        <v>34</v>
      </c>
      <c r="C27" s="101">
        <v>4</v>
      </c>
      <c r="D27" s="101">
        <v>0</v>
      </c>
      <c r="E27" s="101">
        <v>0</v>
      </c>
    </row>
    <row r="28" spans="2:5">
      <c r="B28" s="670" t="s">
        <v>42</v>
      </c>
      <c r="C28" s="101">
        <v>3</v>
      </c>
      <c r="D28" s="101">
        <v>1</v>
      </c>
      <c r="E28" s="101">
        <v>0</v>
      </c>
    </row>
    <row r="29" spans="2:5">
      <c r="B29" s="670" t="s">
        <v>39</v>
      </c>
      <c r="C29" s="101">
        <v>3</v>
      </c>
      <c r="D29" s="101">
        <v>1</v>
      </c>
      <c r="E29" s="101">
        <v>0</v>
      </c>
    </row>
    <row r="30" spans="2:5">
      <c r="B30" s="670" t="s">
        <v>35</v>
      </c>
      <c r="C30" s="101">
        <v>4</v>
      </c>
      <c r="D30" s="101">
        <v>0</v>
      </c>
      <c r="E30" s="101">
        <v>0</v>
      </c>
    </row>
    <row r="31" spans="2:5">
      <c r="B31" s="670" t="s">
        <v>1260</v>
      </c>
      <c r="C31" s="101">
        <v>4</v>
      </c>
      <c r="D31" s="101">
        <v>0</v>
      </c>
      <c r="E31" s="101">
        <v>0</v>
      </c>
    </row>
    <row r="32" spans="2:5">
      <c r="B32" s="670" t="s">
        <v>41</v>
      </c>
      <c r="C32" s="101">
        <v>4</v>
      </c>
      <c r="D32" s="101">
        <v>0</v>
      </c>
      <c r="E32" s="101">
        <v>0</v>
      </c>
    </row>
    <row r="33" spans="2:5">
      <c r="B33" s="670" t="s">
        <v>45</v>
      </c>
      <c r="C33" s="101">
        <v>4</v>
      </c>
      <c r="D33" s="101">
        <v>0</v>
      </c>
      <c r="E33" s="101">
        <v>0</v>
      </c>
    </row>
    <row r="34" spans="2:5">
      <c r="B34" s="670" t="s">
        <v>43</v>
      </c>
      <c r="C34" s="101">
        <v>4</v>
      </c>
      <c r="D34" s="101">
        <v>0</v>
      </c>
      <c r="E34" s="101">
        <v>0</v>
      </c>
    </row>
    <row r="35" spans="2:5">
      <c r="B35" s="670" t="s">
        <v>38</v>
      </c>
      <c r="C35" s="101">
        <v>3</v>
      </c>
      <c r="D35" s="101">
        <v>1</v>
      </c>
      <c r="E35" s="101">
        <v>0</v>
      </c>
    </row>
    <row r="36" spans="2:5">
      <c r="B36" s="670" t="s">
        <v>44</v>
      </c>
      <c r="C36" s="101">
        <v>3</v>
      </c>
      <c r="D36" s="101">
        <v>0</v>
      </c>
      <c r="E36" s="101">
        <v>0</v>
      </c>
    </row>
    <row r="37" spans="2:5">
      <c r="B37" s="670" t="s">
        <v>37</v>
      </c>
      <c r="C37" s="101">
        <v>4</v>
      </c>
      <c r="D37" s="101">
        <v>0</v>
      </c>
      <c r="E37" s="101">
        <v>0</v>
      </c>
    </row>
    <row r="38" spans="2:5">
      <c r="B38" s="670" t="s">
        <v>32</v>
      </c>
      <c r="C38" s="101">
        <v>4</v>
      </c>
      <c r="D38" s="101">
        <v>0</v>
      </c>
      <c r="E38" s="101">
        <v>0</v>
      </c>
    </row>
    <row r="39" spans="2:5">
      <c r="B39" s="670" t="s">
        <v>36</v>
      </c>
      <c r="C39" s="101">
        <v>4</v>
      </c>
      <c r="D39" s="101">
        <v>0</v>
      </c>
      <c r="E39" s="101">
        <v>0</v>
      </c>
    </row>
    <row r="40" spans="2:5">
      <c r="B40" s="670"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56" t="s">
        <v>1230</v>
      </c>
      <c r="B2" s="957"/>
      <c r="C2" s="957"/>
      <c r="D2" s="957"/>
      <c r="E2" s="957"/>
      <c r="F2" s="957"/>
      <c r="G2" s="957"/>
      <c r="H2" s="957"/>
      <c r="I2" s="957"/>
      <c r="J2" s="957"/>
      <c r="K2" s="957"/>
      <c r="L2" s="957"/>
      <c r="M2" s="957"/>
      <c r="N2" s="957"/>
      <c r="O2" s="957"/>
      <c r="P2" s="957"/>
      <c r="Q2" s="957"/>
      <c r="R2" s="957"/>
      <c r="S2" s="957"/>
      <c r="T2" s="958" t="s">
        <v>1257</v>
      </c>
      <c r="U2" s="958"/>
      <c r="V2" s="958"/>
      <c r="W2" s="958"/>
      <c r="X2" s="958"/>
      <c r="Y2" s="958"/>
      <c r="Z2" s="958"/>
      <c r="AA2" s="95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62" t="s">
        <v>143</v>
      </c>
      <c r="C2" s="962"/>
      <c r="D2" s="962"/>
      <c r="E2" s="962"/>
      <c r="F2" s="962"/>
      <c r="G2" s="962"/>
      <c r="H2" s="962"/>
      <c r="I2" s="962"/>
      <c r="J2" s="962"/>
      <c r="K2" s="962"/>
      <c r="L2" s="962"/>
      <c r="M2" s="962"/>
      <c r="N2" s="962"/>
      <c r="O2" s="962"/>
      <c r="P2" s="962"/>
      <c r="Q2" s="172"/>
    </row>
    <row r="3" spans="1:17" ht="18.75">
      <c r="A3" s="172"/>
      <c r="B3" s="963" t="s">
        <v>1257</v>
      </c>
      <c r="C3" s="963"/>
      <c r="D3" s="963"/>
      <c r="E3" s="963"/>
      <c r="F3" s="963"/>
      <c r="G3" s="963"/>
      <c r="H3" s="963"/>
      <c r="I3" s="963"/>
      <c r="J3" s="963"/>
      <c r="K3" s="963"/>
      <c r="L3" s="963"/>
      <c r="M3" s="963"/>
      <c r="N3" s="963"/>
      <c r="O3" s="963"/>
      <c r="P3" s="96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960" t="s">
        <v>145</v>
      </c>
      <c r="E6" s="960"/>
      <c r="F6" s="960"/>
      <c r="G6" s="960" t="s">
        <v>146</v>
      </c>
      <c r="H6" s="960"/>
      <c r="I6" s="960"/>
      <c r="J6" s="960" t="s">
        <v>147</v>
      </c>
      <c r="K6" s="960"/>
      <c r="L6" s="960"/>
      <c r="M6" s="960" t="s">
        <v>148</v>
      </c>
      <c r="N6" s="960"/>
      <c r="O6" s="961"/>
      <c r="P6" s="31"/>
      <c r="Q6" s="159"/>
    </row>
    <row r="7" spans="1:17" ht="21">
      <c r="A7" s="158"/>
      <c r="B7" s="31"/>
      <c r="C7" s="106" t="s">
        <v>32</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c r="A8" s="158"/>
      <c r="B8" s="31"/>
      <c r="C8" s="106" t="s">
        <v>33</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c r="A9" s="158"/>
      <c r="B9" s="31"/>
      <c r="C9" s="106" t="s">
        <v>34</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c r="A10" s="158"/>
      <c r="B10" s="31"/>
      <c r="C10" s="106" t="s">
        <v>35</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c r="A11" s="158"/>
      <c r="B11" s="31"/>
      <c r="C11" s="106" t="s">
        <v>36</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c r="A12" s="158"/>
      <c r="B12" s="31"/>
      <c r="C12" s="106" t="s">
        <v>37</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c r="A13" s="158"/>
      <c r="B13" s="31"/>
      <c r="C13" s="106" t="s">
        <v>38</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c r="A14" s="158"/>
      <c r="B14" s="31"/>
      <c r="C14" s="106" t="s">
        <v>39</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c r="A15" s="158"/>
      <c r="B15" s="31"/>
      <c r="C15" s="106" t="s">
        <v>40</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c r="A16" s="158"/>
      <c r="B16" s="31"/>
      <c r="C16" s="106" t="s">
        <v>41</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c r="A17" s="158"/>
      <c r="B17" s="31"/>
      <c r="C17" s="106" t="s">
        <v>42</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c r="A18" s="158"/>
      <c r="B18" s="31"/>
      <c r="C18" s="106" t="s">
        <v>43</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c r="A19" s="158"/>
      <c r="B19" s="31"/>
      <c r="C19" s="106" t="s">
        <v>44</v>
      </c>
      <c r="D19" s="167"/>
      <c r="E19" s="168">
        <f>IF(data_status_reg!$E16="bajo",0,IF(data_status_reg!$E16="medio",0.5,IF(data_status_reg!$E16="alto",1,"falta riesgo")))</f>
        <v>0</v>
      </c>
      <c r="F19" s="169"/>
      <c r="G19" s="169"/>
      <c r="H19" s="171" t="s">
        <v>149</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c r="A20" s="158"/>
      <c r="B20" s="31"/>
      <c r="C20" s="106" t="s">
        <v>45</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c r="A21" s="158"/>
      <c r="B21" s="31"/>
      <c r="C21" s="106" t="s">
        <v>46</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c r="A22" s="158"/>
      <c r="B22" s="31"/>
      <c r="C22" s="107" t="s">
        <v>47</v>
      </c>
      <c r="D22" s="110"/>
      <c r="E22" s="112">
        <f>IF(data_status_reg!$E19="bajo",0,IF(data_status_reg!$E19="medio",0.5,IF(data_status_reg!$E19="alto",1,"falta riesgo")))</f>
        <v>0</v>
      </c>
      <c r="F22" s="111"/>
      <c r="G22" s="111"/>
      <c r="H22" s="116" t="s">
        <v>149</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f>IF(J5="bajo",0,IF(J5="medio",0.5,IF(J5="alto",1,"falta riesgo")))</f>
        <v>0</v>
      </c>
      <c r="E3" s="32"/>
      <c r="I3" t="s">
        <v>1261</v>
      </c>
      <c r="J3" s="40" t="s">
        <v>16</v>
      </c>
    </row>
    <row r="4" spans="1:10" ht="18" customHeight="1">
      <c r="A4" s="117"/>
      <c r="B4" s="117"/>
      <c r="C4" s="328" t="s">
        <v>55</v>
      </c>
      <c r="D4" s="33">
        <f t="shared" ref="D4" si="0">IF(J4="bajo",0,IF(J4="medio",0.5,IF(J4="alto",1,"falta riesgo")))</f>
        <v>0</v>
      </c>
      <c r="E4" s="32"/>
      <c r="I4" t="s">
        <v>1262</v>
      </c>
      <c r="J4" s="40" t="s">
        <v>16</v>
      </c>
    </row>
    <row r="5" spans="1:10" ht="18" customHeight="1">
      <c r="A5" s="117"/>
      <c r="B5" s="117"/>
      <c r="C5" s="328" t="s">
        <v>51</v>
      </c>
      <c r="D5" s="33">
        <f>IF(J3="bajo",0,IF(J3="medio",0.5,IF(J3="alto",1,"falta riesgo")))</f>
        <v>0</v>
      </c>
      <c r="E5" s="32"/>
      <c r="I5" t="s">
        <v>1263</v>
      </c>
      <c r="J5" s="40" t="s">
        <v>16</v>
      </c>
    </row>
    <row r="6" spans="1:10" s="683" customFormat="1" ht="18" customHeight="1">
      <c r="A6" s="679"/>
      <c r="B6" s="679"/>
      <c r="C6" s="680"/>
      <c r="D6" s="681"/>
      <c r="E6" s="682"/>
      <c r="I6" s="683" t="s">
        <v>1261</v>
      </c>
      <c r="J6" s="684" t="s">
        <v>16</v>
      </c>
    </row>
    <row r="7" spans="1:10" ht="18" customHeight="1">
      <c r="A7" s="117" t="s">
        <v>60</v>
      </c>
      <c r="B7" s="117"/>
      <c r="C7" s="328" t="s">
        <v>61</v>
      </c>
      <c r="D7" s="33">
        <f>IF(J9="bajo",0,IF(J9="medio",0.5,IF(J9="alto",1,"falta riesgo")))</f>
        <v>0</v>
      </c>
      <c r="E7" s="32"/>
      <c r="I7" t="s">
        <v>1262</v>
      </c>
      <c r="J7" s="40" t="s">
        <v>16</v>
      </c>
    </row>
    <row r="8" spans="1:10" ht="18" customHeight="1">
      <c r="A8" s="117"/>
      <c r="B8" s="117"/>
      <c r="C8" s="328" t="s">
        <v>63</v>
      </c>
      <c r="D8" s="33">
        <f>IF(J14="bajo",0,IF(J14="medio",0.5,IF(J14="alto",1,"falta riesgo")))</f>
        <v>0</v>
      </c>
      <c r="E8" s="32"/>
      <c r="I8" t="s">
        <v>1263</v>
      </c>
      <c r="J8" s="40" t="s">
        <v>16</v>
      </c>
    </row>
    <row r="9" spans="1:10" ht="18" customHeight="1">
      <c r="A9" s="117"/>
      <c r="B9" s="117"/>
      <c r="C9" s="328" t="s">
        <v>65</v>
      </c>
      <c r="D9" s="33">
        <f>IF(J15="bajo",0,IF(J15="medio",0.5,IF(J15="alto",1,"falta riesgo")))</f>
        <v>0</v>
      </c>
      <c r="E9" s="32"/>
      <c r="I9" t="s">
        <v>62</v>
      </c>
      <c r="J9" s="40" t="s">
        <v>16</v>
      </c>
    </row>
    <row r="10" spans="1:10" ht="18" customHeight="1">
      <c r="A10" s="117"/>
      <c r="B10" s="117"/>
      <c r="C10" s="328" t="s">
        <v>67</v>
      </c>
      <c r="D10" s="33">
        <f>IF(J10="bajo",0,IF(J10="medio",0.5,IF(J10="alto",1,"falta riesgo")))</f>
        <v>0</v>
      </c>
      <c r="E10" s="32"/>
      <c r="I10" t="s">
        <v>68</v>
      </c>
      <c r="J10" s="40" t="s">
        <v>16</v>
      </c>
    </row>
    <row r="11" spans="1:10" ht="18" customHeight="1">
      <c r="A11" s="117"/>
      <c r="B11" s="117"/>
      <c r="C11" s="328" t="s">
        <v>69</v>
      </c>
      <c r="D11" s="33">
        <f>IF(J12="bajo",0,IF(J12="medio",0.5,IF(J12="alto",1,"falta riesgo")))</f>
        <v>0.5</v>
      </c>
      <c r="E11" s="32"/>
      <c r="I11" t="s">
        <v>1264</v>
      </c>
      <c r="J11" s="40" t="s">
        <v>17</v>
      </c>
    </row>
    <row r="12" spans="1:10" ht="18" customHeight="1">
      <c r="A12" s="117"/>
      <c r="B12" s="117"/>
      <c r="C12" s="328" t="s">
        <v>71</v>
      </c>
      <c r="D12" s="33">
        <f>IF(J13="bajo",0,IF(J13="medio",0.5,IF(J13="alto",1,"falta riesgo")))</f>
        <v>0</v>
      </c>
      <c r="E12" s="32"/>
      <c r="I12" t="s">
        <v>70</v>
      </c>
      <c r="J12" s="40" t="s">
        <v>17</v>
      </c>
    </row>
    <row r="13" spans="1:10" ht="18" customHeight="1">
      <c r="A13" s="117"/>
      <c r="B13" s="117"/>
      <c r="C13" s="328" t="s">
        <v>57</v>
      </c>
      <c r="D13" s="33">
        <f>IF(J11="bajo",0,IF(J11="medio",0.5,IF(J11="alto",1,"falta riesgo")))</f>
        <v>0.5</v>
      </c>
      <c r="E13" s="32"/>
      <c r="I13" t="s">
        <v>72</v>
      </c>
      <c r="J13" s="40" t="s">
        <v>16</v>
      </c>
    </row>
    <row r="14" spans="1:10" s="683" customFormat="1" ht="18" customHeight="1">
      <c r="A14" s="679"/>
      <c r="B14" s="679"/>
      <c r="C14" s="680"/>
      <c r="D14" s="681"/>
      <c r="E14" s="682"/>
      <c r="I14" s="683" t="s">
        <v>64</v>
      </c>
      <c r="J14" s="684" t="s">
        <v>16</v>
      </c>
    </row>
    <row r="15" spans="1:10" ht="18" customHeight="1">
      <c r="A15" s="117" t="s">
        <v>23</v>
      </c>
      <c r="B15" s="117"/>
      <c r="C15" s="328" t="s">
        <v>75</v>
      </c>
      <c r="D15" s="33">
        <f>IF(J18="bajo",0,IF(J18="medio",0.5,IF(J18="alto",1,"falta riesgo")))</f>
        <v>0</v>
      </c>
      <c r="E15" s="32"/>
      <c r="I15" t="s">
        <v>66</v>
      </c>
      <c r="J15" s="40" t="s">
        <v>16</v>
      </c>
    </row>
    <row r="16" spans="1:10" ht="18" customHeight="1">
      <c r="A16" s="117"/>
      <c r="B16" s="117"/>
      <c r="C16" s="328" t="s">
        <v>77</v>
      </c>
      <c r="D16" s="33">
        <f>IF(J17="bajo",0,IF(J17="medio",0.5,IF(J17="alto",1,"falta riesgo")))</f>
        <v>0</v>
      </c>
      <c r="E16" s="32"/>
      <c r="I16" t="s">
        <v>82</v>
      </c>
      <c r="J16" s="40" t="s">
        <v>16</v>
      </c>
    </row>
    <row r="17" spans="1:10" ht="18" customHeight="1">
      <c r="A17" s="117"/>
      <c r="B17" s="117"/>
      <c r="C17" s="328" t="s">
        <v>79</v>
      </c>
      <c r="D17" s="33">
        <f>IF(J19="bajo",0,IF(J19="medio",0.5,IF(J19="alto",1,"falta riesgo")))</f>
        <v>0</v>
      </c>
      <c r="E17" s="32"/>
      <c r="I17" t="s">
        <v>78</v>
      </c>
      <c r="J17" s="40" t="s">
        <v>16</v>
      </c>
    </row>
    <row r="18" spans="1:10" ht="21">
      <c r="A18" s="117"/>
      <c r="B18" s="117"/>
      <c r="C18" s="328" t="s">
        <v>81</v>
      </c>
      <c r="D18" s="33">
        <f>IF(J16="bajo",0,IF(J16="medio",0.5,IF(J16="alto",1,"falta riesgo")))</f>
        <v>0</v>
      </c>
      <c r="E18" s="32"/>
      <c r="I18" t="s">
        <v>76</v>
      </c>
      <c r="J18" s="40" t="s">
        <v>16</v>
      </c>
    </row>
    <row r="19" spans="1:10" s="683" customFormat="1" ht="18" customHeight="1">
      <c r="A19" s="679"/>
      <c r="B19" s="679"/>
      <c r="C19" s="680"/>
      <c r="D19" s="681"/>
      <c r="E19" s="682"/>
      <c r="I19" s="683" t="s">
        <v>80</v>
      </c>
      <c r="J19" s="684" t="s">
        <v>16</v>
      </c>
    </row>
    <row r="20" spans="1:10" ht="18" customHeight="1">
      <c r="A20" s="117" t="s">
        <v>25</v>
      </c>
      <c r="B20" s="117"/>
      <c r="C20" s="328" t="s">
        <v>83</v>
      </c>
      <c r="D20" s="33">
        <f>IF(J22="bajo",0,IF(J22="medio",0.5,IF(J22="alto",1,"falta riesgo")))</f>
        <v>0</v>
      </c>
      <c r="E20" s="32"/>
      <c r="I20" t="s">
        <v>1265</v>
      </c>
      <c r="J20" s="40" t="s">
        <v>17</v>
      </c>
    </row>
    <row r="21" spans="1:10" ht="18" customHeight="1">
      <c r="A21" s="117"/>
      <c r="B21" s="117"/>
      <c r="C21" s="328" t="s">
        <v>85</v>
      </c>
      <c r="D21" s="33">
        <f>IF(J24="bajo",0,IF(J24="medio",0.5,IF(J24="alto",1,"falta riesgo")))</f>
        <v>0</v>
      </c>
      <c r="E21" s="32"/>
      <c r="I21" t="s">
        <v>90</v>
      </c>
      <c r="J21" s="40" t="s">
        <v>16</v>
      </c>
    </row>
    <row r="22" spans="1:10" ht="18" customHeight="1">
      <c r="A22" s="117"/>
      <c r="B22" s="117"/>
      <c r="C22" s="328" t="s">
        <v>87</v>
      </c>
      <c r="D22" s="33">
        <f>IF(J23="bajo",0,IF(J23="medio",0.5,IF(J23="alto",1,"falta riesgo")))</f>
        <v>0</v>
      </c>
      <c r="E22" s="32"/>
      <c r="I22" t="s">
        <v>84</v>
      </c>
      <c r="J22" s="40" t="s">
        <v>16</v>
      </c>
    </row>
    <row r="23" spans="1:10" ht="18" customHeight="1">
      <c r="A23" s="117"/>
      <c r="B23" s="117"/>
      <c r="C23" s="328" t="s">
        <v>89</v>
      </c>
      <c r="D23" s="33">
        <f>IF(J21="bajo",0,IF(J21="medio",0.5,IF(J21="alto",1,"falta riesgo")))</f>
        <v>0</v>
      </c>
      <c r="E23" s="32"/>
      <c r="I23" t="s">
        <v>88</v>
      </c>
      <c r="J23" s="40" t="s">
        <v>16</v>
      </c>
    </row>
    <row r="24" spans="1:10" ht="18" customHeight="1">
      <c r="A24" s="117"/>
      <c r="B24" s="117"/>
      <c r="C24" s="328" t="s">
        <v>73</v>
      </c>
      <c r="D24" s="33">
        <f>IF(J20="bajo",0,IF(J20="medio",0.5,IF(J20="alto",1,"falta riesgo")))</f>
        <v>0.5</v>
      </c>
      <c r="E24" s="32"/>
      <c r="I24" t="s">
        <v>86</v>
      </c>
      <c r="J24" s="40" t="s">
        <v>16</v>
      </c>
    </row>
    <row r="25" spans="1:10" s="683" customFormat="1" ht="18" customHeight="1">
      <c r="A25" s="679"/>
      <c r="B25" s="679"/>
      <c r="C25" s="680"/>
      <c r="D25" s="681"/>
      <c r="E25" s="682"/>
      <c r="I25" s="683" t="s">
        <v>1266</v>
      </c>
      <c r="J25" s="684" t="s">
        <v>16</v>
      </c>
    </row>
    <row r="26" spans="1:10" ht="18" customHeight="1">
      <c r="A26" s="117" t="s">
        <v>21</v>
      </c>
      <c r="B26" s="117"/>
      <c r="C26" s="328" t="s">
        <v>91</v>
      </c>
      <c r="D26" s="33">
        <f>IF(J27="bajo",0,IF(J27="medio",0.5,IF(J27="alto",1,"falta riesgo")))</f>
        <v>0</v>
      </c>
      <c r="E26" s="32"/>
      <c r="I26" t="s">
        <v>1267</v>
      </c>
      <c r="J26" s="40" t="s">
        <v>16</v>
      </c>
    </row>
    <row r="27" spans="1:10" ht="22.5" customHeight="1">
      <c r="A27" s="117"/>
      <c r="B27" s="117"/>
      <c r="C27" s="328" t="s">
        <v>93</v>
      </c>
      <c r="D27" s="33">
        <f>IF(J26="bajo",0,IF(J26="medio",0.5,IF(J26="alto",1,"falta riesgo")))</f>
        <v>0</v>
      </c>
      <c r="E27" s="32"/>
      <c r="I27" t="s">
        <v>1268</v>
      </c>
      <c r="J27" s="40" t="s">
        <v>16</v>
      </c>
    </row>
    <row r="28" spans="1:10" ht="18" customHeight="1">
      <c r="A28" s="117"/>
      <c r="B28" s="117"/>
      <c r="C28" s="328" t="s">
        <v>95</v>
      </c>
      <c r="D28" s="33">
        <f>IF(J25="bajo",0,IF(J25="medio",0.5,IF(J25="alto",1,"falta riesgo")))</f>
        <v>0</v>
      </c>
      <c r="E28" s="32"/>
      <c r="I28" t="s">
        <v>1269</v>
      </c>
      <c r="J28" s="40" t="s">
        <v>16</v>
      </c>
    </row>
    <row r="29" spans="1:10" ht="18" customHeight="1">
      <c r="A29" s="117"/>
      <c r="B29" s="117"/>
      <c r="C29" s="328" t="s">
        <v>97</v>
      </c>
      <c r="D29" s="33">
        <f>IF(J30="bajo",0,IF(J30="medio",0.5,IF(J30="alto",1,"falta riesgo")))</f>
        <v>0</v>
      </c>
      <c r="E29" s="32"/>
      <c r="I29" t="s">
        <v>1270</v>
      </c>
      <c r="J29" s="40" t="s">
        <v>16</v>
      </c>
    </row>
    <row r="30" spans="1:10" ht="18" customHeight="1">
      <c r="A30" s="117"/>
      <c r="B30" s="117"/>
      <c r="C30" s="328" t="s">
        <v>99</v>
      </c>
      <c r="D30" s="33">
        <f>IF(J31="bajo",0,IF(J31="medio",0.5,IF(J31="alto",1,"falta riesgo")))</f>
        <v>0</v>
      </c>
      <c r="E30" s="32"/>
      <c r="I30" t="s">
        <v>1271</v>
      </c>
      <c r="J30" s="40" t="s">
        <v>16</v>
      </c>
    </row>
    <row r="31" spans="1:10" ht="18" customHeight="1">
      <c r="A31" s="117"/>
      <c r="B31" s="117"/>
      <c r="C31" s="328" t="s">
        <v>101</v>
      </c>
      <c r="D31" s="33">
        <f>IF(J32="bajo",0,IF(J32="medio",0.5,IF(J32="alto",1,"falta riesgo")))</f>
        <v>0</v>
      </c>
      <c r="E31" s="32"/>
      <c r="I31" t="s">
        <v>1272</v>
      </c>
      <c r="J31" s="40" t="s">
        <v>16</v>
      </c>
    </row>
    <row r="32" spans="1:10" ht="18" customHeight="1">
      <c r="A32" s="117"/>
      <c r="B32" s="117"/>
      <c r="C32" s="328" t="s">
        <v>103</v>
      </c>
      <c r="D32" s="33">
        <f>IF(J28="bajo",0,IF(J28="medio",0.5,IF(J28="alto",1,"falta riesgo")))</f>
        <v>0</v>
      </c>
      <c r="E32" s="32"/>
      <c r="I32" t="s">
        <v>1273</v>
      </c>
      <c r="J32" s="40" t="s">
        <v>16</v>
      </c>
    </row>
    <row r="33" spans="1:10" ht="18" customHeight="1">
      <c r="A33" s="117"/>
      <c r="B33" s="117"/>
      <c r="C33" s="328" t="s">
        <v>105</v>
      </c>
      <c r="D33" s="33">
        <f>IF(J29="bajo",0,IF(J29="medio",0.5,IF(J29="alto",1,"falta riesgo")))</f>
        <v>0</v>
      </c>
      <c r="E33" s="32"/>
      <c r="I33" t="s">
        <v>108</v>
      </c>
      <c r="J33" s="40" t="s">
        <v>16</v>
      </c>
    </row>
    <row r="34" spans="1:10" s="683" customFormat="1" ht="18" customHeight="1">
      <c r="A34" s="679"/>
      <c r="B34" s="679"/>
      <c r="C34" s="680"/>
      <c r="D34" s="681"/>
      <c r="E34" s="682"/>
      <c r="I34" s="683" t="s">
        <v>110</v>
      </c>
      <c r="J34" s="684" t="s">
        <v>16</v>
      </c>
    </row>
    <row r="35" spans="1:10" ht="18" customHeight="1">
      <c r="A35" s="117" t="s">
        <v>20</v>
      </c>
      <c r="B35" s="117"/>
      <c r="C35" s="328" t="s">
        <v>107</v>
      </c>
      <c r="D35" s="33">
        <f>IF(J33="bajo",0,IF(J33="medio",0.5,IF(J33="alto",1,"falta riesgo")))</f>
        <v>0</v>
      </c>
      <c r="E35" s="32"/>
      <c r="I35" t="s">
        <v>116</v>
      </c>
      <c r="J35" s="40" t="s">
        <v>16</v>
      </c>
    </row>
    <row r="36" spans="1:10" ht="18" customHeight="1">
      <c r="A36" s="117"/>
      <c r="B36" s="117"/>
      <c r="C36" s="328" t="s">
        <v>109</v>
      </c>
      <c r="D36" s="33">
        <f>IF(J34="bajo",0,IF(J34="medio",0.5,IF(J34="alto",1,"falta riesgo")))</f>
        <v>0</v>
      </c>
      <c r="E36" s="32"/>
      <c r="I36" t="s">
        <v>112</v>
      </c>
      <c r="J36" s="40" t="s">
        <v>16</v>
      </c>
    </row>
    <row r="37" spans="1:10" ht="18" customHeight="1">
      <c r="A37" s="117"/>
      <c r="B37" s="117"/>
      <c r="C37" s="328" t="s">
        <v>111</v>
      </c>
      <c r="D37" s="33">
        <f>IF(J36="bajo",0,IF(J36="medio",0.5,IF(J36="alto",1,"falta riesgo")))</f>
        <v>0</v>
      </c>
      <c r="E37" s="32"/>
      <c r="I37" t="s">
        <v>114</v>
      </c>
      <c r="J37" s="40" t="s">
        <v>16</v>
      </c>
    </row>
    <row r="38" spans="1:10" ht="18" customHeight="1">
      <c r="A38" s="117"/>
      <c r="B38" s="117"/>
      <c r="C38" s="328" t="s">
        <v>113</v>
      </c>
      <c r="D38" s="33">
        <f>IF(J37="bajo",0,IF(J37="medio",0.5,IF(J37="alto",1,"falta riesgo")))</f>
        <v>0</v>
      </c>
      <c r="E38" s="32"/>
      <c r="I38" t="s">
        <v>118</v>
      </c>
      <c r="J38" s="40" t="s">
        <v>16</v>
      </c>
    </row>
    <row r="39" spans="1:10" ht="18" customHeight="1">
      <c r="A39" s="117"/>
      <c r="B39" s="117"/>
      <c r="C39" s="328" t="s">
        <v>115</v>
      </c>
      <c r="D39" s="33">
        <f>IF(J35="bajo",0,IF(J35="medio",0.5,IF(J35="alto",1,"falta riesgo")))</f>
        <v>0</v>
      </c>
      <c r="E39" s="32"/>
      <c r="I39" t="s">
        <v>120</v>
      </c>
      <c r="J39" s="40" t="s">
        <v>16</v>
      </c>
    </row>
    <row r="40" spans="1:10" s="683" customFormat="1" ht="18" customHeight="1">
      <c r="A40" s="679"/>
      <c r="B40" s="679"/>
      <c r="C40" s="680"/>
      <c r="D40" s="681"/>
      <c r="E40" s="682"/>
      <c r="I40" s="683" t="s">
        <v>122</v>
      </c>
      <c r="J40" s="684" t="s">
        <v>16</v>
      </c>
    </row>
    <row r="41" spans="1:10" ht="18" customHeight="1">
      <c r="A41" s="117" t="s">
        <v>26</v>
      </c>
      <c r="B41" s="117"/>
      <c r="C41" s="328" t="s">
        <v>117</v>
      </c>
      <c r="D41" s="33">
        <f>IF(J38="bajo",0,IF(J38="medio",0.5,IF(J38="alto",1,"falta riesgo")))</f>
        <v>0</v>
      </c>
      <c r="E41" s="32"/>
      <c r="I41" t="s">
        <v>124</v>
      </c>
      <c r="J41" s="40" t="s">
        <v>16</v>
      </c>
    </row>
    <row r="42" spans="1:10" ht="18" customHeight="1">
      <c r="A42" s="117"/>
      <c r="B42" s="117"/>
      <c r="C42" s="328" t="s">
        <v>119</v>
      </c>
      <c r="D42" s="33">
        <f>IF(J39="bajo",0,IF(J39="medio",0.5,IF(J39="alto",1,"falta riesgo")))</f>
        <v>0</v>
      </c>
      <c r="E42" s="32"/>
      <c r="I42" t="s">
        <v>128</v>
      </c>
      <c r="J42" s="40" t="s">
        <v>16</v>
      </c>
    </row>
    <row r="43" spans="1:10" ht="18" customHeight="1">
      <c r="A43" s="117"/>
      <c r="B43" s="117"/>
      <c r="C43" s="328" t="s">
        <v>121</v>
      </c>
      <c r="D43" s="33">
        <f>IF(J40="bajo",0,IF(J40="medio",0.5,IF(J40="alto",1,"falta riesgo")))</f>
        <v>0</v>
      </c>
      <c r="E43" s="32"/>
      <c r="I43" t="s">
        <v>126</v>
      </c>
      <c r="J43" s="40" t="s">
        <v>16</v>
      </c>
    </row>
    <row r="44" spans="1:10" ht="18" customHeight="1">
      <c r="A44" s="117"/>
      <c r="B44" s="117"/>
      <c r="C44" s="328" t="s">
        <v>123</v>
      </c>
      <c r="D44" s="33">
        <f>IF(J41="bajo",0,IF(J41="medio",0.5,IF(J41="alto",1,"falta riesgo")))</f>
        <v>0</v>
      </c>
      <c r="E44" s="32"/>
      <c r="I44" t="s">
        <v>1274</v>
      </c>
      <c r="J44" s="40" t="s">
        <v>16</v>
      </c>
    </row>
    <row r="45" spans="1:10" ht="18" customHeight="1">
      <c r="A45" s="117"/>
      <c r="B45" s="117"/>
      <c r="C45" s="328" t="s">
        <v>125</v>
      </c>
      <c r="D45" s="33">
        <f>IF(J43="bajo",0,IF(J43="medio",0.5,IF(J43="alto",1,"falta riesgo")))</f>
        <v>0</v>
      </c>
      <c r="E45" s="32"/>
      <c r="I45" t="s">
        <v>1275</v>
      </c>
      <c r="J45" s="40" t="s">
        <v>16</v>
      </c>
    </row>
    <row r="46" spans="1:10" ht="20.25" customHeight="1">
      <c r="A46" s="117"/>
      <c r="B46" s="117"/>
      <c r="C46" s="328" t="s">
        <v>127</v>
      </c>
      <c r="D46" s="33">
        <f>IF(J42="bajo",0,IF(J42="medio",0.5,IF(J42="alto",1,"falta riesgo")))</f>
        <v>0</v>
      </c>
      <c r="E46" s="32"/>
      <c r="I46" t="s">
        <v>1276</v>
      </c>
      <c r="J46" s="40" t="s">
        <v>16</v>
      </c>
    </row>
    <row r="47" spans="1:10" s="683" customFormat="1" ht="18" customHeight="1">
      <c r="A47" s="679"/>
      <c r="B47" s="679"/>
      <c r="C47" s="680"/>
      <c r="D47" s="681"/>
      <c r="E47" s="682"/>
      <c r="I47" s="683" t="s">
        <v>1277</v>
      </c>
      <c r="J47" s="684" t="s">
        <v>16</v>
      </c>
    </row>
    <row r="48" spans="1:10" ht="18" customHeight="1">
      <c r="A48" s="117" t="s">
        <v>29</v>
      </c>
      <c r="B48" s="117"/>
      <c r="C48" s="328" t="s">
        <v>129</v>
      </c>
      <c r="D48" s="33">
        <f>IF(J49="bajo",0,IF(J49="medio",0.5,IF(J49="alto",1,"falta riesgo")))</f>
        <v>0</v>
      </c>
      <c r="E48" s="32"/>
      <c r="I48" t="s">
        <v>1278</v>
      </c>
      <c r="J48" s="40" t="s">
        <v>16</v>
      </c>
    </row>
    <row r="49" spans="1:10" ht="18" customHeight="1">
      <c r="A49" s="117"/>
      <c r="B49" s="117"/>
      <c r="C49" s="328" t="s">
        <v>131</v>
      </c>
      <c r="D49" s="33">
        <f>IF(J44="bajo",0,IF(J44="medio",0.5,IF(J44="alto",1,"falta riesgo")))</f>
        <v>0</v>
      </c>
      <c r="E49" s="32"/>
      <c r="I49" t="s">
        <v>1279</v>
      </c>
      <c r="J49" s="40" t="s">
        <v>16</v>
      </c>
    </row>
    <row r="50" spans="1:10" ht="18" customHeight="1">
      <c r="A50" s="117"/>
      <c r="B50" s="117"/>
      <c r="C50" s="328" t="s">
        <v>133</v>
      </c>
      <c r="D50" s="33">
        <f>IF(J46="bajo",0,IF(J46="medio",0.5,IF(J46="alto",1,"falta riesgo")))</f>
        <v>0</v>
      </c>
      <c r="E50" s="32"/>
      <c r="I50" t="s">
        <v>1280</v>
      </c>
      <c r="J50" s="40" t="s">
        <v>16</v>
      </c>
    </row>
    <row r="51" spans="1:10" ht="18" customHeight="1">
      <c r="A51" s="117"/>
      <c r="B51" s="117"/>
      <c r="C51" s="328" t="s">
        <v>135</v>
      </c>
      <c r="D51" s="33">
        <f>IF(J47="bajo",0,IF(J47="medio",0.5,IF(J47="alto",1,"falta riesgo")))</f>
        <v>0</v>
      </c>
      <c r="E51" s="32"/>
    </row>
    <row r="52" spans="1:10" ht="18" customHeight="1">
      <c r="A52" s="117"/>
      <c r="B52" s="117"/>
      <c r="C52" s="328" t="s">
        <v>137</v>
      </c>
      <c r="D52" s="33">
        <f>IF(J48="bajo",0,IF(J48="medio",0.5,IF(J48="alto",1,"falta riesgo")))</f>
        <v>0</v>
      </c>
      <c r="E52" s="32"/>
    </row>
    <row r="53" spans="1:10" ht="18" customHeight="1">
      <c r="A53" s="117"/>
      <c r="B53" s="117"/>
      <c r="C53" s="328" t="s">
        <v>139</v>
      </c>
      <c r="D53" s="33">
        <f>IF(J45="bajo",0,IF(J45="medio",0.5,IF(J45="alto",1,"falta riesgo")))</f>
        <v>0</v>
      </c>
      <c r="E53" s="32"/>
    </row>
    <row r="54" spans="1:10" ht="18" customHeight="1">
      <c r="A54" s="117"/>
      <c r="B54" s="117"/>
      <c r="C54" s="328" t="s">
        <v>141</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150</v>
      </c>
      <c r="C3" s="672" t="s">
        <v>48</v>
      </c>
      <c r="D3" s="672" t="s">
        <v>1182</v>
      </c>
      <c r="E3" s="672" t="s">
        <v>1183</v>
      </c>
    </row>
    <row r="4" spans="2:5">
      <c r="B4" s="28" t="s">
        <v>151</v>
      </c>
      <c r="C4" s="28" t="s">
        <v>152</v>
      </c>
      <c r="D4" s="28" t="s">
        <v>32</v>
      </c>
      <c r="E4" s="673" t="s">
        <v>16</v>
      </c>
    </row>
    <row r="5" spans="2:5">
      <c r="B5" s="28" t="s">
        <v>151</v>
      </c>
      <c r="C5" s="28" t="s">
        <v>154</v>
      </c>
      <c r="D5" s="28" t="s">
        <v>33</v>
      </c>
      <c r="E5" s="673" t="s">
        <v>16</v>
      </c>
    </row>
    <row r="6" spans="2:5">
      <c r="B6" s="28" t="s">
        <v>151</v>
      </c>
      <c r="C6" s="28" t="s">
        <v>155</v>
      </c>
      <c r="D6" s="28" t="s">
        <v>34</v>
      </c>
      <c r="E6" s="673" t="s">
        <v>16</v>
      </c>
    </row>
    <row r="7" spans="2:5">
      <c r="B7" s="28" t="s">
        <v>151</v>
      </c>
      <c r="C7" s="28" t="s">
        <v>156</v>
      </c>
      <c r="D7" s="28" t="s">
        <v>35</v>
      </c>
      <c r="E7" s="673" t="s">
        <v>16</v>
      </c>
    </row>
    <row r="8" spans="2:5">
      <c r="B8" s="28" t="s">
        <v>151</v>
      </c>
      <c r="C8" s="28" t="s">
        <v>157</v>
      </c>
      <c r="D8" s="28" t="s">
        <v>36</v>
      </c>
      <c r="E8" s="673" t="s">
        <v>16</v>
      </c>
    </row>
    <row r="9" spans="2:5">
      <c r="B9" s="28" t="s">
        <v>151</v>
      </c>
      <c r="C9" s="28" t="s">
        <v>158</v>
      </c>
      <c r="D9" s="28" t="s">
        <v>37</v>
      </c>
      <c r="E9" s="673" t="s">
        <v>16</v>
      </c>
    </row>
    <row r="10" spans="2:5">
      <c r="B10" s="28" t="s">
        <v>151</v>
      </c>
      <c r="C10" s="28" t="s">
        <v>159</v>
      </c>
      <c r="D10" s="28" t="s">
        <v>38</v>
      </c>
      <c r="E10" s="673" t="s">
        <v>17</v>
      </c>
    </row>
    <row r="11" spans="2:5">
      <c r="B11" s="28" t="s">
        <v>151</v>
      </c>
      <c r="C11" s="28" t="s">
        <v>160</v>
      </c>
      <c r="D11" s="28" t="s">
        <v>39</v>
      </c>
      <c r="E11" s="673" t="s">
        <v>17</v>
      </c>
    </row>
    <row r="12" spans="2:5">
      <c r="B12" s="28" t="s">
        <v>151</v>
      </c>
      <c r="C12" s="28" t="s">
        <v>161</v>
      </c>
      <c r="D12" s="28" t="s">
        <v>1260</v>
      </c>
      <c r="E12" s="673" t="s">
        <v>16</v>
      </c>
    </row>
    <row r="13" spans="2:5">
      <c r="B13" s="28" t="s">
        <v>151</v>
      </c>
      <c r="C13" s="28" t="s">
        <v>162</v>
      </c>
      <c r="D13" s="28" t="s">
        <v>41</v>
      </c>
      <c r="E13" s="673" t="s">
        <v>16</v>
      </c>
    </row>
    <row r="14" spans="2:5">
      <c r="B14" s="28" t="s">
        <v>151</v>
      </c>
      <c r="C14" s="28" t="s">
        <v>163</v>
      </c>
      <c r="D14" s="28" t="s">
        <v>42</v>
      </c>
      <c r="E14" s="673" t="s">
        <v>17</v>
      </c>
    </row>
    <row r="15" spans="2:5">
      <c r="B15" s="28" t="s">
        <v>151</v>
      </c>
      <c r="C15" s="28" t="s">
        <v>164</v>
      </c>
      <c r="D15" s="28" t="s">
        <v>43</v>
      </c>
      <c r="E15" s="673" t="s">
        <v>16</v>
      </c>
    </row>
    <row r="16" spans="2:5">
      <c r="B16" s="28" t="s">
        <v>151</v>
      </c>
      <c r="C16" s="28" t="s">
        <v>165</v>
      </c>
      <c r="D16" s="28" t="s">
        <v>44</v>
      </c>
      <c r="E16" s="673" t="s">
        <v>16</v>
      </c>
    </row>
    <row r="17" spans="2:5">
      <c r="B17" s="28" t="s">
        <v>151</v>
      </c>
      <c r="C17" s="28" t="s">
        <v>166</v>
      </c>
      <c r="D17" s="28" t="s">
        <v>45</v>
      </c>
      <c r="E17" s="673" t="s">
        <v>16</v>
      </c>
    </row>
    <row r="18" spans="2:5">
      <c r="B18" s="28" t="s">
        <v>151</v>
      </c>
      <c r="C18" s="28" t="s">
        <v>167</v>
      </c>
      <c r="D18" s="28" t="s">
        <v>46</v>
      </c>
      <c r="E18" s="673" t="s">
        <v>16</v>
      </c>
    </row>
    <row r="19" spans="2:5">
      <c r="B19" s="28" t="s">
        <v>151</v>
      </c>
      <c r="C19" s="28" t="s">
        <v>168</v>
      </c>
      <c r="D19" s="28" t="s">
        <v>47</v>
      </c>
      <c r="E19" s="673" t="s">
        <v>16</v>
      </c>
    </row>
    <row r="20" spans="2:5">
      <c r="B20" s="674" t="s">
        <v>169</v>
      </c>
      <c r="C20" s="674" t="s">
        <v>170</v>
      </c>
      <c r="D20" s="674" t="s">
        <v>32</v>
      </c>
      <c r="E20" s="675" t="s">
        <v>16</v>
      </c>
    </row>
    <row r="21" spans="2:5">
      <c r="B21" s="674" t="s">
        <v>169</v>
      </c>
      <c r="C21" s="674" t="s">
        <v>171</v>
      </c>
      <c r="D21" s="674" t="s">
        <v>33</v>
      </c>
      <c r="E21" s="675" t="s">
        <v>16</v>
      </c>
    </row>
    <row r="22" spans="2:5">
      <c r="B22" s="674" t="s">
        <v>169</v>
      </c>
      <c r="C22" s="674" t="s">
        <v>172</v>
      </c>
      <c r="D22" s="674" t="s">
        <v>34</v>
      </c>
      <c r="E22" s="675" t="s">
        <v>16</v>
      </c>
    </row>
    <row r="23" spans="2:5">
      <c r="B23" s="674" t="s">
        <v>169</v>
      </c>
      <c r="C23" s="674" t="s">
        <v>173</v>
      </c>
      <c r="D23" s="674" t="s">
        <v>35</v>
      </c>
      <c r="E23" s="675" t="s">
        <v>16</v>
      </c>
    </row>
    <row r="24" spans="2:5">
      <c r="B24" s="674" t="s">
        <v>169</v>
      </c>
      <c r="C24" s="674" t="s">
        <v>174</v>
      </c>
      <c r="D24" s="674" t="s">
        <v>36</v>
      </c>
      <c r="E24" s="675" t="s">
        <v>16</v>
      </c>
    </row>
    <row r="25" spans="2:5">
      <c r="B25" s="674" t="s">
        <v>169</v>
      </c>
      <c r="C25" s="674" t="s">
        <v>175</v>
      </c>
      <c r="D25" s="674" t="s">
        <v>37</v>
      </c>
      <c r="E25" s="675" t="s">
        <v>16</v>
      </c>
    </row>
    <row r="26" spans="2:5">
      <c r="B26" s="674" t="s">
        <v>169</v>
      </c>
      <c r="C26" s="674" t="s">
        <v>176</v>
      </c>
      <c r="D26" s="674" t="s">
        <v>38</v>
      </c>
      <c r="E26" s="675" t="s">
        <v>16</v>
      </c>
    </row>
    <row r="27" spans="2:5">
      <c r="B27" s="674" t="s">
        <v>169</v>
      </c>
      <c r="C27" s="674" t="s">
        <v>177</v>
      </c>
      <c r="D27" s="674" t="s">
        <v>39</v>
      </c>
      <c r="E27" s="675" t="s">
        <v>16</v>
      </c>
    </row>
    <row r="28" spans="2:5">
      <c r="B28" s="674" t="s">
        <v>169</v>
      </c>
      <c r="C28" s="674" t="s">
        <v>178</v>
      </c>
      <c r="D28" s="674" t="s">
        <v>1260</v>
      </c>
      <c r="E28" s="675" t="s">
        <v>16</v>
      </c>
    </row>
    <row r="29" spans="2:5">
      <c r="B29" s="674" t="s">
        <v>169</v>
      </c>
      <c r="C29" s="674" t="s">
        <v>179</v>
      </c>
      <c r="D29" s="674" t="s">
        <v>41</v>
      </c>
      <c r="E29" s="675" t="s">
        <v>16</v>
      </c>
    </row>
    <row r="30" spans="2:5">
      <c r="B30" s="674" t="s">
        <v>169</v>
      </c>
      <c r="C30" s="674" t="s">
        <v>180</v>
      </c>
      <c r="D30" s="674" t="s">
        <v>42</v>
      </c>
      <c r="E30" s="675" t="s">
        <v>16</v>
      </c>
    </row>
    <row r="31" spans="2:5">
      <c r="B31" s="674" t="s">
        <v>169</v>
      </c>
      <c r="C31" s="674" t="s">
        <v>181</v>
      </c>
      <c r="D31" s="674" t="s">
        <v>43</v>
      </c>
      <c r="E31" s="675" t="s">
        <v>16</v>
      </c>
    </row>
    <row r="32" spans="2:5">
      <c r="B32" s="674" t="s">
        <v>169</v>
      </c>
      <c r="C32" s="674" t="s">
        <v>1281</v>
      </c>
      <c r="D32" s="674" t="s">
        <v>44</v>
      </c>
      <c r="E32" s="675" t="s">
        <v>149</v>
      </c>
    </row>
    <row r="33" spans="2:5">
      <c r="B33" s="674" t="s">
        <v>169</v>
      </c>
      <c r="C33" s="674" t="s">
        <v>182</v>
      </c>
      <c r="D33" s="674" t="s">
        <v>45</v>
      </c>
      <c r="E33" s="675" t="s">
        <v>16</v>
      </c>
    </row>
    <row r="34" spans="2:5">
      <c r="B34" s="674" t="s">
        <v>169</v>
      </c>
      <c r="C34" s="674" t="s">
        <v>183</v>
      </c>
      <c r="D34" s="674" t="s">
        <v>46</v>
      </c>
      <c r="E34" s="675" t="s">
        <v>16</v>
      </c>
    </row>
    <row r="35" spans="2:5">
      <c r="B35" s="674" t="s">
        <v>169</v>
      </c>
      <c r="C35" s="674" t="s">
        <v>1282</v>
      </c>
      <c r="D35" s="674" t="s">
        <v>47</v>
      </c>
      <c r="E35" s="675" t="s">
        <v>149</v>
      </c>
    </row>
    <row r="36" spans="2:5">
      <c r="B36" s="671" t="s">
        <v>184</v>
      </c>
      <c r="C36" s="28" t="s">
        <v>185</v>
      </c>
      <c r="D36" s="28" t="s">
        <v>32</v>
      </c>
      <c r="E36" s="673" t="s">
        <v>16</v>
      </c>
    </row>
    <row r="37" spans="2:5">
      <c r="B37" s="671" t="s">
        <v>186</v>
      </c>
      <c r="C37" s="28" t="s">
        <v>187</v>
      </c>
      <c r="D37" s="28" t="s">
        <v>33</v>
      </c>
      <c r="E37" s="673" t="s">
        <v>16</v>
      </c>
    </row>
    <row r="38" spans="2:5">
      <c r="B38" s="671" t="s">
        <v>188</v>
      </c>
      <c r="C38" s="28" t="s">
        <v>189</v>
      </c>
      <c r="D38" s="28" t="s">
        <v>34</v>
      </c>
      <c r="E38" s="673" t="s">
        <v>16</v>
      </c>
    </row>
    <row r="39" spans="2:5">
      <c r="B39" s="671" t="s">
        <v>190</v>
      </c>
      <c r="C39" s="28" t="s">
        <v>191</v>
      </c>
      <c r="D39" s="28" t="s">
        <v>35</v>
      </c>
      <c r="E39" s="673" t="s">
        <v>16</v>
      </c>
    </row>
    <row r="40" spans="2:5">
      <c r="B40" s="671" t="s">
        <v>192</v>
      </c>
      <c r="C40" s="28" t="s">
        <v>193</v>
      </c>
      <c r="D40" s="28" t="s">
        <v>36</v>
      </c>
      <c r="E40" s="673" t="s">
        <v>16</v>
      </c>
    </row>
    <row r="41" spans="2:5">
      <c r="B41" s="671" t="s">
        <v>194</v>
      </c>
      <c r="C41" s="28" t="s">
        <v>195</v>
      </c>
      <c r="D41" s="28" t="s">
        <v>37</v>
      </c>
      <c r="E41" s="673" t="s">
        <v>16</v>
      </c>
    </row>
    <row r="42" spans="2:5">
      <c r="B42" s="671" t="s">
        <v>196</v>
      </c>
      <c r="C42" s="28" t="s">
        <v>197</v>
      </c>
      <c r="D42" s="28" t="s">
        <v>38</v>
      </c>
      <c r="E42" s="673" t="s">
        <v>16</v>
      </c>
    </row>
    <row r="43" spans="2:5">
      <c r="B43" s="671" t="s">
        <v>198</v>
      </c>
      <c r="C43" s="28" t="s">
        <v>199</v>
      </c>
      <c r="D43" s="28" t="s">
        <v>39</v>
      </c>
      <c r="E43" s="673" t="s">
        <v>16</v>
      </c>
    </row>
    <row r="44" spans="2:5">
      <c r="B44" s="671" t="s">
        <v>200</v>
      </c>
      <c r="C44" s="28" t="s">
        <v>201</v>
      </c>
      <c r="D44" s="28" t="s">
        <v>1260</v>
      </c>
      <c r="E44" s="673" t="s">
        <v>16</v>
      </c>
    </row>
    <row r="45" spans="2:5">
      <c r="B45" s="671" t="s">
        <v>202</v>
      </c>
      <c r="C45" s="28" t="s">
        <v>203</v>
      </c>
      <c r="D45" s="28" t="s">
        <v>41</v>
      </c>
      <c r="E45" s="673" t="s">
        <v>16</v>
      </c>
    </row>
    <row r="46" spans="2:5">
      <c r="B46" s="671" t="s">
        <v>204</v>
      </c>
      <c r="C46" s="28" t="s">
        <v>205</v>
      </c>
      <c r="D46" s="28" t="s">
        <v>42</v>
      </c>
      <c r="E46" s="673" t="s">
        <v>16</v>
      </c>
    </row>
    <row r="47" spans="2:5">
      <c r="B47" s="671" t="s">
        <v>206</v>
      </c>
      <c r="C47" s="28" t="s">
        <v>207</v>
      </c>
      <c r="D47" s="28" t="s">
        <v>43</v>
      </c>
      <c r="E47" s="673" t="s">
        <v>16</v>
      </c>
    </row>
    <row r="48" spans="2:5">
      <c r="B48" s="671" t="s">
        <v>208</v>
      </c>
      <c r="C48" s="28" t="s">
        <v>209</v>
      </c>
      <c r="D48" s="28" t="s">
        <v>44</v>
      </c>
      <c r="E48" s="673" t="s">
        <v>16</v>
      </c>
    </row>
    <row r="49" spans="2:5">
      <c r="B49" s="671" t="s">
        <v>210</v>
      </c>
      <c r="C49" s="28" t="s">
        <v>211</v>
      </c>
      <c r="D49" s="28" t="s">
        <v>45</v>
      </c>
      <c r="E49" s="673" t="s">
        <v>16</v>
      </c>
    </row>
    <row r="50" spans="2:5">
      <c r="B50" s="671" t="s">
        <v>212</v>
      </c>
      <c r="C50" s="28" t="s">
        <v>213</v>
      </c>
      <c r="D50" s="28" t="s">
        <v>46</v>
      </c>
      <c r="E50" s="673" t="s">
        <v>16</v>
      </c>
    </row>
    <row r="51" spans="2:5">
      <c r="B51" s="671" t="s">
        <v>214</v>
      </c>
      <c r="C51" s="28" t="s">
        <v>215</v>
      </c>
      <c r="D51" s="28" t="s">
        <v>47</v>
      </c>
      <c r="E51" s="673" t="s">
        <v>16</v>
      </c>
    </row>
    <row r="52" spans="2:5">
      <c r="B52" s="671" t="s">
        <v>216</v>
      </c>
      <c r="C52" s="28" t="s">
        <v>217</v>
      </c>
      <c r="D52" s="676" t="s">
        <v>32</v>
      </c>
      <c r="E52" s="673" t="s">
        <v>16</v>
      </c>
    </row>
    <row r="53" spans="2:5">
      <c r="B53" s="671" t="s">
        <v>216</v>
      </c>
      <c r="C53" s="28" t="s">
        <v>218</v>
      </c>
      <c r="D53" s="676" t="s">
        <v>33</v>
      </c>
      <c r="E53" s="673" t="s">
        <v>16</v>
      </c>
    </row>
    <row r="54" spans="2:5">
      <c r="B54" s="671" t="s">
        <v>216</v>
      </c>
      <c r="C54" s="28" t="s">
        <v>219</v>
      </c>
      <c r="D54" s="676" t="s">
        <v>34</v>
      </c>
      <c r="E54" s="673" t="s">
        <v>16</v>
      </c>
    </row>
    <row r="55" spans="2:5">
      <c r="B55" s="671" t="s">
        <v>216</v>
      </c>
      <c r="C55" s="28" t="s">
        <v>220</v>
      </c>
      <c r="D55" s="676" t="s">
        <v>35</v>
      </c>
      <c r="E55" s="673" t="s">
        <v>16</v>
      </c>
    </row>
    <row r="56" spans="2:5">
      <c r="B56" s="671" t="s">
        <v>216</v>
      </c>
      <c r="C56" s="28" t="s">
        <v>221</v>
      </c>
      <c r="D56" s="676" t="s">
        <v>36</v>
      </c>
      <c r="E56" s="673" t="s">
        <v>16</v>
      </c>
    </row>
    <row r="57" spans="2:5">
      <c r="B57" s="671" t="s">
        <v>216</v>
      </c>
      <c r="C57" s="28" t="s">
        <v>222</v>
      </c>
      <c r="D57" s="676" t="s">
        <v>37</v>
      </c>
      <c r="E57" s="673" t="s">
        <v>16</v>
      </c>
    </row>
    <row r="58" spans="2:5">
      <c r="B58" s="671" t="s">
        <v>216</v>
      </c>
      <c r="C58" s="28" t="s">
        <v>223</v>
      </c>
      <c r="D58" s="676" t="s">
        <v>38</v>
      </c>
      <c r="E58" s="673" t="s">
        <v>16</v>
      </c>
    </row>
    <row r="59" spans="2:5">
      <c r="B59" s="671" t="s">
        <v>216</v>
      </c>
      <c r="C59" s="28" t="s">
        <v>224</v>
      </c>
      <c r="D59" s="676" t="s">
        <v>39</v>
      </c>
      <c r="E59" s="673" t="s">
        <v>16</v>
      </c>
    </row>
    <row r="60" spans="2:5">
      <c r="B60" s="671" t="s">
        <v>216</v>
      </c>
      <c r="C60" s="28" t="s">
        <v>225</v>
      </c>
      <c r="D60" s="676" t="s">
        <v>1260</v>
      </c>
      <c r="E60" s="673" t="s">
        <v>16</v>
      </c>
    </row>
    <row r="61" spans="2:5">
      <c r="B61" s="671" t="s">
        <v>216</v>
      </c>
      <c r="C61" s="28" t="s">
        <v>226</v>
      </c>
      <c r="D61" s="676" t="s">
        <v>41</v>
      </c>
      <c r="E61" s="673" t="s">
        <v>16</v>
      </c>
    </row>
    <row r="62" spans="2:5">
      <c r="B62" s="671" t="s">
        <v>216</v>
      </c>
      <c r="C62" s="28" t="s">
        <v>227</v>
      </c>
      <c r="D62" s="676" t="s">
        <v>42</v>
      </c>
      <c r="E62" s="673" t="s">
        <v>16</v>
      </c>
    </row>
    <row r="63" spans="2:5">
      <c r="B63" s="671" t="s">
        <v>216</v>
      </c>
      <c r="C63" s="28" t="s">
        <v>228</v>
      </c>
      <c r="D63" s="676" t="s">
        <v>43</v>
      </c>
      <c r="E63" s="673" t="s">
        <v>16</v>
      </c>
    </row>
    <row r="64" spans="2:5">
      <c r="B64" s="671" t="s">
        <v>216</v>
      </c>
      <c r="C64" s="28" t="s">
        <v>229</v>
      </c>
      <c r="D64" s="676" t="s">
        <v>44</v>
      </c>
      <c r="E64" s="673" t="s">
        <v>16</v>
      </c>
    </row>
    <row r="65" spans="2:5">
      <c r="B65" s="671" t="s">
        <v>216</v>
      </c>
      <c r="C65" s="28" t="s">
        <v>230</v>
      </c>
      <c r="D65" s="676" t="s">
        <v>45</v>
      </c>
      <c r="E65" s="673" t="s">
        <v>16</v>
      </c>
    </row>
    <row r="66" spans="2:5">
      <c r="B66" s="671" t="s">
        <v>216</v>
      </c>
      <c r="C66" s="28" t="s">
        <v>231</v>
      </c>
      <c r="D66" s="676" t="s">
        <v>46</v>
      </c>
      <c r="E66" s="673" t="s">
        <v>16</v>
      </c>
    </row>
    <row r="67" spans="2:5">
      <c r="B67" s="671" t="s">
        <v>216</v>
      </c>
      <c r="C67" s="28" t="s">
        <v>232</v>
      </c>
      <c r="D67" s="676" t="s">
        <v>47</v>
      </c>
      <c r="E67" s="673"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68" t="s">
        <v>233</v>
      </c>
      <c r="C3" s="969"/>
      <c r="D3" s="969"/>
      <c r="E3" s="969"/>
      <c r="F3" s="969"/>
      <c r="G3" s="969"/>
      <c r="H3" s="969"/>
      <c r="I3" s="969"/>
      <c r="J3" s="969"/>
      <c r="K3" s="969"/>
      <c r="L3" s="969"/>
      <c r="M3" s="969"/>
      <c r="N3" s="969"/>
      <c r="O3" s="262"/>
    </row>
    <row r="4" spans="1:15" ht="7.35" customHeight="1">
      <c r="A4" s="263"/>
      <c r="B4" s="970" t="s">
        <v>234</v>
      </c>
      <c r="C4" s="971"/>
      <c r="D4" s="971"/>
      <c r="E4" s="971"/>
      <c r="F4" s="971"/>
      <c r="G4" s="971"/>
      <c r="H4" s="971"/>
      <c r="I4" s="971"/>
      <c r="J4" s="971"/>
      <c r="K4" s="971"/>
      <c r="L4" s="971"/>
      <c r="M4" s="971"/>
      <c r="N4" s="971"/>
      <c r="O4" s="264"/>
    </row>
    <row r="5" spans="1:15" ht="43.5" customHeight="1">
      <c r="A5" s="263"/>
      <c r="B5" s="970"/>
      <c r="C5" s="971"/>
      <c r="D5" s="971"/>
      <c r="E5" s="971"/>
      <c r="F5" s="971"/>
      <c r="G5" s="971"/>
      <c r="H5" s="971"/>
      <c r="I5" s="971"/>
      <c r="J5" s="971"/>
      <c r="K5" s="971"/>
      <c r="L5" s="971"/>
      <c r="M5" s="971"/>
      <c r="N5" s="971"/>
      <c r="O5" s="264"/>
    </row>
    <row r="6" spans="1:15" ht="43.5" customHeight="1">
      <c r="A6" s="263"/>
      <c r="B6" s="970"/>
      <c r="C6" s="971"/>
      <c r="D6" s="971"/>
      <c r="E6" s="971"/>
      <c r="F6" s="971"/>
      <c r="G6" s="971"/>
      <c r="H6" s="971"/>
      <c r="I6" s="971"/>
      <c r="J6" s="971"/>
      <c r="K6" s="971"/>
      <c r="L6" s="971"/>
      <c r="M6" s="971"/>
      <c r="N6" s="97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74" t="s">
        <v>235</v>
      </c>
      <c r="E9" s="972"/>
      <c r="F9" s="972"/>
      <c r="G9" s="973"/>
      <c r="I9" s="270"/>
      <c r="J9" s="979" t="s">
        <v>235</v>
      </c>
      <c r="K9" s="976"/>
      <c r="L9" s="977"/>
      <c r="M9" s="978"/>
      <c r="O9" s="264"/>
    </row>
    <row r="10" spans="1:15" ht="39.75" customHeight="1" thickBot="1">
      <c r="A10" s="263"/>
      <c r="B10" s="263"/>
      <c r="C10" s="655" t="s">
        <v>236</v>
      </c>
      <c r="D10" s="975"/>
      <c r="E10" s="656" t="s">
        <v>237</v>
      </c>
      <c r="F10" s="656" t="s">
        <v>238</v>
      </c>
      <c r="G10" s="657" t="s">
        <v>239</v>
      </c>
      <c r="I10" s="663" t="s">
        <v>236</v>
      </c>
      <c r="J10" s="980"/>
      <c r="K10" s="664" t="s">
        <v>237</v>
      </c>
      <c r="L10" s="664" t="s">
        <v>238</v>
      </c>
      <c r="M10" s="665" t="s">
        <v>239</v>
      </c>
      <c r="O10" s="264"/>
    </row>
    <row r="11" spans="1:15" ht="18.75">
      <c r="A11" s="263"/>
      <c r="B11" s="263"/>
      <c r="C11" s="658" t="s">
        <v>23</v>
      </c>
      <c r="D11" s="659" t="s">
        <v>1294</v>
      </c>
      <c r="E11" s="659" t="s">
        <v>1294</v>
      </c>
      <c r="F11" s="659" t="s">
        <v>1294</v>
      </c>
      <c r="G11" s="660" t="s">
        <v>1294</v>
      </c>
      <c r="I11" s="666" t="s">
        <v>32</v>
      </c>
      <c r="J11" s="667">
        <v>1</v>
      </c>
      <c r="K11" s="667">
        <v>1</v>
      </c>
      <c r="L11" s="667">
        <v>1</v>
      </c>
      <c r="M11" s="668">
        <v>1</v>
      </c>
      <c r="O11" s="264"/>
    </row>
    <row r="12" spans="1:15" ht="18.75">
      <c r="A12" s="263"/>
      <c r="B12" s="263"/>
      <c r="C12" s="272" t="s">
        <v>20</v>
      </c>
      <c r="D12" s="640" t="s">
        <v>1294</v>
      </c>
      <c r="E12" s="640" t="s">
        <v>1294</v>
      </c>
      <c r="F12" s="640" t="s">
        <v>1294</v>
      </c>
      <c r="G12" s="641" t="s">
        <v>1294</v>
      </c>
      <c r="I12" s="273" t="s">
        <v>33</v>
      </c>
      <c r="J12" s="337">
        <v>1</v>
      </c>
      <c r="K12" s="337">
        <v>1</v>
      </c>
      <c r="L12" s="337">
        <v>1</v>
      </c>
      <c r="M12" s="338">
        <v>1</v>
      </c>
      <c r="O12" s="264"/>
    </row>
    <row r="13" spans="1:15" ht="18.75">
      <c r="A13" s="263"/>
      <c r="B13" s="263"/>
      <c r="C13" s="272" t="s">
        <v>25</v>
      </c>
      <c r="D13" s="643" t="s">
        <v>1295</v>
      </c>
      <c r="E13" s="640" t="s">
        <v>1294</v>
      </c>
      <c r="F13" s="640" t="s">
        <v>1294</v>
      </c>
      <c r="G13" s="642" t="s">
        <v>1303</v>
      </c>
      <c r="I13" s="273" t="s">
        <v>34</v>
      </c>
      <c r="J13" s="256">
        <v>1</v>
      </c>
      <c r="K13" s="337">
        <v>1</v>
      </c>
      <c r="L13" s="337">
        <v>1</v>
      </c>
      <c r="M13" s="390">
        <v>1</v>
      </c>
      <c r="O13" s="264"/>
    </row>
    <row r="14" spans="1:15" ht="18.75">
      <c r="A14" s="263"/>
      <c r="B14" s="263"/>
      <c r="C14" s="272" t="s">
        <v>21</v>
      </c>
      <c r="D14" s="643" t="s">
        <v>1296</v>
      </c>
      <c r="E14" s="643" t="s">
        <v>1300</v>
      </c>
      <c r="F14" s="643" t="s">
        <v>1295</v>
      </c>
      <c r="G14" s="641" t="s">
        <v>1294</v>
      </c>
      <c r="I14" s="273" t="s">
        <v>35</v>
      </c>
      <c r="J14" s="337">
        <v>1</v>
      </c>
      <c r="K14" s="337">
        <v>1</v>
      </c>
      <c r="L14" s="337">
        <v>1</v>
      </c>
      <c r="M14" s="338">
        <v>1</v>
      </c>
      <c r="O14" s="264"/>
    </row>
    <row r="15" spans="1:15" ht="18.75">
      <c r="A15" s="263"/>
      <c r="B15" s="263"/>
      <c r="C15" s="634" t="s">
        <v>407</v>
      </c>
      <c r="D15" s="644" t="s">
        <v>1294</v>
      </c>
      <c r="E15" s="645" t="s">
        <v>1294</v>
      </c>
      <c r="F15" s="645" t="s">
        <v>1294</v>
      </c>
      <c r="G15" s="646" t="s">
        <v>1294</v>
      </c>
      <c r="I15" s="273" t="s">
        <v>36</v>
      </c>
      <c r="J15" s="337">
        <v>1</v>
      </c>
      <c r="K15" s="337">
        <v>1</v>
      </c>
      <c r="L15" s="337">
        <v>1</v>
      </c>
      <c r="M15" s="338">
        <v>1</v>
      </c>
      <c r="O15" s="264"/>
    </row>
    <row r="16" spans="1:15" ht="18.75">
      <c r="A16" s="263"/>
      <c r="B16" s="263"/>
      <c r="C16" s="634" t="s">
        <v>1283</v>
      </c>
      <c r="D16" s="644" t="s">
        <v>1294</v>
      </c>
      <c r="E16" s="645" t="s">
        <v>1294</v>
      </c>
      <c r="F16" s="645" t="s">
        <v>1294</v>
      </c>
      <c r="G16" s="646" t="s">
        <v>1294</v>
      </c>
      <c r="I16" s="273" t="s">
        <v>37</v>
      </c>
      <c r="J16" s="337">
        <v>1</v>
      </c>
      <c r="K16" s="337">
        <v>1</v>
      </c>
      <c r="L16" s="337">
        <v>1</v>
      </c>
      <c r="M16" s="338">
        <v>1</v>
      </c>
      <c r="O16" s="264"/>
    </row>
    <row r="17" spans="1:15" ht="18.75">
      <c r="A17" s="263"/>
      <c r="B17" s="263"/>
      <c r="C17" s="634" t="s">
        <v>1284</v>
      </c>
      <c r="D17" s="647" t="s">
        <v>1297</v>
      </c>
      <c r="E17" s="648" t="s">
        <v>1301</v>
      </c>
      <c r="F17" s="645" t="s">
        <v>1294</v>
      </c>
      <c r="G17" s="646" t="s">
        <v>1294</v>
      </c>
      <c r="I17" s="273" t="s">
        <v>38</v>
      </c>
      <c r="J17" s="337">
        <v>1</v>
      </c>
      <c r="K17" s="337">
        <v>1</v>
      </c>
      <c r="L17" s="337">
        <v>1</v>
      </c>
      <c r="M17" s="338">
        <v>1</v>
      </c>
      <c r="O17" s="264"/>
    </row>
    <row r="18" spans="1:15" ht="18.75">
      <c r="A18" s="263"/>
      <c r="B18" s="263"/>
      <c r="C18" s="634" t="s">
        <v>554</v>
      </c>
      <c r="D18" s="647" t="s">
        <v>1298</v>
      </c>
      <c r="E18" s="645" t="s">
        <v>1294</v>
      </c>
      <c r="F18" s="648" t="s">
        <v>1302</v>
      </c>
      <c r="G18" s="649" t="s">
        <v>1294</v>
      </c>
      <c r="I18" s="273" t="s">
        <v>39</v>
      </c>
      <c r="J18" s="255">
        <v>0.95</v>
      </c>
      <c r="K18" s="337">
        <v>1</v>
      </c>
      <c r="L18" s="255">
        <v>0.85</v>
      </c>
      <c r="M18" s="338">
        <v>1</v>
      </c>
      <c r="O18" s="264"/>
    </row>
    <row r="19" spans="1:15" ht="18.75">
      <c r="A19" s="263"/>
      <c r="B19" s="263"/>
      <c r="C19" s="272" t="s">
        <v>1285</v>
      </c>
      <c r="D19" s="640" t="s">
        <v>1294</v>
      </c>
      <c r="E19" s="640" t="s">
        <v>1294</v>
      </c>
      <c r="F19" s="640" t="s">
        <v>1294</v>
      </c>
      <c r="G19" s="641" t="s">
        <v>1294</v>
      </c>
      <c r="I19" s="273" t="s">
        <v>1260</v>
      </c>
      <c r="J19" s="255">
        <v>0.95</v>
      </c>
      <c r="K19" s="337">
        <v>1</v>
      </c>
      <c r="L19" s="255">
        <v>0.85</v>
      </c>
      <c r="M19" s="338">
        <v>1</v>
      </c>
      <c r="O19" s="264"/>
    </row>
    <row r="20" spans="1:15" ht="18.75">
      <c r="A20" s="263"/>
      <c r="B20" s="263"/>
      <c r="C20" s="272" t="s">
        <v>1286</v>
      </c>
      <c r="D20" s="640" t="s">
        <v>1294</v>
      </c>
      <c r="E20" s="640" t="s">
        <v>1294</v>
      </c>
      <c r="F20" s="640" t="s">
        <v>1294</v>
      </c>
      <c r="G20" s="641" t="s">
        <v>1294</v>
      </c>
      <c r="I20" s="273" t="s">
        <v>41</v>
      </c>
      <c r="J20" s="337">
        <v>1</v>
      </c>
      <c r="K20" s="337">
        <v>1</v>
      </c>
      <c r="L20" s="337">
        <v>1</v>
      </c>
      <c r="M20" s="338">
        <v>1</v>
      </c>
      <c r="O20" s="264"/>
    </row>
    <row r="21" spans="1:15" ht="18.75">
      <c r="A21" s="263"/>
      <c r="B21" s="263"/>
      <c r="C21" s="271" t="s">
        <v>1287</v>
      </c>
      <c r="D21" s="650" t="s">
        <v>1294</v>
      </c>
      <c r="E21" s="650" t="s">
        <v>1294</v>
      </c>
      <c r="F21" s="650" t="s">
        <v>1294</v>
      </c>
      <c r="G21" s="661" t="s">
        <v>1294</v>
      </c>
      <c r="I21" s="273" t="s">
        <v>42</v>
      </c>
      <c r="J21" s="337">
        <v>1</v>
      </c>
      <c r="K21" s="337">
        <v>1</v>
      </c>
      <c r="L21" s="337">
        <v>1</v>
      </c>
      <c r="M21" s="338">
        <v>1</v>
      </c>
      <c r="O21" s="264"/>
    </row>
    <row r="22" spans="1:15" ht="18.75">
      <c r="A22" s="263"/>
      <c r="B22" s="263"/>
      <c r="C22" s="271" t="s">
        <v>1288</v>
      </c>
      <c r="D22" s="640" t="s">
        <v>1294</v>
      </c>
      <c r="E22" s="650" t="s">
        <v>1294</v>
      </c>
      <c r="F22" s="650" t="s">
        <v>1294</v>
      </c>
      <c r="G22" s="641" t="s">
        <v>1294</v>
      </c>
      <c r="I22" s="273" t="s">
        <v>43</v>
      </c>
      <c r="J22" s="337">
        <v>1</v>
      </c>
      <c r="K22" s="337">
        <v>1</v>
      </c>
      <c r="L22" s="337">
        <v>1</v>
      </c>
      <c r="M22" s="338">
        <v>1</v>
      </c>
      <c r="O22" s="264"/>
    </row>
    <row r="23" spans="1:15" ht="18.75">
      <c r="A23" s="263"/>
      <c r="B23" s="263"/>
      <c r="C23" s="272" t="s">
        <v>1289</v>
      </c>
      <c r="D23" s="640" t="s">
        <v>1294</v>
      </c>
      <c r="E23" s="640" t="s">
        <v>1294</v>
      </c>
      <c r="F23" s="650" t="s">
        <v>1294</v>
      </c>
      <c r="G23" s="641" t="s">
        <v>1294</v>
      </c>
      <c r="I23" s="273" t="s">
        <v>44</v>
      </c>
      <c r="J23" s="337">
        <v>1</v>
      </c>
      <c r="K23" s="337">
        <v>1</v>
      </c>
      <c r="L23" s="337">
        <v>1</v>
      </c>
      <c r="M23" s="338">
        <v>1</v>
      </c>
      <c r="O23" s="264"/>
    </row>
    <row r="24" spans="1:15" ht="18.75">
      <c r="A24" s="263"/>
      <c r="B24" s="263"/>
      <c r="C24" s="271" t="s">
        <v>1290</v>
      </c>
      <c r="D24" s="640" t="s">
        <v>1299</v>
      </c>
      <c r="E24" s="650" t="s">
        <v>1299</v>
      </c>
      <c r="F24" s="650" t="s">
        <v>1299</v>
      </c>
      <c r="G24" s="641" t="s">
        <v>1299</v>
      </c>
      <c r="I24" s="273" t="s">
        <v>45</v>
      </c>
      <c r="J24" s="337">
        <v>1</v>
      </c>
      <c r="K24" s="337">
        <v>1</v>
      </c>
      <c r="L24" s="337">
        <v>1</v>
      </c>
      <c r="M24" s="338">
        <v>1</v>
      </c>
      <c r="O24" s="264"/>
    </row>
    <row r="25" spans="1:15" ht="18.75">
      <c r="A25" s="263"/>
      <c r="B25" s="263"/>
      <c r="C25" s="271" t="s">
        <v>241</v>
      </c>
      <c r="D25" s="640" t="s">
        <v>1299</v>
      </c>
      <c r="E25" s="650" t="s">
        <v>1299</v>
      </c>
      <c r="F25" s="650" t="s">
        <v>1299</v>
      </c>
      <c r="G25" s="641" t="s">
        <v>1299</v>
      </c>
      <c r="I25" s="273" t="s">
        <v>46</v>
      </c>
      <c r="J25" s="337">
        <v>1</v>
      </c>
      <c r="K25" s="337">
        <v>1</v>
      </c>
      <c r="L25" s="337">
        <v>1</v>
      </c>
      <c r="M25" s="338">
        <v>1</v>
      </c>
      <c r="O25" s="264"/>
    </row>
    <row r="26" spans="1:15" ht="19.5" thickBot="1">
      <c r="A26" s="263"/>
      <c r="B26" s="263"/>
      <c r="C26" s="271" t="s">
        <v>1291</v>
      </c>
      <c r="D26" s="640" t="s">
        <v>1294</v>
      </c>
      <c r="E26" s="650" t="s">
        <v>1294</v>
      </c>
      <c r="F26" s="650" t="s">
        <v>1294</v>
      </c>
      <c r="G26" s="641" t="s">
        <v>1294</v>
      </c>
      <c r="I26" s="274" t="s">
        <v>47</v>
      </c>
      <c r="J26" s="339">
        <v>1</v>
      </c>
      <c r="K26" s="339">
        <v>1</v>
      </c>
      <c r="L26" s="339">
        <v>1</v>
      </c>
      <c r="M26" s="340">
        <v>1</v>
      </c>
      <c r="O26" s="264"/>
    </row>
    <row r="27" spans="1:15" ht="23.25" customHeight="1">
      <c r="A27" s="263"/>
      <c r="B27" s="263"/>
      <c r="C27" s="271" t="s">
        <v>1292</v>
      </c>
      <c r="D27" s="640" t="s">
        <v>1294</v>
      </c>
      <c r="E27" s="650" t="s">
        <v>1294</v>
      </c>
      <c r="F27" s="650" t="s">
        <v>1294</v>
      </c>
      <c r="G27" s="641" t="s">
        <v>1294</v>
      </c>
      <c r="O27" s="264"/>
    </row>
    <row r="28" spans="1:15" ht="23.25" customHeight="1">
      <c r="A28" s="263"/>
      <c r="B28" s="263"/>
      <c r="C28" s="271" t="s">
        <v>1293</v>
      </c>
      <c r="D28" s="654" t="s">
        <v>1294</v>
      </c>
      <c r="E28" s="640" t="s">
        <v>1294</v>
      </c>
      <c r="F28" s="650" t="s">
        <v>1294</v>
      </c>
      <c r="G28" s="641" t="s">
        <v>1294</v>
      </c>
      <c r="O28" s="264"/>
    </row>
    <row r="29" spans="1:15" ht="24" customHeight="1" thickBot="1">
      <c r="A29" s="263"/>
      <c r="B29" s="263"/>
      <c r="C29" s="662" t="s">
        <v>26</v>
      </c>
      <c r="D29" s="651" t="s">
        <v>1294</v>
      </c>
      <c r="E29" s="651" t="s">
        <v>1294</v>
      </c>
      <c r="F29" s="651" t="s">
        <v>1294</v>
      </c>
      <c r="G29" s="652" t="s">
        <v>1294</v>
      </c>
      <c r="O29" s="264"/>
    </row>
    <row r="30" spans="1:15" ht="42" customHeight="1" thickBot="1">
      <c r="B30" s="263"/>
      <c r="O30" s="264"/>
    </row>
    <row r="31" spans="1:15" ht="42" customHeight="1" thickBot="1">
      <c r="A31" s="263"/>
      <c r="B31" s="263"/>
      <c r="C31" s="989" t="s">
        <v>242</v>
      </c>
      <c r="D31" s="990"/>
      <c r="E31" s="990"/>
      <c r="F31" s="990"/>
      <c r="G31" s="991"/>
      <c r="O31" s="264"/>
    </row>
    <row r="32" spans="1:15" ht="54.75" customHeight="1">
      <c r="A32" s="263"/>
      <c r="B32" s="263"/>
      <c r="C32" s="981" t="s">
        <v>237</v>
      </c>
      <c r="D32" s="982"/>
      <c r="E32" s="983" t="s">
        <v>243</v>
      </c>
      <c r="F32" s="983"/>
      <c r="G32" s="984"/>
      <c r="O32" s="264"/>
    </row>
    <row r="33" spans="1:15" ht="65.25" customHeight="1">
      <c r="A33" s="263"/>
      <c r="B33" s="263"/>
      <c r="C33" s="985" t="s">
        <v>238</v>
      </c>
      <c r="D33" s="986"/>
      <c r="E33" s="987" t="s">
        <v>244</v>
      </c>
      <c r="F33" s="987"/>
      <c r="G33" s="988"/>
      <c r="O33" s="264"/>
    </row>
    <row r="34" spans="1:15" ht="63" customHeight="1" thickBot="1">
      <c r="A34" s="263"/>
      <c r="B34" s="263"/>
      <c r="C34" s="964" t="s">
        <v>239</v>
      </c>
      <c r="D34" s="965"/>
      <c r="E34" s="966" t="s">
        <v>245</v>
      </c>
      <c r="F34" s="966"/>
      <c r="G34" s="96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992" t="s">
        <v>247</v>
      </c>
      <c r="K6" s="992"/>
      <c r="L6" s="992"/>
      <c r="M6" s="993" t="s">
        <v>248</v>
      </c>
      <c r="N6" s="994"/>
      <c r="O6" s="994"/>
      <c r="P6" s="994"/>
      <c r="Q6" s="994"/>
      <c r="R6" s="995"/>
      <c r="S6" s="999" t="s">
        <v>249</v>
      </c>
      <c r="T6" s="1000"/>
      <c r="U6" s="1000"/>
      <c r="V6" s="1001"/>
      <c r="W6" s="993" t="s">
        <v>250</v>
      </c>
      <c r="X6" s="994"/>
      <c r="Y6" s="994"/>
      <c r="Z6" s="994"/>
      <c r="AA6" s="994"/>
      <c r="AB6" s="995"/>
      <c r="AC6" s="1002" t="s">
        <v>251</v>
      </c>
      <c r="AD6" s="1003"/>
      <c r="AE6" s="1003"/>
      <c r="AF6" s="1004"/>
      <c r="AG6" s="993" t="s">
        <v>252</v>
      </c>
      <c r="AH6" s="994"/>
      <c r="AI6" s="994"/>
      <c r="AJ6" s="994"/>
      <c r="AK6" s="994"/>
      <c r="AL6" s="994"/>
      <c r="AM6" s="995"/>
      <c r="AN6" s="46" t="s">
        <v>253</v>
      </c>
      <c r="AO6" s="47"/>
      <c r="AP6" s="47"/>
      <c r="AQ6" s="48"/>
      <c r="AR6" s="1009" t="s">
        <v>254</v>
      </c>
      <c r="AS6" s="1010"/>
      <c r="AT6" s="1010"/>
      <c r="AU6" s="1010"/>
      <c r="AV6" s="1010"/>
      <c r="AW6" s="1011"/>
      <c r="AX6" s="999" t="s">
        <v>255</v>
      </c>
      <c r="AY6" s="1000"/>
      <c r="AZ6" s="1000"/>
      <c r="BA6" s="1001"/>
      <c r="BB6" s="996" t="s">
        <v>256</v>
      </c>
      <c r="BC6" s="997"/>
      <c r="BD6" s="997"/>
      <c r="BE6" s="997"/>
      <c r="BF6" s="997"/>
      <c r="BG6" s="998"/>
      <c r="BH6" s="1008" t="s">
        <v>257</v>
      </c>
      <c r="BI6" s="1008"/>
      <c r="BJ6" s="1008"/>
      <c r="BK6" s="1008"/>
      <c r="BL6" s="1012" t="s">
        <v>258</v>
      </c>
      <c r="BM6" s="1013"/>
      <c r="BN6" s="1013"/>
      <c r="BO6" s="1013"/>
      <c r="BP6" s="1013"/>
      <c r="BQ6" s="1014"/>
      <c r="BR6" s="1015" t="s">
        <v>259</v>
      </c>
      <c r="BS6" s="1015"/>
      <c r="BT6" s="1015"/>
      <c r="BU6" s="1015"/>
      <c r="BV6" s="1020" t="s">
        <v>260</v>
      </c>
      <c r="BW6" s="1021"/>
      <c r="BX6" s="1021"/>
      <c r="BY6" s="1021"/>
      <c r="BZ6" s="1021"/>
      <c r="CA6" s="1022"/>
      <c r="CB6" s="1023" t="s">
        <v>261</v>
      </c>
      <c r="CC6" s="1023"/>
      <c r="CD6" s="1023"/>
      <c r="CE6" s="1023"/>
      <c r="CF6" s="1018" t="s">
        <v>262</v>
      </c>
      <c r="CG6" s="1018"/>
      <c r="CH6" s="1018"/>
      <c r="CI6" s="1018"/>
      <c r="CJ6" s="1018"/>
      <c r="CK6" s="1018"/>
      <c r="CL6" s="1019" t="s">
        <v>263</v>
      </c>
      <c r="CM6" s="1019"/>
      <c r="CN6" s="1019"/>
      <c r="CO6" s="1019"/>
      <c r="CP6" s="1016" t="s">
        <v>264</v>
      </c>
      <c r="CQ6" s="1016"/>
      <c r="CR6" s="1016"/>
      <c r="CS6" s="1016"/>
      <c r="CT6" s="1016"/>
      <c r="CU6" s="1016"/>
      <c r="CV6" s="1017" t="s">
        <v>265</v>
      </c>
      <c r="CW6" s="1017"/>
      <c r="CX6" s="1017"/>
      <c r="CY6" s="1017"/>
      <c r="CZ6" s="1024" t="s">
        <v>266</v>
      </c>
      <c r="DA6" s="1024"/>
      <c r="DB6" s="1024"/>
      <c r="DC6" s="1024"/>
      <c r="DD6" s="1024"/>
      <c r="DE6" s="1024"/>
      <c r="DF6" s="1026" t="s">
        <v>267</v>
      </c>
      <c r="DG6" s="1026"/>
      <c r="DH6" s="1026"/>
      <c r="DI6" s="1026"/>
      <c r="DJ6" s="1025" t="s">
        <v>268</v>
      </c>
      <c r="DK6" s="1025"/>
      <c r="DL6" s="1025"/>
      <c r="DM6" s="1025"/>
      <c r="DN6" s="1025"/>
      <c r="DO6" s="1025"/>
      <c r="DP6" s="1027" t="s">
        <v>269</v>
      </c>
      <c r="DQ6" s="1027"/>
      <c r="DR6" s="1027"/>
      <c r="DS6" s="1027"/>
      <c r="DT6" s="1028" t="s">
        <v>270</v>
      </c>
      <c r="DU6" s="1028"/>
      <c r="DV6" s="1028"/>
      <c r="DW6" s="1028"/>
      <c r="DX6" s="1028"/>
      <c r="DY6" s="1028"/>
      <c r="DZ6" s="1029" t="s">
        <v>271</v>
      </c>
      <c r="EA6" s="1029"/>
      <c r="EB6" s="1029"/>
      <c r="EC6" s="1029"/>
      <c r="ED6" s="70"/>
      <c r="EG6" s="1005" t="s">
        <v>272</v>
      </c>
      <c r="EH6" s="1006"/>
      <c r="EI6" s="1006"/>
      <c r="EJ6" s="1006"/>
      <c r="EK6" s="1006"/>
      <c r="EL6" s="1006"/>
      <c r="EM6" s="1006"/>
      <c r="EN6" s="1006"/>
      <c r="EO6" s="1006"/>
      <c r="EP6" s="1006"/>
      <c r="EQ6" s="1006"/>
      <c r="ER6" s="1007"/>
      <c r="EU6" s="1005" t="s">
        <v>273</v>
      </c>
      <c r="EV6" s="1006"/>
      <c r="EW6" s="1006"/>
      <c r="EX6" s="1006"/>
      <c r="EY6" s="1006"/>
      <c r="EZ6" s="1006"/>
      <c r="FA6" s="1006"/>
      <c r="FB6" s="1006"/>
      <c r="FC6" s="1006"/>
      <c r="FD6" s="1006"/>
      <c r="FE6" s="1006"/>
      <c r="FF6" s="1007"/>
      <c r="FI6" s="1005" t="s">
        <v>274</v>
      </c>
      <c r="FJ6" s="1006"/>
      <c r="FK6" s="1006"/>
      <c r="FL6" s="1006"/>
      <c r="FM6" s="1006"/>
      <c r="FN6" s="1006"/>
      <c r="FO6" s="1006"/>
      <c r="FP6" s="1006"/>
      <c r="FQ6" s="1006"/>
      <c r="FR6" s="1006"/>
      <c r="FS6" s="1006"/>
      <c r="FT6" s="1007"/>
      <c r="FW6" s="1005" t="s">
        <v>275</v>
      </c>
      <c r="FX6" s="1006"/>
      <c r="FY6" s="1006"/>
      <c r="FZ6" s="1006"/>
      <c r="GA6" s="1006"/>
      <c r="GB6" s="1006"/>
      <c r="GC6" s="1006"/>
      <c r="GD6" s="1006"/>
      <c r="GE6" s="1006"/>
      <c r="GF6" s="1006"/>
      <c r="GG6" s="1006"/>
      <c r="GH6" s="1007"/>
      <c r="GK6" s="1005" t="s">
        <v>276</v>
      </c>
      <c r="GL6" s="1006"/>
      <c r="GM6" s="1006"/>
      <c r="GN6" s="1006"/>
      <c r="GO6" s="1006"/>
      <c r="GP6" s="1006"/>
      <c r="GQ6" s="1006"/>
      <c r="GR6" s="1006"/>
      <c r="GS6" s="1006"/>
      <c r="GT6" s="1006"/>
      <c r="GU6" s="1006"/>
      <c r="GV6" s="1007"/>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106</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116</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68</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104</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128</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90</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82</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74</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70</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72</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100</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96</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92</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62</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108</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94</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130</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134</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102</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84</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64</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110</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98</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124</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120</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126</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122</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118</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142</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76</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114</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88</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112</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136</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138</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132</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86</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140</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78</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80</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66</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13</vt:i4>
      </vt:variant>
    </vt:vector>
  </HeadingPairs>
  <TitlesOfParts>
    <vt:vector size="31"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2025-01-13T19:22:46Z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