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qu\OneDrive\Escritorio\Catriel\"/>
    </mc:Choice>
  </mc:AlternateContent>
  <xr:revisionPtr revIDLastSave="0" documentId="13_ncr:1_{C5875AF0-D505-428C-B443-C25C56E8680B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Crudo" sheetId="1" r:id="rId1"/>
    <sheet name="Promedios" sheetId="2" r:id="rId2"/>
    <sheet name="Solo promedio" sheetId="4" r:id="rId3"/>
    <sheet name="Diversidad Shanon-Wiener" sheetId="3" r:id="rId4"/>
  </sheets>
  <definedNames>
    <definedName name="_xlnm._FilterDatabase" localSheetId="3" hidden="1">'Diversidad Shanon-Wiener'!$P$1:$P$16</definedName>
    <definedName name="_xlnm._FilterDatabase" localSheetId="1" hidden="1">Promedios!$A$1:$A$50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9" i="3"/>
  <c r="R10" i="3"/>
  <c r="R11" i="3"/>
  <c r="R12" i="3"/>
  <c r="R13" i="3"/>
  <c r="R14" i="3"/>
  <c r="R3" i="3"/>
  <c r="P4" i="3"/>
  <c r="P5" i="3"/>
  <c r="P6" i="3"/>
  <c r="P7" i="3"/>
  <c r="P8" i="3"/>
  <c r="P9" i="3"/>
  <c r="P10" i="3"/>
  <c r="P11" i="3"/>
  <c r="P12" i="3"/>
  <c r="P13" i="3"/>
  <c r="P14" i="3"/>
  <c r="O4" i="3"/>
  <c r="O5" i="3"/>
  <c r="O6" i="3"/>
  <c r="O7" i="3"/>
  <c r="O8" i="3"/>
  <c r="O9" i="3"/>
  <c r="O10" i="3"/>
  <c r="O11" i="3"/>
  <c r="O12" i="3"/>
  <c r="O13" i="3"/>
  <c r="O14" i="3"/>
  <c r="N4" i="3"/>
  <c r="N5" i="3"/>
  <c r="N6" i="3"/>
  <c r="N7" i="3"/>
  <c r="N8" i="3"/>
  <c r="N9" i="3"/>
  <c r="N10" i="3"/>
  <c r="N11" i="3"/>
  <c r="N12" i="3"/>
  <c r="N13" i="3"/>
  <c r="N14" i="3"/>
  <c r="M12" i="3"/>
  <c r="M13" i="3"/>
  <c r="M14" i="3"/>
  <c r="M5" i="3"/>
  <c r="M6" i="3"/>
  <c r="M7" i="3"/>
  <c r="M8" i="3"/>
  <c r="M9" i="3"/>
  <c r="M10" i="3"/>
  <c r="L12" i="3"/>
  <c r="L9" i="3"/>
  <c r="L10" i="3"/>
  <c r="L4" i="3"/>
  <c r="K4" i="3"/>
  <c r="K5" i="3"/>
  <c r="K6" i="3"/>
  <c r="K7" i="3"/>
  <c r="K8" i="3"/>
  <c r="K9" i="3"/>
  <c r="K10" i="3"/>
  <c r="K11" i="3"/>
  <c r="K12" i="3"/>
  <c r="K13" i="3"/>
  <c r="K14" i="3"/>
  <c r="J4" i="3"/>
  <c r="J5" i="3"/>
  <c r="J6" i="3"/>
  <c r="J7" i="3"/>
  <c r="J8" i="3"/>
  <c r="J9" i="3"/>
  <c r="J10" i="3"/>
  <c r="J11" i="3"/>
  <c r="J12" i="3"/>
  <c r="J13" i="3"/>
  <c r="J14" i="3"/>
  <c r="I9" i="3"/>
  <c r="I10" i="3"/>
  <c r="I11" i="3"/>
  <c r="I12" i="3"/>
  <c r="I13" i="3"/>
  <c r="I14" i="3"/>
  <c r="I4" i="3"/>
  <c r="I5" i="3"/>
  <c r="I6" i="3"/>
  <c r="I7" i="3"/>
  <c r="H4" i="3"/>
  <c r="H5" i="3"/>
  <c r="H6" i="3"/>
  <c r="H7" i="3"/>
  <c r="H8" i="3"/>
  <c r="H9" i="3"/>
  <c r="H10" i="3"/>
  <c r="H11" i="3"/>
  <c r="H12" i="3"/>
  <c r="H13" i="3"/>
  <c r="H14" i="3"/>
  <c r="G4" i="3"/>
  <c r="G5" i="3"/>
  <c r="G6" i="3"/>
  <c r="G7" i="3"/>
  <c r="G8" i="3"/>
  <c r="G9" i="3"/>
  <c r="G10" i="3"/>
  <c r="G11" i="3"/>
  <c r="G12" i="3"/>
  <c r="G13" i="3"/>
  <c r="G14" i="3"/>
  <c r="F7" i="3"/>
  <c r="F8" i="3"/>
  <c r="F9" i="3"/>
  <c r="F10" i="3"/>
  <c r="F11" i="3"/>
  <c r="F12" i="3"/>
  <c r="F13" i="3"/>
  <c r="F4" i="3"/>
  <c r="E4" i="3"/>
  <c r="E5" i="3"/>
  <c r="E6" i="3"/>
  <c r="E7" i="3"/>
  <c r="E8" i="3"/>
  <c r="E9" i="3"/>
  <c r="E10" i="3"/>
  <c r="E11" i="3"/>
  <c r="E12" i="3"/>
  <c r="E13" i="3"/>
  <c r="E14" i="3"/>
  <c r="D4" i="3"/>
  <c r="D5" i="3"/>
  <c r="D6" i="3"/>
  <c r="D7" i="3"/>
  <c r="D8" i="3"/>
  <c r="D9" i="3"/>
  <c r="D10" i="3"/>
  <c r="D11" i="3"/>
  <c r="D12" i="3"/>
  <c r="D13" i="3"/>
  <c r="D14" i="3"/>
  <c r="C4" i="3"/>
  <c r="C5" i="3"/>
  <c r="C6" i="3"/>
  <c r="C7" i="3"/>
  <c r="C8" i="3"/>
  <c r="C9" i="3"/>
  <c r="C10" i="3"/>
  <c r="C11" i="3"/>
  <c r="C12" i="3"/>
  <c r="C13" i="3"/>
  <c r="C14" i="3"/>
  <c r="C3" i="3"/>
  <c r="D3" i="3"/>
  <c r="E3" i="3"/>
  <c r="F3" i="3"/>
  <c r="G3" i="3"/>
  <c r="H3" i="3"/>
  <c r="J3" i="3"/>
  <c r="K3" i="3"/>
  <c r="M3" i="3"/>
  <c r="N3" i="3"/>
  <c r="O3" i="3"/>
  <c r="B4" i="3"/>
  <c r="B5" i="3"/>
  <c r="B6" i="3"/>
  <c r="B7" i="3"/>
  <c r="B8" i="3"/>
  <c r="B9" i="3"/>
  <c r="B10" i="3"/>
  <c r="B11" i="3"/>
  <c r="B12" i="3"/>
  <c r="B13" i="3"/>
  <c r="B14" i="3"/>
  <c r="B3" i="3"/>
  <c r="P3" i="3" l="1"/>
  <c r="Q11" i="3"/>
  <c r="Q9" i="3"/>
  <c r="Q6" i="3"/>
  <c r="Q13" i="3"/>
  <c r="Q7" i="3"/>
  <c r="Q14" i="3"/>
  <c r="Q4" i="3"/>
  <c r="Q5" i="3"/>
  <c r="Q8" i="3"/>
  <c r="Q10" i="3"/>
  <c r="Q12" i="3"/>
  <c r="Q3" i="3"/>
  <c r="P9" i="2"/>
  <c r="P10" i="2"/>
  <c r="P12" i="2"/>
  <c r="P13" i="2"/>
  <c r="P7" i="2"/>
  <c r="P11" i="2"/>
  <c r="P8" i="2"/>
  <c r="P6" i="2"/>
  <c r="P14" i="2"/>
  <c r="P5" i="2"/>
  <c r="P3" i="2"/>
  <c r="P2" i="2"/>
  <c r="P4" i="2"/>
</calcChain>
</file>

<file path=xl/sharedStrings.xml><?xml version="1.0" encoding="utf-8"?>
<sst xmlns="http://schemas.openxmlformats.org/spreadsheetml/2006/main" count="102" uniqueCount="34">
  <si>
    <t>Psicoanálisis</t>
  </si>
  <si>
    <t>Generalista</t>
  </si>
  <si>
    <t>Cognitivismo</t>
  </si>
  <si>
    <t>Constructivismo</t>
  </si>
  <si>
    <t>Psicología salugenica</t>
  </si>
  <si>
    <t>Cognitivismo comportamental</t>
  </si>
  <si>
    <t>Socioconstructivismo</t>
  </si>
  <si>
    <t>Construccionismo</t>
  </si>
  <si>
    <t>Transteórico</t>
  </si>
  <si>
    <t>Sistemismo</t>
  </si>
  <si>
    <t>Psicología positiva</t>
  </si>
  <si>
    <t>Humanismo</t>
  </si>
  <si>
    <t>Comportamental</t>
  </si>
  <si>
    <t>Otro</t>
  </si>
  <si>
    <t>UBA</t>
  </si>
  <si>
    <t>UNLP</t>
  </si>
  <si>
    <t>UNMDP</t>
  </si>
  <si>
    <t>UNSL</t>
  </si>
  <si>
    <t>UNT</t>
  </si>
  <si>
    <t>UNC</t>
  </si>
  <si>
    <t>UNR</t>
  </si>
  <si>
    <t>UNCo</t>
  </si>
  <si>
    <t>UJFK</t>
  </si>
  <si>
    <t>USAL</t>
  </si>
  <si>
    <t>UCSal</t>
  </si>
  <si>
    <t>UAI</t>
  </si>
  <si>
    <t xml:space="preserve"> Universidad</t>
  </si>
  <si>
    <t>Promedio</t>
  </si>
  <si>
    <t>Diversidad</t>
  </si>
  <si>
    <t>Universidad</t>
  </si>
  <si>
    <t>Orientacion teorica  mayoritaria</t>
  </si>
  <si>
    <t>Corriente</t>
  </si>
  <si>
    <t>Porcentaje</t>
  </si>
  <si>
    <t>Promedio orientacion teorica mayoritaria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</si>
</sst>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10" fontId="0" fillId="0" borderId="0" xfId="0" applyNumberFormat="1"/>
    <xf numFmtId="0" fontId="0" fillId="0" borderId="0" xfId="0" applyNumberFormat="1"/>
    <xf numFmtId="0" fontId="2" fillId="0" borderId="0" xfId="1"/>
    <xf numFmtId="0" fontId="1" fillId="0" borderId="0" xfId="0" applyNumberFormat="1" applyFont="1"/>
  </cellXfs>
  <cellStyles count="2">
    <cellStyle name="Hyperlink" xfId="1" builtinId="8"/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O13" totalsRowShown="0" tableBorderDxfId="14">
  <tableColumns count="15">
    <tableColumn id="1" xr3:uid="{00000000-0010-0000-0000-000001000000}" name="Universidad"/>
    <tableColumn id="2" xr3:uid="{00000000-0010-0000-0000-000002000000}" name="Psicoanálisis" dataDxfId="13"/>
    <tableColumn id="3" xr3:uid="{00000000-0010-0000-0000-000003000000}" name="Generalista" dataDxfId="12"/>
    <tableColumn id="4" xr3:uid="{00000000-0010-0000-0000-000004000000}" name="Cognitivismo" dataDxfId="11"/>
    <tableColumn id="5" xr3:uid="{00000000-0010-0000-0000-000005000000}" name="Constructivismo" dataDxfId="10"/>
    <tableColumn id="6" xr3:uid="{00000000-0010-0000-0000-000006000000}" name="Psicología salugenica" dataDxfId="9"/>
    <tableColumn id="7" xr3:uid="{00000000-0010-0000-0000-000007000000}" name="Cognitivismo comportamental" dataDxfId="8"/>
    <tableColumn id="8" xr3:uid="{00000000-0010-0000-0000-000008000000}" name="Socioconstructivismo" dataDxfId="7"/>
    <tableColumn id="9" xr3:uid="{00000000-0010-0000-0000-000009000000}" name="Construccionismo" dataDxfId="6"/>
    <tableColumn id="10" xr3:uid="{00000000-0010-0000-0000-00000A000000}" name="Transteórico" dataDxfId="5"/>
    <tableColumn id="11" xr3:uid="{00000000-0010-0000-0000-00000B000000}" name="Sistemismo" dataDxfId="4"/>
    <tableColumn id="12" xr3:uid="{00000000-0010-0000-0000-00000C000000}" name="Psicología positiva" dataDxfId="3"/>
    <tableColumn id="13" xr3:uid="{00000000-0010-0000-0000-00000D000000}" name="Humanismo" dataDxfId="2"/>
    <tableColumn id="14" xr3:uid="{00000000-0010-0000-0000-00000E000000}" name="Comportamental" dataDxfId="1"/>
    <tableColumn id="15" xr3:uid="{00000000-0010-0000-0000-00000F000000}" name="Otr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defaultColWidth="11.5546875" defaultRowHeight="14.4" x14ac:dyDescent="0.3"/>
  <sheetData>
    <row r="1" spans="1:15" x14ac:dyDescent="0.3">
      <c r="A1" s="1" t="s">
        <v>29</v>
      </c>
      <c r="B1" s="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1" t="s">
        <v>14</v>
      </c>
      <c r="B2" s="2">
        <v>64</v>
      </c>
      <c r="C2" s="2">
        <v>8.6</v>
      </c>
      <c r="D2" s="2">
        <v>8.1999999999999993</v>
      </c>
      <c r="E2" s="2">
        <v>7.4</v>
      </c>
      <c r="F2" s="2">
        <v>1.8</v>
      </c>
      <c r="G2" s="2">
        <v>1.6</v>
      </c>
      <c r="H2" s="2">
        <v>1.3</v>
      </c>
      <c r="I2" s="2">
        <v>1.4</v>
      </c>
      <c r="J2" s="2">
        <v>1</v>
      </c>
      <c r="K2" s="2">
        <v>0.7</v>
      </c>
      <c r="L2" s="2">
        <v>0.5</v>
      </c>
      <c r="M2" s="2">
        <v>0</v>
      </c>
      <c r="N2" s="2">
        <v>0.1</v>
      </c>
      <c r="O2" s="2">
        <v>3.4</v>
      </c>
    </row>
    <row r="3" spans="1:15" x14ac:dyDescent="0.3">
      <c r="A3" s="1" t="s">
        <v>15</v>
      </c>
      <c r="B3" s="2">
        <v>68.7</v>
      </c>
      <c r="C3" s="2">
        <v>12.1</v>
      </c>
      <c r="D3" s="2">
        <v>6.7</v>
      </c>
      <c r="E3" s="2">
        <v>3.7</v>
      </c>
      <c r="F3" s="2">
        <v>0.6</v>
      </c>
      <c r="G3" s="2">
        <v>0.3</v>
      </c>
      <c r="H3" s="2">
        <v>1.3</v>
      </c>
      <c r="I3" s="2">
        <v>0.4</v>
      </c>
      <c r="J3" s="2">
        <v>2.2000000000000002</v>
      </c>
      <c r="K3" s="2">
        <v>0.6</v>
      </c>
      <c r="L3" s="2">
        <v>0.3</v>
      </c>
      <c r="M3" s="2">
        <v>0.1</v>
      </c>
      <c r="N3" s="2">
        <v>0.1</v>
      </c>
      <c r="O3" s="2">
        <v>2.9</v>
      </c>
    </row>
    <row r="4" spans="1:15" x14ac:dyDescent="0.3">
      <c r="A4" s="1" t="s">
        <v>16</v>
      </c>
      <c r="B4" s="2">
        <v>50.4</v>
      </c>
      <c r="C4" s="2">
        <v>17.899999999999999</v>
      </c>
      <c r="D4" s="2">
        <v>15.9</v>
      </c>
      <c r="E4" s="2">
        <v>3.2</v>
      </c>
      <c r="F4" s="2">
        <v>0.1</v>
      </c>
      <c r="G4" s="2">
        <v>1.1000000000000001</v>
      </c>
      <c r="H4" s="2">
        <v>1</v>
      </c>
      <c r="I4" s="2">
        <v>0.6</v>
      </c>
      <c r="J4" s="2">
        <v>1.3</v>
      </c>
      <c r="K4" s="2">
        <v>1.1000000000000001</v>
      </c>
      <c r="L4" s="2">
        <v>0.1</v>
      </c>
      <c r="M4" s="2">
        <v>0.3</v>
      </c>
      <c r="N4" s="2">
        <v>1.5</v>
      </c>
      <c r="O4" s="2">
        <v>5.5</v>
      </c>
    </row>
    <row r="5" spans="1:15" x14ac:dyDescent="0.3">
      <c r="A5" s="1" t="s">
        <v>17</v>
      </c>
      <c r="B5" s="2">
        <v>52.7</v>
      </c>
      <c r="C5" s="2">
        <v>20.2</v>
      </c>
      <c r="D5" s="2">
        <v>7.6</v>
      </c>
      <c r="E5" s="2">
        <v>0.4</v>
      </c>
      <c r="F5" s="2">
        <v>0.5</v>
      </c>
      <c r="G5" s="2">
        <v>6.5</v>
      </c>
      <c r="H5" s="2">
        <v>0.8</v>
      </c>
      <c r="I5" s="2">
        <v>0.2</v>
      </c>
      <c r="J5" s="2">
        <v>2.9</v>
      </c>
      <c r="K5" s="2">
        <v>1.7</v>
      </c>
      <c r="L5" s="2">
        <v>0.2</v>
      </c>
      <c r="M5" s="2">
        <v>0.2</v>
      </c>
      <c r="N5" s="2">
        <v>2.9</v>
      </c>
      <c r="O5" s="2">
        <v>3.2</v>
      </c>
    </row>
    <row r="6" spans="1:15" x14ac:dyDescent="0.3">
      <c r="A6" t="s">
        <v>18</v>
      </c>
      <c r="B6" s="3">
        <v>55.8</v>
      </c>
      <c r="C6" s="3">
        <v>27.7</v>
      </c>
      <c r="D6" s="3">
        <v>4.3</v>
      </c>
      <c r="E6" s="3">
        <v>2.4</v>
      </c>
      <c r="F6" s="3">
        <v>0.7</v>
      </c>
      <c r="G6" s="3">
        <v>0.5</v>
      </c>
      <c r="H6" s="2">
        <v>0.9</v>
      </c>
      <c r="I6" s="2">
        <v>0.1</v>
      </c>
      <c r="J6" s="2">
        <v>2.4</v>
      </c>
      <c r="K6" s="2">
        <v>0.2</v>
      </c>
      <c r="L6" s="2">
        <v>0</v>
      </c>
      <c r="M6" s="2">
        <v>0.3</v>
      </c>
      <c r="N6" s="2">
        <v>0.7</v>
      </c>
      <c r="O6" s="2">
        <v>4</v>
      </c>
    </row>
    <row r="7" spans="1:15" x14ac:dyDescent="0.3">
      <c r="A7" t="s">
        <v>19</v>
      </c>
      <c r="B7" s="2">
        <v>56.6</v>
      </c>
      <c r="C7" s="2">
        <v>24.8</v>
      </c>
      <c r="D7" s="2">
        <v>8</v>
      </c>
      <c r="E7" s="2">
        <v>1.5</v>
      </c>
      <c r="F7" s="2">
        <v>1.1000000000000001</v>
      </c>
      <c r="G7" s="2">
        <v>0.1</v>
      </c>
      <c r="H7" s="2">
        <v>0.5</v>
      </c>
      <c r="I7" s="2">
        <v>0.9</v>
      </c>
      <c r="J7" s="2">
        <v>0.5</v>
      </c>
      <c r="K7" s="2">
        <v>0.7</v>
      </c>
      <c r="L7" s="2">
        <v>0</v>
      </c>
      <c r="M7" s="2">
        <v>0.4</v>
      </c>
      <c r="N7" s="2">
        <v>1.9</v>
      </c>
      <c r="O7" s="2">
        <v>3</v>
      </c>
    </row>
    <row r="8" spans="1:15" x14ac:dyDescent="0.3">
      <c r="A8" t="s">
        <v>20</v>
      </c>
      <c r="B8" s="2">
        <v>73.3</v>
      </c>
      <c r="C8" s="2">
        <v>11.9</v>
      </c>
      <c r="D8" s="2">
        <v>3.1</v>
      </c>
      <c r="E8" s="2">
        <v>2.1</v>
      </c>
      <c r="F8" s="2">
        <v>0.7</v>
      </c>
      <c r="G8" s="2">
        <v>0.5</v>
      </c>
      <c r="H8" s="2">
        <v>1</v>
      </c>
      <c r="I8" s="2">
        <v>0.2</v>
      </c>
      <c r="J8" s="2">
        <v>2.1</v>
      </c>
      <c r="K8" s="2">
        <v>1.5</v>
      </c>
      <c r="L8" s="2">
        <v>0</v>
      </c>
      <c r="M8" s="2">
        <v>0</v>
      </c>
      <c r="N8" s="2">
        <v>0.8</v>
      </c>
      <c r="O8" s="2">
        <v>2.8</v>
      </c>
    </row>
    <row r="9" spans="1:15" x14ac:dyDescent="0.3">
      <c r="A9" t="s">
        <v>21</v>
      </c>
      <c r="B9" s="2">
        <v>49.5</v>
      </c>
      <c r="C9" s="2">
        <v>25.5</v>
      </c>
      <c r="D9" s="2">
        <v>9.6</v>
      </c>
      <c r="E9" s="2">
        <v>4.4000000000000004</v>
      </c>
      <c r="F9" s="2">
        <v>0.2</v>
      </c>
      <c r="G9" s="2">
        <v>1.1000000000000001</v>
      </c>
      <c r="H9" s="2">
        <v>2.2999999999999998</v>
      </c>
      <c r="I9" s="2">
        <v>0</v>
      </c>
      <c r="J9" s="2">
        <v>1.8</v>
      </c>
      <c r="K9" s="2">
        <v>0.8</v>
      </c>
      <c r="L9" s="2">
        <v>0</v>
      </c>
      <c r="M9" s="2">
        <v>0.5</v>
      </c>
      <c r="N9" s="2">
        <v>1.2</v>
      </c>
      <c r="O9" s="2">
        <v>3.1</v>
      </c>
    </row>
    <row r="10" spans="1:15" x14ac:dyDescent="0.3">
      <c r="A10" t="s">
        <v>22</v>
      </c>
      <c r="B10" s="2">
        <v>64.5</v>
      </c>
      <c r="C10" s="2">
        <v>19.8</v>
      </c>
      <c r="D10" s="2">
        <v>3.3</v>
      </c>
      <c r="E10" s="2">
        <v>1.3</v>
      </c>
      <c r="F10" s="2">
        <v>0</v>
      </c>
      <c r="G10" s="2">
        <v>0.5</v>
      </c>
      <c r="H10" s="2">
        <v>0.8</v>
      </c>
      <c r="I10" s="2">
        <v>0.3</v>
      </c>
      <c r="J10" s="2">
        <v>1.7</v>
      </c>
      <c r="K10" s="2">
        <v>2</v>
      </c>
      <c r="L10" s="2">
        <v>0</v>
      </c>
      <c r="M10" s="2">
        <v>0.2</v>
      </c>
      <c r="N10" s="2">
        <v>0.8</v>
      </c>
      <c r="O10" s="2">
        <v>4.8</v>
      </c>
    </row>
    <row r="11" spans="1:15" x14ac:dyDescent="0.3">
      <c r="A11" t="s">
        <v>23</v>
      </c>
      <c r="B11" s="2">
        <v>60.9</v>
      </c>
      <c r="C11" s="2">
        <v>16.399999999999999</v>
      </c>
      <c r="D11" s="2">
        <v>7.7</v>
      </c>
      <c r="E11" s="2">
        <v>1.9</v>
      </c>
      <c r="F11" s="2">
        <v>0</v>
      </c>
      <c r="G11" s="2">
        <v>0.3</v>
      </c>
      <c r="H11" s="2">
        <v>1.3</v>
      </c>
      <c r="I11" s="2">
        <v>0.2</v>
      </c>
      <c r="J11" s="2">
        <v>3.4</v>
      </c>
      <c r="K11" s="2">
        <v>2.5</v>
      </c>
      <c r="L11" s="2">
        <v>0</v>
      </c>
      <c r="M11" s="2">
        <v>1.1000000000000001</v>
      </c>
      <c r="N11" s="2">
        <v>0.6</v>
      </c>
      <c r="O11" s="2">
        <v>3.7</v>
      </c>
    </row>
    <row r="12" spans="1:15" x14ac:dyDescent="0.3">
      <c r="A12" t="s">
        <v>24</v>
      </c>
      <c r="B12" s="2">
        <v>49.8</v>
      </c>
      <c r="C12" s="2">
        <v>28.2</v>
      </c>
      <c r="D12" s="2">
        <v>4.4000000000000004</v>
      </c>
      <c r="E12" s="2">
        <v>2.5</v>
      </c>
      <c r="F12" s="2">
        <v>0</v>
      </c>
      <c r="G12" s="2">
        <v>0.6</v>
      </c>
      <c r="H12" s="2">
        <v>0.9</v>
      </c>
      <c r="I12" s="2">
        <v>0.6</v>
      </c>
      <c r="J12" s="2">
        <v>1.3</v>
      </c>
      <c r="K12" s="2">
        <v>1.6</v>
      </c>
      <c r="L12" s="2">
        <v>0</v>
      </c>
      <c r="M12" s="2">
        <v>3.8</v>
      </c>
      <c r="N12" s="2">
        <v>0.3</v>
      </c>
      <c r="O12" s="2">
        <v>6</v>
      </c>
    </row>
    <row r="13" spans="1:15" x14ac:dyDescent="0.3">
      <c r="A13" t="s">
        <v>25</v>
      </c>
      <c r="B13" s="2">
        <v>33.200000000000003</v>
      </c>
      <c r="C13" s="2">
        <v>32.6</v>
      </c>
      <c r="D13" s="2">
        <v>9.9</v>
      </c>
      <c r="E13" s="2">
        <v>5</v>
      </c>
      <c r="F13" s="2">
        <v>0.4</v>
      </c>
      <c r="G13" s="2">
        <v>2.2000000000000002</v>
      </c>
      <c r="H13" s="2">
        <v>2.1</v>
      </c>
      <c r="I13" s="2">
        <v>0</v>
      </c>
      <c r="J13" s="2">
        <v>1.5</v>
      </c>
      <c r="K13" s="2">
        <v>1.7</v>
      </c>
      <c r="L13" s="2">
        <v>0</v>
      </c>
      <c r="M13" s="2">
        <v>0.7</v>
      </c>
      <c r="N13" s="2">
        <v>1.3</v>
      </c>
      <c r="O13" s="2">
        <v>9.4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workbookViewId="0">
      <selection activeCell="B29" sqref="B29"/>
    </sheetView>
  </sheetViews>
  <sheetFormatPr defaultColWidth="11.5546875" defaultRowHeight="14.4" x14ac:dyDescent="0.3"/>
  <cols>
    <col min="1" max="1" width="19.6640625" bestFit="1" customWidth="1"/>
    <col min="2" max="2" width="20.88671875" bestFit="1" customWidth="1"/>
    <col min="14" max="14" width="15" bestFit="1" customWidth="1"/>
    <col min="16" max="16" width="27.5546875" bestFit="1" customWidth="1"/>
  </cols>
  <sheetData>
    <row r="1" spans="1:16" x14ac:dyDescent="0.3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30</v>
      </c>
    </row>
    <row r="2" spans="1:16" x14ac:dyDescent="0.3">
      <c r="A2" t="s">
        <v>27</v>
      </c>
      <c r="B2" s="4">
        <v>0.56620000000000004</v>
      </c>
      <c r="C2" s="4">
        <v>0.20480000000000001</v>
      </c>
      <c r="D2" s="4">
        <v>7.3899999999999993E-2</v>
      </c>
      <c r="E2" s="4">
        <v>2.98E-2</v>
      </c>
      <c r="F2" s="4">
        <v>5.1000000000000004E-3</v>
      </c>
      <c r="G2" s="4">
        <v>1.2800000000000001E-2</v>
      </c>
      <c r="H2" s="4">
        <v>1.18E-2</v>
      </c>
      <c r="I2" s="4">
        <v>4.1000000000000003E-3</v>
      </c>
      <c r="J2" s="4">
        <v>1.84E-2</v>
      </c>
      <c r="K2" s="4">
        <v>1.26E-2</v>
      </c>
      <c r="L2" s="4">
        <v>8.9999999999999998E-4</v>
      </c>
      <c r="M2" s="4">
        <v>6.3E-3</v>
      </c>
      <c r="N2" s="4">
        <v>1.0200000000000001E-2</v>
      </c>
      <c r="O2" s="4">
        <v>4.3200000000000002E-2</v>
      </c>
      <c r="P2" t="str">
        <f xml:space="preserve"> IF(Promedios!B15&gt;= MAX(Promedios!B15:N15),Promedios!$B$1, IF(Promedios!C15&gt;= MAX(Promedios!B15:N15),Promedios!$C$1, IF(Promedios!D15&gt;= MAX(Promedios!B15:N15), Promedios!$D$1,"Otra")))</f>
        <v>Psicoanálisis</v>
      </c>
    </row>
    <row r="3" spans="1:16" x14ac:dyDescent="0.3">
      <c r="A3" t="s">
        <v>25</v>
      </c>
      <c r="B3" s="4">
        <v>0.33200000000000002</v>
      </c>
      <c r="C3" s="4">
        <v>0.32600000000000001</v>
      </c>
      <c r="D3" s="4">
        <v>9.9000000000000005E-2</v>
      </c>
      <c r="E3" s="4">
        <v>0.05</v>
      </c>
      <c r="F3" s="4">
        <v>4.0000000000000001E-3</v>
      </c>
      <c r="G3" s="4">
        <v>2.1999999999999999E-2</v>
      </c>
      <c r="H3" s="4">
        <v>2.1000000000000001E-2</v>
      </c>
      <c r="I3" s="4">
        <v>0</v>
      </c>
      <c r="J3" s="4">
        <v>1.4999999999999999E-2</v>
      </c>
      <c r="K3" s="4">
        <v>1.7000000000000001E-2</v>
      </c>
      <c r="L3" s="4">
        <v>0</v>
      </c>
      <c r="M3" s="4">
        <v>7.0000000000000001E-3</v>
      </c>
      <c r="N3" s="4">
        <v>1.2999999999999999E-2</v>
      </c>
      <c r="O3" s="4">
        <v>9.4E-2</v>
      </c>
      <c r="P3" t="str">
        <f xml:space="preserve"> IF(Promedios!B14&gt;= MAX(Promedios!B14:N14),Promedios!$B$1, IF(Promedios!C14&gt;= MAX(Promedios!B14:N14),Promedios!$C$1, IF(Promedios!D14&gt;= MAX(Promedios!B14:N14), Promedios!$D$1,"Otra")))</f>
        <v>Psicoanálisis</v>
      </c>
    </row>
    <row r="4" spans="1:16" x14ac:dyDescent="0.3">
      <c r="A4" t="s">
        <v>14</v>
      </c>
      <c r="B4" s="4">
        <v>0.64</v>
      </c>
      <c r="C4" s="4">
        <v>8.5999999999999993E-2</v>
      </c>
      <c r="D4" s="4">
        <v>8.2000000000000003E-2</v>
      </c>
      <c r="E4" s="4">
        <v>7.3999999999999996E-2</v>
      </c>
      <c r="F4" s="4">
        <v>1.7999999999999999E-2</v>
      </c>
      <c r="G4" s="4">
        <v>1.6E-2</v>
      </c>
      <c r="H4" s="4">
        <v>1.2999999999999999E-2</v>
      </c>
      <c r="I4" s="4">
        <v>1.4E-2</v>
      </c>
      <c r="J4" s="4">
        <v>0.01</v>
      </c>
      <c r="K4" s="4">
        <v>7.0000000000000001E-3</v>
      </c>
      <c r="L4" s="4">
        <v>5.0000000000000001E-3</v>
      </c>
      <c r="M4" s="4">
        <v>0</v>
      </c>
      <c r="N4" s="4">
        <v>1E-3</v>
      </c>
      <c r="O4" s="4">
        <v>3.4000000000000002E-2</v>
      </c>
      <c r="P4" t="str">
        <f xml:space="preserve"> IF(Promedios!B3&gt;= MAX(Promedios!B3:N3),Promedios!$B$1, IF(Promedios!C3&gt;= MAX(Promedios!B3:N3),Promedios!$C$1, IF(Promedios!D3&gt;= MAX(Promedios!B3:N3), Promedios!$D$1,"Otra")))</f>
        <v>Psicoanálisis</v>
      </c>
    </row>
    <row r="5" spans="1:16" x14ac:dyDescent="0.3">
      <c r="A5" t="s">
        <v>24</v>
      </c>
      <c r="B5" s="4">
        <v>0.498</v>
      </c>
      <c r="C5" s="4">
        <v>0.28199999999999997</v>
      </c>
      <c r="D5" s="4">
        <v>4.3999999999999997E-2</v>
      </c>
      <c r="E5" s="4">
        <v>2.5000000000000001E-2</v>
      </c>
      <c r="F5" s="4">
        <v>0</v>
      </c>
      <c r="G5" s="4">
        <v>6.0000000000000001E-3</v>
      </c>
      <c r="H5" s="4">
        <v>8.9999999999999993E-3</v>
      </c>
      <c r="I5" s="4">
        <v>6.0000000000000001E-3</v>
      </c>
      <c r="J5" s="4">
        <v>1.2999999999999999E-2</v>
      </c>
      <c r="K5" s="4">
        <v>1.6E-2</v>
      </c>
      <c r="L5" s="4">
        <v>0</v>
      </c>
      <c r="M5" s="4">
        <v>3.7999999999999999E-2</v>
      </c>
      <c r="N5" s="4">
        <v>3.0000000000000001E-3</v>
      </c>
      <c r="O5" s="4">
        <v>0.06</v>
      </c>
      <c r="P5" t="str">
        <f xml:space="preserve"> IF(Promedios!B13&gt;= MAX(Promedios!B13:N13),Promedios!$B$1, IF(Promedios!C13&gt;= MAX(Promedios!B13:N13),Promedios!$C$1, IF(Promedios!D13&gt;= MAX(Promedios!B13:N13), Promedios!$D$1,"Otra")))</f>
        <v>Psicoanálisis</v>
      </c>
    </row>
    <row r="6" spans="1:16" x14ac:dyDescent="0.3">
      <c r="A6" t="s">
        <v>22</v>
      </c>
      <c r="B6" s="4">
        <v>0.64500000000000002</v>
      </c>
      <c r="C6" s="4">
        <v>0.19800000000000001</v>
      </c>
      <c r="D6" s="4">
        <v>3.3000000000000002E-2</v>
      </c>
      <c r="E6" s="4">
        <v>1.2999999999999999E-2</v>
      </c>
      <c r="F6" s="4">
        <v>0</v>
      </c>
      <c r="G6" s="4">
        <v>5.0000000000000001E-3</v>
      </c>
      <c r="H6" s="4">
        <v>8.0000000000000002E-3</v>
      </c>
      <c r="I6" s="4">
        <v>3.0000000000000001E-3</v>
      </c>
      <c r="J6" s="4">
        <v>1.7000000000000001E-2</v>
      </c>
      <c r="K6" s="4">
        <v>0.02</v>
      </c>
      <c r="L6" s="4">
        <v>0</v>
      </c>
      <c r="M6" s="4">
        <v>2E-3</v>
      </c>
      <c r="N6" s="4">
        <v>8.0000000000000002E-3</v>
      </c>
      <c r="O6" s="4">
        <v>4.8000000000000001E-2</v>
      </c>
      <c r="P6" t="str">
        <f xml:space="preserve"> IF(Promedios!B11&gt;= MAX(Promedios!B11:N11),Promedios!$B$1, IF(Promedios!C11&gt;= MAX(Promedios!B11:N11),Promedios!$C$1, IF(Promedios!D11&gt;= MAX(Promedios!B11:N11), Promedios!$D$1,"Otra")))</f>
        <v>Psicoanálisis</v>
      </c>
    </row>
    <row r="7" spans="1:16" x14ac:dyDescent="0.3">
      <c r="A7" t="s">
        <v>19</v>
      </c>
      <c r="B7" s="4">
        <v>0.56599999999999995</v>
      </c>
      <c r="C7" s="4">
        <v>0.248</v>
      </c>
      <c r="D7" s="4">
        <v>0.08</v>
      </c>
      <c r="E7" s="4">
        <v>1.4999999999999999E-2</v>
      </c>
      <c r="F7" s="4">
        <v>1.0999999999999999E-2</v>
      </c>
      <c r="G7" s="4">
        <v>1E-3</v>
      </c>
      <c r="H7" s="4">
        <v>5.0000000000000001E-3</v>
      </c>
      <c r="I7" s="4">
        <v>8.9999999999999993E-3</v>
      </c>
      <c r="J7" s="4">
        <v>5.0000000000000001E-3</v>
      </c>
      <c r="K7" s="4">
        <v>7.0000000000000001E-3</v>
      </c>
      <c r="L7" s="4">
        <v>0</v>
      </c>
      <c r="M7" s="4">
        <v>4.0000000000000001E-3</v>
      </c>
      <c r="N7" s="4">
        <v>1.9E-2</v>
      </c>
      <c r="O7" s="4">
        <v>0.03</v>
      </c>
      <c r="P7" t="str">
        <f xml:space="preserve"> IF(Promedios!B8&gt;= MAX(Promedios!B8:N8),Promedios!$B$1, IF(Promedios!C8&gt;= MAX(Promedios!B8:N8),Promedios!$C$1, IF(Promedios!D8&gt;= MAX(Promedios!B8:N8), Promedios!$D$1,"Otra")))</f>
        <v>Psicoanálisis</v>
      </c>
    </row>
    <row r="8" spans="1:16" x14ac:dyDescent="0.3">
      <c r="A8" t="s">
        <v>21</v>
      </c>
      <c r="B8" s="4">
        <v>0.495</v>
      </c>
      <c r="C8" s="4">
        <v>0.255</v>
      </c>
      <c r="D8" s="4">
        <v>9.6000000000000002E-2</v>
      </c>
      <c r="E8" s="4">
        <v>4.3999999999999997E-2</v>
      </c>
      <c r="F8" s="4">
        <v>2E-3</v>
      </c>
      <c r="G8" s="4">
        <v>1.0999999999999999E-2</v>
      </c>
      <c r="H8" s="4">
        <v>2.3E-2</v>
      </c>
      <c r="I8" s="4">
        <v>0</v>
      </c>
      <c r="J8" s="4">
        <v>1.7999999999999999E-2</v>
      </c>
      <c r="K8" s="4">
        <v>8.0000000000000002E-3</v>
      </c>
      <c r="L8" s="4">
        <v>0</v>
      </c>
      <c r="M8" s="4">
        <v>5.0000000000000001E-3</v>
      </c>
      <c r="N8" s="4">
        <v>1.2E-2</v>
      </c>
      <c r="O8" s="4">
        <v>3.1E-2</v>
      </c>
      <c r="P8" t="str">
        <f xml:space="preserve"> IF(Promedios!B10&gt;= MAX(Promedios!B10:N10),Promedios!$B$1, IF(Promedios!C10&gt;= MAX(Promedios!B10:N10),Promedios!$C$1, IF(Promedios!D10&gt;= MAX(Promedios!B10:N10), Promedios!$D$1,"Otra")))</f>
        <v>Psicoanálisis</v>
      </c>
    </row>
    <row r="9" spans="1:16" x14ac:dyDescent="0.3">
      <c r="A9" t="s">
        <v>15</v>
      </c>
      <c r="B9" s="4">
        <v>0.68700000000000006</v>
      </c>
      <c r="C9" s="4">
        <v>0.121</v>
      </c>
      <c r="D9" s="4">
        <v>6.7000000000000004E-2</v>
      </c>
      <c r="E9" s="4">
        <v>3.6999999999999998E-2</v>
      </c>
      <c r="F9" s="4">
        <v>6.0000000000000001E-3</v>
      </c>
      <c r="G9" s="4">
        <v>3.0000000000000001E-3</v>
      </c>
      <c r="H9" s="4">
        <v>1.2999999999999999E-2</v>
      </c>
      <c r="I9" s="4">
        <v>4.0000000000000001E-3</v>
      </c>
      <c r="J9" s="4">
        <v>2.1999999999999999E-2</v>
      </c>
      <c r="K9" s="4">
        <v>6.0000000000000001E-3</v>
      </c>
      <c r="L9" s="4">
        <v>3.0000000000000001E-3</v>
      </c>
      <c r="M9" s="4">
        <v>1E-3</v>
      </c>
      <c r="N9" s="4">
        <v>1E-3</v>
      </c>
      <c r="O9" s="4">
        <v>2.9000000000000001E-2</v>
      </c>
      <c r="P9" t="str">
        <f xml:space="preserve"> IF(Promedios!B4&gt;= MAX(Promedios!B4:N4),Promedios!$B$1, IF(Promedios!C4&gt;= MAX(Promedios!B4:N4),Promedios!$C$1, IF(Promedios!D4&gt;= MAX(Promedios!B4:N4), Promedios!$D$1,"Otra")))</f>
        <v>Psicoanálisis</v>
      </c>
    </row>
    <row r="10" spans="1:16" x14ac:dyDescent="0.3">
      <c r="A10" t="s">
        <v>16</v>
      </c>
      <c r="B10" s="4">
        <v>0.504</v>
      </c>
      <c r="C10" s="4">
        <v>0.17899999999999999</v>
      </c>
      <c r="D10" s="4">
        <v>0.159</v>
      </c>
      <c r="E10" s="4">
        <v>3.2000000000000001E-2</v>
      </c>
      <c r="F10" s="4">
        <v>1E-3</v>
      </c>
      <c r="G10" s="4">
        <v>1.0999999999999999E-2</v>
      </c>
      <c r="H10" s="4">
        <v>0.01</v>
      </c>
      <c r="I10" s="4">
        <v>6.0000000000000001E-3</v>
      </c>
      <c r="J10" s="4">
        <v>1.2999999999999999E-2</v>
      </c>
      <c r="K10" s="4">
        <v>1.0999999999999999E-2</v>
      </c>
      <c r="L10" s="4">
        <v>1E-3</v>
      </c>
      <c r="M10" s="4">
        <v>3.0000000000000001E-3</v>
      </c>
      <c r="N10" s="4">
        <v>1.4999999999999999E-2</v>
      </c>
      <c r="O10" s="4">
        <v>5.5E-2</v>
      </c>
      <c r="P10" t="str">
        <f xml:space="preserve"> IF(Promedios!B5&gt;= MAX(Promedios!B5:N5),Promedios!$B$1, IF(Promedios!C5&gt;= MAX(Promedios!B5:N5),Promedios!$C$1, IF(Promedios!D5&gt;= MAX(Promedios!B5:N5), Promedios!$D$1,"Otra")))</f>
        <v>Psicoanálisis</v>
      </c>
    </row>
    <row r="11" spans="1:16" x14ac:dyDescent="0.3">
      <c r="A11" t="s">
        <v>20</v>
      </c>
      <c r="B11" s="4">
        <v>0.73299999999999998</v>
      </c>
      <c r="C11" s="4">
        <v>0.11899999999999999</v>
      </c>
      <c r="D11" s="4">
        <v>3.1E-2</v>
      </c>
      <c r="E11" s="4">
        <v>2.1000000000000001E-2</v>
      </c>
      <c r="F11" s="4">
        <v>7.0000000000000001E-3</v>
      </c>
      <c r="G11" s="4">
        <v>5.0000000000000001E-3</v>
      </c>
      <c r="H11" s="4">
        <v>0.01</v>
      </c>
      <c r="I11" s="4">
        <v>2E-3</v>
      </c>
      <c r="J11" s="4">
        <v>2.1000000000000001E-2</v>
      </c>
      <c r="K11" s="4">
        <v>1.4999999999999999E-2</v>
      </c>
      <c r="L11" s="4">
        <v>0</v>
      </c>
      <c r="M11" s="4">
        <v>0</v>
      </c>
      <c r="N11" s="4">
        <v>8.0000000000000002E-3</v>
      </c>
      <c r="O11" s="4">
        <v>2.8000000000000001E-2</v>
      </c>
      <c r="P11" t="str">
        <f xml:space="preserve"> IF(Promedios!B9&gt;= MAX(Promedios!B9:N9),Promedios!$B$1, IF(Promedios!C9&gt;= MAX(Promedios!B9:N9),Promedios!$C$1, IF(Promedios!D9&gt;= MAX(Promedios!B9:N9), Promedios!$D$1,"Otra")))</f>
        <v>Psicoanálisis</v>
      </c>
    </row>
    <row r="12" spans="1:16" x14ac:dyDescent="0.3">
      <c r="A12" t="s">
        <v>17</v>
      </c>
      <c r="B12" s="4">
        <v>0.52700000000000002</v>
      </c>
      <c r="C12" s="4">
        <v>0.20200000000000001</v>
      </c>
      <c r="D12" s="4">
        <v>7.5999999999999998E-2</v>
      </c>
      <c r="E12" s="4">
        <v>4.0000000000000001E-3</v>
      </c>
      <c r="F12" s="4">
        <v>5.0000000000000001E-3</v>
      </c>
      <c r="G12" s="4">
        <v>6.5000000000000002E-2</v>
      </c>
      <c r="H12" s="4">
        <v>8.0000000000000002E-3</v>
      </c>
      <c r="I12" s="4">
        <v>2E-3</v>
      </c>
      <c r="J12" s="4">
        <v>2.9000000000000001E-2</v>
      </c>
      <c r="K12" s="4">
        <v>1.7000000000000001E-2</v>
      </c>
      <c r="L12" s="4">
        <v>2E-3</v>
      </c>
      <c r="M12" s="4">
        <v>2E-3</v>
      </c>
      <c r="N12" s="4">
        <v>2.9000000000000001E-2</v>
      </c>
      <c r="O12" s="4">
        <v>3.2000000000000001E-2</v>
      </c>
      <c r="P12" t="str">
        <f xml:space="preserve"> IF(Promedios!B6&gt;= MAX(Promedios!B6:N6),Promedios!$B$1, IF(Promedios!C6&gt;= MAX(Promedios!B6:N6),Promedios!$C$1, IF(Promedios!D6&gt;= MAX(Promedios!B6:N6), Promedios!$D$1,"Otra")))</f>
        <v>Psicoanálisis</v>
      </c>
    </row>
    <row r="13" spans="1:16" x14ac:dyDescent="0.3">
      <c r="A13" t="s">
        <v>18</v>
      </c>
      <c r="B13" s="4">
        <v>0.55800000000000005</v>
      </c>
      <c r="C13" s="4">
        <v>0.27700000000000002</v>
      </c>
      <c r="D13" s="4">
        <v>4.2999999999999997E-2</v>
      </c>
      <c r="E13" s="4">
        <v>2.4E-2</v>
      </c>
      <c r="F13" s="4">
        <v>7.0000000000000001E-3</v>
      </c>
      <c r="G13" s="4">
        <v>5.0000000000000001E-3</v>
      </c>
      <c r="H13" s="4">
        <v>8.9999999999999993E-3</v>
      </c>
      <c r="I13" s="4">
        <v>1E-3</v>
      </c>
      <c r="J13" s="4">
        <v>2.4E-2</v>
      </c>
      <c r="K13" s="4">
        <v>2E-3</v>
      </c>
      <c r="L13" s="4">
        <v>0</v>
      </c>
      <c r="M13" s="4">
        <v>3.0000000000000001E-3</v>
      </c>
      <c r="N13" s="4">
        <v>7.0000000000000001E-3</v>
      </c>
      <c r="O13" s="4">
        <v>0.04</v>
      </c>
      <c r="P13" t="str">
        <f xml:space="preserve"> IF(Promedios!B7&gt;= MAX(Promedios!B7:N7),Promedios!$B$1, IF(Promedios!C7&gt;= MAX(Promedios!B7:N7),Promedios!$C$1, IF(Promedios!D7&gt;= MAX(Promedios!B7:N7), Promedios!$D$1,"Otra")))</f>
        <v>Psicoanálisis</v>
      </c>
    </row>
    <row r="14" spans="1:16" x14ac:dyDescent="0.3">
      <c r="A14" t="s">
        <v>23</v>
      </c>
      <c r="B14" s="4">
        <v>0.60899999999999999</v>
      </c>
      <c r="C14" s="4">
        <v>0.16400000000000001</v>
      </c>
      <c r="D14" s="4">
        <v>7.6999999999999999E-2</v>
      </c>
      <c r="E14" s="4">
        <v>1.9E-2</v>
      </c>
      <c r="F14" s="4">
        <v>0</v>
      </c>
      <c r="G14" s="4">
        <v>3.0000000000000001E-3</v>
      </c>
      <c r="H14" s="4">
        <v>1.2999999999999999E-2</v>
      </c>
      <c r="I14" s="4">
        <v>2E-3</v>
      </c>
      <c r="J14" s="4">
        <v>3.4000000000000002E-2</v>
      </c>
      <c r="K14" s="4">
        <v>2.5000000000000001E-2</v>
      </c>
      <c r="L14" s="4">
        <v>0</v>
      </c>
      <c r="M14" s="4">
        <v>1.0999999999999999E-2</v>
      </c>
      <c r="N14" s="4">
        <v>6.0000000000000001E-3</v>
      </c>
      <c r="O14" s="4">
        <v>3.6999999999999998E-2</v>
      </c>
      <c r="P14" t="str">
        <f xml:space="preserve"> IF(Promedios!B12&gt;= MAX(Promedios!B12:N12),Promedios!$B$1, IF(Promedios!C12&gt;= MAX(Promedios!B12:N12),Promedios!$C$1, IF(Promedios!D12&gt;= MAX(Promedios!B12:N12), Promedios!$D$1,"Otra")))</f>
        <v>Psicoanálisis</v>
      </c>
    </row>
    <row r="31" spans="2:14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4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4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14" x14ac:dyDescent="0.3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x14ac:dyDescent="0.3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4" x14ac:dyDescent="0.3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4" x14ac:dyDescent="0.3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</sheetData>
  <autoFilter ref="A1:A50" xr:uid="{EBF18CC1-4762-4112-BE5C-16BB23962559}">
    <sortState xmlns:xlrd2="http://schemas.microsoft.com/office/spreadsheetml/2017/richdata2" ref="A2:P50">
      <sortCondition ref="A1:A5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BFEA-685C-4568-B79D-2CEFD23432F4}">
  <dimension ref="A1:B15"/>
  <sheetViews>
    <sheetView workbookViewId="0">
      <selection sqref="A1:A1048576"/>
    </sheetView>
  </sheetViews>
  <sheetFormatPr defaultRowHeight="14.4" x14ac:dyDescent="0.3"/>
  <cols>
    <col min="1" max="1" width="26" bestFit="1" customWidth="1"/>
    <col min="2" max="2" width="9.77734375" bestFit="1" customWidth="1"/>
  </cols>
  <sheetData>
    <row r="1" spans="1:2" x14ac:dyDescent="0.3">
      <c r="A1" t="s">
        <v>31</v>
      </c>
      <c r="B1" s="4" t="s">
        <v>32</v>
      </c>
    </row>
    <row r="2" spans="1:2" x14ac:dyDescent="0.3">
      <c r="A2" t="s">
        <v>0</v>
      </c>
      <c r="B2" s="4">
        <v>0.56620000000000004</v>
      </c>
    </row>
    <row r="3" spans="1:2" x14ac:dyDescent="0.3">
      <c r="A3" t="s">
        <v>1</v>
      </c>
      <c r="B3" s="4">
        <v>0.20480000000000001</v>
      </c>
    </row>
    <row r="4" spans="1:2" x14ac:dyDescent="0.3">
      <c r="A4" t="s">
        <v>2</v>
      </c>
      <c r="B4" s="4">
        <v>7.3899999999999993E-2</v>
      </c>
    </row>
    <row r="5" spans="1:2" x14ac:dyDescent="0.3">
      <c r="A5" t="s">
        <v>3</v>
      </c>
      <c r="B5" s="4">
        <v>2.98E-2</v>
      </c>
    </row>
    <row r="6" spans="1:2" x14ac:dyDescent="0.3">
      <c r="A6" t="s">
        <v>4</v>
      </c>
      <c r="B6" s="4">
        <v>5.1000000000000004E-3</v>
      </c>
    </row>
    <row r="7" spans="1:2" x14ac:dyDescent="0.3">
      <c r="A7" t="s">
        <v>5</v>
      </c>
      <c r="B7" s="4">
        <v>1.2800000000000001E-2</v>
      </c>
    </row>
    <row r="8" spans="1:2" x14ac:dyDescent="0.3">
      <c r="A8" t="s">
        <v>6</v>
      </c>
      <c r="B8" s="4">
        <v>1.18E-2</v>
      </c>
    </row>
    <row r="9" spans="1:2" x14ac:dyDescent="0.3">
      <c r="A9" t="s">
        <v>7</v>
      </c>
      <c r="B9" s="4">
        <v>4.1000000000000003E-3</v>
      </c>
    </row>
    <row r="10" spans="1:2" x14ac:dyDescent="0.3">
      <c r="A10" t="s">
        <v>8</v>
      </c>
      <c r="B10" s="4">
        <v>1.84E-2</v>
      </c>
    </row>
    <row r="11" spans="1:2" x14ac:dyDescent="0.3">
      <c r="A11" t="s">
        <v>9</v>
      </c>
      <c r="B11" s="4">
        <v>1.26E-2</v>
      </c>
    </row>
    <row r="12" spans="1:2" x14ac:dyDescent="0.3">
      <c r="A12" t="s">
        <v>10</v>
      </c>
      <c r="B12" s="4">
        <v>8.9999999999999998E-4</v>
      </c>
    </row>
    <row r="13" spans="1:2" x14ac:dyDescent="0.3">
      <c r="A13" t="s">
        <v>11</v>
      </c>
      <c r="B13" s="4">
        <v>6.3E-3</v>
      </c>
    </row>
    <row r="14" spans="1:2" x14ac:dyDescent="0.3">
      <c r="A14" t="s">
        <v>12</v>
      </c>
      <c r="B14" s="4">
        <v>1.0200000000000001E-2</v>
      </c>
    </row>
    <row r="15" spans="1:2" x14ac:dyDescent="0.3">
      <c r="A15" t="s">
        <v>13</v>
      </c>
      <c r="B15" s="4">
        <v>4.3200000000000002E-2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tabSelected="1" topLeftCell="F1" workbookViewId="0">
      <selection activeCell="R11" sqref="R11"/>
    </sheetView>
  </sheetViews>
  <sheetFormatPr defaultColWidth="11.5546875" defaultRowHeight="14.4" x14ac:dyDescent="0.3"/>
  <cols>
    <col min="2" max="2" width="20.88671875" bestFit="1" customWidth="1"/>
    <col min="17" max="17" width="27.5546875" bestFit="1" customWidth="1"/>
    <col min="18" max="18" width="35.44140625" bestFit="1" customWidth="1"/>
  </cols>
  <sheetData>
    <row r="1" spans="1:18" x14ac:dyDescent="0.3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28</v>
      </c>
      <c r="Q1" t="s">
        <v>30</v>
      </c>
      <c r="R1" t="s">
        <v>33</v>
      </c>
    </row>
    <row r="2" spans="1:18" x14ac:dyDescent="0.3">
      <c r="A2" s="6"/>
    </row>
    <row r="3" spans="1:18" x14ac:dyDescent="0.3">
      <c r="A3" t="s">
        <v>25</v>
      </c>
      <c r="B3" s="5">
        <f>Promedios!B3*LOG(Promedios!B3,2)</f>
        <v>-0.52812729130063385</v>
      </c>
      <c r="C3" s="5">
        <f>Promedios!C3*LOG(Promedios!C3,2)</f>
        <v>-0.52716029852050905</v>
      </c>
      <c r="D3" s="5">
        <f>Promedios!D3*LOG(Promedios!D3,2)</f>
        <v>-0.33030633879366528</v>
      </c>
      <c r="E3" s="5">
        <f>Promedios!E3*LOG(Promedios!E3,2)</f>
        <v>-0.21609640474436814</v>
      </c>
      <c r="F3" s="5">
        <f>Promedios!F3*LOG(Promedios!F3,2)</f>
        <v>-3.1863137138648349E-2</v>
      </c>
      <c r="G3" s="5">
        <f>Promedios!G3*LOG(Promedios!G3,2)</f>
        <v>-0.12113975865254537</v>
      </c>
      <c r="H3" s="5">
        <f>Promedios!H3*LOG(Promedios!H3,2)</f>
        <v>-0.11704280409954985</v>
      </c>
      <c r="I3" s="5"/>
      <c r="J3" s="5">
        <f>Promedios!J3*LOG(Promedios!J3,2)</f>
        <v>-9.0883405335803538E-2</v>
      </c>
      <c r="K3" s="5">
        <f>Promedios!K3*LOG(Promedios!K3,2)</f>
        <v>-9.9931464537999712E-2</v>
      </c>
      <c r="L3" s="5"/>
      <c r="M3" s="5">
        <f>Promedios!M3*LOG(Promedios!M3,2)</f>
        <v>-5.0109005538231374E-2</v>
      </c>
      <c r="N3" s="5">
        <f>Promedios!N3*LOG(Promedios!N3,2)</f>
        <v>-8.1449479364772939E-2</v>
      </c>
      <c r="O3" s="5">
        <f>Promedios!O3*LOG(Promedios!O3,2)</f>
        <v>-0.32065237070053826</v>
      </c>
      <c r="P3" s="7">
        <f xml:space="preserve"> -1 * SUM(B3:O3)</f>
        <v>2.5147617587272655</v>
      </c>
      <c r="Q3" t="str">
        <f xml:space="preserve"> IF(Promedios!C3&gt;= MAX(Promedios!C3:O3),Promedios!$B$1, IF(Promedios!D3&gt;= MAX(Promedios!C3:O3),Promedios!$C$1, IF(Promedios!E3&gt;= MAX(Promedios!C3:O3), Promedios!$D$1,"Otra")))</f>
        <v>Psicoanálisis</v>
      </c>
      <c r="R3">
        <f>IF(Q3="Psicoanálisis",Promedios!B3,0)</f>
        <v>0.33200000000000002</v>
      </c>
    </row>
    <row r="4" spans="1:18" x14ac:dyDescent="0.3">
      <c r="A4" t="s">
        <v>14</v>
      </c>
      <c r="B4" s="5">
        <f>Promedios!B4*LOG(Promedios!B4,2)</f>
        <v>-0.41206796145582381</v>
      </c>
      <c r="C4" s="5">
        <f>Promedios!C4*LOG(Promedios!C4,2)</f>
        <v>-0.30439867957655908</v>
      </c>
      <c r="D4" s="5">
        <f>Promedios!D4*LOG(Promedios!D4,2)</f>
        <v>-0.29587504696360833</v>
      </c>
      <c r="E4" s="5">
        <f>Promedios!E4*LOG(Promedios!E4,2)</f>
        <v>-0.2779684880084522</v>
      </c>
      <c r="F4" s="5">
        <f>Promedios!F4*LOG(Promedios!F4,2)</f>
        <v>-0.10432546709795594</v>
      </c>
      <c r="G4" s="5">
        <f>Promedios!G4*LOG(Promedios!G4,2)</f>
        <v>-9.5452548554593411E-2</v>
      </c>
      <c r="H4" s="5">
        <f>Promedios!H4*LOG(Promedios!H4,2)</f>
        <v>-8.1449479364772939E-2</v>
      </c>
      <c r="I4" s="5">
        <f>Promedios!I4*LOG(Promedios!I4,2)</f>
        <v>-8.6218011076462778E-2</v>
      </c>
      <c r="J4" s="5">
        <f>Promedios!J4*LOG(Promedios!J4,2)</f>
        <v>-6.6438561897747245E-2</v>
      </c>
      <c r="K4" s="5">
        <f>Promedios!K4*LOG(Promedios!K4,2)</f>
        <v>-5.0109005538231374E-2</v>
      </c>
      <c r="L4" s="5">
        <f>Promedios!L4*LOG(Promedios!L4,2)</f>
        <v>-3.821928094887362E-2</v>
      </c>
      <c r="M4" s="5"/>
      <c r="N4" s="5">
        <f>Promedios!N4*LOG(Promedios!N4,2)</f>
        <v>-9.9657842846620874E-3</v>
      </c>
      <c r="O4" s="5">
        <f>Promedios!O4*LOG(Promedios!O4,2)</f>
        <v>-0.16586292907599945</v>
      </c>
      <c r="P4" s="7">
        <f t="shared" ref="P4:P14" si="0" xml:space="preserve"> -1 * SUM(B4:O4)</f>
        <v>1.9883512438437421</v>
      </c>
      <c r="Q4" t="str">
        <f xml:space="preserve"> IF(Promedios!C8&gt;= MAX(Promedios!C8:O8),Promedios!$B$1, IF(Promedios!D8&gt;= MAX(Promedios!C8:O8),Promedios!$C$1, IF(Promedios!E8&gt;= MAX(Promedios!C8:O8), Promedios!$D$1,"Otra")))</f>
        <v>Psicoanálisis</v>
      </c>
      <c r="R4">
        <f>IF(Q4="Psicoanálisis",Promedios!B4,0)</f>
        <v>0.64</v>
      </c>
    </row>
    <row r="5" spans="1:18" x14ac:dyDescent="0.3">
      <c r="A5" t="s">
        <v>24</v>
      </c>
      <c r="B5" s="5">
        <f>Promedios!B5*LOG(Promedios!B5,2)</f>
        <v>-0.50087961159181504</v>
      </c>
      <c r="C5" s="5">
        <f>Promedios!C5*LOG(Promedios!C5,2)</f>
        <v>-0.51499768689824876</v>
      </c>
      <c r="D5" s="5">
        <f>Promedios!D5*LOG(Promedios!D5,2)</f>
        <v>-0.19827951730509075</v>
      </c>
      <c r="E5" s="5">
        <f>Promedios!E5*LOG(Promedios!E5,2)</f>
        <v>-0.13304820237218407</v>
      </c>
      <c r="F5" s="5"/>
      <c r="G5" s="5">
        <f>Promedios!G5*LOG(Promedios!G5,2)</f>
        <v>-4.4284930703645593E-2</v>
      </c>
      <c r="H5" s="5">
        <f>Promedios!H5*LOG(Promedios!H5,2)</f>
        <v>-6.1162733548977971E-2</v>
      </c>
      <c r="I5" s="5">
        <f>Promedios!I5*LOG(Promedios!I5,2)</f>
        <v>-4.4284930703645593E-2</v>
      </c>
      <c r="J5" s="5">
        <f>Promedios!J5*LOG(Promedios!J5,2)</f>
        <v>-8.1449479364772939E-2</v>
      </c>
      <c r="K5" s="5">
        <f>Promedios!K5*LOG(Promedios!K5,2)</f>
        <v>-9.5452548554593411E-2</v>
      </c>
      <c r="L5" s="5"/>
      <c r="M5" s="5">
        <f>Promedios!M5*LOG(Promedios!M5,2)</f>
        <v>-0.17927855730630307</v>
      </c>
      <c r="N5" s="5">
        <f>Promedios!N5*LOG(Promedios!N5,2)</f>
        <v>-2.5142465351822792E-2</v>
      </c>
      <c r="O5" s="5">
        <f>Promedios!O5*LOG(Promedios!O5,2)</f>
        <v>-0.2435336213432141</v>
      </c>
      <c r="P5" s="7">
        <f t="shared" si="0"/>
        <v>2.1217942850443143</v>
      </c>
      <c r="Q5" t="str">
        <f xml:space="preserve"> IF(Promedios!C7&gt;= MAX(Promedios!C7:O7),Promedios!$B$1, IF(Promedios!D7&gt;= MAX(Promedios!C7:O7),Promedios!$C$1, IF(Promedios!E7&gt;= MAX(Promedios!C7:O7), Promedios!$D$1,"Otra")))</f>
        <v>Psicoanálisis</v>
      </c>
      <c r="R5">
        <f>IF(Q5="Psicoanálisis",Promedios!B5,0)</f>
        <v>0.498</v>
      </c>
    </row>
    <row r="6" spans="1:18" x14ac:dyDescent="0.3">
      <c r="A6" t="s">
        <v>22</v>
      </c>
      <c r="B6" s="5">
        <f>Promedios!B6*LOG(Promedios!B6,2)</f>
        <v>-0.40804566265669856</v>
      </c>
      <c r="C6" s="5">
        <f>Promedios!C6*LOG(Promedios!C6,2)</f>
        <v>-0.46261267758733055</v>
      </c>
      <c r="D6" s="5">
        <f>Promedios!D6*LOG(Promedios!D6,2)</f>
        <v>-0.16240587545501992</v>
      </c>
      <c r="E6" s="5">
        <f>Promedios!E6*LOG(Promedios!E6,2)</f>
        <v>-8.1449479364772939E-2</v>
      </c>
      <c r="F6" s="5"/>
      <c r="G6" s="5">
        <f>Promedios!G6*LOG(Promedios!G6,2)</f>
        <v>-3.821928094887362E-2</v>
      </c>
      <c r="H6" s="5">
        <f>Promedios!H6*LOG(Promedios!H6,2)</f>
        <v>-5.5726274277296706E-2</v>
      </c>
      <c r="I6" s="5">
        <f>Promedios!I6*LOG(Promedios!I6,2)</f>
        <v>-2.5142465351822792E-2</v>
      </c>
      <c r="J6" s="5">
        <f>Promedios!J6*LOG(Promedios!J6,2)</f>
        <v>-9.9931464537999712E-2</v>
      </c>
      <c r="K6" s="5">
        <f>Promedios!K6*LOG(Promedios!K6,2)</f>
        <v>-0.11287712379549449</v>
      </c>
      <c r="L6" s="5"/>
      <c r="M6" s="5">
        <f>Promedios!M6*LOG(Promedios!M6,2)</f>
        <v>-1.7931568569324173E-2</v>
      </c>
      <c r="N6" s="5">
        <f>Promedios!N6*LOG(Promedios!N6,2)</f>
        <v>-5.5726274277296706E-2</v>
      </c>
      <c r="O6" s="5">
        <f>Promedios!O6*LOG(Promedios!O6,2)</f>
        <v>-0.2102794456291647</v>
      </c>
      <c r="P6" s="7">
        <f t="shared" si="0"/>
        <v>1.7303475924510947</v>
      </c>
      <c r="Q6" t="str">
        <f xml:space="preserve"> IF(Promedios!C12&gt;= MAX(Promedios!C12:O12),Promedios!$B$1, IF(Promedios!D12&gt;= MAX(Promedios!C12:O12),Promedios!$C$1, IF(Promedios!E12&gt;= MAX(Promedios!C12:O12), Promedios!$D$1,"Otra")))</f>
        <v>Psicoanálisis</v>
      </c>
      <c r="R6">
        <f>IF(Q6="Psicoanálisis",Promedios!B6,0)</f>
        <v>0.64500000000000002</v>
      </c>
    </row>
    <row r="7" spans="1:18" x14ac:dyDescent="0.3">
      <c r="A7" t="s">
        <v>19</v>
      </c>
      <c r="B7" s="5">
        <f>Promedios!B7*LOG(Promedios!B7,2)</f>
        <v>-0.46475733967589583</v>
      </c>
      <c r="C7" s="5">
        <f>Promedios!C7*LOG(Promedios!C7,2)</f>
        <v>-0.49887381762025246</v>
      </c>
      <c r="D7" s="5">
        <f>Promedios!D7*LOG(Promedios!D7,2)</f>
        <v>-0.29150849518197802</v>
      </c>
      <c r="E7" s="5">
        <f>Promedios!E7*LOG(Promedios!E7,2)</f>
        <v>-9.0883405335803538E-2</v>
      </c>
      <c r="F7" s="5">
        <f>Promedios!F7*LOG(Promedios!F7,2)</f>
        <v>-7.1569879326272678E-2</v>
      </c>
      <c r="G7" s="5">
        <f>Promedios!G7*LOG(Promedios!G7,2)</f>
        <v>-9.9657842846620874E-3</v>
      </c>
      <c r="H7" s="5">
        <f>Promedios!H7*LOG(Promedios!H7,2)</f>
        <v>-3.821928094887362E-2</v>
      </c>
      <c r="I7" s="5">
        <f>Promedios!I7*LOG(Promedios!I7,2)</f>
        <v>-6.1162733548977971E-2</v>
      </c>
      <c r="J7" s="5">
        <f>Promedios!J7*LOG(Promedios!J7,2)</f>
        <v>-3.821928094887362E-2</v>
      </c>
      <c r="K7" s="5">
        <f>Promedios!K7*LOG(Promedios!K7,2)</f>
        <v>-5.0109005538231374E-2</v>
      </c>
      <c r="L7" s="5"/>
      <c r="M7" s="5">
        <f>Promedios!M7*LOG(Promedios!M7,2)</f>
        <v>-3.1863137138648349E-2</v>
      </c>
      <c r="N7" s="5">
        <f>Promedios!N7*LOG(Promedios!N7,2)</f>
        <v>-0.10863927865315152</v>
      </c>
      <c r="O7" s="5">
        <f>Promedios!O7*LOG(Promedios!O7,2)</f>
        <v>-0.15176681067160708</v>
      </c>
      <c r="P7" s="7">
        <f t="shared" si="0"/>
        <v>1.9075382488732284</v>
      </c>
      <c r="Q7" t="str">
        <f xml:space="preserve"> IF(Promedios!C10&gt;= MAX(Promedios!C10:O10),Promedios!$B$1, IF(Promedios!D10&gt;= MAX(Promedios!C10:O10),Promedios!$C$1, IF(Promedios!E10&gt;= MAX(Promedios!C10:O10), Promedios!$D$1,"Otra")))</f>
        <v>Psicoanálisis</v>
      </c>
      <c r="R7">
        <f>IF(Q7="Psicoanálisis",Promedios!B7,0)</f>
        <v>0.56599999999999995</v>
      </c>
    </row>
    <row r="8" spans="1:18" x14ac:dyDescent="0.3">
      <c r="A8" t="s">
        <v>21</v>
      </c>
      <c r="B8" s="5">
        <f>Promedios!B8*LOG(Promedios!B8,2)</f>
        <v>-0.50217728699908193</v>
      </c>
      <c r="C8" s="5">
        <f>Promedios!C8*LOG(Promedios!C8,2)</f>
        <v>-0.50271486618982342</v>
      </c>
      <c r="D8" s="5">
        <f>Promedios!D8*LOG(Promedios!D8,2)</f>
        <v>-0.32455889125832937</v>
      </c>
      <c r="E8" s="5">
        <f>Promedios!E8*LOG(Promedios!E8,2)</f>
        <v>-0.19827951730509075</v>
      </c>
      <c r="F8" s="5">
        <f>Promedios!F8*LOG(Promedios!F8,2)</f>
        <v>-1.7931568569324173E-2</v>
      </c>
      <c r="G8" s="5">
        <f>Promedios!G8*LOG(Promedios!G8,2)</f>
        <v>-7.1569879326272678E-2</v>
      </c>
      <c r="H8" s="5">
        <f>Promedios!H8*LOG(Promedios!H8,2)</f>
        <v>-0.12517111355791671</v>
      </c>
      <c r="I8" s="5"/>
      <c r="J8" s="5">
        <f>Promedios!J8*LOG(Promedios!J8,2)</f>
        <v>-0.10432546709795594</v>
      </c>
      <c r="K8" s="5">
        <f>Promedios!K8*LOG(Promedios!K8,2)</f>
        <v>-5.5726274277296706E-2</v>
      </c>
      <c r="L8" s="5"/>
      <c r="M8" s="5">
        <f>Promedios!M8*LOG(Promedios!M8,2)</f>
        <v>-3.821928094887362E-2</v>
      </c>
      <c r="N8" s="5">
        <f>Promedios!N8*LOG(Promedios!N8,2)</f>
        <v>-7.6569861407291176E-2</v>
      </c>
      <c r="O8" s="5">
        <f>Promedios!O8*LOG(Promedios!O8,2)</f>
        <v>-0.15535922720253156</v>
      </c>
      <c r="P8" s="7">
        <f t="shared" si="0"/>
        <v>2.1726032341397885</v>
      </c>
      <c r="Q8" t="str">
        <f xml:space="preserve"> IF(Promedios!C6&gt;= MAX(Promedios!C6:O6),Promedios!$B$1, IF(Promedios!D6&gt;= MAX(Promedios!C6:O6),Promedios!$C$1, IF(Promedios!E6&gt;= MAX(Promedios!C6:O6), Promedios!$D$1,"Otra")))</f>
        <v>Psicoanálisis</v>
      </c>
      <c r="R8">
        <f>IF(Q8="Psicoanálisis",Promedios!B8,0)</f>
        <v>0.495</v>
      </c>
    </row>
    <row r="9" spans="1:18" x14ac:dyDescent="0.3">
      <c r="A9" t="s">
        <v>15</v>
      </c>
      <c r="B9" s="5">
        <f>Promedios!B9*LOG(Promedios!B9,2)</f>
        <v>-0.372091563144819</v>
      </c>
      <c r="C9" s="5">
        <f>Promedios!C9*LOG(Promedios!C9,2)</f>
        <v>-0.36867744673388658</v>
      </c>
      <c r="D9" s="5">
        <f>Promedios!D9*LOG(Promedios!D9,2)</f>
        <v>-0.26127957131168911</v>
      </c>
      <c r="E9" s="5">
        <f>Promedios!E9*LOG(Promedios!E9,2)</f>
        <v>-0.17598424400422605</v>
      </c>
      <c r="F9" s="5">
        <f>Promedios!F9*LOG(Promedios!F9,2)</f>
        <v>-4.4284930703645593E-2</v>
      </c>
      <c r="G9" s="5">
        <f>Promedios!G9*LOG(Promedios!G9,2)</f>
        <v>-2.5142465351822792E-2</v>
      </c>
      <c r="H9" s="5">
        <f>Promedios!H9*LOG(Promedios!H9,2)</f>
        <v>-8.1449479364772939E-2</v>
      </c>
      <c r="I9" s="5">
        <f>Promedios!I9*LOG(Promedios!I9,2)</f>
        <v>-3.1863137138648349E-2</v>
      </c>
      <c r="J9" s="5">
        <f>Promedios!J9*LOG(Promedios!J9,2)</f>
        <v>-0.12113975865254537</v>
      </c>
      <c r="K9" s="5">
        <f>Promedios!K9*LOG(Promedios!K9,2)</f>
        <v>-4.4284930703645593E-2</v>
      </c>
      <c r="L9" s="5">
        <f>Promedios!L9*LOG(Promedios!L9,2)</f>
        <v>-2.5142465351822792E-2</v>
      </c>
      <c r="M9" s="5">
        <f>Promedios!M9*LOG(Promedios!M9,2)</f>
        <v>-9.9657842846620874E-3</v>
      </c>
      <c r="N9" s="5">
        <f>Promedios!N9*LOG(Promedios!N9,2)</f>
        <v>-9.9657842846620874E-3</v>
      </c>
      <c r="O9" s="5">
        <f>Promedios!O9*LOG(Promedios!O9,2)</f>
        <v>-0.14812629539650093</v>
      </c>
      <c r="P9" s="7">
        <f t="shared" si="0"/>
        <v>1.7193978564273498</v>
      </c>
      <c r="Q9" t="str">
        <f xml:space="preserve"> IF(Promedios!C13&gt;= MAX(Promedios!C13:O13),Promedios!$B$1, IF(Promedios!D13&gt;= MAX(Promedios!C13:O13),Promedios!$C$1, IF(Promedios!E13&gt;= MAX(Promedios!C13:O13), Promedios!$D$1,"Otra")))</f>
        <v>Psicoanálisis</v>
      </c>
      <c r="R9">
        <f>IF(Q9="Psicoanálisis",Promedios!B9,0)</f>
        <v>0.68700000000000006</v>
      </c>
    </row>
    <row r="10" spans="1:18" x14ac:dyDescent="0.3">
      <c r="A10" t="s">
        <v>16</v>
      </c>
      <c r="B10" s="5">
        <f>Promedios!B10*LOG(Promedios!B10,2)</f>
        <v>-0.49820619802573396</v>
      </c>
      <c r="C10" s="5">
        <f>Promedios!C10*LOG(Promedios!C10,2)</f>
        <v>-0.44427236282421168</v>
      </c>
      <c r="D10" s="5">
        <f>Promedios!D10*LOG(Promedios!D10,2)</f>
        <v>-0.42181131137105937</v>
      </c>
      <c r="E10" s="5">
        <f>Promedios!E10*LOG(Promedios!E10,2)</f>
        <v>-0.15890509710918679</v>
      </c>
      <c r="F10" s="5">
        <f>Promedios!F10*LOG(Promedios!F10,2)</f>
        <v>-9.9657842846620874E-3</v>
      </c>
      <c r="G10" s="5">
        <f>Promedios!G10*LOG(Promedios!G10,2)</f>
        <v>-7.1569879326272678E-2</v>
      </c>
      <c r="H10" s="5">
        <f>Promedios!H10*LOG(Promedios!H10,2)</f>
        <v>-6.6438561897747245E-2</v>
      </c>
      <c r="I10" s="5">
        <f>Promedios!I10*LOG(Promedios!I10,2)</f>
        <v>-4.4284930703645593E-2</v>
      </c>
      <c r="J10" s="5">
        <f>Promedios!J10*LOG(Promedios!J10,2)</f>
        <v>-8.1449479364772939E-2</v>
      </c>
      <c r="K10" s="5">
        <f>Promedios!K10*LOG(Promedios!K10,2)</f>
        <v>-7.1569879326272678E-2</v>
      </c>
      <c r="L10" s="5">
        <f>Promedios!L10*LOG(Promedios!L10,2)</f>
        <v>-9.9657842846620874E-3</v>
      </c>
      <c r="M10" s="5">
        <f>Promedios!M10*LOG(Promedios!M10,2)</f>
        <v>-2.5142465351822792E-2</v>
      </c>
      <c r="N10" s="5">
        <f>Promedios!N10*LOG(Promedios!N10,2)</f>
        <v>-9.0883405335803538E-2</v>
      </c>
      <c r="O10" s="5">
        <f>Promedios!O10*LOG(Promedios!O10,2)</f>
        <v>-0.23014335141255854</v>
      </c>
      <c r="P10" s="7">
        <f t="shared" si="0"/>
        <v>2.224608490618412</v>
      </c>
      <c r="Q10" t="str">
        <f xml:space="preserve"> IF(Promedios!C5&gt;= MAX(Promedios!C5:O5),Promedios!$B$1, IF(Promedios!D5&gt;= MAX(Promedios!C5:O5),Promedios!$C$1, IF(Promedios!E5&gt;= MAX(Promedios!C5:O5), Promedios!$D$1,"Otra")))</f>
        <v>Psicoanálisis</v>
      </c>
      <c r="R10">
        <f>IF(Q10="Psicoanálisis",Promedios!B10,0)</f>
        <v>0.504</v>
      </c>
    </row>
    <row r="11" spans="1:18" x14ac:dyDescent="0.3">
      <c r="A11" t="s">
        <v>20</v>
      </c>
      <c r="B11" s="5">
        <f>Promedios!B11*LOG(Promedios!B11,2)</f>
        <v>-0.32846821915522573</v>
      </c>
      <c r="C11" s="5">
        <f>Promedios!C11*LOG(Promedios!C11,2)</f>
        <v>-0.3654450160411431</v>
      </c>
      <c r="D11" s="5">
        <f>Promedios!D11*LOG(Promedios!D11,2)</f>
        <v>-0.15535922720253156</v>
      </c>
      <c r="E11" s="5">
        <f>Promedios!E11*LOG(Promedios!E11,2)</f>
        <v>-0.11704280409954985</v>
      </c>
      <c r="F11" s="5">
        <f>Promedios!F11*LOG(Promedios!F11,2)</f>
        <v>-5.0109005538231374E-2</v>
      </c>
      <c r="G11" s="5">
        <f>Promedios!G11*LOG(Promedios!G11,2)</f>
        <v>-3.821928094887362E-2</v>
      </c>
      <c r="H11" s="5">
        <f>Promedios!H11*LOG(Promedios!H11,2)</f>
        <v>-6.6438561897747245E-2</v>
      </c>
      <c r="I11" s="5">
        <f>Promedios!I11*LOG(Promedios!I11,2)</f>
        <v>-1.7931568569324173E-2</v>
      </c>
      <c r="J11" s="5">
        <f>Promedios!J11*LOG(Promedios!J11,2)</f>
        <v>-0.11704280409954985</v>
      </c>
      <c r="K11" s="5">
        <f>Promedios!K11*LOG(Promedios!K11,2)</f>
        <v>-9.0883405335803538E-2</v>
      </c>
      <c r="L11" s="5"/>
      <c r="M11" s="5"/>
      <c r="N11" s="5">
        <f>Promedios!N11*LOG(Promedios!N11,2)</f>
        <v>-5.5726274277296706E-2</v>
      </c>
      <c r="O11" s="5">
        <f>Promedios!O11*LOG(Promedios!O11,2)</f>
        <v>-0.14443602215292553</v>
      </c>
      <c r="P11" s="7">
        <f t="shared" si="0"/>
        <v>1.5471021893182026</v>
      </c>
      <c r="Q11" t="str">
        <f xml:space="preserve"> IF(Promedios!C14&gt;= MAX(Promedios!C14:O14),Promedios!$B$1, IF(Promedios!D14&gt;= MAX(Promedios!C14:O14),Promedios!$C$1, IF(Promedios!E14&gt;= MAX(Promedios!C14:O14), Promedios!$D$1,"Otra")))</f>
        <v>Psicoanálisis</v>
      </c>
      <c r="R11">
        <f>IF(Q11="Psicoanálisis",Promedios!B11,0)</f>
        <v>0.73299999999999998</v>
      </c>
    </row>
    <row r="12" spans="1:18" x14ac:dyDescent="0.3">
      <c r="A12" t="s">
        <v>17</v>
      </c>
      <c r="B12" s="5">
        <f>Promedios!B12*LOG(Promedios!B12,2)</f>
        <v>-0.48701394510410778</v>
      </c>
      <c r="C12" s="5">
        <f>Promedios!C12*LOG(Promedios!C12,2)</f>
        <v>-0.46612970598587911</v>
      </c>
      <c r="D12" s="5">
        <f>Promedios!D12*LOG(Promedios!D12,2)</f>
        <v>-0.28255711461260619</v>
      </c>
      <c r="E12" s="5">
        <f>Promedios!E12*LOG(Promedios!E12,2)</f>
        <v>-3.1863137138648349E-2</v>
      </c>
      <c r="F12" s="5">
        <f>Promedios!F12*LOG(Promedios!F12,2)</f>
        <v>-3.821928094887362E-2</v>
      </c>
      <c r="G12" s="5">
        <f>Promedios!G12*LOG(Promedios!G12,2)</f>
        <v>-0.25632207065618612</v>
      </c>
      <c r="H12" s="5">
        <f>Promedios!H12*LOG(Promedios!H12,2)</f>
        <v>-5.5726274277296706E-2</v>
      </c>
      <c r="I12" s="5">
        <f>Promedios!I12*LOG(Promedios!I12,2)</f>
        <v>-1.7931568569324173E-2</v>
      </c>
      <c r="J12" s="5">
        <f>Promedios!J12*LOG(Promedios!J12,2)</f>
        <v>-0.14812629539650093</v>
      </c>
      <c r="K12" s="5">
        <f>Promedios!K12*LOG(Promedios!K12,2)</f>
        <v>-9.9931464537999712E-2</v>
      </c>
      <c r="L12" s="5">
        <f>Promedios!L12*LOG(Promedios!L12,2)</f>
        <v>-1.7931568569324173E-2</v>
      </c>
      <c r="M12" s="5">
        <f>Promedios!M12*LOG(Promedios!M12,2)</f>
        <v>-1.7931568569324173E-2</v>
      </c>
      <c r="N12" s="5">
        <f>Promedios!N12*LOG(Promedios!N12,2)</f>
        <v>-0.14812629539650093</v>
      </c>
      <c r="O12" s="5">
        <f>Promedios!O12*LOG(Promedios!O12,2)</f>
        <v>-0.15890509710918679</v>
      </c>
      <c r="P12" s="7">
        <f t="shared" si="0"/>
        <v>2.2267153868717591</v>
      </c>
      <c r="Q12" t="str">
        <f xml:space="preserve"> IF(Promedios!C4&gt;= MAX(Promedios!C4:O4),Promedios!$B$1, IF(Promedios!D4&gt;= MAX(Promedios!C4:O4),Promedios!$C$1, IF(Promedios!E4&gt;= MAX(Promedios!C4:O4), Promedios!$D$1,"Otra")))</f>
        <v>Psicoanálisis</v>
      </c>
      <c r="R12">
        <f>IF(Q12="Psicoanálisis",Promedios!B12,0)</f>
        <v>0.52700000000000002</v>
      </c>
    </row>
    <row r="13" spans="1:18" x14ac:dyDescent="0.3">
      <c r="A13" t="s">
        <v>18</v>
      </c>
      <c r="B13" s="5">
        <f>Promedios!B13*LOG(Promedios!B13,2)</f>
        <v>-0.46964793884075789</v>
      </c>
      <c r="C13" s="5">
        <f>Promedios!C13*LOG(Promedios!C13,2)</f>
        <v>-0.51301566685577304</v>
      </c>
      <c r="D13" s="5">
        <f>Promedios!D13*LOG(Promedios!D13,2)</f>
        <v>-0.19519933978827955</v>
      </c>
      <c r="E13" s="5">
        <f>Promedios!E13*LOG(Promedios!E13,2)</f>
        <v>-0.12913972281458236</v>
      </c>
      <c r="F13" s="5">
        <f>Promedios!F13*LOG(Promedios!F13,2)</f>
        <v>-5.0109005538231374E-2</v>
      </c>
      <c r="G13" s="5">
        <f>Promedios!G13*LOG(Promedios!G13,2)</f>
        <v>-3.821928094887362E-2</v>
      </c>
      <c r="H13" s="5">
        <f>Promedios!H13*LOG(Promedios!H13,2)</f>
        <v>-6.1162733548977971E-2</v>
      </c>
      <c r="I13" s="5">
        <f>Promedios!I13*LOG(Promedios!I13,2)</f>
        <v>-9.9657842846620874E-3</v>
      </c>
      <c r="J13" s="5">
        <f>Promedios!J13*LOG(Promedios!J13,2)</f>
        <v>-0.12913972281458236</v>
      </c>
      <c r="K13" s="5">
        <f>Promedios!K13*LOG(Promedios!K13,2)</f>
        <v>-1.7931568569324173E-2</v>
      </c>
      <c r="L13" s="5"/>
      <c r="M13" s="5">
        <f>Promedios!M13*LOG(Promedios!M13,2)</f>
        <v>-2.5142465351822792E-2</v>
      </c>
      <c r="N13" s="5">
        <f>Promedios!N13*LOG(Promedios!N13,2)</f>
        <v>-5.0109005538231374E-2</v>
      </c>
      <c r="O13" s="5">
        <f>Promedios!O13*LOG(Promedios!O13,2)</f>
        <v>-0.18575424759098899</v>
      </c>
      <c r="P13" s="7">
        <f t="shared" si="0"/>
        <v>1.8745364824850879</v>
      </c>
      <c r="Q13" t="str">
        <f xml:space="preserve"> IF(Promedios!C11&gt;= MAX(Promedios!C11:O11),Promedios!$B$1, IF(Promedios!D11&gt;= MAX(Promedios!C11:O11),Promedios!$C$1, IF(Promedios!E11&gt;= MAX(Promedios!C11:O11), Promedios!$D$1,"Otra")))</f>
        <v>Psicoanálisis</v>
      </c>
      <c r="R13">
        <f>IF(Q13="Psicoanálisis",Promedios!B13,0)</f>
        <v>0.55800000000000005</v>
      </c>
    </row>
    <row r="14" spans="1:18" x14ac:dyDescent="0.3">
      <c r="A14" t="s">
        <v>23</v>
      </c>
      <c r="B14" s="5">
        <f>Promedios!B14*LOG(Promedios!B14,2)</f>
        <v>-0.43573089285425459</v>
      </c>
      <c r="C14" s="5">
        <f>Promedios!C14*LOG(Promedios!C14,2)</f>
        <v>-0.42775009392721652</v>
      </c>
      <c r="D14" s="5">
        <f>Promedios!D14*LOG(Promedios!D14,2)</f>
        <v>-0.28482282628547329</v>
      </c>
      <c r="E14" s="5">
        <f>Promedios!E14*LOG(Promedios!E14,2)</f>
        <v>-0.10863927865315152</v>
      </c>
      <c r="F14" s="5"/>
      <c r="G14" s="5">
        <f>Promedios!G14*LOG(Promedios!G14,2)</f>
        <v>-2.5142465351822792E-2</v>
      </c>
      <c r="H14" s="5">
        <f>Promedios!H14*LOG(Promedios!H14,2)</f>
        <v>-8.1449479364772939E-2</v>
      </c>
      <c r="I14" s="5">
        <f>Promedios!I14*LOG(Promedios!I14,2)</f>
        <v>-1.7931568569324173E-2</v>
      </c>
      <c r="J14" s="5">
        <f>Promedios!J14*LOG(Promedios!J14,2)</f>
        <v>-0.16586292907599945</v>
      </c>
      <c r="K14" s="5">
        <f>Promedios!K14*LOG(Promedios!K14,2)</f>
        <v>-0.13304820237218407</v>
      </c>
      <c r="L14" s="5"/>
      <c r="M14" s="5">
        <f>Promedios!M14*LOG(Promedios!M14,2)</f>
        <v>-7.1569879326272678E-2</v>
      </c>
      <c r="N14" s="5">
        <f>Promedios!N14*LOG(Promedios!N14,2)</f>
        <v>-4.4284930703645593E-2</v>
      </c>
      <c r="O14" s="5">
        <f>Promedios!O14*LOG(Promedios!O14,2)</f>
        <v>-0.17598424400422605</v>
      </c>
      <c r="P14" s="7">
        <f t="shared" si="0"/>
        <v>1.9722167904883439</v>
      </c>
      <c r="Q14" t="str">
        <f xml:space="preserve"> IF(Promedios!C9&gt;= MAX(Promedios!C9:O9),Promedios!$B$1, IF(Promedios!D9&gt;= MAX(Promedios!C9:O9),Promedios!$C$1, IF(Promedios!E9&gt;= MAX(Promedios!C9:O9), Promedios!$D$1,"Otra")))</f>
        <v>Psicoanálisis</v>
      </c>
      <c r="R14">
        <f>IF(Q14="Psicoanálisis",Promedios!B14,0)</f>
        <v>0.60899999999999999</v>
      </c>
    </row>
    <row r="15" spans="1:18" x14ac:dyDescent="0.3">
      <c r="F15" s="5"/>
      <c r="L15" s="5"/>
    </row>
    <row r="16" spans="1:18" x14ac:dyDescent="0.3">
      <c r="F16" s="5"/>
      <c r="L16" s="5"/>
    </row>
  </sheetData>
  <autoFilter ref="P1:P16" xr:uid="{E816CAB6-88D7-4BC8-B9CD-2ADC795E54DC}">
    <sortState xmlns:xlrd2="http://schemas.microsoft.com/office/spreadsheetml/2017/richdata2" ref="A2:R16">
      <sortCondition descending="1" ref="P1:P16"/>
    </sortState>
  </autoFilter>
  <sortState xmlns:xlrd2="http://schemas.microsoft.com/office/spreadsheetml/2017/richdata2" ref="A2:R1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Crudo</vt:lpstr>
      <vt:lpstr>Promedios</vt:lpstr>
      <vt:lpstr>Solo promedio</vt:lpstr>
      <vt:lpstr>Diversidad Shanon-Wiener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Joaquin Menendez</cp:lastModifiedBy>
  <dcterms:created xsi:type="dcterms:W3CDTF">2020-07-22T19:36:00Z</dcterms:created>
  <dcterms:modified xsi:type="dcterms:W3CDTF">2020-08-04T01:46:18Z</dcterms:modified>
</cp:coreProperties>
</file>