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qu\OneDrive\Desktop\Masters\Spring'24\HPC\Handouts\Exercises and HW\HW8\"/>
    </mc:Choice>
  </mc:AlternateContent>
  <xr:revisionPtr revIDLastSave="0" documentId="13_ncr:1_{11DFF39F-55AD-4AAF-8AA2-0A0C1D127D01}" xr6:coauthVersionLast="47" xr6:coauthVersionMax="47" xr10:uidLastSave="{00000000-0000-0000-0000-000000000000}"/>
  <bookViews>
    <workbookView xWindow="-98" yWindow="-98" windowWidth="22695" windowHeight="14595" activeTab="1" xr2:uid="{9A4AF0C5-FBAB-4275-999E-B77BE0EC0160}"/>
  </bookViews>
  <sheets>
    <sheet name="Amdahl's Law" sheetId="1" r:id="rId1"/>
    <sheet name="NumbaSec1" sheetId="2" r:id="rId2"/>
    <sheet name="NumbaSec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3" l="1"/>
  <c r="E13" i="3"/>
  <c r="E6" i="3"/>
  <c r="E5" i="3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F13" i="2"/>
  <c r="E13" i="2"/>
  <c r="G16" i="1"/>
  <c r="F16" i="1"/>
  <c r="E16" i="1"/>
  <c r="D16" i="1"/>
  <c r="C16" i="1"/>
  <c r="G5" i="1"/>
  <c r="F5" i="1"/>
  <c r="E5" i="1"/>
  <c r="D6" i="1"/>
  <c r="D5" i="1"/>
  <c r="C5" i="1"/>
  <c r="B6" i="1"/>
  <c r="F6" i="1" s="1"/>
  <c r="G6" i="1" l="1"/>
  <c r="C6" i="1"/>
  <c r="B7" i="1"/>
  <c r="E6" i="1"/>
  <c r="F7" i="1" l="1"/>
  <c r="E7" i="1"/>
  <c r="B8" i="1"/>
  <c r="C7" i="1"/>
  <c r="G7" i="1"/>
  <c r="D7" i="1"/>
  <c r="B9" i="1" l="1"/>
  <c r="C8" i="1"/>
  <c r="G8" i="1"/>
  <c r="D8" i="1"/>
  <c r="F8" i="1"/>
  <c r="E8" i="1"/>
  <c r="B10" i="1" l="1"/>
  <c r="C9" i="1"/>
  <c r="G9" i="1"/>
  <c r="F9" i="1"/>
  <c r="D9" i="1"/>
  <c r="E9" i="1"/>
  <c r="B11" i="1" l="1"/>
  <c r="C10" i="1"/>
  <c r="F10" i="1"/>
  <c r="E10" i="1"/>
  <c r="D10" i="1"/>
  <c r="G10" i="1"/>
  <c r="C11" i="1" l="1"/>
  <c r="F11" i="1"/>
  <c r="G11" i="1"/>
  <c r="E11" i="1"/>
  <c r="D11" i="1"/>
  <c r="B12" i="1"/>
  <c r="C12" i="1" l="1"/>
  <c r="F12" i="1"/>
  <c r="E12" i="1"/>
  <c r="D12" i="1"/>
  <c r="B13" i="1"/>
  <c r="G12" i="1"/>
  <c r="C13" i="1" l="1"/>
  <c r="F13" i="1"/>
  <c r="E13" i="1"/>
  <c r="G13" i="1"/>
  <c r="D13" i="1"/>
  <c r="B14" i="1"/>
  <c r="F14" i="1" l="1"/>
  <c r="C14" i="1"/>
  <c r="E14" i="1"/>
  <c r="G14" i="1"/>
  <c r="B15" i="1"/>
  <c r="D14" i="1"/>
  <c r="F15" i="1" l="1"/>
  <c r="E15" i="1"/>
  <c r="C15" i="1"/>
  <c r="D15" i="1"/>
  <c r="G15" i="1"/>
</calcChain>
</file>

<file path=xl/sharedStrings.xml><?xml version="1.0" encoding="utf-8"?>
<sst xmlns="http://schemas.openxmlformats.org/spreadsheetml/2006/main" count="20" uniqueCount="15">
  <si>
    <t>Workers</t>
  </si>
  <si>
    <t>max</t>
  </si>
  <si>
    <t>Amdahls law</t>
  </si>
  <si>
    <t>Alpha_p: Parallelizable portion of the code</t>
  </si>
  <si>
    <t>Speedup</t>
  </si>
  <si>
    <t>Efficiency</t>
  </si>
  <si>
    <t>CPU time[s]</t>
  </si>
  <si>
    <t>Serial time</t>
  </si>
  <si>
    <t>Number of Processes</t>
  </si>
  <si>
    <t xml:space="preserve">processes finished execution </t>
  </si>
  <si>
    <t>CPU Time =</t>
  </si>
  <si>
    <t>Pure Python</t>
  </si>
  <si>
    <t>nopython=True</t>
  </si>
  <si>
    <t>Parallel=True</t>
  </si>
  <si>
    <t>Added Decorators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</si>
</sst>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factors</a:t>
            </a:r>
            <a:r>
              <a:rPr lang="en-US" baseline="0"/>
              <a:t> for different values of alpha_p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'Amdahl''s Law'!$C$3</c:f>
              <c:strCache>
                <c:ptCount val="1"/>
                <c:pt idx="0">
                  <c:v>0.95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'Amdahl''s Law'!$B$5:$B$15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'Amdahl''s Law'!$C$5:$C$15</c:f>
              <c:numCache>
                <c:formatCode>General</c:formatCode>
                <c:ptCount val="11"/>
                <c:pt idx="0">
                  <c:v>1</c:v>
                </c:pt>
                <c:pt idx="1">
                  <c:v>1.9047619047619047</c:v>
                </c:pt>
                <c:pt idx="2">
                  <c:v>3.4782608695652169</c:v>
                </c:pt>
                <c:pt idx="3">
                  <c:v>5.9259259259259247</c:v>
                </c:pt>
                <c:pt idx="4">
                  <c:v>9.1428571428571388</c:v>
                </c:pt>
                <c:pt idx="5">
                  <c:v>12.54901960784313</c:v>
                </c:pt>
                <c:pt idx="6">
                  <c:v>15.421686746987941</c:v>
                </c:pt>
                <c:pt idx="7">
                  <c:v>17.414965986394545</c:v>
                </c:pt>
                <c:pt idx="8">
                  <c:v>18.618181818181803</c:v>
                </c:pt>
                <c:pt idx="9">
                  <c:v>19.284369114877574</c:v>
                </c:pt>
                <c:pt idx="10">
                  <c:v>19.635666347075723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45-4848-A87E-7FA8FB44DF2E}"/>
            </c:ext>
          </c:extLst>
        </c:ser>
        <c:ser>
          <c:idx val="1"/>
          <c:order val="1"/>
          <c:tx>
            <c:strRef>
              <c:f>'Amdahl''s Law'!$D$3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'Amdahl''s Law'!$B$5:$B$15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'Amdahl''s Law'!$D$5:$D$15</c:f>
              <c:numCache>
                <c:formatCode>General</c:formatCode>
                <c:ptCount val="11"/>
                <c:pt idx="0">
                  <c:v>1</c:v>
                </c:pt>
                <c:pt idx="1">
                  <c:v>1.8181818181818181</c:v>
                </c:pt>
                <c:pt idx="2">
                  <c:v>3.0769230769230775</c:v>
                </c:pt>
                <c:pt idx="3">
                  <c:v>4.7058823529411775</c:v>
                </c:pt>
                <c:pt idx="4">
                  <c:v>6.4000000000000012</c:v>
                </c:pt>
                <c:pt idx="5">
                  <c:v>7.8048780487804885</c:v>
                </c:pt>
                <c:pt idx="6">
                  <c:v>8.7671232876712342</c:v>
                </c:pt>
                <c:pt idx="7">
                  <c:v>9.343065693430658</c:v>
                </c:pt>
                <c:pt idx="8">
                  <c:v>9.6603773584905692</c:v>
                </c:pt>
                <c:pt idx="9">
                  <c:v>9.8272552783109433</c:v>
                </c:pt>
                <c:pt idx="10">
                  <c:v>9.9128751210067776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45-4848-A87E-7FA8FB44DF2E}"/>
            </c:ext>
          </c:extLst>
        </c:ser>
        <c:ser>
          <c:idx val="2"/>
          <c:order val="2"/>
          <c:tx>
            <c:strRef>
              <c:f>'Amdahl''s Law'!$E$3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'Amdahl''s Law'!$B$5:$B$15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'Amdahl''s Law'!$E$5:$E$15</c:f>
              <c:numCache>
                <c:formatCode>General</c:formatCode>
                <c:ptCount val="11"/>
                <c:pt idx="0">
                  <c:v>1</c:v>
                </c:pt>
                <c:pt idx="1">
                  <c:v>1.6666666666666667</c:v>
                </c:pt>
                <c:pt idx="2">
                  <c:v>2.5</c:v>
                </c:pt>
                <c:pt idx="3">
                  <c:v>3.3333333333333339</c:v>
                </c:pt>
                <c:pt idx="4">
                  <c:v>4.0000000000000009</c:v>
                </c:pt>
                <c:pt idx="5">
                  <c:v>4.4444444444444455</c:v>
                </c:pt>
                <c:pt idx="6">
                  <c:v>4.7058823529411775</c:v>
                </c:pt>
                <c:pt idx="7">
                  <c:v>4.8484848484848495</c:v>
                </c:pt>
                <c:pt idx="8">
                  <c:v>4.9230769230769242</c:v>
                </c:pt>
                <c:pt idx="9">
                  <c:v>4.9612403100775202</c:v>
                </c:pt>
                <c:pt idx="10">
                  <c:v>4.980544747081713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45-4848-A87E-7FA8FB44DF2E}"/>
            </c:ext>
          </c:extLst>
        </c:ser>
        <c:ser>
          <c:idx val="3"/>
          <c:order val="3"/>
          <c:tx>
            <c:strRef>
              <c:f>'Amdahl''s Law'!$G$3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'Amdahl''s Law'!$B$5:$B$15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'Amdahl''s Law'!$G$5:$G$15</c:f>
              <c:numCache>
                <c:formatCode>General</c:formatCode>
                <c:ptCount val="11"/>
                <c:pt idx="0">
                  <c:v>1</c:v>
                </c:pt>
                <c:pt idx="1">
                  <c:v>1.3333333333333333</c:v>
                </c:pt>
                <c:pt idx="2">
                  <c:v>1.6</c:v>
                </c:pt>
                <c:pt idx="3">
                  <c:v>1.7777777777777777</c:v>
                </c:pt>
                <c:pt idx="4">
                  <c:v>1.8823529411764706</c:v>
                </c:pt>
                <c:pt idx="5">
                  <c:v>1.9393939393939394</c:v>
                </c:pt>
                <c:pt idx="6">
                  <c:v>1.9692307692307693</c:v>
                </c:pt>
                <c:pt idx="7">
                  <c:v>1.9844961240310077</c:v>
                </c:pt>
                <c:pt idx="8">
                  <c:v>1.9922178988326849</c:v>
                </c:pt>
                <c:pt idx="9">
                  <c:v>1.996101364522417</c:v>
                </c:pt>
                <c:pt idx="10">
                  <c:v>1.9980487804878049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745-4848-A87E-7FA8FB44D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20399"/>
        <c:axId val="94224143"/>
      </c:scatterChart>
      <c:valAx>
        <c:axId val="94220399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24143"/>
        <c:crosses val="autoZero"/>
        <c:crossBetween val="midCat"/>
      </c:valAx>
      <c:valAx>
        <c:axId val="9422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20399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and Efficiency in NUMBA_NUM_THREADS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NumbaSec1!$E$4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NumbaSec1!$C$5:$C$13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xVal>
          <c:yVal>
            <c:numRef>
              <c:f>NumbaSec1!$E$5:$E$13</c:f>
              <c:numCache>
                <c:formatCode>General</c:formatCode>
                <c:ptCount val="9"/>
                <c:pt idx="0">
                  <c:v>1</c:v>
                </c:pt>
                <c:pt idx="1">
                  <c:v>1.7078577214816995</c:v>
                </c:pt>
                <c:pt idx="2">
                  <c:v>1.7551304818467517</c:v>
                </c:pt>
                <c:pt idx="3">
                  <c:v>1.8003006370305779</c:v>
                </c:pt>
                <c:pt idx="4">
                  <c:v>1.8002949903394976</c:v>
                </c:pt>
                <c:pt idx="5">
                  <c:v>1.8003302827399039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12-4F68-BB9A-50D2E536A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502432"/>
        <c:axId val="1191503264"/>
      </c:scatterChart>
      <c:scatterChart>
        <c:scatterStyle val="lineMarker"/>
        <c:varyColors val="0"/>
        <c:ser>
          <c:idx val="1"/>
          <c:order val="1"/>
          <c:tx>
            <c:strRef>
              <c:f>NumbaSec1!$F$4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NumbaSec1!$C$5:$C$13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xVal>
          <c:yVal>
            <c:numRef>
              <c:f>NumbaSec1!$F$5:$F$13</c:f>
              <c:numCache>
                <c:formatCode>General</c:formatCode>
                <c:ptCount val="9"/>
                <c:pt idx="0">
                  <c:v>1</c:v>
                </c:pt>
                <c:pt idx="1">
                  <c:v>0.85392886074084973</c:v>
                </c:pt>
                <c:pt idx="2">
                  <c:v>0.43878262046168792</c:v>
                </c:pt>
                <c:pt idx="3">
                  <c:v>0.22503757962882223</c:v>
                </c:pt>
                <c:pt idx="4">
                  <c:v>0.1125184368962186</c:v>
                </c:pt>
                <c:pt idx="5">
                  <c:v>9.0016514136995199E-2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12-4F68-BB9A-50D2E536A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3248"/>
        <c:axId val="1467374080"/>
      </c:scatterChart>
      <c:valAx>
        <c:axId val="1191502432"/>
        <c:scaling>
          <c:logBase val="2"/>
          <c:orientation val="minMax"/>
          <c:max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503264"/>
        <c:crosses val="autoZero"/>
        <c:crossBetween val="midCat"/>
      </c:valAx>
      <c:valAx>
        <c:axId val="119150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502432"/>
        <c:crosses val="autoZero"/>
        <c:crossBetween val="midCat"/>
      </c:valAx>
      <c:valAx>
        <c:axId val="14673740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373248"/>
        <c:crosses val="max"/>
        <c:crossBetween val="midCat"/>
      </c:valAx>
      <c:valAx>
        <c:axId val="1467373248"/>
        <c:scaling>
          <c:logBase val="2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737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of Added</a:t>
            </a:r>
            <a:r>
              <a:rPr lang="en-US" baseline="0"/>
              <a:t> Decorators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NumbaSec2!$E$4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NumbaSec2!$C$5:$C$13</c:f>
              <c:strCache>
                <c:ptCount val="3"/>
                <c:pt idx="0">
                  <c:v>Pure Python</c:v>
                </c:pt>
                <c:pt idx="1">
                  <c:v>nopython=True</c:v>
                </c:pt>
                <c:pt idx="2">
                  <c:v>Parallel=True</c:v>
                </c:pt>
              </c:strCache>
            </c:strRef>
          </c:xVal>
          <c:yVal>
            <c:numRef>
              <c:f>NumbaSec2!$E$5:$E$13</c:f>
              <c:numCache>
                <c:formatCode>General</c:formatCode>
                <c:ptCount val="9"/>
                <c:pt idx="0">
                  <c:v>1</c:v>
                </c:pt>
                <c:pt idx="1">
                  <c:v>49.135388721060338</c:v>
                </c:pt>
                <c:pt idx="2">
                  <c:v>65.320511950053657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5-4991-995E-13BA1F0EF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502432"/>
        <c:axId val="1191503264"/>
      </c:scatterChart>
      <c:valAx>
        <c:axId val="1191502432"/>
        <c:scaling>
          <c:logBase val="2"/>
          <c:orientation val="minMax"/>
          <c:max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Added Decorators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503264"/>
        <c:crosses val="autoZero"/>
        <c:crossBetween val="midCat"/>
      </c:valAx>
      <c:valAx>
        <c:axId val="119150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50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338136</xdr:colOff>
      <xdr:row>3</xdr:row>
      <xdr:rowOff>33336</xdr:rowOff>
    </xdr:from>
    <xdr:to>
      <xdr:col>16</xdr:col>
      <xdr:colOff>323849</xdr:colOff>
      <xdr:row>24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911AC7-FD29-4A91-8C00-A15D78EDE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76201</xdr:colOff>
      <xdr:row>0</xdr:row>
      <xdr:rowOff>133350</xdr:rowOff>
    </xdr:from>
    <xdr:to>
      <xdr:col>15</xdr:col>
      <xdr:colOff>57151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B87712-8E3D-402C-A23C-F6FBEBBC6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76201</xdr:colOff>
      <xdr:row>0</xdr:row>
      <xdr:rowOff>133350</xdr:rowOff>
    </xdr:from>
    <xdr:to>
      <xdr:col>14</xdr:col>
      <xdr:colOff>57151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C054E3-4797-4AF8-BC3D-3B7D88AEB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5ACA9-E5DE-4406-83E0-67FD1FEAC371}">
  <dimension ref="B1:G16"/>
  <sheetViews>
    <sheetView workbookViewId="0">
      <selection activeCell="C6" sqref="C6"/>
    </sheetView>
  </sheetViews>
  <sheetFormatPr defaultRowHeight="14.25" x14ac:dyDescent="0.45"/>
  <cols>
    <col min="1" max="1" width="24.1328125" customWidth="1"/>
  </cols>
  <sheetData>
    <row r="1" spans="2:7" x14ac:dyDescent="0.45">
      <c r="B1" s="3" t="s">
        <v>2</v>
      </c>
      <c r="C1" s="3"/>
      <c r="D1" s="3"/>
      <c r="E1" s="3"/>
      <c r="F1" s="3"/>
      <c r="G1" s="3"/>
    </row>
    <row r="2" spans="2:7" x14ac:dyDescent="0.45">
      <c r="C2" s="4" t="s">
        <v>3</v>
      </c>
      <c r="D2" s="4"/>
      <c r="E2" s="4"/>
      <c r="F2" s="4"/>
      <c r="G2" s="4"/>
    </row>
    <row r="3" spans="2:7" x14ac:dyDescent="0.45">
      <c r="C3">
        <v>0.95</v>
      </c>
      <c r="D3">
        <v>0.9</v>
      </c>
      <c r="E3">
        <v>0.8</v>
      </c>
      <c r="F3">
        <v>0.6</v>
      </c>
      <c r="G3">
        <v>0.5</v>
      </c>
    </row>
    <row r="4" spans="2:7" x14ac:dyDescent="0.45">
      <c r="B4" t="s">
        <v>0</v>
      </c>
    </row>
    <row r="5" spans="2:7" x14ac:dyDescent="0.45">
      <c r="B5">
        <v>1</v>
      </c>
      <c r="C5">
        <f>1/((1-C$3)+C$3/$B5)</f>
        <v>1</v>
      </c>
      <c r="D5">
        <f>1/((1-D$3)+D$3/$B5)</f>
        <v>1</v>
      </c>
      <c r="E5">
        <f t="shared" ref="E5:G15" si="0">1/((1-E$3)+E$3/$B5)</f>
        <v>1</v>
      </c>
      <c r="F5">
        <f t="shared" si="0"/>
        <v>1</v>
      </c>
      <c r="G5">
        <f t="shared" si="0"/>
        <v>1</v>
      </c>
    </row>
    <row r="6" spans="2:7" x14ac:dyDescent="0.45">
      <c r="B6">
        <f t="shared" ref="B6:B15" si="1">B5*2</f>
        <v>2</v>
      </c>
      <c r="C6">
        <f t="shared" ref="C6:D15" si="2">1/((1-C$3)+C$3/$B6)</f>
        <v>1.9047619047619047</v>
      </c>
      <c r="D6">
        <f t="shared" si="2"/>
        <v>1.8181818181818181</v>
      </c>
      <c r="E6">
        <f t="shared" si="0"/>
        <v>1.6666666666666667</v>
      </c>
      <c r="F6">
        <f t="shared" si="0"/>
        <v>1.4285714285714286</v>
      </c>
      <c r="G6">
        <f t="shared" si="0"/>
        <v>1.3333333333333333</v>
      </c>
    </row>
    <row r="7" spans="2:7" x14ac:dyDescent="0.45">
      <c r="B7">
        <f t="shared" si="1"/>
        <v>4</v>
      </c>
      <c r="C7">
        <f t="shared" si="2"/>
        <v>3.4782608695652169</v>
      </c>
      <c r="D7">
        <f t="shared" si="2"/>
        <v>3.0769230769230775</v>
      </c>
      <c r="E7">
        <f t="shared" si="0"/>
        <v>2.5</v>
      </c>
      <c r="F7">
        <f t="shared" si="0"/>
        <v>1.8181818181818181</v>
      </c>
      <c r="G7">
        <f t="shared" si="0"/>
        <v>1.6</v>
      </c>
    </row>
    <row r="8" spans="2:7" x14ac:dyDescent="0.45">
      <c r="B8">
        <f t="shared" si="1"/>
        <v>8</v>
      </c>
      <c r="C8">
        <f t="shared" si="2"/>
        <v>5.9259259259259247</v>
      </c>
      <c r="D8">
        <f t="shared" si="2"/>
        <v>4.7058823529411775</v>
      </c>
      <c r="E8">
        <f t="shared" si="0"/>
        <v>3.3333333333333339</v>
      </c>
      <c r="F8">
        <f t="shared" si="0"/>
        <v>2.1052631578947367</v>
      </c>
      <c r="G8">
        <f t="shared" si="0"/>
        <v>1.7777777777777777</v>
      </c>
    </row>
    <row r="9" spans="2:7" x14ac:dyDescent="0.45">
      <c r="B9">
        <f t="shared" si="1"/>
        <v>16</v>
      </c>
      <c r="C9">
        <f t="shared" si="2"/>
        <v>9.1428571428571388</v>
      </c>
      <c r="D9">
        <f t="shared" si="2"/>
        <v>6.4000000000000012</v>
      </c>
      <c r="E9">
        <f t="shared" si="0"/>
        <v>4.0000000000000009</v>
      </c>
      <c r="F9">
        <f t="shared" si="0"/>
        <v>2.2857142857142856</v>
      </c>
      <c r="G9">
        <f t="shared" si="0"/>
        <v>1.8823529411764706</v>
      </c>
    </row>
    <row r="10" spans="2:7" x14ac:dyDescent="0.45">
      <c r="B10">
        <f t="shared" si="1"/>
        <v>32</v>
      </c>
      <c r="C10">
        <f t="shared" si="2"/>
        <v>12.54901960784313</v>
      </c>
      <c r="D10">
        <f t="shared" si="2"/>
        <v>7.8048780487804885</v>
      </c>
      <c r="E10">
        <f t="shared" si="0"/>
        <v>4.4444444444444455</v>
      </c>
      <c r="F10">
        <f t="shared" si="0"/>
        <v>2.3880597014925371</v>
      </c>
      <c r="G10">
        <f t="shared" si="0"/>
        <v>1.9393939393939394</v>
      </c>
    </row>
    <row r="11" spans="2:7" x14ac:dyDescent="0.45">
      <c r="B11">
        <f t="shared" si="1"/>
        <v>64</v>
      </c>
      <c r="C11">
        <f t="shared" si="2"/>
        <v>15.421686746987941</v>
      </c>
      <c r="D11">
        <f t="shared" si="2"/>
        <v>8.7671232876712342</v>
      </c>
      <c r="E11">
        <f t="shared" si="0"/>
        <v>4.7058823529411775</v>
      </c>
      <c r="F11">
        <f t="shared" si="0"/>
        <v>2.4427480916030531</v>
      </c>
      <c r="G11">
        <f t="shared" si="0"/>
        <v>1.9692307692307693</v>
      </c>
    </row>
    <row r="12" spans="2:7" x14ac:dyDescent="0.45">
      <c r="B12">
        <f t="shared" si="1"/>
        <v>128</v>
      </c>
      <c r="C12">
        <f t="shared" si="2"/>
        <v>17.414965986394545</v>
      </c>
      <c r="D12">
        <f t="shared" si="2"/>
        <v>9.343065693430658</v>
      </c>
      <c r="E12">
        <f t="shared" si="0"/>
        <v>4.8484848484848495</v>
      </c>
      <c r="F12">
        <f t="shared" si="0"/>
        <v>2.471042471042471</v>
      </c>
      <c r="G12">
        <f t="shared" si="0"/>
        <v>1.9844961240310077</v>
      </c>
    </row>
    <row r="13" spans="2:7" x14ac:dyDescent="0.45">
      <c r="B13">
        <f t="shared" si="1"/>
        <v>256</v>
      </c>
      <c r="C13">
        <f t="shared" si="2"/>
        <v>18.618181818181803</v>
      </c>
      <c r="D13">
        <f t="shared" si="2"/>
        <v>9.6603773584905692</v>
      </c>
      <c r="E13">
        <f t="shared" si="0"/>
        <v>4.9230769230769242</v>
      </c>
      <c r="F13">
        <f t="shared" si="0"/>
        <v>2.4854368932038833</v>
      </c>
      <c r="G13">
        <f t="shared" si="0"/>
        <v>1.9922178988326849</v>
      </c>
    </row>
    <row r="14" spans="2:7" x14ac:dyDescent="0.45">
      <c r="B14">
        <f t="shared" si="1"/>
        <v>512</v>
      </c>
      <c r="C14">
        <f t="shared" si="2"/>
        <v>19.284369114877574</v>
      </c>
      <c r="D14">
        <f t="shared" si="2"/>
        <v>9.8272552783109433</v>
      </c>
      <c r="E14">
        <f t="shared" si="0"/>
        <v>4.9612403100775202</v>
      </c>
      <c r="F14">
        <f t="shared" si="0"/>
        <v>2.4926971762414798</v>
      </c>
      <c r="G14">
        <f t="shared" si="0"/>
        <v>1.996101364522417</v>
      </c>
    </row>
    <row r="15" spans="2:7" x14ac:dyDescent="0.45">
      <c r="B15">
        <f t="shared" si="1"/>
        <v>1024</v>
      </c>
      <c r="C15">
        <f t="shared" si="2"/>
        <v>19.635666347075723</v>
      </c>
      <c r="D15">
        <f t="shared" si="2"/>
        <v>9.9128751210067776</v>
      </c>
      <c r="E15">
        <f t="shared" si="0"/>
        <v>4.980544747081713</v>
      </c>
      <c r="F15">
        <f t="shared" si="0"/>
        <v>2.496343247196489</v>
      </c>
      <c r="G15">
        <f t="shared" si="0"/>
        <v>1.9980487804878049</v>
      </c>
    </row>
    <row r="16" spans="2:7" x14ac:dyDescent="0.45">
      <c r="B16" t="s">
        <v>1</v>
      </c>
      <c r="C16">
        <f>1/(1-C3)</f>
        <v>19.999999999999982</v>
      </c>
      <c r="D16">
        <f>1/(1-D3)</f>
        <v>10.000000000000002</v>
      </c>
      <c r="E16">
        <f>1/(1-E3)</f>
        <v>5.0000000000000009</v>
      </c>
      <c r="F16">
        <f>1/(1-F3)</f>
        <v>2.5</v>
      </c>
      <c r="G16">
        <f>1/(1-G3)</f>
        <v>2</v>
      </c>
    </row>
  </sheetData>
  <mergeCells count="2">
    <mergeCell ref="B1:G1"/>
    <mergeCell ref="C2:G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A3E3D-F10E-4B6B-977D-C4B180308A00}">
  <dimension ref="C4:F22"/>
  <sheetViews>
    <sheetView tabSelected="1" workbookViewId="0">
      <selection activeCell="H29" sqref="H29"/>
    </sheetView>
  </sheetViews>
  <sheetFormatPr defaultRowHeight="14.25" x14ac:dyDescent="0.45"/>
  <cols>
    <col min="3" max="3" width="13.3984375" customWidth="1"/>
    <col min="4" max="4" width="12.1328125" customWidth="1"/>
    <col min="5" max="5" width="11.3984375" customWidth="1"/>
    <col min="6" max="6" width="12" customWidth="1"/>
  </cols>
  <sheetData>
    <row r="4" spans="3:6" ht="28.5" x14ac:dyDescent="0.45">
      <c r="C4" s="5" t="s">
        <v>8</v>
      </c>
      <c r="D4" s="6" t="s">
        <v>6</v>
      </c>
      <c r="E4" s="6" t="s">
        <v>4</v>
      </c>
      <c r="F4" s="6" t="s">
        <v>5</v>
      </c>
    </row>
    <row r="5" spans="3:6" x14ac:dyDescent="0.45">
      <c r="C5" s="7">
        <v>1</v>
      </c>
      <c r="D5" s="8">
        <v>2.295909</v>
      </c>
      <c r="E5" s="8">
        <f t="shared" ref="E5:E12" si="0">IF(D5,$D$16/D5,"")</f>
        <v>1</v>
      </c>
      <c r="F5" s="8">
        <f>IF(D5,E5/C5,"")</f>
        <v>1</v>
      </c>
    </row>
    <row r="6" spans="3:6" x14ac:dyDescent="0.45">
      <c r="C6" s="7">
        <v>2</v>
      </c>
      <c r="D6" s="8">
        <v>1.3443210000000001</v>
      </c>
      <c r="E6" s="8">
        <f t="shared" si="0"/>
        <v>1.7078577214816995</v>
      </c>
      <c r="F6" s="8">
        <f t="shared" ref="F6:F13" si="1">IF(D6,E6/C6,"")</f>
        <v>0.85392886074084973</v>
      </c>
    </row>
    <row r="7" spans="3:6" x14ac:dyDescent="0.45">
      <c r="C7" s="7">
        <v>4</v>
      </c>
      <c r="D7" s="8">
        <v>1.3081130000000001</v>
      </c>
      <c r="E7" s="8">
        <f t="shared" si="0"/>
        <v>1.7551304818467517</v>
      </c>
      <c r="F7" s="8">
        <f t="shared" si="1"/>
        <v>0.43878262046168792</v>
      </c>
    </row>
    <row r="8" spans="3:6" x14ac:dyDescent="0.45">
      <c r="C8" s="7">
        <v>8</v>
      </c>
      <c r="D8" s="8">
        <v>1.2752920000000001</v>
      </c>
      <c r="E8" s="8">
        <f t="shared" si="0"/>
        <v>1.8003006370305779</v>
      </c>
      <c r="F8" s="8">
        <f t="shared" si="1"/>
        <v>0.22503757962882223</v>
      </c>
    </row>
    <row r="9" spans="3:6" x14ac:dyDescent="0.45">
      <c r="C9" s="7">
        <v>16</v>
      </c>
      <c r="D9" s="8">
        <v>1.275296</v>
      </c>
      <c r="E9" s="8">
        <f t="shared" si="0"/>
        <v>1.8002949903394976</v>
      </c>
      <c r="F9" s="8">
        <f t="shared" si="1"/>
        <v>0.1125184368962186</v>
      </c>
    </row>
    <row r="10" spans="3:6" x14ac:dyDescent="0.45">
      <c r="C10" s="7">
        <v>20</v>
      </c>
      <c r="D10" s="8">
        <v>1.275271</v>
      </c>
      <c r="E10" s="8">
        <f t="shared" si="0"/>
        <v>1.8003302827399039</v>
      </c>
      <c r="F10" s="8">
        <f t="shared" si="1"/>
        <v>9.0016514136995199E-2</v>
      </c>
    </row>
    <row r="11" spans="3:6" x14ac:dyDescent="0.45">
      <c r="C11" s="1"/>
    </row>
    <row r="12" spans="3:6" x14ac:dyDescent="0.45">
      <c r="C12" s="1"/>
    </row>
    <row r="13" spans="3:6" x14ac:dyDescent="0.45">
      <c r="C13" s="1"/>
      <c r="E13" t="str">
        <f>IF(D13,$D$16/D13,"")</f>
        <v/>
      </c>
      <c r="F13" t="str">
        <f t="shared" si="1"/>
        <v/>
      </c>
    </row>
    <row r="16" spans="3:6" x14ac:dyDescent="0.45">
      <c r="C16" s="1" t="s">
        <v>7</v>
      </c>
      <c r="D16">
        <v>2.295909</v>
      </c>
    </row>
    <row r="22" spans="3:4" x14ac:dyDescent="0.45">
      <c r="C22" t="s">
        <v>10</v>
      </c>
      <c r="D22" t="s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959F1-93DC-4210-A4FC-6038FF6CEA3B}">
  <dimension ref="C4:E22"/>
  <sheetViews>
    <sheetView topLeftCell="B1" workbookViewId="0">
      <selection activeCell="E6" sqref="E6"/>
    </sheetView>
  </sheetViews>
  <sheetFormatPr defaultRowHeight="14.25" x14ac:dyDescent="0.45"/>
  <cols>
    <col min="3" max="3" width="13.3984375" customWidth="1"/>
    <col min="4" max="4" width="12.1328125" customWidth="1"/>
    <col min="5" max="5" width="11.3984375" customWidth="1"/>
  </cols>
  <sheetData>
    <row r="4" spans="3:5" ht="28.5" x14ac:dyDescent="0.45">
      <c r="C4" s="2" t="s">
        <v>14</v>
      </c>
      <c r="D4" s="1" t="s">
        <v>6</v>
      </c>
      <c r="E4" s="1" t="s">
        <v>4</v>
      </c>
    </row>
    <row r="5" spans="3:5" x14ac:dyDescent="0.45">
      <c r="C5" s="1" t="s">
        <v>11</v>
      </c>
      <c r="D5">
        <v>83.700070999999994</v>
      </c>
      <c r="E5">
        <f t="shared" ref="E5:E6" si="0">IF(D5,$D$16/D5,"")</f>
        <v>1</v>
      </c>
    </row>
    <row r="6" spans="3:5" x14ac:dyDescent="0.45">
      <c r="C6" s="1" t="s">
        <v>12</v>
      </c>
      <c r="D6">
        <v>1.7034579999999999</v>
      </c>
      <c r="E6">
        <f t="shared" si="0"/>
        <v>49.135388721060338</v>
      </c>
    </row>
    <row r="7" spans="3:5" x14ac:dyDescent="0.45">
      <c r="C7" s="1" t="s">
        <v>13</v>
      </c>
      <c r="D7">
        <v>1.2813749999999999</v>
      </c>
      <c r="E7">
        <f>IF(D7,$D$16/D7,"")</f>
        <v>65.320511950053657</v>
      </c>
    </row>
    <row r="8" spans="3:5" x14ac:dyDescent="0.45">
      <c r="C8" s="1"/>
    </row>
    <row r="9" spans="3:5" x14ac:dyDescent="0.45">
      <c r="C9" s="1"/>
    </row>
    <row r="10" spans="3:5" x14ac:dyDescent="0.45">
      <c r="C10" s="1"/>
    </row>
    <row r="11" spans="3:5" x14ac:dyDescent="0.45">
      <c r="C11" s="1"/>
    </row>
    <row r="12" spans="3:5" x14ac:dyDescent="0.45">
      <c r="C12" s="1"/>
    </row>
    <row r="13" spans="3:5" x14ac:dyDescent="0.45">
      <c r="C13" s="1"/>
      <c r="E13" t="str">
        <f>IF(D13,$D$16/D13,"")</f>
        <v/>
      </c>
    </row>
    <row r="16" spans="3:5" x14ac:dyDescent="0.45">
      <c r="C16" s="1" t="s">
        <v>7</v>
      </c>
      <c r="D16">
        <v>83.700070999999994</v>
      </c>
    </row>
    <row r="22" spans="3:4" x14ac:dyDescent="0.45">
      <c r="C22" t="s">
        <v>10</v>
      </c>
      <c r="D22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Amdahl's Law</vt:lpstr>
      <vt:lpstr>NumbaSec1</vt:lpstr>
      <vt:lpstr>NumbaSec2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Aristizabal Cano</dc:creator>
  <cp:lastModifiedBy>Joaquin Rodriguez</cp:lastModifiedBy>
  <dcterms:created xsi:type="dcterms:W3CDTF">2024-02-19T22:57:41Z</dcterms:created>
  <dcterms:modified xsi:type="dcterms:W3CDTF">2024-04-10T02:44:45Z</dcterms:modified>
</cp:coreProperties>
</file>