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entennial P1\SEMESTRE 2\Capstone\Final Documents\"/>
    </mc:Choice>
  </mc:AlternateContent>
  <xr:revisionPtr revIDLastSave="0" documentId="13_ncr:1_{A713A86F-21D4-4AB5-8C20-DDB8B969B65F}" xr6:coauthVersionLast="47" xr6:coauthVersionMax="47" xr10:uidLastSave="{00000000-0000-0000-0000-000000000000}"/>
  <bookViews>
    <workbookView xWindow="-96" yWindow="-96" windowWidth="19392" windowHeight="10392" xr2:uid="{19D91DFB-B199-4055-BD00-C544437C56DD}"/>
  </bookViews>
  <sheets>
    <sheet name="Survey edited" sheetId="1" r:id="rId1"/>
    <sheet name="+SAS Results" sheetId="2" r:id="rId2"/>
    <sheet name="Regression results " sheetId="3" r:id="rId3"/>
    <sheet name="Code table " sheetId="4" r:id="rId4"/>
  </sheets>
  <definedNames>
    <definedName name="_xlnm._FilterDatabase" localSheetId="0" hidden="1">'Survey edited'!$A$1:$CN$1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3" l="1"/>
  <c r="K37" i="3"/>
  <c r="M37" i="3" s="1"/>
  <c r="J37" i="3"/>
  <c r="L36" i="3"/>
  <c r="K36" i="3"/>
  <c r="M36" i="3" s="1"/>
  <c r="J36" i="3"/>
  <c r="L35" i="3"/>
  <c r="K35" i="3"/>
  <c r="M35" i="3" s="1"/>
  <c r="J35" i="3"/>
  <c r="L34" i="3"/>
  <c r="K34" i="3"/>
  <c r="M34" i="3" s="1"/>
  <c r="J34" i="3"/>
  <c r="L33" i="3"/>
  <c r="K33" i="3"/>
  <c r="M33" i="3" s="1"/>
  <c r="J33" i="3"/>
  <c r="L32" i="3"/>
  <c r="K32" i="3"/>
  <c r="M32" i="3" s="1"/>
  <c r="J32" i="3"/>
  <c r="L31" i="3"/>
  <c r="K31" i="3"/>
  <c r="M31" i="3" s="1"/>
  <c r="J31" i="3"/>
  <c r="L30" i="3"/>
  <c r="K30" i="3"/>
  <c r="M30" i="3" s="1"/>
  <c r="J30" i="3"/>
  <c r="L29" i="3"/>
  <c r="K29" i="3"/>
  <c r="M29" i="3" s="1"/>
  <c r="J29" i="3"/>
  <c r="L28" i="3"/>
  <c r="K28" i="3"/>
  <c r="M28" i="3" s="1"/>
  <c r="J28" i="3"/>
  <c r="L27" i="3"/>
  <c r="K27" i="3"/>
  <c r="M27" i="3" s="1"/>
  <c r="J27" i="3"/>
  <c r="L26" i="3"/>
  <c r="K26" i="3"/>
  <c r="M26" i="3" s="1"/>
  <c r="J26" i="3"/>
  <c r="L25" i="3"/>
  <c r="K25" i="3"/>
  <c r="M25" i="3" s="1"/>
  <c r="J25" i="3"/>
  <c r="L24" i="3"/>
  <c r="K24" i="3"/>
  <c r="M24" i="3" s="1"/>
  <c r="J24" i="3"/>
  <c r="L23" i="3"/>
  <c r="K23" i="3"/>
  <c r="M23" i="3" s="1"/>
  <c r="J23" i="3"/>
  <c r="L22" i="3"/>
  <c r="K22" i="3"/>
  <c r="M22" i="3" s="1"/>
  <c r="J22" i="3"/>
  <c r="L21" i="3"/>
  <c r="K21" i="3"/>
  <c r="M21" i="3" s="1"/>
  <c r="J21" i="3"/>
  <c r="L20" i="3"/>
  <c r="K20" i="3"/>
  <c r="M20" i="3" s="1"/>
  <c r="J20" i="3"/>
  <c r="L19" i="3"/>
  <c r="K19" i="3"/>
  <c r="M19" i="3" s="1"/>
  <c r="J19" i="3"/>
  <c r="L18" i="3"/>
  <c r="K18" i="3"/>
  <c r="M18" i="3" s="1"/>
  <c r="J18" i="3"/>
  <c r="L17" i="3"/>
  <c r="K17" i="3"/>
  <c r="M17" i="3" s="1"/>
  <c r="J17" i="3"/>
  <c r="L16" i="3"/>
  <c r="K16" i="3"/>
  <c r="M16" i="3" s="1"/>
  <c r="J16" i="3"/>
  <c r="L15" i="3"/>
  <c r="K15" i="3"/>
  <c r="M15" i="3" s="1"/>
  <c r="J15" i="3"/>
  <c r="L14" i="3"/>
  <c r="K14" i="3"/>
  <c r="M14" i="3" s="1"/>
  <c r="J14" i="3"/>
  <c r="L13" i="3"/>
  <c r="K13" i="3"/>
  <c r="M13" i="3" s="1"/>
  <c r="J13" i="3"/>
  <c r="L12" i="3"/>
  <c r="K12" i="3"/>
  <c r="M12" i="3" s="1"/>
  <c r="J12" i="3"/>
  <c r="L11" i="3"/>
  <c r="K11" i="3"/>
  <c r="M11" i="3" s="1"/>
  <c r="J11" i="3"/>
  <c r="L10" i="3"/>
  <c r="K10" i="3"/>
  <c r="M10" i="3" s="1"/>
  <c r="J10" i="3"/>
  <c r="L9" i="3"/>
  <c r="K9" i="3"/>
  <c r="M9" i="3" s="1"/>
  <c r="J9" i="3"/>
  <c r="L8" i="3"/>
  <c r="K8" i="3"/>
  <c r="M8" i="3" s="1"/>
  <c r="J8" i="3"/>
  <c r="L7" i="3"/>
  <c r="K7" i="3"/>
  <c r="M7" i="3" s="1"/>
  <c r="J7" i="3"/>
  <c r="L6" i="3"/>
  <c r="K6" i="3"/>
  <c r="M6" i="3" s="1"/>
  <c r="J6" i="3"/>
  <c r="L5" i="3"/>
  <c r="K5" i="3"/>
  <c r="M5" i="3" s="1"/>
  <c r="J5" i="3"/>
  <c r="L4" i="3"/>
  <c r="K4" i="3"/>
  <c r="M4" i="3" s="1"/>
  <c r="J4" i="3"/>
  <c r="L3" i="3"/>
  <c r="K3" i="3"/>
  <c r="M3" i="3" s="1"/>
  <c r="J3" i="3"/>
  <c r="L2" i="3"/>
  <c r="K2" i="3"/>
  <c r="M2" i="3" s="1"/>
  <c r="J2" i="3"/>
  <c r="CO75" i="2"/>
  <c r="CT75" i="2" s="1"/>
  <c r="CO74" i="2"/>
  <c r="CT74" i="2" s="1"/>
  <c r="CT73" i="2"/>
  <c r="CO73" i="2"/>
  <c r="CO72" i="2"/>
  <c r="CT72" i="2" s="1"/>
  <c r="CT71" i="2"/>
  <c r="CO71" i="2"/>
  <c r="CO70" i="2"/>
  <c r="CT70" i="2" s="1"/>
  <c r="CT69" i="2"/>
  <c r="CO69" i="2"/>
  <c r="CO68" i="2"/>
  <c r="CT68" i="2" s="1"/>
  <c r="CT67" i="2"/>
  <c r="CO67" i="2"/>
  <c r="CO66" i="2"/>
  <c r="CT66" i="2" s="1"/>
  <c r="CT65" i="2"/>
  <c r="CO65" i="2"/>
  <c r="CO64" i="2"/>
  <c r="CT64" i="2" s="1"/>
  <c r="CT63" i="2"/>
  <c r="CO63" i="2"/>
  <c r="CO62" i="2"/>
  <c r="CT62" i="2" s="1"/>
  <c r="CT61" i="2"/>
  <c r="CO61" i="2"/>
  <c r="CO60" i="2"/>
  <c r="CT60" i="2" s="1"/>
  <c r="CT59" i="2"/>
  <c r="CO59" i="2"/>
  <c r="CO58" i="2"/>
  <c r="CT58" i="2" s="1"/>
  <c r="CT57" i="2"/>
  <c r="CO57" i="2"/>
  <c r="CO56" i="2"/>
  <c r="CT56" i="2" s="1"/>
  <c r="CT55" i="2"/>
  <c r="CO55" i="2"/>
  <c r="CO54" i="2"/>
  <c r="CT54" i="2" s="1"/>
  <c r="CT53" i="2"/>
  <c r="CO53" i="2"/>
  <c r="CO52" i="2"/>
  <c r="CT52" i="2" s="1"/>
  <c r="CT51" i="2"/>
  <c r="CO51" i="2"/>
  <c r="CO50" i="2"/>
  <c r="CT50" i="2" s="1"/>
  <c r="CT49" i="2"/>
  <c r="CO49" i="2"/>
  <c r="CO48" i="2"/>
  <c r="CT48" i="2" s="1"/>
  <c r="CT47" i="2"/>
  <c r="CO47" i="2"/>
  <c r="CO46" i="2"/>
  <c r="CT46" i="2" s="1"/>
  <c r="CT45" i="2"/>
  <c r="CO45" i="2"/>
  <c r="CO44" i="2"/>
  <c r="CT44" i="2" s="1"/>
  <c r="CT43" i="2"/>
  <c r="CO43" i="2"/>
  <c r="CO42" i="2"/>
  <c r="CT42" i="2" s="1"/>
  <c r="CT41" i="2"/>
  <c r="CO41" i="2"/>
  <c r="CO40" i="2"/>
  <c r="CT40" i="2" s="1"/>
  <c r="CT39" i="2"/>
  <c r="CO39" i="2"/>
  <c r="CO38" i="2"/>
  <c r="CT38" i="2" s="1"/>
  <c r="CT37" i="2"/>
  <c r="CO37" i="2"/>
  <c r="CO36" i="2"/>
  <c r="CT36" i="2" s="1"/>
  <c r="CT35" i="2"/>
  <c r="CO35" i="2"/>
  <c r="CO34" i="2"/>
  <c r="CT34" i="2" s="1"/>
  <c r="CT33" i="2"/>
  <c r="CO33" i="2"/>
  <c r="CO32" i="2"/>
  <c r="CT32" i="2" s="1"/>
  <c r="CT31" i="2"/>
  <c r="CO31" i="2"/>
  <c r="CO30" i="2"/>
  <c r="CT30" i="2" s="1"/>
  <c r="CT29" i="2"/>
  <c r="CO29" i="2"/>
  <c r="CO28" i="2"/>
  <c r="CT28" i="2" s="1"/>
  <c r="CT27" i="2"/>
  <c r="CO27" i="2"/>
  <c r="CO26" i="2"/>
  <c r="CT26" i="2" s="1"/>
  <c r="CT25" i="2"/>
  <c r="CO25" i="2"/>
  <c r="CO24" i="2"/>
  <c r="CT24" i="2" s="1"/>
  <c r="CT23" i="2"/>
  <c r="CO23" i="2"/>
  <c r="CO22" i="2"/>
  <c r="CT22" i="2" s="1"/>
  <c r="CT21" i="2"/>
  <c r="CO21" i="2"/>
  <c r="CO20" i="2"/>
  <c r="CT20" i="2" s="1"/>
  <c r="CT19" i="2"/>
  <c r="CO19" i="2"/>
  <c r="CO18" i="2"/>
  <c r="CT18" i="2" s="1"/>
  <c r="CT17" i="2"/>
  <c r="CO17" i="2"/>
  <c r="CO16" i="2"/>
  <c r="CT16" i="2" s="1"/>
  <c r="CT15" i="2"/>
  <c r="CO15" i="2"/>
  <c r="CO14" i="2"/>
  <c r="CT14" i="2" s="1"/>
  <c r="CT13" i="2"/>
  <c r="CO13" i="2"/>
  <c r="CO12" i="2"/>
  <c r="CT12" i="2" s="1"/>
  <c r="CT11" i="2"/>
  <c r="CO11" i="2"/>
  <c r="CO10" i="2"/>
  <c r="CT10" i="2" s="1"/>
  <c r="CT9" i="2"/>
  <c r="CO9" i="2"/>
  <c r="CO8" i="2"/>
  <c r="CT8" i="2" s="1"/>
  <c r="CT7" i="2"/>
  <c r="CO7" i="2"/>
  <c r="CO6" i="2"/>
  <c r="CT6" i="2" s="1"/>
  <c r="CT5" i="2"/>
  <c r="CO5" i="2"/>
  <c r="CO4" i="2"/>
  <c r="CT4" i="2" s="1"/>
  <c r="CT3" i="2"/>
  <c r="CO3" i="2"/>
  <c r="CO2" i="2"/>
  <c r="CT2" i="2" s="1"/>
  <c r="CT76" i="2" l="1"/>
</calcChain>
</file>

<file path=xl/sharedStrings.xml><?xml version="1.0" encoding="utf-8"?>
<sst xmlns="http://schemas.openxmlformats.org/spreadsheetml/2006/main" count="915" uniqueCount="322">
  <si>
    <t>Response ID</t>
  </si>
  <si>
    <t>R_yR2mlrQ8DWm9cbf</t>
  </si>
  <si>
    <t>R_31veYSXn8RP0gPq</t>
  </si>
  <si>
    <t>R_ujICduFrYoPTB85</t>
  </si>
  <si>
    <t>R_1pT1GbAvRxKvCOZ</t>
  </si>
  <si>
    <t>R_331EajlKjjqX5nv</t>
  </si>
  <si>
    <t>R_1EWE9ZDwAAgRzpV</t>
  </si>
  <si>
    <t>R_O9kXrjlWI1rBIGZ</t>
  </si>
  <si>
    <t>R_8qVPoYVzvh3US4x</t>
  </si>
  <si>
    <t>R_3fP14Snu6jbZCux</t>
  </si>
  <si>
    <t>R_3MipfCv50kwjUin</t>
  </si>
  <si>
    <t>R_2QWc8FspTx0tdF7</t>
  </si>
  <si>
    <t>R_1mDHkTIbYDkFm7W</t>
  </si>
  <si>
    <t>R_bdBjlr2wNivl0C5</t>
  </si>
  <si>
    <t>R_3lWGgnmoXV74Mo2</t>
  </si>
  <si>
    <t>R_1ff3aOZfpjuaZuE</t>
  </si>
  <si>
    <t>R_26mBdn5dyGvkqTH</t>
  </si>
  <si>
    <t>R_23frnSHsI5POyVj</t>
  </si>
  <si>
    <t>R_2tGv0VVXgt6NHIz</t>
  </si>
  <si>
    <t>R_3oAALvjKHeqVfVQ</t>
  </si>
  <si>
    <t>R_3O17nIfJvqWdQF7</t>
  </si>
  <si>
    <t>R_PzDevnpGMUhy0qR</t>
  </si>
  <si>
    <t>R_1im3nSsUbuOXIYi</t>
  </si>
  <si>
    <t>R_1Ho9ic5S41UZmpf</t>
  </si>
  <si>
    <t>R_O3aQOuS6SLukXnz</t>
  </si>
  <si>
    <t>R_2YVxbm8AJ820mYV</t>
  </si>
  <si>
    <t>R_3h6zFuB85V6NHja</t>
  </si>
  <si>
    <t>R_s70TvsRrj8zmdmV</t>
  </si>
  <si>
    <t>R_330ULdfrufNOm2T</t>
  </si>
  <si>
    <t>R_3je5O26vjCrWYnA</t>
  </si>
  <si>
    <t>R_1LCJYL3Ooo3sNU7</t>
  </si>
  <si>
    <t>R_bJCK3sKdy0C5H2x</t>
  </si>
  <si>
    <t>R_1NlwFPaAmuAmC7h</t>
  </si>
  <si>
    <t>R_3qgOhWeD2SYXeMm</t>
  </si>
  <si>
    <t>R_1JOCWuAoRUptoR9</t>
  </si>
  <si>
    <t>R_BQdbkItXzAObByF</t>
  </si>
  <si>
    <t>R_p5Cv4E19ZJBgqBP</t>
  </si>
  <si>
    <t>R_3nVDGwvFridIUdJ</t>
  </si>
  <si>
    <t>R_1owiiFGhV8Z3neF</t>
  </si>
  <si>
    <t>R_1LFI5QaDkM7hQov</t>
  </si>
  <si>
    <t>R_1hGOrbPbVxlEZJF</t>
  </si>
  <si>
    <t>R_27VivNedEr03fa3</t>
  </si>
  <si>
    <t>R_1pXW4ltJSawuKPA</t>
  </si>
  <si>
    <t>R_2AFFs0TXDRnsaof</t>
  </si>
  <si>
    <t>R_1FRryPddIwJBbjf</t>
  </si>
  <si>
    <t>R_AFeSSJqjc6070VH</t>
  </si>
  <si>
    <t>R_2QxqXDzOBqaQWIQ</t>
  </si>
  <si>
    <t>R_10ooc80FDgyNays</t>
  </si>
  <si>
    <t>R_rfnpoEHwtJEe7UB</t>
  </si>
  <si>
    <t>R_2SwcbZCi1ddXDDK</t>
  </si>
  <si>
    <t>R_3iCrI9b7PuP4c6k</t>
  </si>
  <si>
    <t>R_T2fKPHVq6zr3z0Z</t>
  </si>
  <si>
    <t>R_2P4DETFlMYXiloB</t>
  </si>
  <si>
    <t>R_3siDftODQsiTYR1</t>
  </si>
  <si>
    <t>R_33vUtFbgQbHVipU</t>
  </si>
  <si>
    <t>R_2aX3jSK9l2w2reF</t>
  </si>
  <si>
    <t>R_2ckDxzNRRTwNmjL</t>
  </si>
  <si>
    <t>R_29h5tblaVej20VZ</t>
  </si>
  <si>
    <t>R_28HEej9eCsUqubr</t>
  </si>
  <si>
    <t>R_OdMkmLNK5ic7QWt</t>
  </si>
  <si>
    <t>R_1qUMVMnqskqGov1</t>
  </si>
  <si>
    <t>R_2R2JuUv8bbqKpVH</t>
  </si>
  <si>
    <t>R_3G7zCQH6hBoKeJU</t>
  </si>
  <si>
    <t>R_2blVEIL5ZqifOY9</t>
  </si>
  <si>
    <t>R_1f10pPrxPlQ50or</t>
  </si>
  <si>
    <t>R_1JCUmW7t0I47vmK</t>
  </si>
  <si>
    <t>R_3NwI0iSDIZY4UAj</t>
  </si>
  <si>
    <t>R_1IDSPRSufyvD4Ci</t>
  </si>
  <si>
    <t>Q4_TV</t>
  </si>
  <si>
    <t>Q5_TV_RNK</t>
  </si>
  <si>
    <t>Q5_CRTN_RNK</t>
  </si>
  <si>
    <t>Q5_VGM_RNK</t>
  </si>
  <si>
    <t>Q5_MOV_RNK</t>
  </si>
  <si>
    <t>Q5_BKS_RNK</t>
  </si>
  <si>
    <t>Q5_OTR_RNK</t>
  </si>
  <si>
    <t>Q4_CRTN</t>
  </si>
  <si>
    <t>Q4_BKS</t>
  </si>
  <si>
    <t>Q4_VGM</t>
  </si>
  <si>
    <t>Q4_MOV</t>
  </si>
  <si>
    <t>Q4_CMC</t>
  </si>
  <si>
    <t>Q4_OTR</t>
  </si>
  <si>
    <t>Q6_FRMT</t>
  </si>
  <si>
    <t>Q6_EMOT</t>
  </si>
  <si>
    <t>Q6_IMAG</t>
  </si>
  <si>
    <t>Q6_NOST</t>
  </si>
  <si>
    <t>Q6_ACSS</t>
  </si>
  <si>
    <t>Q6_VARI</t>
  </si>
  <si>
    <t>Q6_INTR</t>
  </si>
  <si>
    <t>Q6_INTL</t>
  </si>
  <si>
    <t>Q6_VISU</t>
  </si>
  <si>
    <t>Q6_STRY</t>
  </si>
  <si>
    <t>Q10_BUYER</t>
  </si>
  <si>
    <t>Q11_BUY_CLTH</t>
  </si>
  <si>
    <t>Q11_BUY_FIGS</t>
  </si>
  <si>
    <t>Q11_BUY_VDGM</t>
  </si>
  <si>
    <t>Q11_BUY_CMCS</t>
  </si>
  <si>
    <t>Q11_BUY_HMDC</t>
  </si>
  <si>
    <t>Q11_BUY_TOYS</t>
  </si>
  <si>
    <t>Q11_BUY_TCGS</t>
  </si>
  <si>
    <t>Q11_BUY_MKUP</t>
  </si>
  <si>
    <t>Q11_BUY_NONE</t>
  </si>
  <si>
    <t>Q13_PROM</t>
  </si>
  <si>
    <t>COLLECTOR</t>
  </si>
  <si>
    <t>Q2_Age</t>
  </si>
  <si>
    <t>Q3_EDU_STATUS</t>
  </si>
  <si>
    <t>Q26_EMPLYMNT</t>
  </si>
  <si>
    <t>Q25-GENDER</t>
  </si>
  <si>
    <t>Q27_STS_HME</t>
  </si>
  <si>
    <t>Q7_FAV_IP</t>
  </si>
  <si>
    <t>Q9_IP_AGE</t>
  </si>
  <si>
    <t>Q8_WHY_IP_JOY</t>
  </si>
  <si>
    <t>Q8_WHY_IP_NOST</t>
  </si>
  <si>
    <t>Q8_WHY_IP_WRTIN</t>
  </si>
  <si>
    <t>Q8_WHY_IP_MESSG</t>
  </si>
  <si>
    <t>Q8_WHY_IP_MEMO</t>
  </si>
  <si>
    <t>Q8_WHY_IP_VSAL</t>
  </si>
  <si>
    <t>Q8_WHY_IP_CHRT</t>
  </si>
  <si>
    <t>Q8_WHY_IP_STRY</t>
  </si>
  <si>
    <t>Q13_QUAL</t>
  </si>
  <si>
    <t>Q13_PRNL</t>
  </si>
  <si>
    <t>Q13_VLUE</t>
  </si>
  <si>
    <t>Q13_LOVE</t>
  </si>
  <si>
    <t>Q13_NOST</t>
  </si>
  <si>
    <t>Q13_PROUD</t>
  </si>
  <si>
    <t>Q14_BUY_FREQ</t>
  </si>
  <si>
    <t>Q7_FAV_IP_DATE</t>
  </si>
  <si>
    <t>Q7_FAV_IP_GEN_DRMA</t>
  </si>
  <si>
    <t>Q7_FAV_IP_GEN_SCFY</t>
  </si>
  <si>
    <t>Q7_FAV_IP_GEN_ADVT</t>
  </si>
  <si>
    <t>Q7_FAV_IP_GEN_ACTN</t>
  </si>
  <si>
    <t>Q7_FAV_IP_GEN_COME</t>
  </si>
  <si>
    <t>Q7_FAV_IP_GEN_WAR</t>
  </si>
  <si>
    <t>Q7_FAV_IP_GEN_HERO</t>
  </si>
  <si>
    <t>Q7_FAV_IP_GEN_FANT</t>
  </si>
  <si>
    <t>Q7_FAV_IP_GEN_ANIM</t>
  </si>
  <si>
    <t>Q7_FAV_IP_GEN_RLTY</t>
  </si>
  <si>
    <t>Q7_FAV_IP_GEN_COOK</t>
  </si>
  <si>
    <t>Q7_FAV_IP_GEN_HSTY</t>
  </si>
  <si>
    <t>Q7_FAV_IP_GEN_SOCI</t>
  </si>
  <si>
    <t>Q7_FAV_IP_GEN_MILI</t>
  </si>
  <si>
    <t>Q7_FAV_IP_GEN_CRME</t>
  </si>
  <si>
    <t>Q7_FAV_IP_GEN_MYST</t>
  </si>
  <si>
    <t>Q7_FAV_IP_GEN_NOFI</t>
  </si>
  <si>
    <t>Q7_FAV_IP_GEN_HRRR</t>
  </si>
  <si>
    <t>Q7_FAV_IP_GEN_THLR</t>
  </si>
  <si>
    <t>Q7_FAV_IP_GEN_PLAT</t>
  </si>
  <si>
    <t>Q7_FAV_IP_GEN_LITE</t>
  </si>
  <si>
    <t>Q7_FAV_IP_GEN_MCHA</t>
  </si>
  <si>
    <t>Q7_FAV_IP_GEN_ROMA</t>
  </si>
  <si>
    <t>Q7_FAV_IP_GEN_BARO</t>
  </si>
  <si>
    <t>Q27_STS_CHLDN</t>
  </si>
  <si>
    <t>Q7_FAV_IP_TYPE_MOVI</t>
  </si>
  <si>
    <t>Q7_FAV_IP_TYPE_TV-S</t>
  </si>
  <si>
    <t>Q7_FAV_IP_TYPE_VGME</t>
  </si>
  <si>
    <t>Q7_FAV_IP_TYPE_TV-RLT</t>
  </si>
  <si>
    <t>Q7_FAV_IP_TYPE_BOOK</t>
  </si>
  <si>
    <t>Q7_FAV_IP_TYPE_STRMN</t>
  </si>
  <si>
    <t>Q7_FAV_IP_TYPE_BGME</t>
  </si>
  <si>
    <t>Results</t>
  </si>
  <si>
    <t>Predicted=1</t>
  </si>
  <si>
    <t>Residual=1</t>
  </si>
  <si>
    <t>Predicted=-0</t>
  </si>
  <si>
    <t>Residual=0</t>
  </si>
  <si>
    <t>Real V Predicted</t>
  </si>
  <si>
    <t>Number of correct prediction</t>
  </si>
  <si>
    <t>Accuracy of results</t>
  </si>
  <si>
    <t>Model</t>
  </si>
  <si>
    <t>Description</t>
  </si>
  <si>
    <t>Role</t>
  </si>
  <si>
    <t>False Negative</t>
  </si>
  <si>
    <t>True Negative</t>
  </si>
  <si>
    <t>False Positive</t>
  </si>
  <si>
    <t>TruePositive</t>
  </si>
  <si>
    <t>Accuracy</t>
  </si>
  <si>
    <t>Precision</t>
  </si>
  <si>
    <t>Recall</t>
  </si>
  <si>
    <t>F1 Score</t>
  </si>
  <si>
    <t xml:space="preserve"> Tree      </t>
  </si>
  <si>
    <t xml:space="preserve"> Decision Tree        </t>
  </si>
  <si>
    <t xml:space="preserve"> TRAIN      </t>
  </si>
  <si>
    <t xml:space="preserve"> VALIDATE   </t>
  </si>
  <si>
    <t xml:space="preserve"> Tree2     </t>
  </si>
  <si>
    <t xml:space="preserve"> Decision Tree/ASE   </t>
  </si>
  <si>
    <t xml:space="preserve"> Tree3     </t>
  </si>
  <si>
    <t xml:space="preserve"> Decision Tree/M.C   </t>
  </si>
  <si>
    <t xml:space="preserve"> Reg       </t>
  </si>
  <si>
    <t xml:space="preserve"> Regression           </t>
  </si>
  <si>
    <t xml:space="preserve"> Neural13  </t>
  </si>
  <si>
    <t xml:space="preserve"> N.N/3HU 50 IT        </t>
  </si>
  <si>
    <t xml:space="preserve"> Neural17  </t>
  </si>
  <si>
    <t xml:space="preserve"> N.N/3HU 100 IT       </t>
  </si>
  <si>
    <t xml:space="preserve"> Neural19</t>
  </si>
  <si>
    <t xml:space="preserve"> N.N/4HU 50 IT        </t>
  </si>
  <si>
    <t xml:space="preserve"> Neural11  </t>
  </si>
  <si>
    <t xml:space="preserve"> N.N/8HU 100 IT       </t>
  </si>
  <si>
    <t xml:space="preserve"> Neural12  </t>
  </si>
  <si>
    <t xml:space="preserve"> N.N/8HU 50 IT        </t>
  </si>
  <si>
    <t xml:space="preserve"> Neural10  </t>
  </si>
  <si>
    <t xml:space="preserve"> N.N/7HU 100 IT       </t>
  </si>
  <si>
    <t xml:space="preserve"> Neural9   </t>
  </si>
  <si>
    <t xml:space="preserve"> N.N/7HU 50 IT        </t>
  </si>
  <si>
    <t xml:space="preserve"> Neural8   </t>
  </si>
  <si>
    <t xml:space="preserve"> N.N/6HU 100 IT       </t>
  </si>
  <si>
    <t xml:space="preserve"> Neural7   </t>
  </si>
  <si>
    <t xml:space="preserve"> N.N/6HU 50 IT        </t>
  </si>
  <si>
    <t xml:space="preserve"> Neural6   </t>
  </si>
  <si>
    <t xml:space="preserve"> N.N/5HU 100 IT       </t>
  </si>
  <si>
    <t xml:space="preserve"> Neural5   </t>
  </si>
  <si>
    <t xml:space="preserve"> N.N/5HU 50 IT        </t>
  </si>
  <si>
    <t xml:space="preserve"> Neural4   </t>
  </si>
  <si>
    <t xml:space="preserve"> N.N/4HU 100 IT       </t>
  </si>
  <si>
    <t xml:space="preserve"> Neural3   </t>
  </si>
  <si>
    <t xml:space="preserve"> Neural2   </t>
  </si>
  <si>
    <t>Original Name</t>
  </si>
  <si>
    <t>release year</t>
  </si>
  <si>
    <t>Release range</t>
  </si>
  <si>
    <t xml:space="preserve">Range code </t>
  </si>
  <si>
    <t>Range</t>
  </si>
  <si>
    <t>Code Employment</t>
  </si>
  <si>
    <t xml:space="preserve">Status Employment </t>
  </si>
  <si>
    <t>Code status</t>
  </si>
  <si>
    <t>Status</t>
  </si>
  <si>
    <t>code home</t>
  </si>
  <si>
    <t>Home status</t>
  </si>
  <si>
    <t>age code</t>
  </si>
  <si>
    <t>Age range</t>
  </si>
  <si>
    <t xml:space="preserve"> Titanic                       </t>
  </si>
  <si>
    <t>1995-1999</t>
  </si>
  <si>
    <t>(1995-1999)</t>
  </si>
  <si>
    <t>Employed</t>
  </si>
  <si>
    <t>part-time</t>
  </si>
  <si>
    <t>Relationship</t>
  </si>
  <si>
    <t>Familiar/shared</t>
  </si>
  <si>
    <t>-</t>
  </si>
  <si>
    <t xml:space="preserve"> Jurassic Park                 </t>
  </si>
  <si>
    <t>1990-1994</t>
  </si>
  <si>
    <t>(1990-1994)</t>
  </si>
  <si>
    <t>Student</t>
  </si>
  <si>
    <t>Married</t>
  </si>
  <si>
    <t xml:space="preserve"> The Office                    </t>
  </si>
  <si>
    <t>2000-2004</t>
  </si>
  <si>
    <t>(2000-2004)</t>
  </si>
  <si>
    <t>25-34</t>
  </si>
  <si>
    <t xml:space="preserve"> Inglourious Basterds          </t>
  </si>
  <si>
    <t>2005-2009</t>
  </si>
  <si>
    <t>(2005-2009)</t>
  </si>
  <si>
    <t xml:space="preserve"> The Royal Tenenbaums          </t>
  </si>
  <si>
    <t>full-time</t>
  </si>
  <si>
    <t xml:space="preserve"> Superman                      </t>
  </si>
  <si>
    <t>1975-1979</t>
  </si>
  <si>
    <t>(1975-1979)</t>
  </si>
  <si>
    <t>Single</t>
  </si>
  <si>
    <t>Alone</t>
  </si>
  <si>
    <t xml:space="preserve"> Final Fantasy                 </t>
  </si>
  <si>
    <t>1985-1989</t>
  </si>
  <si>
    <t>(1985-1989)</t>
  </si>
  <si>
    <t xml:space="preserve"> Yu-Gi-Oh                      </t>
  </si>
  <si>
    <t xml:space="preserve"> Pokemon                       </t>
  </si>
  <si>
    <t xml:space="preserve"> Naruto                        </t>
  </si>
  <si>
    <t>Parents</t>
  </si>
  <si>
    <t>The Office</t>
  </si>
  <si>
    <t>Unemployed</t>
  </si>
  <si>
    <t xml:space="preserve"> Reality Show                  </t>
  </si>
  <si>
    <t xml:space="preserve"> Cooking Shows                 </t>
  </si>
  <si>
    <t xml:space="preserve"> Caballeros del Zodiaco        </t>
  </si>
  <si>
    <t xml:space="preserve"> League of Legends             </t>
  </si>
  <si>
    <t xml:space="preserve"> Assassin's Creed Games        </t>
  </si>
  <si>
    <t xml:space="preserve"> Suits                         </t>
  </si>
  <si>
    <t>2010-2014</t>
  </si>
  <si>
    <t>(2010-2014)</t>
  </si>
  <si>
    <t xml:space="preserve"> Instagram                     </t>
  </si>
  <si>
    <t xml:space="preserve"> Halo                          </t>
  </si>
  <si>
    <t xml:space="preserve"> Sword Art Online              </t>
  </si>
  <si>
    <t>Prefer</t>
  </si>
  <si>
    <t>not</t>
  </si>
  <si>
    <t xml:space="preserve"> Dark, the Netflix Serie       </t>
  </si>
  <si>
    <t>2015-2019</t>
  </si>
  <si>
    <t>(2015-2019)</t>
  </si>
  <si>
    <t xml:space="preserve"> The 48 Laws of Power          </t>
  </si>
  <si>
    <t xml:space="preserve"> Game of Thrones               </t>
  </si>
  <si>
    <t xml:space="preserve"> The Dreamers (Pelicula)       </t>
  </si>
  <si>
    <t xml:space="preserve"> It Ends with Us                </t>
  </si>
  <si>
    <t xml:space="preserve"> TV Show                       </t>
  </si>
  <si>
    <t xml:space="preserve"> Friends                       </t>
  </si>
  <si>
    <t xml:space="preserve"> Gap the Series                </t>
  </si>
  <si>
    <t>2020-2024</t>
  </si>
  <si>
    <t>(2020-2024)</t>
  </si>
  <si>
    <t xml:space="preserve"> Attack on Titan               </t>
  </si>
  <si>
    <t xml:space="preserve"> Attack of Titans               </t>
  </si>
  <si>
    <t xml:space="preserve"> Midnight Mass                  </t>
  </si>
  <si>
    <t xml:space="preserve"> Back to the Future            </t>
  </si>
  <si>
    <t>1980-1984</t>
  </si>
  <si>
    <t>(1980-1984)</t>
  </si>
  <si>
    <t xml:space="preserve"> Super Mario 64                </t>
  </si>
  <si>
    <t xml:space="preserve"> Stranger Things               </t>
  </si>
  <si>
    <t xml:space="preserve"> Hereditary                    </t>
  </si>
  <si>
    <t xml:space="preserve"> Final Fantasy XV Royal Edition</t>
  </si>
  <si>
    <t xml:space="preserve"> Alice in Borderland            </t>
  </si>
  <si>
    <t xml:space="preserve"> Fullmetal Alchemist           </t>
  </si>
  <si>
    <t xml:space="preserve"> Criminal Minds                </t>
  </si>
  <si>
    <t xml:space="preserve"> Dota                          </t>
  </si>
  <si>
    <t xml:space="preserve"> Modern Family                 </t>
  </si>
  <si>
    <t>The King: Eternal Monarch</t>
  </si>
  <si>
    <t>Le Petit Prince</t>
  </si>
  <si>
    <t>1940-1944</t>
  </si>
  <si>
    <t>(1940-1944)</t>
  </si>
  <si>
    <t xml:space="preserve"> Rick &amp; Morty                  </t>
  </si>
  <si>
    <t xml:space="preserve"> Netflix                       </t>
  </si>
  <si>
    <t xml:space="preserve"> Marielle Alonzo               </t>
  </si>
  <si>
    <t xml:space="preserve"> Evangelion                    </t>
  </si>
  <si>
    <t>Court of Thorns and Roses</t>
  </si>
  <si>
    <t>Self-employed</t>
  </si>
  <si>
    <t xml:space="preserve"> Call of Duty                  </t>
  </si>
  <si>
    <t xml:space="preserve"> One Piece                     </t>
  </si>
  <si>
    <t xml:space="preserve"> All of Us Are Dead            </t>
  </si>
  <si>
    <t xml:space="preserve"> Joe                           </t>
  </si>
  <si>
    <t xml:space="preserve"> How I Met Your Mother          </t>
  </si>
  <si>
    <t xml:space="preserve"> League Of Legends             </t>
  </si>
  <si>
    <t xml:space="preserve"> Black Clover                  </t>
  </si>
  <si>
    <t xml:space="preserve"> Apex Legends                  </t>
  </si>
  <si>
    <t>Good Girls</t>
  </si>
  <si>
    <t>Illuminati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</si>
</sst>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9" fontId="6" fillId="0" borderId="0" xfId="1" applyFont="1"/>
    <xf numFmtId="0" fontId="5" fillId="0" borderId="0" xfId="0" applyFont="1" applyAlignment="1">
      <alignment horizontal="right"/>
    </xf>
    <xf numFmtId="0" fontId="0" fillId="3" borderId="0" xfId="0" applyFill="1"/>
    <xf numFmtId="0" fontId="1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137160</xdr:colOff>
      <xdr:row>0</xdr:row>
      <xdr:rowOff>19050</xdr:rowOff>
    </xdr:from>
    <xdr:to>
      <xdr:col>18</xdr:col>
      <xdr:colOff>112026</xdr:colOff>
      <xdr:row>11</xdr:row>
      <xdr:rowOff>152121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D77F0E-B8CD-4300-849E-E176DB347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0920" y="19050"/>
          <a:ext cx="3144786" cy="2144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1806-BD8F-41D8-89A7-8AFE1C47E5EB}">
  <dimension ref="A1:CN68"/>
  <sheetViews>
    <sheetView tabSelected="1" topLeftCell="BZ4" zoomScale="74" zoomScaleNormal="74" workbookViewId="0">
      <selection activeCell="B1" sqref="B1"/>
    </sheetView>
  </sheetViews>
  <sheetFormatPr baseColWidth="10" defaultColWidth="10.89453125" defaultRowHeight="14.4" x14ac:dyDescent="0.55000000000000004"/>
  <cols>
    <col min="1" max="1" width="18" customWidth="1"/>
    <col min="3" max="3" width="14.578125" bestFit="1" customWidth="1"/>
    <col min="17" max="26" width="13.7890625" customWidth="1"/>
    <col min="27" max="27" width="12.578125" bestFit="1" customWidth="1"/>
    <col min="28" max="28" width="17.68359375" bestFit="1" customWidth="1"/>
    <col min="29" max="35" width="21.89453125" customWidth="1"/>
    <col min="36" max="36" width="23" bestFit="1" customWidth="1"/>
    <col min="37" max="37" width="21.68359375" bestFit="1" customWidth="1"/>
    <col min="38" max="38" width="22.3125" bestFit="1" customWidth="1"/>
    <col min="39" max="39" width="20.41796875" customWidth="1"/>
    <col min="40" max="43" width="19.3671875" customWidth="1"/>
    <col min="44" max="59" width="20.89453125" customWidth="1"/>
    <col min="60" max="60" width="19.47265625" customWidth="1"/>
    <col min="61" max="68" width="14.47265625" customWidth="1"/>
    <col min="69" max="69" width="12.734375" bestFit="1" customWidth="1"/>
    <col min="71" max="79" width="15.1015625" customWidth="1"/>
    <col min="87" max="87" width="17.5234375" customWidth="1"/>
    <col min="88" max="88" width="12.5234375" bestFit="1" customWidth="1"/>
    <col min="89" max="89" width="19.1015625" customWidth="1"/>
    <col min="90" max="91" width="16.47265625" customWidth="1"/>
    <col min="92" max="92" width="10.89453125" style="2"/>
  </cols>
  <sheetData>
    <row r="1" spans="1:92" s="1" customFormat="1" x14ac:dyDescent="0.55000000000000004">
      <c r="A1" s="1" t="s">
        <v>0</v>
      </c>
      <c r="B1" s="1" t="s">
        <v>103</v>
      </c>
      <c r="C1" s="1" t="s">
        <v>104</v>
      </c>
      <c r="D1" s="1" t="s">
        <v>68</v>
      </c>
      <c r="E1" s="1" t="s">
        <v>75</v>
      </c>
      <c r="F1" s="1" t="s">
        <v>79</v>
      </c>
      <c r="G1" s="1" t="s">
        <v>77</v>
      </c>
      <c r="H1" s="1" t="s">
        <v>78</v>
      </c>
      <c r="I1" s="1" t="s">
        <v>76</v>
      </c>
      <c r="J1" s="1" t="s">
        <v>80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81</v>
      </c>
      <c r="R1" s="1" t="s">
        <v>82</v>
      </c>
      <c r="S1" s="1" t="s">
        <v>88</v>
      </c>
      <c r="T1" s="1" t="s">
        <v>83</v>
      </c>
      <c r="U1" s="1" t="s">
        <v>84</v>
      </c>
      <c r="V1" s="1" t="s">
        <v>85</v>
      </c>
      <c r="W1" s="1" t="s">
        <v>87</v>
      </c>
      <c r="X1" s="1" t="s">
        <v>86</v>
      </c>
      <c r="Y1" s="1" t="s">
        <v>89</v>
      </c>
      <c r="Z1" s="1" t="s">
        <v>90</v>
      </c>
      <c r="AA1" s="1" t="s">
        <v>108</v>
      </c>
      <c r="AB1" s="1" t="s">
        <v>125</v>
      </c>
      <c r="AC1" s="1" t="s">
        <v>151</v>
      </c>
      <c r="AD1" s="1" t="s">
        <v>152</v>
      </c>
      <c r="AE1" s="1" t="s">
        <v>153</v>
      </c>
      <c r="AF1" s="1" t="s">
        <v>154</v>
      </c>
      <c r="AG1" s="1" t="s">
        <v>155</v>
      </c>
      <c r="AH1" s="1" t="s">
        <v>156</v>
      </c>
      <c r="AI1" s="1" t="s">
        <v>157</v>
      </c>
      <c r="AJ1" s="1" t="s">
        <v>126</v>
      </c>
      <c r="AK1" s="1" t="s">
        <v>127</v>
      </c>
      <c r="AL1" s="1" t="s">
        <v>128</v>
      </c>
      <c r="AM1" s="1" t="s">
        <v>129</v>
      </c>
      <c r="AN1" s="1" t="s">
        <v>130</v>
      </c>
      <c r="AO1" s="1" t="s">
        <v>131</v>
      </c>
      <c r="AP1" s="1" t="s">
        <v>132</v>
      </c>
      <c r="AQ1" s="1" t="s">
        <v>133</v>
      </c>
      <c r="AR1" s="1" t="s">
        <v>134</v>
      </c>
      <c r="AS1" s="1" t="s">
        <v>135</v>
      </c>
      <c r="AT1" s="1" t="s">
        <v>136</v>
      </c>
      <c r="AU1" s="1" t="s">
        <v>137</v>
      </c>
      <c r="AV1" s="1" t="s">
        <v>138</v>
      </c>
      <c r="AW1" s="1" t="s">
        <v>139</v>
      </c>
      <c r="AX1" s="1" t="s">
        <v>140</v>
      </c>
      <c r="AY1" s="1" t="s">
        <v>141</v>
      </c>
      <c r="AZ1" s="1" t="s">
        <v>142</v>
      </c>
      <c r="BA1" s="1" t="s">
        <v>143</v>
      </c>
      <c r="BB1" s="1" t="s">
        <v>144</v>
      </c>
      <c r="BC1" s="1" t="s">
        <v>145</v>
      </c>
      <c r="BD1" s="1" t="s">
        <v>146</v>
      </c>
      <c r="BE1" s="1" t="s">
        <v>147</v>
      </c>
      <c r="BF1" s="1" t="s">
        <v>148</v>
      </c>
      <c r="BG1" s="1" t="s">
        <v>149</v>
      </c>
      <c r="BH1" s="1" t="s">
        <v>140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109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123</v>
      </c>
      <c r="CC1" s="1" t="s">
        <v>122</v>
      </c>
      <c r="CD1" s="1" t="s">
        <v>121</v>
      </c>
      <c r="CE1" s="1" t="s">
        <v>120</v>
      </c>
      <c r="CF1" s="1" t="s">
        <v>119</v>
      </c>
      <c r="CG1" s="1" t="s">
        <v>118</v>
      </c>
      <c r="CH1" s="1" t="s">
        <v>101</v>
      </c>
      <c r="CI1" s="1" t="s">
        <v>124</v>
      </c>
      <c r="CJ1" s="1" t="s">
        <v>106</v>
      </c>
      <c r="CK1" s="1" t="s">
        <v>105</v>
      </c>
      <c r="CL1" s="1" t="s">
        <v>107</v>
      </c>
      <c r="CM1" s="1" t="s">
        <v>150</v>
      </c>
      <c r="CN1" s="1" t="s">
        <v>102</v>
      </c>
    </row>
    <row r="2" spans="1:92" x14ac:dyDescent="0.55000000000000004">
      <c r="A2" t="s">
        <v>1</v>
      </c>
      <c r="B2">
        <v>1</v>
      </c>
      <c r="C2">
        <v>2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3</v>
      </c>
      <c r="AC2" s="3">
        <v>1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1</v>
      </c>
      <c r="BN2">
        <v>0</v>
      </c>
      <c r="BO2">
        <v>0</v>
      </c>
      <c r="BP2">
        <v>1</v>
      </c>
      <c r="BQ2">
        <v>2</v>
      </c>
      <c r="BR2">
        <v>1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1</v>
      </c>
      <c r="CJ2">
        <v>1</v>
      </c>
      <c r="CK2">
        <v>1</v>
      </c>
      <c r="CL2">
        <v>1</v>
      </c>
      <c r="CM2">
        <v>0</v>
      </c>
      <c r="CN2" s="2">
        <v>1</v>
      </c>
    </row>
    <row r="3" spans="1:92" x14ac:dyDescent="0.55000000000000004">
      <c r="A3" t="s">
        <v>2</v>
      </c>
      <c r="B3">
        <v>3</v>
      </c>
      <c r="C3">
        <v>2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2</v>
      </c>
      <c r="L3">
        <v>1</v>
      </c>
      <c r="M3">
        <v>0</v>
      </c>
      <c r="N3">
        <v>3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2</v>
      </c>
      <c r="AB3">
        <v>2</v>
      </c>
      <c r="AC3" s="3">
        <v>1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1</v>
      </c>
      <c r="BN3">
        <v>1</v>
      </c>
      <c r="BO3">
        <v>0</v>
      </c>
      <c r="BP3">
        <v>1</v>
      </c>
      <c r="BQ3">
        <v>3</v>
      </c>
      <c r="BR3">
        <v>1</v>
      </c>
      <c r="BS3">
        <v>1</v>
      </c>
      <c r="BT3">
        <v>0</v>
      </c>
      <c r="BU3">
        <v>0</v>
      </c>
      <c r="BV3">
        <v>1</v>
      </c>
      <c r="BW3">
        <v>0</v>
      </c>
      <c r="BX3">
        <v>1</v>
      </c>
      <c r="BY3">
        <v>1</v>
      </c>
      <c r="BZ3">
        <v>0</v>
      </c>
      <c r="CA3">
        <v>0</v>
      </c>
      <c r="CB3">
        <v>0</v>
      </c>
      <c r="CC3">
        <v>1</v>
      </c>
      <c r="CD3">
        <v>1</v>
      </c>
      <c r="CE3">
        <v>1</v>
      </c>
      <c r="CF3">
        <v>1</v>
      </c>
      <c r="CG3">
        <v>0</v>
      </c>
      <c r="CH3">
        <v>0</v>
      </c>
      <c r="CI3">
        <v>2</v>
      </c>
      <c r="CJ3">
        <v>1</v>
      </c>
      <c r="CK3">
        <v>2</v>
      </c>
      <c r="CL3">
        <v>1</v>
      </c>
      <c r="CM3">
        <v>0</v>
      </c>
      <c r="CN3" s="2">
        <v>1</v>
      </c>
    </row>
    <row r="4" spans="1:92" x14ac:dyDescent="0.55000000000000004">
      <c r="A4" t="s">
        <v>3</v>
      </c>
      <c r="B4">
        <v>2</v>
      </c>
      <c r="C4">
        <v>2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2</v>
      </c>
      <c r="L4">
        <v>0</v>
      </c>
      <c r="M4">
        <v>1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3</v>
      </c>
      <c r="AB4">
        <v>4</v>
      </c>
      <c r="AC4" s="3">
        <v>0</v>
      </c>
      <c r="AD4" s="3">
        <v>1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1</v>
      </c>
      <c r="BP4">
        <v>1</v>
      </c>
      <c r="BQ4">
        <v>2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2</v>
      </c>
      <c r="CJ4">
        <v>1</v>
      </c>
      <c r="CK4">
        <v>2</v>
      </c>
      <c r="CL4">
        <v>1</v>
      </c>
      <c r="CM4">
        <v>0</v>
      </c>
      <c r="CN4" s="2">
        <v>1</v>
      </c>
    </row>
    <row r="5" spans="1:92" x14ac:dyDescent="0.55000000000000004">
      <c r="A5" t="s">
        <v>4</v>
      </c>
      <c r="B5">
        <v>3</v>
      </c>
      <c r="C5">
        <v>2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1</v>
      </c>
      <c r="AA5">
        <v>4</v>
      </c>
      <c r="AB5">
        <v>5</v>
      </c>
      <c r="AC5" s="3">
        <v>1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0</v>
      </c>
      <c r="BP5">
        <v>1</v>
      </c>
      <c r="BQ5">
        <v>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2</v>
      </c>
      <c r="CK5">
        <v>1</v>
      </c>
      <c r="CL5">
        <v>1</v>
      </c>
      <c r="CM5">
        <v>0</v>
      </c>
      <c r="CN5" s="2">
        <v>0</v>
      </c>
    </row>
    <row r="6" spans="1:92" x14ac:dyDescent="0.55000000000000004">
      <c r="A6" t="s">
        <v>5</v>
      </c>
      <c r="B6">
        <v>2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2</v>
      </c>
      <c r="L6">
        <v>0</v>
      </c>
      <c r="M6">
        <v>0</v>
      </c>
      <c r="N6">
        <v>1</v>
      </c>
      <c r="O6">
        <v>3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5</v>
      </c>
      <c r="AB6">
        <v>4</v>
      </c>
      <c r="AC6" s="3">
        <v>1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1</v>
      </c>
      <c r="BN6">
        <v>1</v>
      </c>
      <c r="BO6">
        <v>0</v>
      </c>
      <c r="BP6">
        <v>1</v>
      </c>
      <c r="BQ6">
        <v>2</v>
      </c>
      <c r="BR6">
        <v>1</v>
      </c>
      <c r="BS6">
        <v>1</v>
      </c>
      <c r="BT6">
        <v>1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1</v>
      </c>
      <c r="CI6">
        <v>1</v>
      </c>
      <c r="CJ6">
        <v>2</v>
      </c>
      <c r="CK6">
        <v>3</v>
      </c>
      <c r="CL6">
        <v>1</v>
      </c>
      <c r="CM6">
        <v>1</v>
      </c>
      <c r="CN6" s="2">
        <v>1</v>
      </c>
    </row>
    <row r="7" spans="1:92" x14ac:dyDescent="0.55000000000000004">
      <c r="A7" t="s">
        <v>6</v>
      </c>
      <c r="B7">
        <v>2</v>
      </c>
      <c r="C7">
        <v>2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4</v>
      </c>
      <c r="L7">
        <v>2</v>
      </c>
      <c r="M7">
        <v>1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6</v>
      </c>
      <c r="AB7">
        <v>1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>
        <v>0</v>
      </c>
      <c r="AK7">
        <v>1</v>
      </c>
      <c r="AL7">
        <v>1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3</v>
      </c>
      <c r="BR7">
        <v>1</v>
      </c>
      <c r="BS7">
        <v>0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1</v>
      </c>
      <c r="CF7">
        <v>0</v>
      </c>
      <c r="CG7">
        <v>1</v>
      </c>
      <c r="CH7">
        <v>0</v>
      </c>
      <c r="CI7">
        <v>1</v>
      </c>
      <c r="CJ7">
        <v>1</v>
      </c>
      <c r="CK7">
        <v>3</v>
      </c>
      <c r="CL7">
        <v>2</v>
      </c>
      <c r="CM7">
        <v>0</v>
      </c>
      <c r="CN7" s="2">
        <v>1</v>
      </c>
    </row>
    <row r="8" spans="1:92" x14ac:dyDescent="0.55000000000000004">
      <c r="A8" t="s">
        <v>7</v>
      </c>
      <c r="B8">
        <v>2</v>
      </c>
      <c r="C8">
        <v>2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7</v>
      </c>
      <c r="AB8">
        <v>3</v>
      </c>
      <c r="AC8" s="3">
        <v>0</v>
      </c>
      <c r="AD8" s="3">
        <v>0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3</v>
      </c>
      <c r="BR8">
        <v>1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3</v>
      </c>
      <c r="CJ8">
        <v>1</v>
      </c>
      <c r="CK8">
        <v>3</v>
      </c>
      <c r="CL8">
        <v>2</v>
      </c>
      <c r="CM8">
        <v>0</v>
      </c>
      <c r="CN8" s="2">
        <v>1</v>
      </c>
    </row>
    <row r="9" spans="1:92" x14ac:dyDescent="0.55000000000000004">
      <c r="A9" t="s">
        <v>8</v>
      </c>
      <c r="B9">
        <v>2</v>
      </c>
      <c r="C9">
        <v>2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3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8</v>
      </c>
      <c r="AB9">
        <v>4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1</v>
      </c>
      <c r="BM9">
        <v>1</v>
      </c>
      <c r="BN9">
        <v>1</v>
      </c>
      <c r="BO9">
        <v>0</v>
      </c>
      <c r="BP9">
        <v>1</v>
      </c>
      <c r="BQ9">
        <v>2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1</v>
      </c>
      <c r="CC9">
        <v>0</v>
      </c>
      <c r="CD9">
        <v>1</v>
      </c>
      <c r="CE9">
        <v>1</v>
      </c>
      <c r="CF9">
        <v>1</v>
      </c>
      <c r="CG9">
        <v>0</v>
      </c>
      <c r="CH9">
        <v>0</v>
      </c>
      <c r="CI9">
        <v>3</v>
      </c>
      <c r="CJ9">
        <v>1</v>
      </c>
      <c r="CK9">
        <v>3</v>
      </c>
      <c r="CL9">
        <v>1</v>
      </c>
      <c r="CM9">
        <v>1</v>
      </c>
      <c r="CN9" s="2">
        <v>1</v>
      </c>
    </row>
    <row r="10" spans="1:92" x14ac:dyDescent="0.55000000000000004">
      <c r="A10" t="s">
        <v>9</v>
      </c>
      <c r="B10">
        <v>2</v>
      </c>
      <c r="C10">
        <v>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3</v>
      </c>
      <c r="M10">
        <v>1</v>
      </c>
      <c r="N10">
        <v>2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9</v>
      </c>
      <c r="AB10">
        <v>4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3</v>
      </c>
      <c r="BR10">
        <v>1</v>
      </c>
      <c r="BS10">
        <v>0</v>
      </c>
      <c r="BT10">
        <v>1</v>
      </c>
      <c r="BU10">
        <v>1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2</v>
      </c>
      <c r="CJ10">
        <v>1</v>
      </c>
      <c r="CK10">
        <v>1</v>
      </c>
      <c r="CL10">
        <v>2</v>
      </c>
      <c r="CM10">
        <v>0</v>
      </c>
      <c r="CN10" s="2">
        <v>1</v>
      </c>
    </row>
    <row r="11" spans="1:92" x14ac:dyDescent="0.55000000000000004">
      <c r="A11" t="s">
        <v>10</v>
      </c>
      <c r="B11">
        <v>2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2</v>
      </c>
      <c r="L11">
        <v>1</v>
      </c>
      <c r="M11">
        <v>4</v>
      </c>
      <c r="N11">
        <v>3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10</v>
      </c>
      <c r="AB11">
        <v>4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>
        <v>0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0</v>
      </c>
      <c r="BQ11">
        <v>3</v>
      </c>
      <c r="BR11">
        <v>1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1</v>
      </c>
      <c r="CI11">
        <v>2</v>
      </c>
      <c r="CJ11">
        <v>1</v>
      </c>
      <c r="CK11">
        <v>2</v>
      </c>
      <c r="CL11">
        <v>3</v>
      </c>
      <c r="CM11">
        <v>0</v>
      </c>
      <c r="CN11" s="2">
        <v>0</v>
      </c>
    </row>
    <row r="12" spans="1:92" x14ac:dyDescent="0.55000000000000004">
      <c r="A12" t="s">
        <v>11</v>
      </c>
      <c r="B12">
        <v>2</v>
      </c>
      <c r="C12">
        <v>2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1</v>
      </c>
      <c r="M12">
        <v>0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4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0</v>
      </c>
      <c r="BN12">
        <v>0</v>
      </c>
      <c r="BO12">
        <v>1</v>
      </c>
      <c r="BP12">
        <v>1</v>
      </c>
      <c r="BQ12">
        <v>2</v>
      </c>
      <c r="BR12">
        <v>1</v>
      </c>
      <c r="BS12">
        <v>0</v>
      </c>
      <c r="BT12">
        <v>1</v>
      </c>
      <c r="BU12">
        <v>0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0</v>
      </c>
      <c r="CE12">
        <v>1</v>
      </c>
      <c r="CF12">
        <v>1</v>
      </c>
      <c r="CG12">
        <v>0</v>
      </c>
      <c r="CH12">
        <v>0</v>
      </c>
      <c r="CI12">
        <v>2</v>
      </c>
      <c r="CJ12">
        <v>1</v>
      </c>
      <c r="CK12">
        <v>4</v>
      </c>
      <c r="CL12">
        <v>1</v>
      </c>
      <c r="CM12">
        <v>0</v>
      </c>
      <c r="CN12" s="2">
        <v>1</v>
      </c>
    </row>
    <row r="13" spans="1:92" x14ac:dyDescent="0.55000000000000004">
      <c r="A13" t="s">
        <v>12</v>
      </c>
      <c r="B13">
        <v>3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2</v>
      </c>
      <c r="L13">
        <v>0</v>
      </c>
      <c r="M13">
        <v>0</v>
      </c>
      <c r="N13">
        <v>4</v>
      </c>
      <c r="O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11</v>
      </c>
      <c r="AB13">
        <v>0</v>
      </c>
      <c r="AC13" s="3">
        <v>0</v>
      </c>
      <c r="AD13" s="3">
        <v>1</v>
      </c>
      <c r="AE13" s="3">
        <v>0</v>
      </c>
      <c r="AF13" s="3">
        <v>1</v>
      </c>
      <c r="AG13" s="3">
        <v>0</v>
      </c>
      <c r="AH13" s="3">
        <v>0</v>
      </c>
      <c r="AI13" s="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1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2</v>
      </c>
      <c r="CK13">
        <v>2</v>
      </c>
      <c r="CL13">
        <v>1</v>
      </c>
      <c r="CM13">
        <v>1</v>
      </c>
      <c r="CN13" s="2">
        <v>1</v>
      </c>
    </row>
    <row r="14" spans="1:92" x14ac:dyDescent="0.55000000000000004">
      <c r="A14" t="s">
        <v>13</v>
      </c>
      <c r="B14">
        <v>2</v>
      </c>
      <c r="C14">
        <v>2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3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12</v>
      </c>
      <c r="AB14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3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1</v>
      </c>
      <c r="CH14">
        <v>1</v>
      </c>
      <c r="CI14">
        <v>1</v>
      </c>
      <c r="CJ14">
        <v>2</v>
      </c>
      <c r="CK14">
        <v>2</v>
      </c>
      <c r="CL14">
        <v>1</v>
      </c>
      <c r="CM14">
        <v>0</v>
      </c>
      <c r="CN14" s="2">
        <v>1</v>
      </c>
    </row>
    <row r="15" spans="1:92" x14ac:dyDescent="0.55000000000000004">
      <c r="A15" t="s">
        <v>14</v>
      </c>
      <c r="B15">
        <v>2</v>
      </c>
      <c r="C15">
        <v>2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3</v>
      </c>
      <c r="M15">
        <v>4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1</v>
      </c>
      <c r="AA15">
        <v>13</v>
      </c>
      <c r="AB15">
        <v>3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3</v>
      </c>
      <c r="BR15">
        <v>1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1</v>
      </c>
      <c r="CC15">
        <v>1</v>
      </c>
      <c r="CD15">
        <v>1</v>
      </c>
      <c r="CE15">
        <v>0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2</v>
      </c>
      <c r="CM15">
        <v>0</v>
      </c>
      <c r="CN15" s="2">
        <v>1</v>
      </c>
    </row>
    <row r="16" spans="1:92" x14ac:dyDescent="0.55000000000000004">
      <c r="A16" t="s">
        <v>15</v>
      </c>
      <c r="B16">
        <v>2</v>
      </c>
      <c r="C16">
        <v>2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3</v>
      </c>
      <c r="M16">
        <v>1</v>
      </c>
      <c r="N16">
        <v>2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14</v>
      </c>
      <c r="AB16">
        <v>5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1</v>
      </c>
      <c r="BP16">
        <v>1</v>
      </c>
      <c r="BQ16">
        <v>2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1</v>
      </c>
      <c r="CG16">
        <v>0</v>
      </c>
      <c r="CH16">
        <v>1</v>
      </c>
      <c r="CI16">
        <v>3</v>
      </c>
      <c r="CJ16">
        <v>1</v>
      </c>
      <c r="CK16">
        <v>3</v>
      </c>
      <c r="CL16">
        <v>2</v>
      </c>
      <c r="CM16">
        <v>0</v>
      </c>
      <c r="CN16" s="2">
        <v>1</v>
      </c>
    </row>
    <row r="17" spans="1:92" x14ac:dyDescent="0.55000000000000004">
      <c r="A17" t="s">
        <v>16</v>
      </c>
      <c r="B17">
        <v>2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2</v>
      </c>
      <c r="M17">
        <v>4</v>
      </c>
      <c r="N17">
        <v>3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15</v>
      </c>
      <c r="AB17">
        <v>5</v>
      </c>
      <c r="AC17" s="3">
        <v>0</v>
      </c>
      <c r="AD17" s="3">
        <v>0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2</v>
      </c>
      <c r="BR17">
        <v>1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2</v>
      </c>
      <c r="CK17">
        <v>3</v>
      </c>
      <c r="CL17">
        <v>2</v>
      </c>
      <c r="CM17">
        <v>0</v>
      </c>
      <c r="CN17" s="2">
        <v>0</v>
      </c>
    </row>
    <row r="18" spans="1:92" x14ac:dyDescent="0.55000000000000004">
      <c r="A18" t="s">
        <v>17</v>
      </c>
      <c r="B18">
        <v>2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16</v>
      </c>
      <c r="AB18">
        <v>6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4</v>
      </c>
      <c r="CL18">
        <v>2</v>
      </c>
      <c r="CM18">
        <v>0</v>
      </c>
      <c r="CN18" s="2">
        <v>0</v>
      </c>
    </row>
    <row r="19" spans="1:92" x14ac:dyDescent="0.55000000000000004">
      <c r="A19" t="s">
        <v>18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17</v>
      </c>
      <c r="AB19">
        <v>6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2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2</v>
      </c>
      <c r="CK19">
        <v>2</v>
      </c>
      <c r="CL19">
        <v>2</v>
      </c>
      <c r="CM19">
        <v>0</v>
      </c>
      <c r="CN19" s="2">
        <v>0</v>
      </c>
    </row>
    <row r="20" spans="1:92" x14ac:dyDescent="0.55000000000000004">
      <c r="A20" t="s">
        <v>19</v>
      </c>
      <c r="B20">
        <v>3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4</v>
      </c>
      <c r="L20">
        <v>2</v>
      </c>
      <c r="M20">
        <v>1</v>
      </c>
      <c r="N20">
        <v>3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18</v>
      </c>
      <c r="AB20">
        <v>4</v>
      </c>
      <c r="AC20" s="3">
        <v>0</v>
      </c>
      <c r="AD20" s="3">
        <v>0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1</v>
      </c>
      <c r="BQ20">
        <v>2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2</v>
      </c>
      <c r="CJ20">
        <v>1</v>
      </c>
      <c r="CK20">
        <v>3</v>
      </c>
      <c r="CL20">
        <v>2</v>
      </c>
      <c r="CM20">
        <v>0</v>
      </c>
      <c r="CN20" s="2">
        <v>1</v>
      </c>
    </row>
    <row r="21" spans="1:92" x14ac:dyDescent="0.55000000000000004">
      <c r="A21" t="s">
        <v>20</v>
      </c>
      <c r="B21">
        <v>2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5</v>
      </c>
      <c r="L21">
        <v>1</v>
      </c>
      <c r="M21">
        <v>2</v>
      </c>
      <c r="N21">
        <v>3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19</v>
      </c>
      <c r="AB21">
        <v>6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1</v>
      </c>
      <c r="BO21">
        <v>1</v>
      </c>
      <c r="BP21">
        <v>1</v>
      </c>
      <c r="BQ21">
        <v>2</v>
      </c>
      <c r="BR21">
        <v>1</v>
      </c>
      <c r="BS21">
        <v>0</v>
      </c>
      <c r="BT21">
        <v>1</v>
      </c>
      <c r="BU21">
        <v>1</v>
      </c>
      <c r="BV21">
        <v>1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2</v>
      </c>
      <c r="CK21">
        <v>5</v>
      </c>
      <c r="CL21">
        <v>1</v>
      </c>
      <c r="CM21">
        <v>1</v>
      </c>
      <c r="CN21" s="2">
        <v>1</v>
      </c>
    </row>
    <row r="22" spans="1:92" x14ac:dyDescent="0.55000000000000004">
      <c r="A22" t="s">
        <v>21</v>
      </c>
      <c r="B22">
        <v>2</v>
      </c>
      <c r="C22">
        <v>0</v>
      </c>
      <c r="D22">
        <v>1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  <c r="K22">
        <v>2</v>
      </c>
      <c r="L22">
        <v>4</v>
      </c>
      <c r="M22">
        <v>5</v>
      </c>
      <c r="N22">
        <v>3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20</v>
      </c>
      <c r="AB22">
        <v>7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1</v>
      </c>
      <c r="BL22">
        <v>1</v>
      </c>
      <c r="BM22">
        <v>1</v>
      </c>
      <c r="BN22">
        <v>0</v>
      </c>
      <c r="BO22">
        <v>1</v>
      </c>
      <c r="BP22">
        <v>0</v>
      </c>
      <c r="BQ22">
        <v>1</v>
      </c>
      <c r="BR22">
        <v>1</v>
      </c>
      <c r="BS22">
        <v>1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1</v>
      </c>
      <c r="CJ22">
        <v>1</v>
      </c>
      <c r="CK22">
        <v>3</v>
      </c>
      <c r="CL22">
        <v>2</v>
      </c>
      <c r="CM22">
        <v>0</v>
      </c>
      <c r="CN22" s="2">
        <v>1</v>
      </c>
    </row>
    <row r="23" spans="1:92" x14ac:dyDescent="0.55000000000000004">
      <c r="A23" t="s">
        <v>22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21</v>
      </c>
      <c r="AB23">
        <v>3</v>
      </c>
      <c r="AC23" s="3">
        <v>0</v>
      </c>
      <c r="AD23" s="3">
        <v>0</v>
      </c>
      <c r="AE23" s="3">
        <v>0</v>
      </c>
      <c r="AF23" s="3">
        <v>0</v>
      </c>
      <c r="AG23" s="3">
        <v>1</v>
      </c>
      <c r="AH23" s="3">
        <v>0</v>
      </c>
      <c r="AI23" s="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2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2</v>
      </c>
      <c r="CJ23">
        <v>2</v>
      </c>
      <c r="CK23">
        <v>3</v>
      </c>
      <c r="CL23">
        <v>2</v>
      </c>
      <c r="CM23">
        <v>0</v>
      </c>
      <c r="CN23" s="2">
        <v>0</v>
      </c>
    </row>
    <row r="24" spans="1:92" x14ac:dyDescent="0.55000000000000004">
      <c r="A24" t="s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22</v>
      </c>
      <c r="AB24">
        <v>6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3</v>
      </c>
      <c r="CL24">
        <v>2</v>
      </c>
      <c r="CM24">
        <v>0</v>
      </c>
      <c r="CN24" s="2">
        <v>1</v>
      </c>
    </row>
    <row r="25" spans="1:92" x14ac:dyDescent="0.55000000000000004">
      <c r="A25" t="s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23</v>
      </c>
      <c r="AB25">
        <v>4</v>
      </c>
      <c r="AC25" s="3">
        <v>1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2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3</v>
      </c>
      <c r="CL25">
        <v>3</v>
      </c>
      <c r="CM25">
        <v>0</v>
      </c>
      <c r="CN25" s="2">
        <v>1</v>
      </c>
    </row>
    <row r="26" spans="1:92" x14ac:dyDescent="0.55000000000000004">
      <c r="A26" t="s">
        <v>25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24</v>
      </c>
      <c r="AB26">
        <v>7</v>
      </c>
      <c r="AC26" s="3">
        <v>0</v>
      </c>
      <c r="AD26" s="3">
        <v>0</v>
      </c>
      <c r="AE26" s="3">
        <v>0</v>
      </c>
      <c r="AF26" s="3">
        <v>0</v>
      </c>
      <c r="AG26" s="3">
        <v>1</v>
      </c>
      <c r="AH26" s="3">
        <v>0</v>
      </c>
      <c r="AI26" s="3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</v>
      </c>
      <c r="CH26">
        <v>1</v>
      </c>
      <c r="CI26">
        <v>2</v>
      </c>
      <c r="CJ26">
        <v>2</v>
      </c>
      <c r="CK26">
        <v>2</v>
      </c>
      <c r="CL26">
        <v>2</v>
      </c>
      <c r="CM26">
        <v>0</v>
      </c>
      <c r="CN26" s="2">
        <v>1</v>
      </c>
    </row>
    <row r="27" spans="1:92" x14ac:dyDescent="0.55000000000000004">
      <c r="A27" t="s">
        <v>26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  <c r="AA27">
        <v>25</v>
      </c>
      <c r="AB27">
        <v>0</v>
      </c>
      <c r="AC27" s="3">
        <v>0</v>
      </c>
      <c r="AD27" s="3">
        <v>1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2</v>
      </c>
      <c r="CL27">
        <v>2</v>
      </c>
      <c r="CM27">
        <v>0</v>
      </c>
      <c r="CN27" s="2">
        <v>0</v>
      </c>
    </row>
    <row r="28" spans="1:92" x14ac:dyDescent="0.55000000000000004">
      <c r="A28" t="s">
        <v>27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26</v>
      </c>
      <c r="AB28">
        <v>2</v>
      </c>
      <c r="AC28" s="3">
        <v>0</v>
      </c>
      <c r="AD28" s="3">
        <v>1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3</v>
      </c>
      <c r="BR28">
        <v>1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</v>
      </c>
      <c r="CJ28">
        <v>1</v>
      </c>
      <c r="CK28">
        <v>2</v>
      </c>
      <c r="CL28">
        <v>2</v>
      </c>
      <c r="CM28">
        <v>0</v>
      </c>
      <c r="CN28" s="2">
        <v>1</v>
      </c>
    </row>
    <row r="29" spans="1:92" x14ac:dyDescent="0.55000000000000004">
      <c r="A29" t="s">
        <v>28</v>
      </c>
      <c r="B29">
        <v>3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27</v>
      </c>
      <c r="AB29">
        <v>8</v>
      </c>
      <c r="AC29" s="3">
        <v>0</v>
      </c>
      <c r="AD29" s="3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1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2</v>
      </c>
      <c r="CK29">
        <v>4</v>
      </c>
      <c r="CL29">
        <v>1</v>
      </c>
      <c r="CM29">
        <v>0</v>
      </c>
      <c r="CN29" s="2">
        <v>1</v>
      </c>
    </row>
    <row r="30" spans="1:92" x14ac:dyDescent="0.55000000000000004">
      <c r="A30" t="s">
        <v>29</v>
      </c>
      <c r="B30">
        <v>3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28</v>
      </c>
      <c r="AB30">
        <v>6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3</v>
      </c>
      <c r="CL30">
        <v>1</v>
      </c>
      <c r="CM30">
        <v>0</v>
      </c>
      <c r="CN30" s="2">
        <v>0</v>
      </c>
    </row>
    <row r="31" spans="1:92" x14ac:dyDescent="0.55000000000000004">
      <c r="A31" t="s">
        <v>30</v>
      </c>
      <c r="B31">
        <v>3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2</v>
      </c>
      <c r="L31">
        <v>1</v>
      </c>
      <c r="M31">
        <v>0</v>
      </c>
      <c r="N31">
        <v>3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29</v>
      </c>
      <c r="AB31">
        <v>6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1</v>
      </c>
      <c r="BO31">
        <v>0</v>
      </c>
      <c r="BP31">
        <v>1</v>
      </c>
      <c r="BQ31">
        <v>2</v>
      </c>
      <c r="BR31">
        <v>1</v>
      </c>
      <c r="BS31">
        <v>1</v>
      </c>
      <c r="BT31">
        <v>1</v>
      </c>
      <c r="BU31">
        <v>0</v>
      </c>
      <c r="BV31">
        <v>1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1</v>
      </c>
      <c r="CJ31">
        <v>1</v>
      </c>
      <c r="CK31">
        <v>3</v>
      </c>
      <c r="CL31">
        <v>1</v>
      </c>
      <c r="CM31">
        <v>0</v>
      </c>
      <c r="CN31" s="2">
        <v>1</v>
      </c>
    </row>
    <row r="32" spans="1:92" x14ac:dyDescent="0.55000000000000004">
      <c r="A32" t="s">
        <v>31</v>
      </c>
      <c r="B32">
        <v>2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2</v>
      </c>
      <c r="L32">
        <v>4</v>
      </c>
      <c r="M32">
        <v>1</v>
      </c>
      <c r="N32">
        <v>3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1</v>
      </c>
      <c r="Y32">
        <v>1</v>
      </c>
      <c r="Z32">
        <v>0</v>
      </c>
      <c r="AA32">
        <v>30</v>
      </c>
      <c r="AB32">
        <v>8</v>
      </c>
      <c r="AC32" s="3">
        <v>0</v>
      </c>
      <c r="AD32" s="3">
        <v>1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3</v>
      </c>
      <c r="CL32">
        <v>3</v>
      </c>
      <c r="CM32">
        <v>0</v>
      </c>
      <c r="CN32" s="2">
        <v>1</v>
      </c>
    </row>
    <row r="33" spans="1:92" x14ac:dyDescent="0.55000000000000004">
      <c r="A33" t="s">
        <v>32</v>
      </c>
      <c r="B33">
        <v>3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2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31</v>
      </c>
      <c r="AB33">
        <v>1</v>
      </c>
      <c r="AC33" s="3">
        <v>1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1</v>
      </c>
      <c r="BQ33">
        <v>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3</v>
      </c>
      <c r="CL33">
        <v>1</v>
      </c>
      <c r="CM33">
        <v>0</v>
      </c>
      <c r="CN33" s="2">
        <v>1</v>
      </c>
    </row>
    <row r="34" spans="1:92" x14ac:dyDescent="0.55000000000000004">
      <c r="A34" t="s">
        <v>33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4</v>
      </c>
      <c r="L34">
        <v>2</v>
      </c>
      <c r="M34">
        <v>3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32</v>
      </c>
      <c r="AB34">
        <v>4</v>
      </c>
      <c r="AC34" s="3">
        <v>0</v>
      </c>
      <c r="AD34" s="3">
        <v>1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3</v>
      </c>
      <c r="CL34">
        <v>2</v>
      </c>
      <c r="CM34">
        <v>0</v>
      </c>
      <c r="CN34" s="2">
        <v>1</v>
      </c>
    </row>
    <row r="35" spans="1:92" x14ac:dyDescent="0.55000000000000004">
      <c r="A35" t="s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33</v>
      </c>
      <c r="AB35">
        <v>3</v>
      </c>
      <c r="AC35" s="3">
        <v>0</v>
      </c>
      <c r="AD35" s="3">
        <v>0</v>
      </c>
      <c r="AE35" s="3">
        <v>1</v>
      </c>
      <c r="AF35" s="3">
        <v>0</v>
      </c>
      <c r="AG35" s="3">
        <v>0</v>
      </c>
      <c r="AH35" s="3">
        <v>0</v>
      </c>
      <c r="AI35" s="3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3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2</v>
      </c>
      <c r="CK35">
        <v>2</v>
      </c>
      <c r="CL35">
        <v>2</v>
      </c>
      <c r="CM35">
        <v>0</v>
      </c>
      <c r="CN35" s="2">
        <v>1</v>
      </c>
    </row>
    <row r="36" spans="1:92" x14ac:dyDescent="0.55000000000000004">
      <c r="A36" t="s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34</v>
      </c>
      <c r="AB36">
        <v>7</v>
      </c>
      <c r="AC36" s="3">
        <v>0</v>
      </c>
      <c r="AD36" s="3">
        <v>1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1</v>
      </c>
      <c r="BO36">
        <v>1</v>
      </c>
      <c r="BP36">
        <v>1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</v>
      </c>
      <c r="CK36">
        <v>2</v>
      </c>
      <c r="CL36">
        <v>3</v>
      </c>
      <c r="CM36">
        <v>0</v>
      </c>
      <c r="CN36" s="2">
        <v>0</v>
      </c>
    </row>
    <row r="37" spans="1:92" x14ac:dyDescent="0.55000000000000004">
      <c r="A37" t="s">
        <v>36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35</v>
      </c>
      <c r="AB37">
        <v>8</v>
      </c>
      <c r="AC37" s="3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3</v>
      </c>
      <c r="CJ37">
        <v>1</v>
      </c>
      <c r="CK37">
        <v>2</v>
      </c>
      <c r="CL37">
        <v>2</v>
      </c>
      <c r="CM37">
        <v>0</v>
      </c>
      <c r="CN37" s="2">
        <v>0</v>
      </c>
    </row>
    <row r="38" spans="1:92" x14ac:dyDescent="0.55000000000000004">
      <c r="A38" t="s">
        <v>37</v>
      </c>
      <c r="B38">
        <v>2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3</v>
      </c>
      <c r="L38">
        <v>2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36</v>
      </c>
      <c r="AB38">
        <v>7</v>
      </c>
      <c r="AC38" s="3">
        <v>0</v>
      </c>
      <c r="AD38" s="3">
        <v>0</v>
      </c>
      <c r="AE38" s="3">
        <v>1</v>
      </c>
      <c r="AF38" s="3">
        <v>0</v>
      </c>
      <c r="AG38" s="3">
        <v>0</v>
      </c>
      <c r="AH38" s="3">
        <v>0</v>
      </c>
      <c r="AI38" s="3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1</v>
      </c>
      <c r="BO38">
        <v>0</v>
      </c>
      <c r="BP38">
        <v>1</v>
      </c>
      <c r="BQ38">
        <v>2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1</v>
      </c>
      <c r="CH38">
        <v>1</v>
      </c>
      <c r="CI38">
        <v>1</v>
      </c>
      <c r="CJ38">
        <v>1</v>
      </c>
      <c r="CK38">
        <v>3</v>
      </c>
      <c r="CL38">
        <v>1</v>
      </c>
      <c r="CM38">
        <v>1</v>
      </c>
      <c r="CN38" s="2">
        <v>1</v>
      </c>
    </row>
    <row r="39" spans="1:92" x14ac:dyDescent="0.55000000000000004">
      <c r="A39" t="s">
        <v>38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1</v>
      </c>
      <c r="J39">
        <v>0</v>
      </c>
      <c r="K39">
        <v>2</v>
      </c>
      <c r="L39">
        <v>1</v>
      </c>
      <c r="M39">
        <v>0</v>
      </c>
      <c r="N39">
        <v>3</v>
      </c>
      <c r="O39">
        <v>4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0</v>
      </c>
      <c r="AA39">
        <v>37</v>
      </c>
      <c r="AB39">
        <v>8</v>
      </c>
      <c r="AC39" s="3">
        <v>0</v>
      </c>
      <c r="AD39" s="3">
        <v>1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1</v>
      </c>
      <c r="BM39">
        <v>1</v>
      </c>
      <c r="BN39">
        <v>1</v>
      </c>
      <c r="BO39">
        <v>0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0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0</v>
      </c>
      <c r="CB39">
        <v>1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0</v>
      </c>
      <c r="CI39">
        <v>1</v>
      </c>
      <c r="CJ39">
        <v>2</v>
      </c>
      <c r="CK39">
        <v>2</v>
      </c>
      <c r="CL39">
        <v>2</v>
      </c>
      <c r="CM39">
        <v>0</v>
      </c>
      <c r="CN39" s="2">
        <v>1</v>
      </c>
    </row>
    <row r="40" spans="1:92" x14ac:dyDescent="0.55000000000000004">
      <c r="A40" t="s">
        <v>39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1</v>
      </c>
      <c r="I40">
        <v>1</v>
      </c>
      <c r="J40">
        <v>0</v>
      </c>
      <c r="K40">
        <v>0</v>
      </c>
      <c r="L40">
        <v>2</v>
      </c>
      <c r="M40">
        <v>3</v>
      </c>
      <c r="N40">
        <v>1</v>
      </c>
      <c r="O40">
        <v>4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v>38</v>
      </c>
      <c r="AB40">
        <v>5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>
        <v>1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0</v>
      </c>
      <c r="BP40">
        <v>1</v>
      </c>
      <c r="BQ40">
        <v>2</v>
      </c>
      <c r="BR40">
        <v>1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3</v>
      </c>
      <c r="CL40">
        <v>3</v>
      </c>
      <c r="CM40">
        <v>0</v>
      </c>
      <c r="CN40" s="2">
        <v>0</v>
      </c>
    </row>
    <row r="41" spans="1:92" x14ac:dyDescent="0.55000000000000004">
      <c r="A41" t="s">
        <v>40</v>
      </c>
      <c r="B41">
        <v>3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27</v>
      </c>
      <c r="AB41">
        <v>8</v>
      </c>
      <c r="AC41" s="3">
        <v>0</v>
      </c>
      <c r="AD41" s="3">
        <v>1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>
        <v>1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1</v>
      </c>
      <c r="CI41">
        <v>1</v>
      </c>
      <c r="CJ41">
        <v>2</v>
      </c>
      <c r="CK41">
        <v>4</v>
      </c>
      <c r="CL41">
        <v>1</v>
      </c>
      <c r="CM41">
        <v>0</v>
      </c>
      <c r="CN41" s="2">
        <v>1</v>
      </c>
    </row>
    <row r="42" spans="1:92" x14ac:dyDescent="0.55000000000000004">
      <c r="A42" t="s">
        <v>41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39</v>
      </c>
      <c r="AB42">
        <v>4</v>
      </c>
      <c r="AC42" s="3">
        <v>0</v>
      </c>
      <c r="AD42" s="3">
        <v>1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1</v>
      </c>
      <c r="BP42">
        <v>1</v>
      </c>
      <c r="BQ42">
        <v>2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2</v>
      </c>
      <c r="CK42">
        <v>3</v>
      </c>
      <c r="CL42">
        <v>1</v>
      </c>
      <c r="CM42">
        <v>0</v>
      </c>
      <c r="CN42" s="2">
        <v>1</v>
      </c>
    </row>
    <row r="43" spans="1:92" x14ac:dyDescent="0.55000000000000004">
      <c r="A43" t="s">
        <v>42</v>
      </c>
      <c r="B43">
        <v>3</v>
      </c>
      <c r="C43">
        <v>0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2</v>
      </c>
      <c r="M43">
        <v>1</v>
      </c>
      <c r="N43">
        <v>3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40</v>
      </c>
      <c r="AB43">
        <v>6</v>
      </c>
      <c r="AC43" s="3">
        <v>0</v>
      </c>
      <c r="AD43" s="3">
        <v>0</v>
      </c>
      <c r="AE43" s="3">
        <v>1</v>
      </c>
      <c r="AF43" s="3">
        <v>0</v>
      </c>
      <c r="AG43" s="3">
        <v>0</v>
      </c>
      <c r="AH43" s="3">
        <v>0</v>
      </c>
      <c r="AI43" s="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2</v>
      </c>
      <c r="BR43">
        <v>1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2</v>
      </c>
      <c r="CJ43">
        <v>1</v>
      </c>
      <c r="CK43">
        <v>4</v>
      </c>
      <c r="CL43">
        <v>1</v>
      </c>
      <c r="CM43">
        <v>0</v>
      </c>
      <c r="CN43" s="2">
        <v>0</v>
      </c>
    </row>
    <row r="44" spans="1:92" x14ac:dyDescent="0.55000000000000004">
      <c r="A44" t="s">
        <v>43</v>
      </c>
      <c r="B44">
        <v>2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1</v>
      </c>
      <c r="L44">
        <v>0</v>
      </c>
      <c r="M44">
        <v>2</v>
      </c>
      <c r="N44">
        <v>3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41</v>
      </c>
      <c r="AB44">
        <v>6</v>
      </c>
      <c r="AC44" s="3">
        <v>0</v>
      </c>
      <c r="AD44" s="3">
        <v>1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1</v>
      </c>
      <c r="BO44">
        <v>0</v>
      </c>
      <c r="BP44">
        <v>0</v>
      </c>
      <c r="BQ44">
        <v>2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3</v>
      </c>
      <c r="CL44">
        <v>1</v>
      </c>
      <c r="CM44">
        <v>0</v>
      </c>
      <c r="CN44" s="2">
        <v>0</v>
      </c>
    </row>
    <row r="45" spans="1:92" x14ac:dyDescent="0.55000000000000004">
      <c r="A45" t="s">
        <v>44</v>
      </c>
      <c r="B45">
        <v>2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  <c r="AA45">
        <v>42</v>
      </c>
      <c r="AB45">
        <v>5</v>
      </c>
      <c r="AC45" s="3">
        <v>0</v>
      </c>
      <c r="AD45" s="3">
        <v>1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 s="2">
        <v>1</v>
      </c>
    </row>
    <row r="46" spans="1:92" x14ac:dyDescent="0.55000000000000004">
      <c r="A46" t="s">
        <v>45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0</v>
      </c>
      <c r="AA46">
        <v>43</v>
      </c>
      <c r="AB46">
        <v>8</v>
      </c>
      <c r="AC46" s="3">
        <v>0</v>
      </c>
      <c r="AD46" s="3">
        <v>1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2</v>
      </c>
      <c r="CK46">
        <v>2</v>
      </c>
      <c r="CL46">
        <v>2</v>
      </c>
      <c r="CM46">
        <v>0</v>
      </c>
      <c r="CN46" s="2">
        <v>0</v>
      </c>
    </row>
    <row r="47" spans="1:92" x14ac:dyDescent="0.55000000000000004">
      <c r="A47" t="s">
        <v>46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3</v>
      </c>
      <c r="AC47" s="3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3</v>
      </c>
      <c r="BR47">
        <v>1</v>
      </c>
      <c r="BS47">
        <v>1</v>
      </c>
      <c r="BT47">
        <v>1</v>
      </c>
      <c r="BU47">
        <v>0</v>
      </c>
      <c r="BV47">
        <v>1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1</v>
      </c>
      <c r="CH47">
        <v>1</v>
      </c>
      <c r="CI47">
        <v>2</v>
      </c>
      <c r="CJ47">
        <v>0</v>
      </c>
      <c r="CK47">
        <v>0</v>
      </c>
      <c r="CL47">
        <v>1</v>
      </c>
      <c r="CM47">
        <v>0</v>
      </c>
      <c r="CN47" s="2">
        <v>1</v>
      </c>
    </row>
    <row r="48" spans="1:92" x14ac:dyDescent="0.55000000000000004">
      <c r="A48" t="s">
        <v>47</v>
      </c>
      <c r="B48">
        <v>2</v>
      </c>
      <c r="C48">
        <v>0</v>
      </c>
      <c r="D48">
        <v>1</v>
      </c>
      <c r="E48">
        <v>1</v>
      </c>
      <c r="F48">
        <v>0</v>
      </c>
      <c r="G48">
        <v>1</v>
      </c>
      <c r="H48">
        <v>1</v>
      </c>
      <c r="I48">
        <v>0</v>
      </c>
      <c r="J48">
        <v>0</v>
      </c>
      <c r="K48">
        <v>4</v>
      </c>
      <c r="L48">
        <v>1</v>
      </c>
      <c r="M48">
        <v>2</v>
      </c>
      <c r="N48">
        <v>3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1</v>
      </c>
      <c r="Z48">
        <v>0</v>
      </c>
      <c r="AA48">
        <v>10</v>
      </c>
      <c r="AB48">
        <v>4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>
        <v>0</v>
      </c>
      <c r="AK48">
        <v>0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1</v>
      </c>
      <c r="BK48">
        <v>0</v>
      </c>
      <c r="BL48">
        <v>0</v>
      </c>
      <c r="BM48">
        <v>1</v>
      </c>
      <c r="BN48">
        <v>1</v>
      </c>
      <c r="BO48">
        <v>0</v>
      </c>
      <c r="BP48">
        <v>1</v>
      </c>
      <c r="BQ48">
        <v>3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3</v>
      </c>
      <c r="CL48">
        <v>3</v>
      </c>
      <c r="CM48">
        <v>0</v>
      </c>
      <c r="CN48" s="2">
        <v>0</v>
      </c>
    </row>
    <row r="49" spans="1:92" x14ac:dyDescent="0.55000000000000004">
      <c r="A49" t="s">
        <v>48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2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48</v>
      </c>
      <c r="AB49">
        <v>9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3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2</v>
      </c>
      <c r="CK49">
        <v>3</v>
      </c>
      <c r="CL49">
        <v>3</v>
      </c>
      <c r="CM49">
        <v>0</v>
      </c>
      <c r="CN49" s="2">
        <v>0</v>
      </c>
    </row>
    <row r="50" spans="1:92" x14ac:dyDescent="0.55000000000000004">
      <c r="A50" t="s">
        <v>49</v>
      </c>
      <c r="B50">
        <v>4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0</v>
      </c>
      <c r="AA50">
        <v>49</v>
      </c>
      <c r="AB50">
        <v>6</v>
      </c>
      <c r="AC50" s="3">
        <v>0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>
        <v>0</v>
      </c>
      <c r="AK50">
        <v>1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1</v>
      </c>
      <c r="BN50">
        <v>1</v>
      </c>
      <c r="BO50">
        <v>1</v>
      </c>
      <c r="BP50">
        <v>1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 s="2">
        <v>1</v>
      </c>
    </row>
    <row r="51" spans="1:92" x14ac:dyDescent="0.55000000000000004">
      <c r="A51" t="s">
        <v>50</v>
      </c>
      <c r="B51">
        <v>2</v>
      </c>
      <c r="C51">
        <v>2</v>
      </c>
      <c r="D51">
        <v>1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4</v>
      </c>
      <c r="M51">
        <v>0</v>
      </c>
      <c r="N51">
        <v>2</v>
      </c>
      <c r="O51">
        <v>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50</v>
      </c>
      <c r="AB51">
        <v>3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 s="2">
        <v>0</v>
      </c>
    </row>
    <row r="52" spans="1:92" x14ac:dyDescent="0.55000000000000004">
      <c r="A52" t="s">
        <v>51</v>
      </c>
      <c r="B52">
        <v>2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3</v>
      </c>
      <c r="O52">
        <v>2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51</v>
      </c>
      <c r="AB52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2</v>
      </c>
      <c r="CJ52">
        <v>2</v>
      </c>
      <c r="CK52">
        <v>2</v>
      </c>
      <c r="CL52">
        <v>2</v>
      </c>
      <c r="CM52">
        <v>0</v>
      </c>
      <c r="CN52" s="2">
        <v>1</v>
      </c>
    </row>
    <row r="53" spans="1:92" x14ac:dyDescent="0.55000000000000004">
      <c r="A53" t="s">
        <v>52</v>
      </c>
      <c r="B53">
        <v>2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4</v>
      </c>
      <c r="O53">
        <v>2</v>
      </c>
      <c r="P53">
        <v>3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10</v>
      </c>
      <c r="AB53">
        <v>4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3</v>
      </c>
      <c r="BR53">
        <v>1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1</v>
      </c>
      <c r="CH53">
        <v>1</v>
      </c>
      <c r="CI53">
        <v>2</v>
      </c>
      <c r="CJ53">
        <v>1</v>
      </c>
      <c r="CK53">
        <v>2</v>
      </c>
      <c r="CL53">
        <v>3</v>
      </c>
      <c r="CM53">
        <v>0</v>
      </c>
      <c r="CN53" s="2">
        <v>0</v>
      </c>
    </row>
    <row r="54" spans="1:92" x14ac:dyDescent="0.55000000000000004">
      <c r="A54" t="s">
        <v>53</v>
      </c>
      <c r="B54">
        <v>4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2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52</v>
      </c>
      <c r="AB54">
        <v>3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3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 s="2">
        <v>0</v>
      </c>
    </row>
    <row r="55" spans="1:92" x14ac:dyDescent="0.55000000000000004">
      <c r="A55" t="s">
        <v>54</v>
      </c>
      <c r="B55">
        <v>2</v>
      </c>
      <c r="C55">
        <v>2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2</v>
      </c>
      <c r="O55">
        <v>1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54</v>
      </c>
      <c r="AB55">
        <v>7</v>
      </c>
      <c r="AC55" s="3">
        <v>0</v>
      </c>
      <c r="AD55" s="3">
        <v>0</v>
      </c>
      <c r="AE55" s="3">
        <v>0</v>
      </c>
      <c r="AF55" s="3">
        <v>0</v>
      </c>
      <c r="AG55" s="3">
        <v>1</v>
      </c>
      <c r="AH55" s="3">
        <v>0</v>
      </c>
      <c r="AI55" s="3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1</v>
      </c>
      <c r="BR55">
        <v>1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1</v>
      </c>
      <c r="CH55">
        <v>1</v>
      </c>
      <c r="CI55">
        <v>1</v>
      </c>
      <c r="CJ55">
        <v>2</v>
      </c>
      <c r="CK55">
        <v>6</v>
      </c>
      <c r="CL55">
        <v>2</v>
      </c>
      <c r="CM55">
        <v>0</v>
      </c>
      <c r="CN55" s="2">
        <v>0</v>
      </c>
    </row>
    <row r="56" spans="1:92" x14ac:dyDescent="0.55000000000000004">
      <c r="A56" t="s">
        <v>55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55</v>
      </c>
      <c r="AB56">
        <v>4</v>
      </c>
      <c r="AC56" s="3">
        <v>0</v>
      </c>
      <c r="AD56" s="3">
        <v>0</v>
      </c>
      <c r="AE56" s="3">
        <v>1</v>
      </c>
      <c r="AF56" s="3">
        <v>0</v>
      </c>
      <c r="AG56" s="3">
        <v>0</v>
      </c>
      <c r="AH56" s="3">
        <v>0</v>
      </c>
      <c r="AI56" s="3">
        <v>0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1</v>
      </c>
      <c r="BP56">
        <v>1</v>
      </c>
      <c r="BQ56">
        <v>3</v>
      </c>
      <c r="BR56">
        <v>1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1</v>
      </c>
      <c r="CG56">
        <v>0</v>
      </c>
      <c r="CH56">
        <v>1</v>
      </c>
      <c r="CI56">
        <v>1</v>
      </c>
      <c r="CJ56">
        <v>1</v>
      </c>
      <c r="CK56">
        <v>2</v>
      </c>
      <c r="CL56">
        <v>3</v>
      </c>
      <c r="CM56">
        <v>0</v>
      </c>
      <c r="CN56" s="2">
        <v>1</v>
      </c>
    </row>
    <row r="57" spans="1:92" x14ac:dyDescent="0.55000000000000004">
      <c r="A57" t="s">
        <v>56</v>
      </c>
      <c r="B57">
        <v>2</v>
      </c>
      <c r="C57">
        <v>2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2</v>
      </c>
      <c r="L57">
        <v>3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>
        <v>0</v>
      </c>
      <c r="AA57">
        <v>26</v>
      </c>
      <c r="AB57">
        <v>2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</v>
      </c>
      <c r="BJ57">
        <v>1</v>
      </c>
      <c r="BK57">
        <v>0</v>
      </c>
      <c r="BL57">
        <v>1</v>
      </c>
      <c r="BM57">
        <v>1</v>
      </c>
      <c r="BN57">
        <v>0</v>
      </c>
      <c r="BO57">
        <v>0</v>
      </c>
      <c r="BP57">
        <v>0</v>
      </c>
      <c r="BQ57">
        <v>2</v>
      </c>
      <c r="BR57">
        <v>1</v>
      </c>
      <c r="BS57">
        <v>1</v>
      </c>
      <c r="BT57">
        <v>1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1</v>
      </c>
      <c r="CF57">
        <v>1</v>
      </c>
      <c r="CG57">
        <v>0</v>
      </c>
      <c r="CH57">
        <v>0</v>
      </c>
      <c r="CI57">
        <v>2</v>
      </c>
      <c r="CJ57">
        <v>2</v>
      </c>
      <c r="CK57">
        <v>1</v>
      </c>
      <c r="CL57">
        <v>1</v>
      </c>
      <c r="CM57">
        <v>0</v>
      </c>
      <c r="CN57" s="2">
        <v>0</v>
      </c>
    </row>
    <row r="58" spans="1:92" x14ac:dyDescent="0.55000000000000004">
      <c r="A58" t="s">
        <v>57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2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57</v>
      </c>
      <c r="AB58">
        <v>3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 s="2">
        <v>0</v>
      </c>
    </row>
    <row r="59" spans="1:92" x14ac:dyDescent="0.55000000000000004">
      <c r="A59" t="s">
        <v>58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58</v>
      </c>
      <c r="AB59">
        <v>8</v>
      </c>
      <c r="AC59" s="3">
        <v>0</v>
      </c>
      <c r="AD59" s="3">
        <v>1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 s="2">
        <v>0</v>
      </c>
    </row>
    <row r="60" spans="1:92" x14ac:dyDescent="0.55000000000000004">
      <c r="A60" t="s">
        <v>59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59</v>
      </c>
      <c r="AB60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 s="2">
        <v>0</v>
      </c>
    </row>
    <row r="61" spans="1:92" x14ac:dyDescent="0.55000000000000004">
      <c r="A61" t="s">
        <v>60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2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55</v>
      </c>
      <c r="AB61">
        <v>4</v>
      </c>
      <c r="AC61" s="3">
        <v>0</v>
      </c>
      <c r="AD61" s="3">
        <v>0</v>
      </c>
      <c r="AE61" s="3">
        <v>1</v>
      </c>
      <c r="AF61" s="3">
        <v>0</v>
      </c>
      <c r="AG61" s="3">
        <v>0</v>
      </c>
      <c r="AH61" s="3">
        <v>0</v>
      </c>
      <c r="AI61" s="3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2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 s="2">
        <v>0</v>
      </c>
    </row>
    <row r="62" spans="1:92" x14ac:dyDescent="0.55000000000000004">
      <c r="A62" t="s">
        <v>61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61</v>
      </c>
      <c r="AB62">
        <v>4</v>
      </c>
      <c r="AC62" s="3">
        <v>0</v>
      </c>
      <c r="AD62" s="3">
        <v>1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 s="2">
        <v>1</v>
      </c>
    </row>
    <row r="63" spans="1:92" x14ac:dyDescent="0.55000000000000004">
      <c r="A63" t="s">
        <v>62</v>
      </c>
      <c r="B63">
        <v>1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2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14</v>
      </c>
      <c r="AB63">
        <v>5</v>
      </c>
      <c r="AC63" s="3">
        <v>0</v>
      </c>
      <c r="AD63" s="3">
        <v>0</v>
      </c>
      <c r="AE63" s="3">
        <v>1</v>
      </c>
      <c r="AF63" s="3">
        <v>0</v>
      </c>
      <c r="AG63" s="3">
        <v>0</v>
      </c>
      <c r="AH63" s="3">
        <v>0</v>
      </c>
      <c r="AI63" s="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1</v>
      </c>
      <c r="BN63">
        <v>1</v>
      </c>
      <c r="BO63">
        <v>0</v>
      </c>
      <c r="BP63">
        <v>0</v>
      </c>
      <c r="BQ63">
        <v>1</v>
      </c>
      <c r="BR63">
        <v>1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1</v>
      </c>
      <c r="CF63">
        <v>0</v>
      </c>
      <c r="CG63">
        <v>0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0</v>
      </c>
      <c r="CN63" s="2">
        <v>0</v>
      </c>
    </row>
    <row r="64" spans="1:92" x14ac:dyDescent="0.55000000000000004">
      <c r="A64" t="s">
        <v>63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2</v>
      </c>
      <c r="L64">
        <v>1</v>
      </c>
      <c r="M64">
        <v>0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63</v>
      </c>
      <c r="AB64">
        <v>7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 s="2">
        <v>0</v>
      </c>
    </row>
    <row r="65" spans="1:92" x14ac:dyDescent="0.55000000000000004">
      <c r="A65" t="s">
        <v>64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1</v>
      </c>
      <c r="Z65">
        <v>1</v>
      </c>
      <c r="AA65">
        <v>57</v>
      </c>
      <c r="AB65">
        <v>3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1</v>
      </c>
      <c r="BO65">
        <v>0</v>
      </c>
      <c r="BP65">
        <v>1</v>
      </c>
      <c r="BQ65">
        <v>3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 s="2">
        <v>0</v>
      </c>
    </row>
    <row r="66" spans="1:92" x14ac:dyDescent="0.55000000000000004">
      <c r="A66" t="s">
        <v>65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3</v>
      </c>
      <c r="L66">
        <v>1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0</v>
      </c>
      <c r="Y66">
        <v>1</v>
      </c>
      <c r="Z66">
        <v>0</v>
      </c>
      <c r="AA66">
        <v>65</v>
      </c>
      <c r="AB66">
        <v>7</v>
      </c>
      <c r="AC66" s="3">
        <v>0</v>
      </c>
      <c r="AD66" s="3">
        <v>0</v>
      </c>
      <c r="AE66" s="3">
        <v>1</v>
      </c>
      <c r="AF66" s="3">
        <v>0</v>
      </c>
      <c r="AG66" s="3">
        <v>0</v>
      </c>
      <c r="AH66" s="3">
        <v>0</v>
      </c>
      <c r="AI66" s="3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1</v>
      </c>
      <c r="BR66">
        <v>1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1</v>
      </c>
      <c r="CI66">
        <v>2</v>
      </c>
      <c r="CJ66">
        <v>1</v>
      </c>
      <c r="CK66">
        <v>1</v>
      </c>
      <c r="CL66">
        <v>0</v>
      </c>
      <c r="CM66">
        <v>0</v>
      </c>
      <c r="CN66" s="2">
        <v>1</v>
      </c>
    </row>
    <row r="67" spans="1:92" x14ac:dyDescent="0.55000000000000004">
      <c r="A67" t="s">
        <v>66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1</v>
      </c>
      <c r="L67">
        <v>0</v>
      </c>
      <c r="M67">
        <v>0</v>
      </c>
      <c r="N67">
        <v>3</v>
      </c>
      <c r="O67">
        <v>2</v>
      </c>
      <c r="P67">
        <v>0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66</v>
      </c>
      <c r="AB67">
        <v>8</v>
      </c>
      <c r="AC67" s="3">
        <v>0</v>
      </c>
      <c r="AD67" s="3">
        <v>1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3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2</v>
      </c>
      <c r="CK67">
        <v>3</v>
      </c>
      <c r="CL67">
        <v>3</v>
      </c>
      <c r="CM67">
        <v>0</v>
      </c>
      <c r="CN67" s="2">
        <v>0</v>
      </c>
    </row>
    <row r="68" spans="1:92" x14ac:dyDescent="0.55000000000000004">
      <c r="A68" t="s">
        <v>67</v>
      </c>
      <c r="B68">
        <v>4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>
        <v>67</v>
      </c>
      <c r="AB68">
        <v>1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1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2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 s="2">
        <v>0</v>
      </c>
    </row>
  </sheetData>
  <autoFilter ref="A1:CN1" xr:uid="{575FD374-DAA7-4A30-8B43-B4020E0D5ED2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01EB-A5DD-4F1E-A4BF-E76A2F1C3417}">
  <dimension ref="A1:CT77"/>
  <sheetViews>
    <sheetView topLeftCell="A31" workbookViewId="0">
      <selection activeCell="E43" sqref="E43"/>
    </sheetView>
  </sheetViews>
  <sheetFormatPr baseColWidth="10" defaultRowHeight="14.4" x14ac:dyDescent="0.55000000000000004"/>
  <cols>
    <col min="2" max="2" width="8.89453125" customWidth="1"/>
  </cols>
  <sheetData>
    <row r="1" spans="1:98" x14ac:dyDescent="0.55000000000000004">
      <c r="A1" s="1" t="s">
        <v>0</v>
      </c>
      <c r="B1" s="1" t="s">
        <v>103</v>
      </c>
      <c r="C1" s="1" t="s">
        <v>104</v>
      </c>
      <c r="D1" s="1" t="s">
        <v>68</v>
      </c>
      <c r="E1" s="1" t="s">
        <v>75</v>
      </c>
      <c r="F1" s="1" t="s">
        <v>79</v>
      </c>
      <c r="G1" s="1" t="s">
        <v>77</v>
      </c>
      <c r="H1" s="1" t="s">
        <v>78</v>
      </c>
      <c r="I1" s="1" t="s">
        <v>76</v>
      </c>
      <c r="J1" s="1" t="s">
        <v>80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81</v>
      </c>
      <c r="R1" s="1" t="s">
        <v>82</v>
      </c>
      <c r="S1" s="1" t="s">
        <v>88</v>
      </c>
      <c r="T1" s="1" t="s">
        <v>83</v>
      </c>
      <c r="U1" s="1" t="s">
        <v>84</v>
      </c>
      <c r="V1" s="1" t="s">
        <v>85</v>
      </c>
      <c r="W1" s="1" t="s">
        <v>87</v>
      </c>
      <c r="X1" s="1" t="s">
        <v>86</v>
      </c>
      <c r="Y1" s="1" t="s">
        <v>89</v>
      </c>
      <c r="Z1" s="1" t="s">
        <v>90</v>
      </c>
      <c r="AA1" s="1" t="s">
        <v>108</v>
      </c>
      <c r="AB1" s="1" t="s">
        <v>125</v>
      </c>
      <c r="AC1" s="1" t="s">
        <v>151</v>
      </c>
      <c r="AD1" s="1" t="s">
        <v>152</v>
      </c>
      <c r="AE1" s="1" t="s">
        <v>153</v>
      </c>
      <c r="AF1" s="1" t="s">
        <v>154</v>
      </c>
      <c r="AG1" s="1" t="s">
        <v>155</v>
      </c>
      <c r="AH1" s="1" t="s">
        <v>156</v>
      </c>
      <c r="AI1" s="1" t="s">
        <v>157</v>
      </c>
      <c r="AJ1" s="1" t="s">
        <v>126</v>
      </c>
      <c r="AK1" s="1" t="s">
        <v>127</v>
      </c>
      <c r="AL1" s="1" t="s">
        <v>128</v>
      </c>
      <c r="AM1" s="1" t="s">
        <v>129</v>
      </c>
      <c r="AN1" s="1" t="s">
        <v>130</v>
      </c>
      <c r="AO1" s="1" t="s">
        <v>131</v>
      </c>
      <c r="AP1" s="1" t="s">
        <v>132</v>
      </c>
      <c r="AQ1" s="1" t="s">
        <v>133</v>
      </c>
      <c r="AR1" s="1" t="s">
        <v>134</v>
      </c>
      <c r="AS1" s="1" t="s">
        <v>135</v>
      </c>
      <c r="AT1" s="1" t="s">
        <v>136</v>
      </c>
      <c r="AU1" s="1" t="s">
        <v>137</v>
      </c>
      <c r="AV1" s="1" t="s">
        <v>138</v>
      </c>
      <c r="AW1" s="1" t="s">
        <v>139</v>
      </c>
      <c r="AX1" s="1" t="s">
        <v>140</v>
      </c>
      <c r="AY1" s="1" t="s">
        <v>141</v>
      </c>
      <c r="AZ1" s="1" t="s">
        <v>142</v>
      </c>
      <c r="BA1" s="1" t="s">
        <v>143</v>
      </c>
      <c r="BB1" s="1" t="s">
        <v>144</v>
      </c>
      <c r="BC1" s="1" t="s">
        <v>145</v>
      </c>
      <c r="BD1" s="1" t="s">
        <v>146</v>
      </c>
      <c r="BE1" s="1" t="s">
        <v>147</v>
      </c>
      <c r="BF1" s="1" t="s">
        <v>148</v>
      </c>
      <c r="BG1" s="1" t="s">
        <v>149</v>
      </c>
      <c r="BH1" s="1" t="s">
        <v>140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109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123</v>
      </c>
      <c r="CC1" s="1" t="s">
        <v>122</v>
      </c>
      <c r="CD1" s="1" t="s">
        <v>121</v>
      </c>
      <c r="CE1" s="1" t="s">
        <v>120</v>
      </c>
      <c r="CF1" s="1" t="s">
        <v>119</v>
      </c>
      <c r="CG1" s="1" t="s">
        <v>118</v>
      </c>
      <c r="CH1" s="1" t="s">
        <v>101</v>
      </c>
      <c r="CI1" s="1" t="s">
        <v>124</v>
      </c>
      <c r="CJ1" s="1" t="s">
        <v>106</v>
      </c>
      <c r="CK1" s="1" t="s">
        <v>105</v>
      </c>
      <c r="CL1" s="1" t="s">
        <v>107</v>
      </c>
      <c r="CM1" s="1" t="s">
        <v>150</v>
      </c>
      <c r="CN1" s="1" t="s">
        <v>102</v>
      </c>
      <c r="CO1" s="1" t="s">
        <v>158</v>
      </c>
      <c r="CP1" s="1" t="s">
        <v>159</v>
      </c>
      <c r="CQ1" s="1" t="s">
        <v>160</v>
      </c>
      <c r="CR1" s="1" t="s">
        <v>161</v>
      </c>
      <c r="CS1" s="1" t="s">
        <v>162</v>
      </c>
      <c r="CT1" s="1" t="s">
        <v>163</v>
      </c>
    </row>
    <row r="2" spans="1:98" x14ac:dyDescent="0.55000000000000004">
      <c r="A2" t="s">
        <v>1</v>
      </c>
      <c r="B2">
        <v>1</v>
      </c>
      <c r="C2">
        <v>2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3</v>
      </c>
      <c r="AC2" s="3">
        <v>1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1</v>
      </c>
      <c r="BN2">
        <v>0</v>
      </c>
      <c r="BO2">
        <v>0</v>
      </c>
      <c r="BP2">
        <v>1</v>
      </c>
      <c r="BQ2">
        <v>2</v>
      </c>
      <c r="BR2">
        <v>1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1</v>
      </c>
      <c r="CJ2">
        <v>1</v>
      </c>
      <c r="CK2">
        <v>1</v>
      </c>
      <c r="CL2">
        <v>1</v>
      </c>
      <c r="CM2">
        <v>0</v>
      </c>
      <c r="CN2" s="2">
        <v>1</v>
      </c>
      <c r="CO2">
        <f>IF(CP2 &gt; 0.75, 1, 0)</f>
        <v>1</v>
      </c>
      <c r="CP2">
        <v>0.99794288525077501</v>
      </c>
      <c r="CQ2">
        <v>2.0571147492242001E-3</v>
      </c>
      <c r="CR2">
        <v>2.0571147492241901E-3</v>
      </c>
      <c r="CS2">
        <v>-2.0571147492241901E-3</v>
      </c>
      <c r="CT2">
        <f>IF(CO2=CN2,1,0)</f>
        <v>1</v>
      </c>
    </row>
    <row r="3" spans="1:98" x14ac:dyDescent="0.55000000000000004">
      <c r="A3" t="s">
        <v>2</v>
      </c>
      <c r="B3">
        <v>3</v>
      </c>
      <c r="C3">
        <v>2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2</v>
      </c>
      <c r="L3">
        <v>1</v>
      </c>
      <c r="M3">
        <v>0</v>
      </c>
      <c r="N3">
        <v>3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2</v>
      </c>
      <c r="AB3">
        <v>2</v>
      </c>
      <c r="AC3" s="3">
        <v>1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1</v>
      </c>
      <c r="BN3">
        <v>1</v>
      </c>
      <c r="BO3">
        <v>0</v>
      </c>
      <c r="BP3">
        <v>1</v>
      </c>
      <c r="BQ3">
        <v>3</v>
      </c>
      <c r="BR3">
        <v>1</v>
      </c>
      <c r="BS3">
        <v>1</v>
      </c>
      <c r="BT3">
        <v>0</v>
      </c>
      <c r="BU3">
        <v>0</v>
      </c>
      <c r="BV3">
        <v>1</v>
      </c>
      <c r="BW3">
        <v>0</v>
      </c>
      <c r="BX3">
        <v>1</v>
      </c>
      <c r="BY3">
        <v>1</v>
      </c>
      <c r="BZ3">
        <v>0</v>
      </c>
      <c r="CA3">
        <v>0</v>
      </c>
      <c r="CB3">
        <v>0</v>
      </c>
      <c r="CC3">
        <v>1</v>
      </c>
      <c r="CD3">
        <v>1</v>
      </c>
      <c r="CE3">
        <v>1</v>
      </c>
      <c r="CF3">
        <v>1</v>
      </c>
      <c r="CG3">
        <v>0</v>
      </c>
      <c r="CH3">
        <v>0</v>
      </c>
      <c r="CI3">
        <v>2</v>
      </c>
      <c r="CJ3">
        <v>1</v>
      </c>
      <c r="CK3">
        <v>2</v>
      </c>
      <c r="CL3">
        <v>1</v>
      </c>
      <c r="CM3">
        <v>0</v>
      </c>
      <c r="CN3" s="2">
        <v>1</v>
      </c>
      <c r="CO3">
        <f>IF(CP3 &gt; 0.75, 1, 0)</f>
        <v>0</v>
      </c>
      <c r="CP3">
        <v>0.51351351351351004</v>
      </c>
      <c r="CQ3">
        <v>0.48648648648648901</v>
      </c>
      <c r="CR3">
        <v>0.48648648648648002</v>
      </c>
      <c r="CS3">
        <v>-0.48648648648648002</v>
      </c>
      <c r="CT3">
        <f t="shared" ref="CT3:CT66" si="0">IF(CO3=CN3,1,0)</f>
        <v>0</v>
      </c>
    </row>
    <row r="4" spans="1:98" x14ac:dyDescent="0.55000000000000004">
      <c r="A4" t="s">
        <v>3</v>
      </c>
      <c r="B4">
        <v>2</v>
      </c>
      <c r="C4">
        <v>2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2</v>
      </c>
      <c r="L4">
        <v>0</v>
      </c>
      <c r="M4">
        <v>1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3</v>
      </c>
      <c r="AB4">
        <v>4</v>
      </c>
      <c r="AC4" s="3">
        <v>0</v>
      </c>
      <c r="AD4" s="3">
        <v>1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1</v>
      </c>
      <c r="BP4">
        <v>1</v>
      </c>
      <c r="BQ4">
        <v>2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2</v>
      </c>
      <c r="CJ4">
        <v>1</v>
      </c>
      <c r="CK4">
        <v>2</v>
      </c>
      <c r="CL4">
        <v>1</v>
      </c>
      <c r="CM4">
        <v>0</v>
      </c>
      <c r="CN4" s="2">
        <v>1</v>
      </c>
      <c r="CO4">
        <f t="shared" ref="CO4:CO67" si="1">IF(CP4 &gt; 0.75, 1, 0)</f>
        <v>1</v>
      </c>
      <c r="CP4">
        <v>0.99898473748067196</v>
      </c>
      <c r="CQ4">
        <v>1.0152625193277E-3</v>
      </c>
      <c r="CR4">
        <v>1.01526251932773E-3</v>
      </c>
      <c r="CS4">
        <v>-1.01526251932773E-3</v>
      </c>
      <c r="CT4">
        <f t="shared" si="0"/>
        <v>1</v>
      </c>
    </row>
    <row r="5" spans="1:98" x14ac:dyDescent="0.55000000000000004">
      <c r="A5" t="s">
        <v>4</v>
      </c>
      <c r="B5">
        <v>3</v>
      </c>
      <c r="C5">
        <v>2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1</v>
      </c>
      <c r="AA5">
        <v>4</v>
      </c>
      <c r="AB5">
        <v>5</v>
      </c>
      <c r="AC5" s="3">
        <v>1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0</v>
      </c>
      <c r="BP5">
        <v>1</v>
      </c>
      <c r="BQ5">
        <v>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2</v>
      </c>
      <c r="CK5">
        <v>1</v>
      </c>
      <c r="CL5">
        <v>1</v>
      </c>
      <c r="CM5">
        <v>0</v>
      </c>
      <c r="CN5" s="2">
        <v>0</v>
      </c>
      <c r="CO5">
        <f t="shared" si="1"/>
        <v>0</v>
      </c>
      <c r="CP5">
        <v>1.2187212696050599E-3</v>
      </c>
      <c r="CQ5">
        <v>-1.2187212696050599E-3</v>
      </c>
      <c r="CR5">
        <v>0.99878127873039502</v>
      </c>
      <c r="CS5">
        <v>1.2187212696049799E-3</v>
      </c>
      <c r="CT5">
        <f t="shared" si="0"/>
        <v>1</v>
      </c>
    </row>
    <row r="6" spans="1:98" x14ac:dyDescent="0.55000000000000004">
      <c r="A6" t="s">
        <v>5</v>
      </c>
      <c r="B6">
        <v>2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2</v>
      </c>
      <c r="L6">
        <v>0</v>
      </c>
      <c r="M6">
        <v>0</v>
      </c>
      <c r="N6">
        <v>1</v>
      </c>
      <c r="O6">
        <v>3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5</v>
      </c>
      <c r="AB6">
        <v>4</v>
      </c>
      <c r="AC6" s="3">
        <v>1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1</v>
      </c>
      <c r="BN6">
        <v>1</v>
      </c>
      <c r="BO6">
        <v>0</v>
      </c>
      <c r="BP6">
        <v>1</v>
      </c>
      <c r="BQ6">
        <v>2</v>
      </c>
      <c r="BR6">
        <v>1</v>
      </c>
      <c r="BS6">
        <v>1</v>
      </c>
      <c r="BT6">
        <v>1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1</v>
      </c>
      <c r="CI6">
        <v>1</v>
      </c>
      <c r="CJ6">
        <v>2</v>
      </c>
      <c r="CK6">
        <v>3</v>
      </c>
      <c r="CL6">
        <v>1</v>
      </c>
      <c r="CM6">
        <v>1</v>
      </c>
      <c r="CN6" s="2">
        <v>1</v>
      </c>
      <c r="CO6">
        <f t="shared" si="1"/>
        <v>1</v>
      </c>
      <c r="CP6">
        <v>0.99944136696296804</v>
      </c>
      <c r="CQ6">
        <v>5.58633037031963E-4</v>
      </c>
      <c r="CR6">
        <v>5.5863303703199195E-4</v>
      </c>
      <c r="CS6">
        <v>-5.5863303703199195E-4</v>
      </c>
      <c r="CT6">
        <f t="shared" si="0"/>
        <v>1</v>
      </c>
    </row>
    <row r="7" spans="1:98" x14ac:dyDescent="0.55000000000000004">
      <c r="A7" t="s">
        <v>6</v>
      </c>
      <c r="B7">
        <v>2</v>
      </c>
      <c r="C7">
        <v>2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4</v>
      </c>
      <c r="L7">
        <v>2</v>
      </c>
      <c r="M7">
        <v>1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6</v>
      </c>
      <c r="AB7">
        <v>1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>
        <v>0</v>
      </c>
      <c r="AK7">
        <v>1</v>
      </c>
      <c r="AL7">
        <v>1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3</v>
      </c>
      <c r="BR7">
        <v>1</v>
      </c>
      <c r="BS7">
        <v>0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1</v>
      </c>
      <c r="CF7">
        <v>0</v>
      </c>
      <c r="CG7">
        <v>1</v>
      </c>
      <c r="CH7">
        <v>0</v>
      </c>
      <c r="CI7">
        <v>1</v>
      </c>
      <c r="CJ7">
        <v>1</v>
      </c>
      <c r="CK7">
        <v>3</v>
      </c>
      <c r="CL7">
        <v>2</v>
      </c>
      <c r="CM7">
        <v>0</v>
      </c>
      <c r="CN7" s="2">
        <v>1</v>
      </c>
      <c r="CO7">
        <f t="shared" si="1"/>
        <v>0</v>
      </c>
      <c r="CP7">
        <v>0.51351351351351004</v>
      </c>
      <c r="CQ7">
        <v>0.48648648648648901</v>
      </c>
      <c r="CR7">
        <v>0.48648648648648002</v>
      </c>
      <c r="CS7">
        <v>-0.48648648648648002</v>
      </c>
      <c r="CT7">
        <f t="shared" si="0"/>
        <v>0</v>
      </c>
    </row>
    <row r="8" spans="1:98" x14ac:dyDescent="0.55000000000000004">
      <c r="A8" t="s">
        <v>7</v>
      </c>
      <c r="B8">
        <v>2</v>
      </c>
      <c r="C8">
        <v>2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7</v>
      </c>
      <c r="AB8">
        <v>3</v>
      </c>
      <c r="AC8" s="3">
        <v>0</v>
      </c>
      <c r="AD8" s="3">
        <v>0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3</v>
      </c>
      <c r="BR8">
        <v>1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3</v>
      </c>
      <c r="CJ8">
        <v>1</v>
      </c>
      <c r="CK8">
        <v>3</v>
      </c>
      <c r="CL8">
        <v>2</v>
      </c>
      <c r="CM8">
        <v>0</v>
      </c>
      <c r="CN8" s="2">
        <v>1</v>
      </c>
      <c r="CO8">
        <f t="shared" si="1"/>
        <v>1</v>
      </c>
      <c r="CP8">
        <v>0.99937414325722995</v>
      </c>
      <c r="CQ8">
        <v>6.2585674276993599E-4</v>
      </c>
      <c r="CR8">
        <v>6.2585674276996895E-4</v>
      </c>
      <c r="CS8">
        <v>-6.2585674276996895E-4</v>
      </c>
      <c r="CT8">
        <f t="shared" si="0"/>
        <v>1</v>
      </c>
    </row>
    <row r="9" spans="1:98" x14ac:dyDescent="0.55000000000000004">
      <c r="A9" t="s">
        <v>8</v>
      </c>
      <c r="B9">
        <v>2</v>
      </c>
      <c r="C9">
        <v>2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3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8</v>
      </c>
      <c r="AB9">
        <v>4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1</v>
      </c>
      <c r="BM9">
        <v>1</v>
      </c>
      <c r="BN9">
        <v>1</v>
      </c>
      <c r="BO9">
        <v>0</v>
      </c>
      <c r="BP9">
        <v>1</v>
      </c>
      <c r="BQ9">
        <v>2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1</v>
      </c>
      <c r="CC9">
        <v>0</v>
      </c>
      <c r="CD9">
        <v>1</v>
      </c>
      <c r="CE9">
        <v>1</v>
      </c>
      <c r="CF9">
        <v>1</v>
      </c>
      <c r="CG9">
        <v>0</v>
      </c>
      <c r="CH9">
        <v>0</v>
      </c>
      <c r="CI9">
        <v>3</v>
      </c>
      <c r="CJ9">
        <v>1</v>
      </c>
      <c r="CK9">
        <v>3</v>
      </c>
      <c r="CL9">
        <v>1</v>
      </c>
      <c r="CM9">
        <v>1</v>
      </c>
      <c r="CN9" s="2">
        <v>1</v>
      </c>
      <c r="CO9">
        <f t="shared" si="1"/>
        <v>0</v>
      </c>
      <c r="CP9">
        <v>0.51351351351351004</v>
      </c>
      <c r="CQ9">
        <v>0.48648648648648901</v>
      </c>
      <c r="CR9">
        <v>0.48648648648648002</v>
      </c>
      <c r="CS9">
        <v>-0.48648648648648002</v>
      </c>
      <c r="CT9">
        <f t="shared" si="0"/>
        <v>0</v>
      </c>
    </row>
    <row r="10" spans="1:98" x14ac:dyDescent="0.55000000000000004">
      <c r="A10" t="s">
        <v>9</v>
      </c>
      <c r="B10">
        <v>2</v>
      </c>
      <c r="C10">
        <v>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3</v>
      </c>
      <c r="M10">
        <v>1</v>
      </c>
      <c r="N10">
        <v>2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9</v>
      </c>
      <c r="AB10">
        <v>4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3</v>
      </c>
      <c r="BR10">
        <v>1</v>
      </c>
      <c r="BS10">
        <v>0</v>
      </c>
      <c r="BT10">
        <v>1</v>
      </c>
      <c r="BU10">
        <v>1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2</v>
      </c>
      <c r="CJ10">
        <v>1</v>
      </c>
      <c r="CK10">
        <v>1</v>
      </c>
      <c r="CL10">
        <v>2</v>
      </c>
      <c r="CM10">
        <v>0</v>
      </c>
      <c r="CN10" s="2">
        <v>1</v>
      </c>
      <c r="CO10">
        <f t="shared" si="1"/>
        <v>0</v>
      </c>
      <c r="CP10">
        <v>0.51351351351351004</v>
      </c>
      <c r="CQ10">
        <v>0.48648648648648901</v>
      </c>
      <c r="CR10">
        <v>0.48648648648648002</v>
      </c>
      <c r="CS10">
        <v>-0.48648648648648002</v>
      </c>
      <c r="CT10">
        <f t="shared" si="0"/>
        <v>0</v>
      </c>
    </row>
    <row r="11" spans="1:98" x14ac:dyDescent="0.55000000000000004">
      <c r="A11" t="s">
        <v>10</v>
      </c>
      <c r="B11">
        <v>2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2</v>
      </c>
      <c r="L11">
        <v>1</v>
      </c>
      <c r="M11">
        <v>4</v>
      </c>
      <c r="N11">
        <v>3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10</v>
      </c>
      <c r="AB11">
        <v>4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>
        <v>0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0</v>
      </c>
      <c r="BQ11">
        <v>3</v>
      </c>
      <c r="BR11">
        <v>1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1</v>
      </c>
      <c r="CI11">
        <v>2</v>
      </c>
      <c r="CJ11">
        <v>1</v>
      </c>
      <c r="CK11">
        <v>2</v>
      </c>
      <c r="CL11">
        <v>3</v>
      </c>
      <c r="CM11">
        <v>0</v>
      </c>
      <c r="CN11" s="2">
        <v>0</v>
      </c>
      <c r="CO11">
        <f t="shared" si="1"/>
        <v>0</v>
      </c>
      <c r="CP11">
        <v>0.51351351351351004</v>
      </c>
      <c r="CQ11">
        <v>-0.51351351351351004</v>
      </c>
      <c r="CR11">
        <v>0.48648648648648002</v>
      </c>
      <c r="CS11">
        <v>0.51351351351352004</v>
      </c>
      <c r="CT11">
        <f t="shared" si="0"/>
        <v>1</v>
      </c>
    </row>
    <row r="12" spans="1:98" x14ac:dyDescent="0.55000000000000004">
      <c r="A12" t="s">
        <v>11</v>
      </c>
      <c r="B12">
        <v>2</v>
      </c>
      <c r="C12">
        <v>2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1</v>
      </c>
      <c r="M12">
        <v>0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4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0</v>
      </c>
      <c r="BN12">
        <v>0</v>
      </c>
      <c r="BO12">
        <v>1</v>
      </c>
      <c r="BP12">
        <v>1</v>
      </c>
      <c r="BQ12">
        <v>2</v>
      </c>
      <c r="BR12">
        <v>1</v>
      </c>
      <c r="BS12">
        <v>0</v>
      </c>
      <c r="BT12">
        <v>1</v>
      </c>
      <c r="BU12">
        <v>0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0</v>
      </c>
      <c r="CE12">
        <v>1</v>
      </c>
      <c r="CF12">
        <v>1</v>
      </c>
      <c r="CG12">
        <v>0</v>
      </c>
      <c r="CH12">
        <v>0</v>
      </c>
      <c r="CI12">
        <v>2</v>
      </c>
      <c r="CJ12">
        <v>1</v>
      </c>
      <c r="CK12">
        <v>4</v>
      </c>
      <c r="CL12">
        <v>1</v>
      </c>
      <c r="CM12">
        <v>0</v>
      </c>
      <c r="CN12" s="2">
        <v>1</v>
      </c>
      <c r="CO12">
        <f t="shared" si="1"/>
        <v>1</v>
      </c>
      <c r="CP12">
        <v>0.99914058932642602</v>
      </c>
      <c r="CQ12">
        <v>8.5941067357353496E-4</v>
      </c>
      <c r="CR12">
        <v>8.5941067357356098E-4</v>
      </c>
      <c r="CS12">
        <v>-8.5941067357356098E-4</v>
      </c>
      <c r="CT12">
        <f t="shared" si="0"/>
        <v>1</v>
      </c>
    </row>
    <row r="13" spans="1:98" x14ac:dyDescent="0.55000000000000004">
      <c r="A13" t="s">
        <v>12</v>
      </c>
      <c r="B13">
        <v>3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2</v>
      </c>
      <c r="L13">
        <v>0</v>
      </c>
      <c r="M13">
        <v>0</v>
      </c>
      <c r="N13">
        <v>4</v>
      </c>
      <c r="O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11</v>
      </c>
      <c r="AB13">
        <v>0</v>
      </c>
      <c r="AC13" s="3">
        <v>0</v>
      </c>
      <c r="AD13" s="3">
        <v>1</v>
      </c>
      <c r="AE13" s="3">
        <v>0</v>
      </c>
      <c r="AF13" s="3">
        <v>1</v>
      </c>
      <c r="AG13" s="3">
        <v>0</v>
      </c>
      <c r="AH13" s="3">
        <v>0</v>
      </c>
      <c r="AI13" s="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1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2</v>
      </c>
      <c r="CK13">
        <v>2</v>
      </c>
      <c r="CL13">
        <v>1</v>
      </c>
      <c r="CM13">
        <v>1</v>
      </c>
      <c r="CN13" s="2">
        <v>1</v>
      </c>
      <c r="CO13">
        <f t="shared" si="1"/>
        <v>1</v>
      </c>
      <c r="CP13">
        <v>0.99922535014424496</v>
      </c>
      <c r="CQ13">
        <v>7.7464985575437196E-4</v>
      </c>
      <c r="CR13">
        <v>7.7464985575440904E-4</v>
      </c>
      <c r="CS13">
        <v>-7.7464985575440904E-4</v>
      </c>
      <c r="CT13">
        <f t="shared" si="0"/>
        <v>1</v>
      </c>
    </row>
    <row r="14" spans="1:98" x14ac:dyDescent="0.55000000000000004">
      <c r="A14" t="s">
        <v>13</v>
      </c>
      <c r="B14">
        <v>2</v>
      </c>
      <c r="C14">
        <v>2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3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12</v>
      </c>
      <c r="AB14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3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1</v>
      </c>
      <c r="CH14">
        <v>1</v>
      </c>
      <c r="CI14">
        <v>1</v>
      </c>
      <c r="CJ14">
        <v>2</v>
      </c>
      <c r="CK14">
        <v>2</v>
      </c>
      <c r="CL14">
        <v>1</v>
      </c>
      <c r="CM14">
        <v>0</v>
      </c>
      <c r="CN14" s="2">
        <v>1</v>
      </c>
      <c r="CO14">
        <f t="shared" si="1"/>
        <v>1</v>
      </c>
      <c r="CP14">
        <v>0.99913869510164699</v>
      </c>
      <c r="CQ14">
        <v>8.6130489835245505E-4</v>
      </c>
      <c r="CR14">
        <v>8.6130489835248899E-4</v>
      </c>
      <c r="CS14">
        <v>-8.6130489835248899E-4</v>
      </c>
      <c r="CT14">
        <f t="shared" si="0"/>
        <v>1</v>
      </c>
    </row>
    <row r="15" spans="1:98" x14ac:dyDescent="0.55000000000000004">
      <c r="A15" t="s">
        <v>14</v>
      </c>
      <c r="B15">
        <v>2</v>
      </c>
      <c r="C15">
        <v>2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3</v>
      </c>
      <c r="M15">
        <v>4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1</v>
      </c>
      <c r="AA15">
        <v>13</v>
      </c>
      <c r="AB15">
        <v>3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3</v>
      </c>
      <c r="BR15">
        <v>1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1</v>
      </c>
      <c r="CC15">
        <v>1</v>
      </c>
      <c r="CD15">
        <v>1</v>
      </c>
      <c r="CE15">
        <v>0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2</v>
      </c>
      <c r="CM15">
        <v>0</v>
      </c>
      <c r="CN15" s="2">
        <v>1</v>
      </c>
      <c r="CO15">
        <f t="shared" si="1"/>
        <v>1</v>
      </c>
      <c r="CP15">
        <v>0.99927121508954697</v>
      </c>
      <c r="CQ15">
        <v>7.2878491045280604E-4</v>
      </c>
      <c r="CR15">
        <v>7.2878491045278305E-4</v>
      </c>
      <c r="CS15">
        <v>-7.2878491045278305E-4</v>
      </c>
      <c r="CT15">
        <f t="shared" si="0"/>
        <v>1</v>
      </c>
    </row>
    <row r="16" spans="1:98" x14ac:dyDescent="0.55000000000000004">
      <c r="A16" t="s">
        <v>15</v>
      </c>
      <c r="B16">
        <v>2</v>
      </c>
      <c r="C16">
        <v>2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3</v>
      </c>
      <c r="M16">
        <v>1</v>
      </c>
      <c r="N16">
        <v>2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14</v>
      </c>
      <c r="AB16">
        <v>5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1</v>
      </c>
      <c r="BP16">
        <v>1</v>
      </c>
      <c r="BQ16">
        <v>2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1</v>
      </c>
      <c r="CG16">
        <v>0</v>
      </c>
      <c r="CH16">
        <v>1</v>
      </c>
      <c r="CI16">
        <v>3</v>
      </c>
      <c r="CJ16">
        <v>1</v>
      </c>
      <c r="CK16">
        <v>3</v>
      </c>
      <c r="CL16">
        <v>2</v>
      </c>
      <c r="CM16">
        <v>0</v>
      </c>
      <c r="CN16" s="2">
        <v>1</v>
      </c>
      <c r="CO16">
        <f t="shared" si="1"/>
        <v>1</v>
      </c>
      <c r="CP16">
        <v>0.99851741260176297</v>
      </c>
      <c r="CQ16">
        <v>1.4825873982368099E-3</v>
      </c>
      <c r="CR16">
        <v>1.48258739823679E-3</v>
      </c>
      <c r="CS16">
        <v>-1.48258739823679E-3</v>
      </c>
      <c r="CT16">
        <f t="shared" si="0"/>
        <v>1</v>
      </c>
    </row>
    <row r="17" spans="1:98" x14ac:dyDescent="0.55000000000000004">
      <c r="A17" t="s">
        <v>16</v>
      </c>
      <c r="B17">
        <v>2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2</v>
      </c>
      <c r="M17">
        <v>4</v>
      </c>
      <c r="N17">
        <v>3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15</v>
      </c>
      <c r="AB17">
        <v>5</v>
      </c>
      <c r="AC17" s="3">
        <v>0</v>
      </c>
      <c r="AD17" s="3">
        <v>0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2</v>
      </c>
      <c r="BR17">
        <v>1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2</v>
      </c>
      <c r="CK17">
        <v>3</v>
      </c>
      <c r="CL17">
        <v>2</v>
      </c>
      <c r="CM17">
        <v>0</v>
      </c>
      <c r="CN17" s="2">
        <v>0</v>
      </c>
      <c r="CO17">
        <f t="shared" si="1"/>
        <v>0</v>
      </c>
      <c r="CP17">
        <v>0.51351351351351004</v>
      </c>
      <c r="CQ17">
        <v>-0.51351351351351004</v>
      </c>
      <c r="CR17">
        <v>0.48648648648648002</v>
      </c>
      <c r="CS17">
        <v>0.51351351351352004</v>
      </c>
      <c r="CT17">
        <f t="shared" si="0"/>
        <v>1</v>
      </c>
    </row>
    <row r="18" spans="1:98" x14ac:dyDescent="0.55000000000000004">
      <c r="A18" t="s">
        <v>17</v>
      </c>
      <c r="B18">
        <v>2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16</v>
      </c>
      <c r="AB18">
        <v>6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4</v>
      </c>
      <c r="CL18">
        <v>2</v>
      </c>
      <c r="CM18">
        <v>0</v>
      </c>
      <c r="CN18" s="2">
        <v>0</v>
      </c>
      <c r="CO18">
        <f t="shared" si="1"/>
        <v>0</v>
      </c>
      <c r="CP18">
        <v>1.42558816699391E-3</v>
      </c>
      <c r="CQ18">
        <v>-1.42558816699391E-3</v>
      </c>
      <c r="CR18">
        <v>0.99857441183300599</v>
      </c>
      <c r="CS18">
        <v>1.4255881669938901E-3</v>
      </c>
      <c r="CT18">
        <f t="shared" si="0"/>
        <v>1</v>
      </c>
    </row>
    <row r="19" spans="1:98" x14ac:dyDescent="0.55000000000000004">
      <c r="A19" t="s">
        <v>18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17</v>
      </c>
      <c r="AB19">
        <v>6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2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2</v>
      </c>
      <c r="CK19">
        <v>2</v>
      </c>
      <c r="CL19">
        <v>2</v>
      </c>
      <c r="CM19">
        <v>0</v>
      </c>
      <c r="CN19" s="2">
        <v>0</v>
      </c>
      <c r="CO19">
        <f t="shared" si="1"/>
        <v>0</v>
      </c>
      <c r="CP19">
        <v>7.5056426656330995E-4</v>
      </c>
      <c r="CQ19">
        <v>-7.5056426656330995E-4</v>
      </c>
      <c r="CR19">
        <v>0.99924943573343605</v>
      </c>
      <c r="CS19">
        <v>7.50564266563169E-4</v>
      </c>
      <c r="CT19">
        <f t="shared" si="0"/>
        <v>1</v>
      </c>
    </row>
    <row r="20" spans="1:98" x14ac:dyDescent="0.55000000000000004">
      <c r="A20" t="s">
        <v>19</v>
      </c>
      <c r="B20">
        <v>3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4</v>
      </c>
      <c r="L20">
        <v>2</v>
      </c>
      <c r="M20">
        <v>1</v>
      </c>
      <c r="N20">
        <v>3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18</v>
      </c>
      <c r="AB20">
        <v>4</v>
      </c>
      <c r="AC20" s="3">
        <v>0</v>
      </c>
      <c r="AD20" s="3">
        <v>0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1</v>
      </c>
      <c r="BQ20">
        <v>2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2</v>
      </c>
      <c r="CJ20">
        <v>1</v>
      </c>
      <c r="CK20">
        <v>3</v>
      </c>
      <c r="CL20">
        <v>2</v>
      </c>
      <c r="CM20">
        <v>0</v>
      </c>
      <c r="CN20" s="2">
        <v>1</v>
      </c>
      <c r="CO20">
        <f t="shared" si="1"/>
        <v>1</v>
      </c>
      <c r="CP20">
        <v>0.99910299694448901</v>
      </c>
      <c r="CQ20">
        <v>8.9700305551099202E-4</v>
      </c>
      <c r="CR20">
        <v>8.9700305551102899E-4</v>
      </c>
      <c r="CS20">
        <v>-8.9700305551102899E-4</v>
      </c>
      <c r="CT20">
        <f t="shared" si="0"/>
        <v>1</v>
      </c>
    </row>
    <row r="21" spans="1:98" x14ac:dyDescent="0.55000000000000004">
      <c r="A21" t="s">
        <v>20</v>
      </c>
      <c r="B21">
        <v>2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5</v>
      </c>
      <c r="L21">
        <v>1</v>
      </c>
      <c r="M21">
        <v>2</v>
      </c>
      <c r="N21">
        <v>3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19</v>
      </c>
      <c r="AB21">
        <v>6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1</v>
      </c>
      <c r="BO21">
        <v>1</v>
      </c>
      <c r="BP21">
        <v>1</v>
      </c>
      <c r="BQ21">
        <v>2</v>
      </c>
      <c r="BR21">
        <v>1</v>
      </c>
      <c r="BS21">
        <v>0</v>
      </c>
      <c r="BT21">
        <v>1</v>
      </c>
      <c r="BU21">
        <v>1</v>
      </c>
      <c r="BV21">
        <v>1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2</v>
      </c>
      <c r="CK21">
        <v>5</v>
      </c>
      <c r="CL21">
        <v>1</v>
      </c>
      <c r="CM21">
        <v>1</v>
      </c>
      <c r="CN21" s="2">
        <v>1</v>
      </c>
      <c r="CO21">
        <f t="shared" si="1"/>
        <v>1</v>
      </c>
      <c r="CP21">
        <v>0.99938860618761005</v>
      </c>
      <c r="CQ21">
        <v>6.1139381238983705E-4</v>
      </c>
      <c r="CR21">
        <v>6.1139381238987098E-4</v>
      </c>
      <c r="CS21">
        <v>-6.1139381238987098E-4</v>
      </c>
      <c r="CT21">
        <f t="shared" si="0"/>
        <v>1</v>
      </c>
    </row>
    <row r="22" spans="1:98" x14ac:dyDescent="0.55000000000000004">
      <c r="A22" t="s">
        <v>21</v>
      </c>
      <c r="B22">
        <v>2</v>
      </c>
      <c r="C22">
        <v>0</v>
      </c>
      <c r="D22">
        <v>1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  <c r="K22">
        <v>2</v>
      </c>
      <c r="L22">
        <v>4</v>
      </c>
      <c r="M22">
        <v>5</v>
      </c>
      <c r="N22">
        <v>3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20</v>
      </c>
      <c r="AB22">
        <v>7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1</v>
      </c>
      <c r="BL22">
        <v>1</v>
      </c>
      <c r="BM22">
        <v>1</v>
      </c>
      <c r="BN22">
        <v>0</v>
      </c>
      <c r="BO22">
        <v>1</v>
      </c>
      <c r="BP22">
        <v>0</v>
      </c>
      <c r="BQ22">
        <v>1</v>
      </c>
      <c r="BR22">
        <v>1</v>
      </c>
      <c r="BS22">
        <v>1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1</v>
      </c>
      <c r="CJ22">
        <v>1</v>
      </c>
      <c r="CK22">
        <v>3</v>
      </c>
      <c r="CL22">
        <v>2</v>
      </c>
      <c r="CM22">
        <v>0</v>
      </c>
      <c r="CN22" s="2">
        <v>1</v>
      </c>
      <c r="CO22">
        <f t="shared" si="1"/>
        <v>1</v>
      </c>
      <c r="CP22">
        <v>0.99918343700607803</v>
      </c>
      <c r="CQ22">
        <v>8.1656299392163202E-4</v>
      </c>
      <c r="CR22">
        <v>8.1656299392167799E-4</v>
      </c>
      <c r="CS22">
        <v>-8.1656299392167799E-4</v>
      </c>
      <c r="CT22">
        <f t="shared" si="0"/>
        <v>1</v>
      </c>
    </row>
    <row r="23" spans="1:98" x14ac:dyDescent="0.55000000000000004">
      <c r="A23" t="s">
        <v>22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21</v>
      </c>
      <c r="AB23">
        <v>3</v>
      </c>
      <c r="AC23" s="3">
        <v>0</v>
      </c>
      <c r="AD23" s="3">
        <v>0</v>
      </c>
      <c r="AE23" s="3">
        <v>0</v>
      </c>
      <c r="AF23" s="3">
        <v>0</v>
      </c>
      <c r="AG23" s="3">
        <v>1</v>
      </c>
      <c r="AH23" s="3">
        <v>0</v>
      </c>
      <c r="AI23" s="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2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2</v>
      </c>
      <c r="CJ23">
        <v>2</v>
      </c>
      <c r="CK23">
        <v>3</v>
      </c>
      <c r="CL23">
        <v>2</v>
      </c>
      <c r="CM23">
        <v>0</v>
      </c>
      <c r="CN23" s="2">
        <v>0</v>
      </c>
      <c r="CO23">
        <f t="shared" si="1"/>
        <v>0</v>
      </c>
      <c r="CP23">
        <v>0.51351351351351004</v>
      </c>
      <c r="CQ23">
        <v>-0.51351351351351004</v>
      </c>
      <c r="CR23">
        <v>0.48648648648648002</v>
      </c>
      <c r="CS23">
        <v>0.51351351351352004</v>
      </c>
      <c r="CT23">
        <f t="shared" si="0"/>
        <v>1</v>
      </c>
    </row>
    <row r="24" spans="1:98" x14ac:dyDescent="0.55000000000000004">
      <c r="A24" t="s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22</v>
      </c>
      <c r="AB24">
        <v>6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3</v>
      </c>
      <c r="CL24">
        <v>2</v>
      </c>
      <c r="CM24">
        <v>0</v>
      </c>
      <c r="CN24" s="2">
        <v>1</v>
      </c>
      <c r="CO24">
        <f t="shared" si="1"/>
        <v>1</v>
      </c>
      <c r="CP24">
        <v>0.99795834149437501</v>
      </c>
      <c r="CQ24">
        <v>2.0416585056249798E-3</v>
      </c>
      <c r="CR24">
        <v>2.0416585056250102E-3</v>
      </c>
      <c r="CS24">
        <v>-2.0416585056250102E-3</v>
      </c>
      <c r="CT24">
        <f t="shared" si="0"/>
        <v>1</v>
      </c>
    </row>
    <row r="25" spans="1:98" x14ac:dyDescent="0.55000000000000004">
      <c r="A25" t="s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23</v>
      </c>
      <c r="AB25">
        <v>4</v>
      </c>
      <c r="AC25" s="3">
        <v>1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2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3</v>
      </c>
      <c r="CL25">
        <v>3</v>
      </c>
      <c r="CM25">
        <v>0</v>
      </c>
      <c r="CN25" s="2">
        <v>1</v>
      </c>
      <c r="CO25">
        <f t="shared" si="1"/>
        <v>0</v>
      </c>
      <c r="CP25">
        <v>0.51351351351351004</v>
      </c>
      <c r="CQ25">
        <v>0.48648648648648901</v>
      </c>
      <c r="CR25">
        <v>0.48648648648648002</v>
      </c>
      <c r="CS25">
        <v>-0.48648648648648002</v>
      </c>
      <c r="CT25">
        <f t="shared" si="0"/>
        <v>0</v>
      </c>
    </row>
    <row r="26" spans="1:98" x14ac:dyDescent="0.55000000000000004">
      <c r="A26" t="s">
        <v>25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24</v>
      </c>
      <c r="AB26">
        <v>7</v>
      </c>
      <c r="AC26" s="3">
        <v>0</v>
      </c>
      <c r="AD26" s="3">
        <v>0</v>
      </c>
      <c r="AE26" s="3">
        <v>0</v>
      </c>
      <c r="AF26" s="3">
        <v>0</v>
      </c>
      <c r="AG26" s="3">
        <v>1</v>
      </c>
      <c r="AH26" s="3">
        <v>0</v>
      </c>
      <c r="AI26" s="3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</v>
      </c>
      <c r="CH26">
        <v>1</v>
      </c>
      <c r="CI26">
        <v>2</v>
      </c>
      <c r="CJ26">
        <v>2</v>
      </c>
      <c r="CK26">
        <v>2</v>
      </c>
      <c r="CL26">
        <v>2</v>
      </c>
      <c r="CM26">
        <v>0</v>
      </c>
      <c r="CN26" s="2">
        <v>1</v>
      </c>
      <c r="CO26">
        <f t="shared" si="1"/>
        <v>0</v>
      </c>
      <c r="CP26">
        <v>0.51351351351351004</v>
      </c>
      <c r="CQ26">
        <v>0.48648648648648901</v>
      </c>
      <c r="CR26">
        <v>0.48648648648648002</v>
      </c>
      <c r="CS26">
        <v>-0.48648648648648002</v>
      </c>
      <c r="CT26">
        <f t="shared" si="0"/>
        <v>0</v>
      </c>
    </row>
    <row r="27" spans="1:98" x14ac:dyDescent="0.55000000000000004">
      <c r="A27" t="s">
        <v>26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  <c r="AA27">
        <v>25</v>
      </c>
      <c r="AB27">
        <v>0</v>
      </c>
      <c r="AC27" s="3">
        <v>0</v>
      </c>
      <c r="AD27" s="3">
        <v>1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2</v>
      </c>
      <c r="CL27">
        <v>2</v>
      </c>
      <c r="CM27">
        <v>0</v>
      </c>
      <c r="CN27" s="2">
        <v>0</v>
      </c>
      <c r="CO27">
        <f t="shared" si="1"/>
        <v>0</v>
      </c>
      <c r="CP27">
        <v>1.1829214230743E-3</v>
      </c>
      <c r="CQ27">
        <v>-1.1829214230743E-3</v>
      </c>
      <c r="CR27">
        <v>0.99881707857692503</v>
      </c>
      <c r="CS27">
        <v>1.18292142307419E-3</v>
      </c>
      <c r="CT27">
        <f t="shared" si="0"/>
        <v>1</v>
      </c>
    </row>
    <row r="28" spans="1:98" x14ac:dyDescent="0.55000000000000004">
      <c r="A28" t="s">
        <v>27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26</v>
      </c>
      <c r="AB28">
        <v>2</v>
      </c>
      <c r="AC28" s="3">
        <v>0</v>
      </c>
      <c r="AD28" s="3">
        <v>1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3</v>
      </c>
      <c r="BR28">
        <v>1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</v>
      </c>
      <c r="CJ28">
        <v>1</v>
      </c>
      <c r="CK28">
        <v>2</v>
      </c>
      <c r="CL28">
        <v>2</v>
      </c>
      <c r="CM28">
        <v>0</v>
      </c>
      <c r="CN28" s="2">
        <v>1</v>
      </c>
      <c r="CO28">
        <f t="shared" si="1"/>
        <v>1</v>
      </c>
      <c r="CP28">
        <v>0.99833787347909997</v>
      </c>
      <c r="CQ28">
        <v>1.6621265208995801E-3</v>
      </c>
      <c r="CR28">
        <v>1.6621265208996E-3</v>
      </c>
      <c r="CS28">
        <v>-1.6621265208996E-3</v>
      </c>
      <c r="CT28">
        <f t="shared" si="0"/>
        <v>1</v>
      </c>
    </row>
    <row r="29" spans="1:98" x14ac:dyDescent="0.55000000000000004">
      <c r="A29" t="s">
        <v>28</v>
      </c>
      <c r="B29">
        <v>3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27</v>
      </c>
      <c r="AB29">
        <v>8</v>
      </c>
      <c r="AC29" s="3">
        <v>0</v>
      </c>
      <c r="AD29" s="3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1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2</v>
      </c>
      <c r="CK29">
        <v>4</v>
      </c>
      <c r="CL29">
        <v>1</v>
      </c>
      <c r="CM29">
        <v>0</v>
      </c>
      <c r="CN29" s="2">
        <v>1</v>
      </c>
      <c r="CO29">
        <f t="shared" si="1"/>
        <v>1</v>
      </c>
      <c r="CP29">
        <v>0.99846250578741402</v>
      </c>
      <c r="CQ29">
        <v>1.53749421258597E-3</v>
      </c>
      <c r="CR29">
        <v>1.5374942125859501E-3</v>
      </c>
      <c r="CS29">
        <v>-1.5374942125859501E-3</v>
      </c>
      <c r="CT29">
        <f t="shared" si="0"/>
        <v>1</v>
      </c>
    </row>
    <row r="30" spans="1:98" x14ac:dyDescent="0.55000000000000004">
      <c r="A30" t="s">
        <v>29</v>
      </c>
      <c r="B30">
        <v>3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28</v>
      </c>
      <c r="AB30">
        <v>6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3</v>
      </c>
      <c r="CL30">
        <v>1</v>
      </c>
      <c r="CM30">
        <v>0</v>
      </c>
      <c r="CN30" s="2">
        <v>0</v>
      </c>
      <c r="CO30">
        <f t="shared" si="1"/>
        <v>0</v>
      </c>
      <c r="CP30">
        <v>0.51351351351351004</v>
      </c>
      <c r="CQ30">
        <v>-0.51351351351351004</v>
      </c>
      <c r="CR30">
        <v>0.48648648648648002</v>
      </c>
      <c r="CS30">
        <v>0.51351351351352004</v>
      </c>
      <c r="CT30">
        <f t="shared" si="0"/>
        <v>1</v>
      </c>
    </row>
    <row r="31" spans="1:98" x14ac:dyDescent="0.55000000000000004">
      <c r="A31" t="s">
        <v>30</v>
      </c>
      <c r="B31">
        <v>3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2</v>
      </c>
      <c r="L31">
        <v>1</v>
      </c>
      <c r="M31">
        <v>0</v>
      </c>
      <c r="N31">
        <v>3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29</v>
      </c>
      <c r="AB31">
        <v>6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1</v>
      </c>
      <c r="BO31">
        <v>0</v>
      </c>
      <c r="BP31">
        <v>1</v>
      </c>
      <c r="BQ31">
        <v>2</v>
      </c>
      <c r="BR31">
        <v>1</v>
      </c>
      <c r="BS31">
        <v>1</v>
      </c>
      <c r="BT31">
        <v>1</v>
      </c>
      <c r="BU31">
        <v>0</v>
      </c>
      <c r="BV31">
        <v>1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1</v>
      </c>
      <c r="CJ31">
        <v>1</v>
      </c>
      <c r="CK31">
        <v>3</v>
      </c>
      <c r="CL31">
        <v>1</v>
      </c>
      <c r="CM31">
        <v>0</v>
      </c>
      <c r="CN31" s="2">
        <v>1</v>
      </c>
      <c r="CO31">
        <f t="shared" si="1"/>
        <v>1</v>
      </c>
      <c r="CP31">
        <v>0.99921850962395997</v>
      </c>
      <c r="CQ31">
        <v>7.8149037603925098E-4</v>
      </c>
      <c r="CR31">
        <v>7.8149037603920696E-4</v>
      </c>
      <c r="CS31">
        <v>-7.8149037603920696E-4</v>
      </c>
      <c r="CT31">
        <f t="shared" si="0"/>
        <v>1</v>
      </c>
    </row>
    <row r="32" spans="1:98" x14ac:dyDescent="0.55000000000000004">
      <c r="A32" t="s">
        <v>31</v>
      </c>
      <c r="B32">
        <v>2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2</v>
      </c>
      <c r="L32">
        <v>4</v>
      </c>
      <c r="M32">
        <v>1</v>
      </c>
      <c r="N32">
        <v>3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1</v>
      </c>
      <c r="Y32">
        <v>1</v>
      </c>
      <c r="Z32">
        <v>0</v>
      </c>
      <c r="AA32">
        <v>30</v>
      </c>
      <c r="AB32">
        <v>8</v>
      </c>
      <c r="AC32" s="3">
        <v>0</v>
      </c>
      <c r="AD32" s="3">
        <v>1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3</v>
      </c>
      <c r="CL32">
        <v>3</v>
      </c>
      <c r="CM32">
        <v>0</v>
      </c>
      <c r="CN32" s="2">
        <v>1</v>
      </c>
      <c r="CO32">
        <f t="shared" si="1"/>
        <v>0</v>
      </c>
      <c r="CP32">
        <v>0.51351351351351004</v>
      </c>
      <c r="CQ32">
        <v>0.48648648648648901</v>
      </c>
      <c r="CR32">
        <v>0.48648648648648002</v>
      </c>
      <c r="CS32">
        <v>-0.48648648648648002</v>
      </c>
      <c r="CT32">
        <f t="shared" si="0"/>
        <v>0</v>
      </c>
    </row>
    <row r="33" spans="1:98" x14ac:dyDescent="0.55000000000000004">
      <c r="A33" t="s">
        <v>32</v>
      </c>
      <c r="B33">
        <v>3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2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31</v>
      </c>
      <c r="AB33">
        <v>1</v>
      </c>
      <c r="AC33" s="3">
        <v>1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1</v>
      </c>
      <c r="BQ33">
        <v>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3</v>
      </c>
      <c r="CL33">
        <v>1</v>
      </c>
      <c r="CM33">
        <v>0</v>
      </c>
      <c r="CN33" s="2">
        <v>1</v>
      </c>
      <c r="CO33">
        <f t="shared" si="1"/>
        <v>1</v>
      </c>
      <c r="CP33">
        <v>0.99885657258867699</v>
      </c>
      <c r="CQ33">
        <v>1.14342741132267E-3</v>
      </c>
      <c r="CR33">
        <v>1.1434274113227001E-3</v>
      </c>
      <c r="CS33">
        <v>-1.1434274113227001E-3</v>
      </c>
      <c r="CT33">
        <f t="shared" si="0"/>
        <v>1</v>
      </c>
    </row>
    <row r="34" spans="1:98" x14ac:dyDescent="0.55000000000000004">
      <c r="A34" t="s">
        <v>33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4</v>
      </c>
      <c r="L34">
        <v>2</v>
      </c>
      <c r="M34">
        <v>3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32</v>
      </c>
      <c r="AB34">
        <v>4</v>
      </c>
      <c r="AC34" s="3">
        <v>0</v>
      </c>
      <c r="AD34" s="3">
        <v>1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3</v>
      </c>
      <c r="CL34">
        <v>2</v>
      </c>
      <c r="CM34">
        <v>0</v>
      </c>
      <c r="CN34" s="2">
        <v>1</v>
      </c>
      <c r="CO34">
        <f t="shared" si="1"/>
        <v>0</v>
      </c>
      <c r="CP34">
        <v>0.51351351351351004</v>
      </c>
      <c r="CQ34">
        <v>0.48648648648648901</v>
      </c>
      <c r="CR34">
        <v>0.48648648648648002</v>
      </c>
      <c r="CS34">
        <v>-0.48648648648648002</v>
      </c>
      <c r="CT34">
        <f t="shared" si="0"/>
        <v>0</v>
      </c>
    </row>
    <row r="35" spans="1:98" x14ac:dyDescent="0.55000000000000004">
      <c r="A35" t="s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33</v>
      </c>
      <c r="AB35">
        <v>3</v>
      </c>
      <c r="AC35" s="3">
        <v>0</v>
      </c>
      <c r="AD35" s="3">
        <v>0</v>
      </c>
      <c r="AE35" s="3">
        <v>1</v>
      </c>
      <c r="AF35" s="3">
        <v>0</v>
      </c>
      <c r="AG35" s="3">
        <v>0</v>
      </c>
      <c r="AH35" s="3">
        <v>0</v>
      </c>
      <c r="AI35" s="3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3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2</v>
      </c>
      <c r="CK35">
        <v>2</v>
      </c>
      <c r="CL35">
        <v>2</v>
      </c>
      <c r="CM35">
        <v>0</v>
      </c>
      <c r="CN35" s="2">
        <v>1</v>
      </c>
      <c r="CO35">
        <f t="shared" si="1"/>
        <v>0</v>
      </c>
      <c r="CP35">
        <v>0.51351351351351004</v>
      </c>
      <c r="CQ35">
        <v>0.48648648648648901</v>
      </c>
      <c r="CR35">
        <v>0.48648648648648002</v>
      </c>
      <c r="CS35">
        <v>-0.48648648648648002</v>
      </c>
      <c r="CT35">
        <f t="shared" si="0"/>
        <v>0</v>
      </c>
    </row>
    <row r="36" spans="1:98" x14ac:dyDescent="0.55000000000000004">
      <c r="A36" t="s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34</v>
      </c>
      <c r="AB36">
        <v>7</v>
      </c>
      <c r="AC36" s="3">
        <v>0</v>
      </c>
      <c r="AD36" s="3">
        <v>1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1</v>
      </c>
      <c r="BO36">
        <v>1</v>
      </c>
      <c r="BP36">
        <v>1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</v>
      </c>
      <c r="CK36">
        <v>2</v>
      </c>
      <c r="CL36">
        <v>3</v>
      </c>
      <c r="CM36">
        <v>0</v>
      </c>
      <c r="CN36" s="2">
        <v>0</v>
      </c>
      <c r="CO36">
        <f t="shared" si="1"/>
        <v>0</v>
      </c>
      <c r="CP36">
        <v>7.3894530789609205E-4</v>
      </c>
      <c r="CQ36">
        <v>-7.3894530789609205E-4</v>
      </c>
      <c r="CR36">
        <v>0.99926105469210302</v>
      </c>
      <c r="CS36">
        <v>7.3894530789608804E-4</v>
      </c>
      <c r="CT36">
        <f t="shared" si="0"/>
        <v>1</v>
      </c>
    </row>
    <row r="37" spans="1:98" x14ac:dyDescent="0.55000000000000004">
      <c r="A37" t="s">
        <v>36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35</v>
      </c>
      <c r="AB37">
        <v>8</v>
      </c>
      <c r="AC37" s="3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3</v>
      </c>
      <c r="CJ37">
        <v>1</v>
      </c>
      <c r="CK37">
        <v>2</v>
      </c>
      <c r="CL37">
        <v>2</v>
      </c>
      <c r="CM37">
        <v>0</v>
      </c>
      <c r="CN37" s="2">
        <v>0</v>
      </c>
      <c r="CO37">
        <f t="shared" si="1"/>
        <v>0</v>
      </c>
      <c r="CP37">
        <v>1.60942747295939E-3</v>
      </c>
      <c r="CQ37">
        <v>-1.60942747295939E-3</v>
      </c>
      <c r="CR37">
        <v>0.99839057252704</v>
      </c>
      <c r="CS37">
        <v>1.6094274729594399E-3</v>
      </c>
      <c r="CT37">
        <f t="shared" si="0"/>
        <v>1</v>
      </c>
    </row>
    <row r="38" spans="1:98" x14ac:dyDescent="0.55000000000000004">
      <c r="A38" t="s">
        <v>37</v>
      </c>
      <c r="B38">
        <v>2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3</v>
      </c>
      <c r="L38">
        <v>2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36</v>
      </c>
      <c r="AB38">
        <v>7</v>
      </c>
      <c r="AC38" s="3">
        <v>0</v>
      </c>
      <c r="AD38" s="3">
        <v>0</v>
      </c>
      <c r="AE38" s="3">
        <v>1</v>
      </c>
      <c r="AF38" s="3">
        <v>0</v>
      </c>
      <c r="AG38" s="3">
        <v>0</v>
      </c>
      <c r="AH38" s="3">
        <v>0</v>
      </c>
      <c r="AI38" s="3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1</v>
      </c>
      <c r="BO38">
        <v>0</v>
      </c>
      <c r="BP38">
        <v>1</v>
      </c>
      <c r="BQ38">
        <v>2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1</v>
      </c>
      <c r="CH38">
        <v>1</v>
      </c>
      <c r="CI38">
        <v>1</v>
      </c>
      <c r="CJ38">
        <v>1</v>
      </c>
      <c r="CK38">
        <v>3</v>
      </c>
      <c r="CL38">
        <v>1</v>
      </c>
      <c r="CM38">
        <v>1</v>
      </c>
      <c r="CN38" s="2">
        <v>1</v>
      </c>
      <c r="CO38">
        <f t="shared" si="1"/>
        <v>0</v>
      </c>
      <c r="CP38">
        <v>0.51351351351351004</v>
      </c>
      <c r="CQ38">
        <v>0.48648648648648901</v>
      </c>
      <c r="CR38">
        <v>0.48648648648648002</v>
      </c>
      <c r="CS38">
        <v>-0.48648648648648002</v>
      </c>
      <c r="CT38">
        <f t="shared" si="0"/>
        <v>0</v>
      </c>
    </row>
    <row r="39" spans="1:98" x14ac:dyDescent="0.55000000000000004">
      <c r="A39" t="s">
        <v>38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1</v>
      </c>
      <c r="J39">
        <v>0</v>
      </c>
      <c r="K39">
        <v>2</v>
      </c>
      <c r="L39">
        <v>1</v>
      </c>
      <c r="M39">
        <v>0</v>
      </c>
      <c r="N39">
        <v>3</v>
      </c>
      <c r="O39">
        <v>4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0</v>
      </c>
      <c r="AA39">
        <v>37</v>
      </c>
      <c r="AB39">
        <v>8</v>
      </c>
      <c r="AC39" s="3">
        <v>0</v>
      </c>
      <c r="AD39" s="3">
        <v>1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1</v>
      </c>
      <c r="BM39">
        <v>1</v>
      </c>
      <c r="BN39">
        <v>1</v>
      </c>
      <c r="BO39">
        <v>0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0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0</v>
      </c>
      <c r="CB39">
        <v>1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0</v>
      </c>
      <c r="CI39">
        <v>1</v>
      </c>
      <c r="CJ39">
        <v>2</v>
      </c>
      <c r="CK39">
        <v>2</v>
      </c>
      <c r="CL39">
        <v>2</v>
      </c>
      <c r="CM39">
        <v>0</v>
      </c>
      <c r="CN39" s="2">
        <v>1</v>
      </c>
      <c r="CO39">
        <f t="shared" si="1"/>
        <v>1</v>
      </c>
      <c r="CP39">
        <v>0.99886917133471098</v>
      </c>
      <c r="CQ39">
        <v>1.1308286652881301E-3</v>
      </c>
      <c r="CR39">
        <v>1.1308286652881401E-3</v>
      </c>
      <c r="CS39">
        <v>-1.1308286652881401E-3</v>
      </c>
      <c r="CT39">
        <f t="shared" si="0"/>
        <v>1</v>
      </c>
    </row>
    <row r="40" spans="1:98" x14ac:dyDescent="0.55000000000000004">
      <c r="A40" t="s">
        <v>39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1</v>
      </c>
      <c r="I40">
        <v>1</v>
      </c>
      <c r="J40">
        <v>0</v>
      </c>
      <c r="K40">
        <v>0</v>
      </c>
      <c r="L40">
        <v>2</v>
      </c>
      <c r="M40">
        <v>3</v>
      </c>
      <c r="N40">
        <v>1</v>
      </c>
      <c r="O40">
        <v>4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v>38</v>
      </c>
      <c r="AB40">
        <v>5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>
        <v>1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0</v>
      </c>
      <c r="BP40">
        <v>1</v>
      </c>
      <c r="BQ40">
        <v>2</v>
      </c>
      <c r="BR40">
        <v>1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3</v>
      </c>
      <c r="CL40">
        <v>3</v>
      </c>
      <c r="CM40">
        <v>0</v>
      </c>
      <c r="CN40" s="2">
        <v>0</v>
      </c>
      <c r="CO40">
        <f t="shared" si="1"/>
        <v>0</v>
      </c>
      <c r="CP40">
        <v>0.51351351351351004</v>
      </c>
      <c r="CQ40">
        <v>-0.51351351351351004</v>
      </c>
      <c r="CR40">
        <v>0.48648648648648002</v>
      </c>
      <c r="CS40">
        <v>0.51351351351352004</v>
      </c>
      <c r="CT40">
        <f t="shared" si="0"/>
        <v>1</v>
      </c>
    </row>
    <row r="41" spans="1:98" x14ac:dyDescent="0.55000000000000004">
      <c r="A41" t="s">
        <v>40</v>
      </c>
      <c r="B41">
        <v>3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27</v>
      </c>
      <c r="AB41">
        <v>8</v>
      </c>
      <c r="AC41" s="3">
        <v>0</v>
      </c>
      <c r="AD41" s="3">
        <v>1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>
        <v>1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1</v>
      </c>
      <c r="CI41">
        <v>1</v>
      </c>
      <c r="CJ41">
        <v>2</v>
      </c>
      <c r="CK41">
        <v>4</v>
      </c>
      <c r="CL41">
        <v>1</v>
      </c>
      <c r="CM41">
        <v>0</v>
      </c>
      <c r="CN41" s="2">
        <v>1</v>
      </c>
      <c r="CO41">
        <f t="shared" si="1"/>
        <v>1</v>
      </c>
      <c r="CP41">
        <v>0.99885923767802098</v>
      </c>
      <c r="CQ41">
        <v>1.14076232197835E-3</v>
      </c>
      <c r="CR41">
        <v>1.1407623219783E-3</v>
      </c>
      <c r="CS41">
        <v>-1.1407623219783E-3</v>
      </c>
      <c r="CT41">
        <f t="shared" si="0"/>
        <v>1</v>
      </c>
    </row>
    <row r="42" spans="1:98" x14ac:dyDescent="0.55000000000000004">
      <c r="A42" t="s">
        <v>41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39</v>
      </c>
      <c r="AB42">
        <v>4</v>
      </c>
      <c r="AC42" s="3">
        <v>0</v>
      </c>
      <c r="AD42" s="3">
        <v>1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1</v>
      </c>
      <c r="BP42">
        <v>1</v>
      </c>
      <c r="BQ42">
        <v>2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2</v>
      </c>
      <c r="CK42">
        <v>3</v>
      </c>
      <c r="CL42">
        <v>1</v>
      </c>
      <c r="CM42">
        <v>0</v>
      </c>
      <c r="CN42" s="2">
        <v>1</v>
      </c>
      <c r="CO42">
        <f t="shared" si="1"/>
        <v>0</v>
      </c>
      <c r="CP42">
        <v>0.51351351351351004</v>
      </c>
      <c r="CQ42">
        <v>0.48648648648648901</v>
      </c>
      <c r="CR42">
        <v>0.48648648648648002</v>
      </c>
      <c r="CS42">
        <v>-0.48648648648648002</v>
      </c>
      <c r="CT42">
        <f t="shared" si="0"/>
        <v>0</v>
      </c>
    </row>
    <row r="43" spans="1:98" x14ac:dyDescent="0.55000000000000004">
      <c r="A43" t="s">
        <v>42</v>
      </c>
      <c r="B43">
        <v>3</v>
      </c>
      <c r="C43">
        <v>0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2</v>
      </c>
      <c r="M43">
        <v>1</v>
      </c>
      <c r="N43">
        <v>3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40</v>
      </c>
      <c r="AB43">
        <v>6</v>
      </c>
      <c r="AC43" s="3">
        <v>0</v>
      </c>
      <c r="AD43" s="3">
        <v>0</v>
      </c>
      <c r="AE43" s="3">
        <v>1</v>
      </c>
      <c r="AF43" s="3">
        <v>0</v>
      </c>
      <c r="AG43" s="3">
        <v>0</v>
      </c>
      <c r="AH43" s="3">
        <v>0</v>
      </c>
      <c r="AI43" s="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2</v>
      </c>
      <c r="BR43">
        <v>1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2</v>
      </c>
      <c r="CJ43">
        <v>1</v>
      </c>
      <c r="CK43">
        <v>4</v>
      </c>
      <c r="CL43">
        <v>1</v>
      </c>
      <c r="CM43">
        <v>0</v>
      </c>
      <c r="CN43" s="2">
        <v>0</v>
      </c>
      <c r="CO43">
        <f t="shared" si="1"/>
        <v>0</v>
      </c>
      <c r="CP43">
        <v>0.51351351351351004</v>
      </c>
      <c r="CQ43">
        <v>-0.51351351351351004</v>
      </c>
      <c r="CR43">
        <v>0.48648648648648002</v>
      </c>
      <c r="CS43">
        <v>0.51351351351352004</v>
      </c>
      <c r="CT43">
        <f t="shared" si="0"/>
        <v>1</v>
      </c>
    </row>
    <row r="44" spans="1:98" x14ac:dyDescent="0.55000000000000004">
      <c r="A44" t="s">
        <v>43</v>
      </c>
      <c r="B44">
        <v>2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1</v>
      </c>
      <c r="L44">
        <v>0</v>
      </c>
      <c r="M44">
        <v>2</v>
      </c>
      <c r="N44">
        <v>3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41</v>
      </c>
      <c r="AB44">
        <v>6</v>
      </c>
      <c r="AC44" s="3">
        <v>0</v>
      </c>
      <c r="AD44" s="3">
        <v>1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1</v>
      </c>
      <c r="BO44">
        <v>0</v>
      </c>
      <c r="BP44">
        <v>0</v>
      </c>
      <c r="BQ44">
        <v>2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3</v>
      </c>
      <c r="CL44">
        <v>1</v>
      </c>
      <c r="CM44">
        <v>0</v>
      </c>
      <c r="CN44" s="2">
        <v>0</v>
      </c>
      <c r="CO44">
        <f t="shared" si="1"/>
        <v>0</v>
      </c>
      <c r="CP44">
        <v>0.51351351351351004</v>
      </c>
      <c r="CQ44">
        <v>-0.51351351351351004</v>
      </c>
      <c r="CR44">
        <v>0.48648648648648002</v>
      </c>
      <c r="CS44">
        <v>0.51351351351352004</v>
      </c>
      <c r="CT44">
        <f t="shared" si="0"/>
        <v>1</v>
      </c>
    </row>
    <row r="45" spans="1:98" x14ac:dyDescent="0.55000000000000004">
      <c r="A45" t="s">
        <v>44</v>
      </c>
      <c r="B45">
        <v>2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  <c r="AA45">
        <v>42</v>
      </c>
      <c r="AB45">
        <v>5</v>
      </c>
      <c r="AC45" s="3">
        <v>0</v>
      </c>
      <c r="AD45" s="3">
        <v>1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 s="2">
        <v>1</v>
      </c>
      <c r="CO45">
        <f t="shared" si="1"/>
        <v>0</v>
      </c>
      <c r="CP45">
        <v>0.51351351351351004</v>
      </c>
      <c r="CQ45">
        <v>0.48648648648648901</v>
      </c>
      <c r="CR45">
        <v>0.48648648648648002</v>
      </c>
      <c r="CS45">
        <v>-0.48648648648648002</v>
      </c>
      <c r="CT45">
        <f t="shared" si="0"/>
        <v>0</v>
      </c>
    </row>
    <row r="46" spans="1:98" x14ac:dyDescent="0.55000000000000004">
      <c r="A46" t="s">
        <v>45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0</v>
      </c>
      <c r="AA46">
        <v>43</v>
      </c>
      <c r="AB46">
        <v>8</v>
      </c>
      <c r="AC46" s="3">
        <v>0</v>
      </c>
      <c r="AD46" s="3">
        <v>1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2</v>
      </c>
      <c r="CK46">
        <v>2</v>
      </c>
      <c r="CL46">
        <v>2</v>
      </c>
      <c r="CM46">
        <v>0</v>
      </c>
      <c r="CN46" s="2">
        <v>0</v>
      </c>
      <c r="CO46">
        <f t="shared" si="1"/>
        <v>0</v>
      </c>
      <c r="CP46">
        <v>8.7773455852423502E-4</v>
      </c>
      <c r="CQ46">
        <v>-8.7773455852423502E-4</v>
      </c>
      <c r="CR46">
        <v>0.99912226544147498</v>
      </c>
      <c r="CS46">
        <v>8.77734558524245E-4</v>
      </c>
      <c r="CT46">
        <f t="shared" si="0"/>
        <v>1</v>
      </c>
    </row>
    <row r="47" spans="1:98" x14ac:dyDescent="0.55000000000000004">
      <c r="A47" t="s">
        <v>46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3</v>
      </c>
      <c r="AC47" s="3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3</v>
      </c>
      <c r="BR47">
        <v>1</v>
      </c>
      <c r="BS47">
        <v>1</v>
      </c>
      <c r="BT47">
        <v>1</v>
      </c>
      <c r="BU47">
        <v>0</v>
      </c>
      <c r="BV47">
        <v>1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1</v>
      </c>
      <c r="CH47">
        <v>1</v>
      </c>
      <c r="CI47">
        <v>2</v>
      </c>
      <c r="CJ47">
        <v>0</v>
      </c>
      <c r="CK47">
        <v>0</v>
      </c>
      <c r="CL47">
        <v>1</v>
      </c>
      <c r="CM47">
        <v>0</v>
      </c>
      <c r="CN47" s="2">
        <v>1</v>
      </c>
      <c r="CO47">
        <f t="shared" si="1"/>
        <v>1</v>
      </c>
      <c r="CP47">
        <v>0.91862140899575595</v>
      </c>
      <c r="CQ47">
        <v>8.13785910042433E-2</v>
      </c>
      <c r="CR47">
        <v>8.13785910042433E-2</v>
      </c>
      <c r="CS47">
        <v>-8.13785910042433E-2</v>
      </c>
      <c r="CT47">
        <f t="shared" si="0"/>
        <v>1</v>
      </c>
    </row>
    <row r="48" spans="1:98" x14ac:dyDescent="0.55000000000000004">
      <c r="A48" t="s">
        <v>47</v>
      </c>
      <c r="B48">
        <v>2</v>
      </c>
      <c r="C48">
        <v>0</v>
      </c>
      <c r="D48">
        <v>1</v>
      </c>
      <c r="E48">
        <v>1</v>
      </c>
      <c r="F48">
        <v>0</v>
      </c>
      <c r="G48">
        <v>1</v>
      </c>
      <c r="H48">
        <v>1</v>
      </c>
      <c r="I48">
        <v>0</v>
      </c>
      <c r="J48">
        <v>0</v>
      </c>
      <c r="K48">
        <v>4</v>
      </c>
      <c r="L48">
        <v>1</v>
      </c>
      <c r="M48">
        <v>2</v>
      </c>
      <c r="N48">
        <v>3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1</v>
      </c>
      <c r="Z48">
        <v>0</v>
      </c>
      <c r="AA48">
        <v>10</v>
      </c>
      <c r="AB48">
        <v>4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>
        <v>0</v>
      </c>
      <c r="AK48">
        <v>0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1</v>
      </c>
      <c r="BK48">
        <v>0</v>
      </c>
      <c r="BL48">
        <v>0</v>
      </c>
      <c r="BM48">
        <v>1</v>
      </c>
      <c r="BN48">
        <v>1</v>
      </c>
      <c r="BO48">
        <v>0</v>
      </c>
      <c r="BP48">
        <v>1</v>
      </c>
      <c r="BQ48">
        <v>3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3</v>
      </c>
      <c r="CL48">
        <v>3</v>
      </c>
      <c r="CM48">
        <v>0</v>
      </c>
      <c r="CN48" s="2">
        <v>0</v>
      </c>
      <c r="CO48">
        <f t="shared" si="1"/>
        <v>0</v>
      </c>
      <c r="CP48">
        <v>0.51351351351351004</v>
      </c>
      <c r="CQ48">
        <v>-0.51351351351351004</v>
      </c>
      <c r="CR48">
        <v>0.48648648648648002</v>
      </c>
      <c r="CS48">
        <v>0.51351351351352004</v>
      </c>
      <c r="CT48">
        <f t="shared" si="0"/>
        <v>1</v>
      </c>
    </row>
    <row r="49" spans="1:98" x14ac:dyDescent="0.55000000000000004">
      <c r="A49" t="s">
        <v>48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2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48</v>
      </c>
      <c r="AB49">
        <v>9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3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2</v>
      </c>
      <c r="CK49">
        <v>3</v>
      </c>
      <c r="CL49">
        <v>3</v>
      </c>
      <c r="CM49">
        <v>0</v>
      </c>
      <c r="CN49" s="2">
        <v>0</v>
      </c>
      <c r="CO49">
        <f t="shared" si="1"/>
        <v>0</v>
      </c>
      <c r="CP49">
        <v>0.51351351351351004</v>
      </c>
      <c r="CQ49">
        <v>-0.51351351351351004</v>
      </c>
      <c r="CR49">
        <v>0.48648648648648002</v>
      </c>
      <c r="CS49">
        <v>0.51351351351352004</v>
      </c>
      <c r="CT49">
        <f t="shared" si="0"/>
        <v>1</v>
      </c>
    </row>
    <row r="50" spans="1:98" x14ac:dyDescent="0.55000000000000004">
      <c r="A50" t="s">
        <v>49</v>
      </c>
      <c r="B50">
        <v>4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0</v>
      </c>
      <c r="AA50">
        <v>49</v>
      </c>
      <c r="AB50">
        <v>6</v>
      </c>
      <c r="AC50" s="3">
        <v>0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>
        <v>0</v>
      </c>
      <c r="AK50">
        <v>1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1</v>
      </c>
      <c r="BN50">
        <v>1</v>
      </c>
      <c r="BO50">
        <v>1</v>
      </c>
      <c r="BP50">
        <v>1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 s="2">
        <v>1</v>
      </c>
      <c r="CO50">
        <f t="shared" si="1"/>
        <v>0</v>
      </c>
      <c r="CP50">
        <v>0.51351351351351004</v>
      </c>
      <c r="CQ50">
        <v>0.48648648648648901</v>
      </c>
      <c r="CR50">
        <v>0.48648648648648002</v>
      </c>
      <c r="CS50">
        <v>-0.48648648648648002</v>
      </c>
      <c r="CT50">
        <f t="shared" si="0"/>
        <v>0</v>
      </c>
    </row>
    <row r="51" spans="1:98" x14ac:dyDescent="0.55000000000000004">
      <c r="A51" t="s">
        <v>50</v>
      </c>
      <c r="B51">
        <v>2</v>
      </c>
      <c r="C51">
        <v>2</v>
      </c>
      <c r="D51">
        <v>1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4</v>
      </c>
      <c r="M51">
        <v>0</v>
      </c>
      <c r="N51">
        <v>2</v>
      </c>
      <c r="O51">
        <v>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50</v>
      </c>
      <c r="AB51">
        <v>3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 s="2">
        <v>0</v>
      </c>
      <c r="CO51">
        <f t="shared" si="1"/>
        <v>0</v>
      </c>
      <c r="CP51">
        <v>1.12742148752149E-3</v>
      </c>
      <c r="CQ51">
        <v>-1.12742148752149E-3</v>
      </c>
      <c r="CR51">
        <v>0.99887257851247802</v>
      </c>
      <c r="CS51">
        <v>1.1274214875214199E-3</v>
      </c>
      <c r="CT51">
        <f t="shared" si="0"/>
        <v>1</v>
      </c>
    </row>
    <row r="52" spans="1:98" x14ac:dyDescent="0.55000000000000004">
      <c r="A52" t="s">
        <v>51</v>
      </c>
      <c r="B52">
        <v>2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3</v>
      </c>
      <c r="O52">
        <v>2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51</v>
      </c>
      <c r="AB52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2</v>
      </c>
      <c r="CJ52">
        <v>2</v>
      </c>
      <c r="CK52">
        <v>2</v>
      </c>
      <c r="CL52">
        <v>2</v>
      </c>
      <c r="CM52">
        <v>0</v>
      </c>
      <c r="CN52" s="2">
        <v>1</v>
      </c>
      <c r="CO52">
        <f t="shared" si="1"/>
        <v>1</v>
      </c>
      <c r="CP52">
        <v>0.99875510301252401</v>
      </c>
      <c r="CQ52">
        <v>1.2448969874757599E-3</v>
      </c>
      <c r="CR52">
        <v>1.2448969874757499E-3</v>
      </c>
      <c r="CS52">
        <v>-1.2448969874757499E-3</v>
      </c>
      <c r="CT52">
        <f t="shared" si="0"/>
        <v>1</v>
      </c>
    </row>
    <row r="53" spans="1:98" x14ac:dyDescent="0.55000000000000004">
      <c r="A53" t="s">
        <v>52</v>
      </c>
      <c r="B53">
        <v>2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4</v>
      </c>
      <c r="O53">
        <v>2</v>
      </c>
      <c r="P53">
        <v>3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10</v>
      </c>
      <c r="AB53">
        <v>4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3</v>
      </c>
      <c r="BR53">
        <v>1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1</v>
      </c>
      <c r="CH53">
        <v>1</v>
      </c>
      <c r="CI53">
        <v>2</v>
      </c>
      <c r="CJ53">
        <v>1</v>
      </c>
      <c r="CK53">
        <v>2</v>
      </c>
      <c r="CL53">
        <v>3</v>
      </c>
      <c r="CM53">
        <v>0</v>
      </c>
      <c r="CN53" s="2">
        <v>0</v>
      </c>
      <c r="CO53">
        <f t="shared" si="1"/>
        <v>0</v>
      </c>
      <c r="CP53">
        <v>0.51351351351351004</v>
      </c>
      <c r="CQ53">
        <v>-0.51351351351351004</v>
      </c>
      <c r="CR53">
        <v>0.48648648648648002</v>
      </c>
      <c r="CS53">
        <v>0.51351351351352004</v>
      </c>
      <c r="CT53">
        <f t="shared" si="0"/>
        <v>1</v>
      </c>
    </row>
    <row r="54" spans="1:98" x14ac:dyDescent="0.55000000000000004">
      <c r="A54" t="s">
        <v>53</v>
      </c>
      <c r="B54">
        <v>4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2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52</v>
      </c>
      <c r="AB54">
        <v>3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3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 s="2">
        <v>0</v>
      </c>
      <c r="CO54">
        <f t="shared" si="1"/>
        <v>0</v>
      </c>
      <c r="CP54">
        <v>1.1137261833919501E-3</v>
      </c>
      <c r="CQ54">
        <v>-1.1137261833919501E-3</v>
      </c>
      <c r="CR54">
        <v>0.99888627381660799</v>
      </c>
      <c r="CS54">
        <v>1.11372618339189E-3</v>
      </c>
      <c r="CT54">
        <f t="shared" si="0"/>
        <v>1</v>
      </c>
    </row>
    <row r="55" spans="1:98" x14ac:dyDescent="0.55000000000000004">
      <c r="A55" t="s">
        <v>54</v>
      </c>
      <c r="B55">
        <v>2</v>
      </c>
      <c r="C55">
        <v>2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2</v>
      </c>
      <c r="O55">
        <v>1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54</v>
      </c>
      <c r="AB55">
        <v>7</v>
      </c>
      <c r="AC55" s="3">
        <v>0</v>
      </c>
      <c r="AD55" s="3">
        <v>0</v>
      </c>
      <c r="AE55" s="3">
        <v>0</v>
      </c>
      <c r="AF55" s="3">
        <v>0</v>
      </c>
      <c r="AG55" s="3">
        <v>1</v>
      </c>
      <c r="AH55" s="3">
        <v>0</v>
      </c>
      <c r="AI55" s="3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1</v>
      </c>
      <c r="BR55">
        <v>1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1</v>
      </c>
      <c r="CH55">
        <v>1</v>
      </c>
      <c r="CI55">
        <v>1</v>
      </c>
      <c r="CJ55">
        <v>2</v>
      </c>
      <c r="CK55">
        <v>6</v>
      </c>
      <c r="CL55">
        <v>2</v>
      </c>
      <c r="CM55">
        <v>0</v>
      </c>
      <c r="CN55" s="2">
        <v>0</v>
      </c>
      <c r="CO55">
        <f t="shared" si="1"/>
        <v>0</v>
      </c>
      <c r="CP55">
        <v>1.12879210511725E-3</v>
      </c>
      <c r="CQ55">
        <v>-1.12879210511725E-3</v>
      </c>
      <c r="CR55">
        <v>0.99887120789488204</v>
      </c>
      <c r="CS55">
        <v>1.1287921051171799E-3</v>
      </c>
      <c r="CT55">
        <f t="shared" si="0"/>
        <v>1</v>
      </c>
    </row>
    <row r="56" spans="1:98" x14ac:dyDescent="0.55000000000000004">
      <c r="A56" t="s">
        <v>55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55</v>
      </c>
      <c r="AB56">
        <v>4</v>
      </c>
      <c r="AC56" s="3">
        <v>0</v>
      </c>
      <c r="AD56" s="3">
        <v>0</v>
      </c>
      <c r="AE56" s="3">
        <v>1</v>
      </c>
      <c r="AF56" s="3">
        <v>0</v>
      </c>
      <c r="AG56" s="3">
        <v>0</v>
      </c>
      <c r="AH56" s="3">
        <v>0</v>
      </c>
      <c r="AI56" s="3">
        <v>0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1</v>
      </c>
      <c r="BP56">
        <v>1</v>
      </c>
      <c r="BQ56">
        <v>3</v>
      </c>
      <c r="BR56">
        <v>1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1</v>
      </c>
      <c r="CG56">
        <v>0</v>
      </c>
      <c r="CH56">
        <v>1</v>
      </c>
      <c r="CI56">
        <v>1</v>
      </c>
      <c r="CJ56">
        <v>1</v>
      </c>
      <c r="CK56">
        <v>2</v>
      </c>
      <c r="CL56">
        <v>3</v>
      </c>
      <c r="CM56">
        <v>0</v>
      </c>
      <c r="CN56" s="2">
        <v>1</v>
      </c>
      <c r="CO56">
        <f t="shared" si="1"/>
        <v>1</v>
      </c>
      <c r="CP56">
        <v>0.99862960559667002</v>
      </c>
      <c r="CQ56">
        <v>1.37039440332942E-3</v>
      </c>
      <c r="CR56">
        <v>1.3703944033293699E-3</v>
      </c>
      <c r="CS56">
        <v>-1.3703944033293699E-3</v>
      </c>
      <c r="CT56">
        <f t="shared" si="0"/>
        <v>1</v>
      </c>
    </row>
    <row r="57" spans="1:98" x14ac:dyDescent="0.55000000000000004">
      <c r="A57" t="s">
        <v>56</v>
      </c>
      <c r="B57">
        <v>2</v>
      </c>
      <c r="C57">
        <v>2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2</v>
      </c>
      <c r="L57">
        <v>3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>
        <v>0</v>
      </c>
      <c r="AA57">
        <v>26</v>
      </c>
      <c r="AB57">
        <v>2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</v>
      </c>
      <c r="BJ57">
        <v>1</v>
      </c>
      <c r="BK57">
        <v>0</v>
      </c>
      <c r="BL57">
        <v>1</v>
      </c>
      <c r="BM57">
        <v>1</v>
      </c>
      <c r="BN57">
        <v>0</v>
      </c>
      <c r="BO57">
        <v>0</v>
      </c>
      <c r="BP57">
        <v>0</v>
      </c>
      <c r="BQ57">
        <v>2</v>
      </c>
      <c r="BR57">
        <v>1</v>
      </c>
      <c r="BS57">
        <v>1</v>
      </c>
      <c r="BT57">
        <v>1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1</v>
      </c>
      <c r="CF57">
        <v>1</v>
      </c>
      <c r="CG57">
        <v>0</v>
      </c>
      <c r="CH57">
        <v>0</v>
      </c>
      <c r="CI57">
        <v>2</v>
      </c>
      <c r="CJ57">
        <v>2</v>
      </c>
      <c r="CK57">
        <v>1</v>
      </c>
      <c r="CL57">
        <v>1</v>
      </c>
      <c r="CM57">
        <v>0</v>
      </c>
      <c r="CN57" s="2">
        <v>0</v>
      </c>
      <c r="CO57">
        <f t="shared" si="1"/>
        <v>0</v>
      </c>
      <c r="CP57">
        <v>1.2876220933106101E-3</v>
      </c>
      <c r="CQ57">
        <v>-1.2876220933106101E-3</v>
      </c>
      <c r="CR57">
        <v>0.99871237790668899</v>
      </c>
      <c r="CS57">
        <v>1.28762209331056E-3</v>
      </c>
      <c r="CT57">
        <f t="shared" si="0"/>
        <v>1</v>
      </c>
    </row>
    <row r="58" spans="1:98" x14ac:dyDescent="0.55000000000000004">
      <c r="A58" t="s">
        <v>57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2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57</v>
      </c>
      <c r="AB58">
        <v>3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 s="2">
        <v>0</v>
      </c>
      <c r="CO58">
        <f t="shared" si="1"/>
        <v>0</v>
      </c>
      <c r="CP58">
        <v>9.8850955767722693E-4</v>
      </c>
      <c r="CQ58">
        <v>-9.8850955767722693E-4</v>
      </c>
      <c r="CR58">
        <v>0.99901149044232196</v>
      </c>
      <c r="CS58">
        <v>9.8850955767726401E-4</v>
      </c>
      <c r="CT58">
        <f t="shared" si="0"/>
        <v>1</v>
      </c>
    </row>
    <row r="59" spans="1:98" x14ac:dyDescent="0.55000000000000004">
      <c r="A59" t="s">
        <v>58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58</v>
      </c>
      <c r="AB59">
        <v>8</v>
      </c>
      <c r="AC59" s="3">
        <v>0</v>
      </c>
      <c r="AD59" s="3">
        <v>1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 s="2">
        <v>0</v>
      </c>
      <c r="CO59">
        <f t="shared" si="1"/>
        <v>0</v>
      </c>
      <c r="CP59">
        <v>7.7333984091458401E-4</v>
      </c>
      <c r="CQ59">
        <v>-7.7333984091458401E-4</v>
      </c>
      <c r="CR59">
        <v>0.99922666015908501</v>
      </c>
      <c r="CS59">
        <v>7.73339840914544E-4</v>
      </c>
      <c r="CT59">
        <f t="shared" si="0"/>
        <v>1</v>
      </c>
    </row>
    <row r="60" spans="1:98" x14ac:dyDescent="0.55000000000000004">
      <c r="A60" t="s">
        <v>59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59</v>
      </c>
      <c r="AB60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 s="2">
        <v>0</v>
      </c>
      <c r="CO60">
        <f t="shared" si="1"/>
        <v>0</v>
      </c>
      <c r="CP60">
        <v>0.51351351351351004</v>
      </c>
      <c r="CQ60">
        <v>-0.51351351351351004</v>
      </c>
      <c r="CR60">
        <v>0.48648648648648002</v>
      </c>
      <c r="CS60">
        <v>0.51351351351352004</v>
      </c>
      <c r="CT60">
        <f t="shared" si="0"/>
        <v>1</v>
      </c>
    </row>
    <row r="61" spans="1:98" x14ac:dyDescent="0.55000000000000004">
      <c r="A61" t="s">
        <v>60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2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55</v>
      </c>
      <c r="AB61">
        <v>4</v>
      </c>
      <c r="AC61" s="3">
        <v>0</v>
      </c>
      <c r="AD61" s="3">
        <v>0</v>
      </c>
      <c r="AE61" s="3">
        <v>1</v>
      </c>
      <c r="AF61" s="3">
        <v>0</v>
      </c>
      <c r="AG61" s="3">
        <v>0</v>
      </c>
      <c r="AH61" s="3">
        <v>0</v>
      </c>
      <c r="AI61" s="3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2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 s="2">
        <v>0</v>
      </c>
      <c r="CO61">
        <f t="shared" si="1"/>
        <v>0</v>
      </c>
      <c r="CP61">
        <v>9.9667509705312902E-4</v>
      </c>
      <c r="CQ61">
        <v>-9.9667509705312902E-4</v>
      </c>
      <c r="CR61">
        <v>0.99900332490294697</v>
      </c>
      <c r="CS61">
        <v>9.9667509705303405E-4</v>
      </c>
      <c r="CT61">
        <f t="shared" si="0"/>
        <v>1</v>
      </c>
    </row>
    <row r="62" spans="1:98" x14ac:dyDescent="0.55000000000000004">
      <c r="A62" t="s">
        <v>61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61</v>
      </c>
      <c r="AB62">
        <v>4</v>
      </c>
      <c r="AC62" s="3">
        <v>0</v>
      </c>
      <c r="AD62" s="3">
        <v>1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 s="2">
        <v>1</v>
      </c>
      <c r="CO62">
        <f t="shared" si="1"/>
        <v>0</v>
      </c>
      <c r="CP62">
        <v>0.51351351351351004</v>
      </c>
      <c r="CQ62">
        <v>0.48648648648648901</v>
      </c>
      <c r="CR62">
        <v>0.48648648648648002</v>
      </c>
      <c r="CS62">
        <v>-0.48648648648648002</v>
      </c>
      <c r="CT62">
        <f t="shared" si="0"/>
        <v>0</v>
      </c>
    </row>
    <row r="63" spans="1:98" x14ac:dyDescent="0.55000000000000004">
      <c r="A63" t="s">
        <v>62</v>
      </c>
      <c r="B63">
        <v>1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2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14</v>
      </c>
      <c r="AB63">
        <v>5</v>
      </c>
      <c r="AC63" s="3">
        <v>0</v>
      </c>
      <c r="AD63" s="3">
        <v>0</v>
      </c>
      <c r="AE63" s="3">
        <v>1</v>
      </c>
      <c r="AF63" s="3">
        <v>0</v>
      </c>
      <c r="AG63" s="3">
        <v>0</v>
      </c>
      <c r="AH63" s="3">
        <v>0</v>
      </c>
      <c r="AI63" s="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1</v>
      </c>
      <c r="BN63">
        <v>1</v>
      </c>
      <c r="BO63">
        <v>0</v>
      </c>
      <c r="BP63">
        <v>0</v>
      </c>
      <c r="BQ63">
        <v>1</v>
      </c>
      <c r="BR63">
        <v>1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1</v>
      </c>
      <c r="CF63">
        <v>0</v>
      </c>
      <c r="CG63">
        <v>0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0</v>
      </c>
      <c r="CN63" s="2">
        <v>0</v>
      </c>
      <c r="CO63">
        <f t="shared" si="1"/>
        <v>0</v>
      </c>
      <c r="CP63">
        <v>9.8713565914987103E-2</v>
      </c>
      <c r="CQ63">
        <v>-9.8713565914987103E-2</v>
      </c>
      <c r="CR63">
        <v>0.90128643408501197</v>
      </c>
      <c r="CS63">
        <v>9.87135659149872E-2</v>
      </c>
      <c r="CT63">
        <f t="shared" si="0"/>
        <v>1</v>
      </c>
    </row>
    <row r="64" spans="1:98" x14ac:dyDescent="0.55000000000000004">
      <c r="A64" t="s">
        <v>63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2</v>
      </c>
      <c r="L64">
        <v>1</v>
      </c>
      <c r="M64">
        <v>0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63</v>
      </c>
      <c r="AB64">
        <v>7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 s="2">
        <v>0</v>
      </c>
      <c r="CO64">
        <f t="shared" si="1"/>
        <v>0</v>
      </c>
      <c r="CP64">
        <v>9.5578604353435703E-4</v>
      </c>
      <c r="CQ64">
        <v>-9.5578604353435703E-4</v>
      </c>
      <c r="CR64">
        <v>0.99904421395646503</v>
      </c>
      <c r="CS64">
        <v>9.55786043534412E-4</v>
      </c>
      <c r="CT64">
        <f t="shared" si="0"/>
        <v>1</v>
      </c>
    </row>
    <row r="65" spans="1:98" x14ac:dyDescent="0.55000000000000004">
      <c r="A65" t="s">
        <v>64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1</v>
      </c>
      <c r="Z65">
        <v>1</v>
      </c>
      <c r="AA65">
        <v>57</v>
      </c>
      <c r="AB65">
        <v>3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1</v>
      </c>
      <c r="BO65">
        <v>0</v>
      </c>
      <c r="BP65">
        <v>1</v>
      </c>
      <c r="BQ65">
        <v>3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 s="2">
        <v>0</v>
      </c>
      <c r="CO65">
        <f t="shared" si="1"/>
        <v>0</v>
      </c>
      <c r="CP65">
        <v>9.0314397957700699E-4</v>
      </c>
      <c r="CQ65">
        <v>-9.0314397957700699E-4</v>
      </c>
      <c r="CR65">
        <v>0.99909685602042297</v>
      </c>
      <c r="CS65">
        <v>9.0314397957691396E-4</v>
      </c>
      <c r="CT65">
        <f t="shared" si="0"/>
        <v>1</v>
      </c>
    </row>
    <row r="66" spans="1:98" x14ac:dyDescent="0.55000000000000004">
      <c r="A66" t="s">
        <v>65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3</v>
      </c>
      <c r="L66">
        <v>1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0</v>
      </c>
      <c r="Y66">
        <v>1</v>
      </c>
      <c r="Z66">
        <v>0</v>
      </c>
      <c r="AA66">
        <v>65</v>
      </c>
      <c r="AB66">
        <v>7</v>
      </c>
      <c r="AC66" s="3">
        <v>0</v>
      </c>
      <c r="AD66" s="3">
        <v>0</v>
      </c>
      <c r="AE66" s="3">
        <v>1</v>
      </c>
      <c r="AF66" s="3">
        <v>0</v>
      </c>
      <c r="AG66" s="3">
        <v>0</v>
      </c>
      <c r="AH66" s="3">
        <v>0</v>
      </c>
      <c r="AI66" s="3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1</v>
      </c>
      <c r="BR66">
        <v>1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1</v>
      </c>
      <c r="CI66">
        <v>2</v>
      </c>
      <c r="CJ66">
        <v>1</v>
      </c>
      <c r="CK66">
        <v>1</v>
      </c>
      <c r="CL66">
        <v>0</v>
      </c>
      <c r="CM66">
        <v>0</v>
      </c>
      <c r="CN66" s="2">
        <v>1</v>
      </c>
      <c r="CO66">
        <f t="shared" si="1"/>
        <v>0</v>
      </c>
      <c r="CP66">
        <v>0.51351351351351004</v>
      </c>
      <c r="CQ66">
        <v>0.48648648648648901</v>
      </c>
      <c r="CR66">
        <v>0.48648648648648002</v>
      </c>
      <c r="CS66">
        <v>-0.48648648648648002</v>
      </c>
      <c r="CT66">
        <f t="shared" si="0"/>
        <v>0</v>
      </c>
    </row>
    <row r="67" spans="1:98" x14ac:dyDescent="0.55000000000000004">
      <c r="A67" t="s">
        <v>66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1</v>
      </c>
      <c r="L67">
        <v>0</v>
      </c>
      <c r="M67">
        <v>0</v>
      </c>
      <c r="N67">
        <v>3</v>
      </c>
      <c r="O67">
        <v>2</v>
      </c>
      <c r="P67">
        <v>0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66</v>
      </c>
      <c r="AB67">
        <v>8</v>
      </c>
      <c r="AC67" s="3">
        <v>0</v>
      </c>
      <c r="AD67" s="3">
        <v>1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3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2</v>
      </c>
      <c r="CK67">
        <v>3</v>
      </c>
      <c r="CL67">
        <v>3</v>
      </c>
      <c r="CM67">
        <v>0</v>
      </c>
      <c r="CN67" s="2">
        <v>0</v>
      </c>
      <c r="CO67">
        <f t="shared" si="1"/>
        <v>0</v>
      </c>
      <c r="CP67">
        <v>0.51351351351351004</v>
      </c>
      <c r="CQ67">
        <v>-0.51351351351351004</v>
      </c>
      <c r="CR67">
        <v>0.48648648648648002</v>
      </c>
      <c r="CS67">
        <v>0.51351351351352004</v>
      </c>
      <c r="CT67">
        <f t="shared" ref="CT67:CT75" si="2">IF(CO67=CN67,1,0)</f>
        <v>1</v>
      </c>
    </row>
    <row r="68" spans="1:98" x14ac:dyDescent="0.55000000000000004">
      <c r="A68" t="s">
        <v>67</v>
      </c>
      <c r="B68">
        <v>4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>
        <v>67</v>
      </c>
      <c r="AB68">
        <v>1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1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2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 s="2">
        <v>0</v>
      </c>
      <c r="CO68">
        <f t="shared" ref="CO68:CO75" si="3">IF(CP68 &gt; 0.75, 1, 0)</f>
        <v>0</v>
      </c>
      <c r="CP68">
        <v>0.51351351351351004</v>
      </c>
      <c r="CQ68">
        <v>-0.51351351351351004</v>
      </c>
      <c r="CR68">
        <v>0.48648648648648002</v>
      </c>
      <c r="CS68">
        <v>0.51351351351352004</v>
      </c>
      <c r="CT68">
        <f t="shared" si="2"/>
        <v>1</v>
      </c>
    </row>
    <row r="69" spans="1:98" x14ac:dyDescent="0.55000000000000004">
      <c r="A69" t="s">
        <v>67</v>
      </c>
      <c r="B69">
        <v>2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0</v>
      </c>
      <c r="J69">
        <v>0</v>
      </c>
      <c r="K69">
        <v>2</v>
      </c>
      <c r="L69">
        <v>1</v>
      </c>
      <c r="M69">
        <v>4</v>
      </c>
      <c r="N69">
        <v>3</v>
      </c>
      <c r="O69">
        <v>0</v>
      </c>
      <c r="P69">
        <v>0</v>
      </c>
      <c r="Q69">
        <v>1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1</v>
      </c>
      <c r="Z69">
        <v>0</v>
      </c>
      <c r="AA69">
        <v>10</v>
      </c>
      <c r="AB69">
        <v>4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1</v>
      </c>
      <c r="BK69">
        <v>0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3</v>
      </c>
      <c r="BR69">
        <v>1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2</v>
      </c>
      <c r="CJ69">
        <v>1</v>
      </c>
      <c r="CK69">
        <v>2</v>
      </c>
      <c r="CL69">
        <v>3</v>
      </c>
      <c r="CM69">
        <v>0</v>
      </c>
      <c r="CN69" s="2">
        <v>0</v>
      </c>
      <c r="CO69">
        <f t="shared" si="3"/>
        <v>0</v>
      </c>
      <c r="CP69">
        <v>0.51351351351351004</v>
      </c>
      <c r="CQ69">
        <v>-0.51351351351351004</v>
      </c>
      <c r="CR69">
        <v>0.48648648648648002</v>
      </c>
      <c r="CS69">
        <v>0.51351351351352004</v>
      </c>
      <c r="CT69">
        <f t="shared" si="2"/>
        <v>1</v>
      </c>
    </row>
    <row r="70" spans="1:98" x14ac:dyDescent="0.55000000000000004">
      <c r="A70" t="s">
        <v>67</v>
      </c>
      <c r="B70">
        <v>2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16</v>
      </c>
      <c r="AB70">
        <v>6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4</v>
      </c>
      <c r="CL70">
        <v>2</v>
      </c>
      <c r="CM70">
        <v>0</v>
      </c>
      <c r="CN70" s="2">
        <v>0</v>
      </c>
      <c r="CO70">
        <f t="shared" si="3"/>
        <v>0</v>
      </c>
      <c r="CP70">
        <v>1.42558816699391E-3</v>
      </c>
      <c r="CQ70">
        <v>-1.42558816699391E-3</v>
      </c>
      <c r="CR70">
        <v>0.99857441183300599</v>
      </c>
      <c r="CS70">
        <v>1.4255881669938901E-3</v>
      </c>
      <c r="CT70">
        <f t="shared" si="2"/>
        <v>1</v>
      </c>
    </row>
    <row r="71" spans="1:98" x14ac:dyDescent="0.55000000000000004">
      <c r="A71" t="s">
        <v>67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0</v>
      </c>
      <c r="AA71">
        <v>43</v>
      </c>
      <c r="AB71">
        <v>8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1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2</v>
      </c>
      <c r="CK71">
        <v>2</v>
      </c>
      <c r="CL71">
        <v>2</v>
      </c>
      <c r="CM71">
        <v>0</v>
      </c>
      <c r="CN71" s="2">
        <v>0</v>
      </c>
      <c r="CO71">
        <f t="shared" si="3"/>
        <v>0</v>
      </c>
      <c r="CP71">
        <v>8.7773455852423502E-4</v>
      </c>
      <c r="CQ71">
        <v>-8.7773455852423502E-4</v>
      </c>
      <c r="CR71">
        <v>0.99912226544147498</v>
      </c>
      <c r="CS71">
        <v>8.77734558524245E-4</v>
      </c>
      <c r="CT71">
        <f t="shared" si="2"/>
        <v>1</v>
      </c>
    </row>
    <row r="72" spans="1:98" x14ac:dyDescent="0.55000000000000004">
      <c r="A72" t="s">
        <v>67</v>
      </c>
      <c r="B72">
        <v>2</v>
      </c>
      <c r="C72">
        <v>2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1</v>
      </c>
      <c r="L72">
        <v>4</v>
      </c>
      <c r="M72">
        <v>0</v>
      </c>
      <c r="N72">
        <v>2</v>
      </c>
      <c r="O72">
        <v>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50</v>
      </c>
      <c r="AB72">
        <v>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2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0</v>
      </c>
      <c r="CN72" s="2">
        <v>0</v>
      </c>
      <c r="CO72">
        <f t="shared" si="3"/>
        <v>0</v>
      </c>
      <c r="CP72">
        <v>1.12742148752149E-3</v>
      </c>
      <c r="CQ72">
        <v>-1.12742148752149E-3</v>
      </c>
      <c r="CR72">
        <v>0.99887257851247802</v>
      </c>
      <c r="CS72">
        <v>1.1274214875214199E-3</v>
      </c>
      <c r="CT72">
        <f t="shared" si="2"/>
        <v>1</v>
      </c>
    </row>
    <row r="73" spans="1:98" x14ac:dyDescent="0.55000000000000004">
      <c r="A73" t="s">
        <v>67</v>
      </c>
      <c r="B73">
        <v>2</v>
      </c>
      <c r="C73">
        <v>2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2</v>
      </c>
      <c r="L73">
        <v>3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1</v>
      </c>
      <c r="X73">
        <v>1</v>
      </c>
      <c r="Y73">
        <v>0</v>
      </c>
      <c r="Z73">
        <v>0</v>
      </c>
      <c r="AA73">
        <v>26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</v>
      </c>
      <c r="BJ73">
        <v>1</v>
      </c>
      <c r="BK73">
        <v>0</v>
      </c>
      <c r="BL73">
        <v>1</v>
      </c>
      <c r="BM73">
        <v>1</v>
      </c>
      <c r="BN73">
        <v>0</v>
      </c>
      <c r="BO73">
        <v>0</v>
      </c>
      <c r="BP73">
        <v>0</v>
      </c>
      <c r="BQ73">
        <v>2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1</v>
      </c>
      <c r="CE73">
        <v>1</v>
      </c>
      <c r="CF73">
        <v>1</v>
      </c>
      <c r="CG73">
        <v>0</v>
      </c>
      <c r="CH73">
        <v>0</v>
      </c>
      <c r="CI73">
        <v>2</v>
      </c>
      <c r="CJ73">
        <v>2</v>
      </c>
      <c r="CK73">
        <v>1</v>
      </c>
      <c r="CL73">
        <v>1</v>
      </c>
      <c r="CM73">
        <v>0</v>
      </c>
      <c r="CN73" s="2">
        <v>0</v>
      </c>
      <c r="CO73">
        <f t="shared" si="3"/>
        <v>0</v>
      </c>
      <c r="CP73">
        <v>1.2876220933106101E-3</v>
      </c>
      <c r="CQ73">
        <v>-1.2876220933106101E-3</v>
      </c>
      <c r="CR73">
        <v>0.99871237790668899</v>
      </c>
      <c r="CS73">
        <v>1.28762209331056E-3</v>
      </c>
      <c r="CT73">
        <f t="shared" si="2"/>
        <v>1</v>
      </c>
    </row>
    <row r="74" spans="1:98" x14ac:dyDescent="0.55000000000000004">
      <c r="A74" t="s">
        <v>67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58</v>
      </c>
      <c r="AB74">
        <v>8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 s="2">
        <v>0</v>
      </c>
      <c r="CO74">
        <f t="shared" si="3"/>
        <v>0</v>
      </c>
      <c r="CP74">
        <v>7.7333984091458401E-4</v>
      </c>
      <c r="CQ74">
        <v>-7.7333984091458401E-4</v>
      </c>
      <c r="CR74">
        <v>0.99922666015908501</v>
      </c>
      <c r="CS74">
        <v>7.73339840914544E-4</v>
      </c>
      <c r="CT74">
        <f t="shared" si="2"/>
        <v>1</v>
      </c>
    </row>
    <row r="75" spans="1:98" x14ac:dyDescent="0.55000000000000004">
      <c r="A75" t="s">
        <v>67</v>
      </c>
      <c r="B75">
        <v>4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1</v>
      </c>
      <c r="X75">
        <v>1</v>
      </c>
      <c r="Y75">
        <v>0</v>
      </c>
      <c r="Z75">
        <v>0</v>
      </c>
      <c r="AA75">
        <v>67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2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 s="2">
        <v>0</v>
      </c>
      <c r="CO75">
        <f t="shared" si="3"/>
        <v>0</v>
      </c>
      <c r="CP75">
        <v>0.51351351351351004</v>
      </c>
      <c r="CQ75">
        <v>-0.51351351351351004</v>
      </c>
      <c r="CR75">
        <v>0.48648648648648002</v>
      </c>
      <c r="CS75">
        <v>0.51351351351352004</v>
      </c>
      <c r="CT75">
        <f t="shared" si="2"/>
        <v>1</v>
      </c>
    </row>
    <row r="76" spans="1:98" x14ac:dyDescent="0.55000000000000004">
      <c r="CN76" s="2"/>
      <c r="CQ76" s="4"/>
      <c r="CR76" s="4" t="s">
        <v>164</v>
      </c>
      <c r="CS76" s="4"/>
      <c r="CT76">
        <f>SUM(CT2:CT75)</f>
        <v>59</v>
      </c>
    </row>
    <row r="77" spans="1:98" ht="18.3" x14ac:dyDescent="0.7">
      <c r="CN77" s="2"/>
      <c r="CR77" s="6" t="s">
        <v>165</v>
      </c>
      <c r="CS77" s="6"/>
      <c r="CT77" s="5">
        <v>0.79</v>
      </c>
    </row>
  </sheetData>
  <mergeCells count="1">
    <mergeCell ref="CR77:CS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43EF-AA87-413E-971E-EF45A961EFDE}">
  <dimension ref="A1:N37"/>
  <sheetViews>
    <sheetView workbookViewId="0">
      <selection activeCell="O16" sqref="O16"/>
    </sheetView>
  </sheetViews>
  <sheetFormatPr baseColWidth="10" defaultColWidth="8.83984375" defaultRowHeight="14.4" x14ac:dyDescent="0.55000000000000004"/>
  <cols>
    <col min="2" max="2" width="11.578125" bestFit="1" customWidth="1"/>
    <col min="3" max="3" width="18.83984375" bestFit="1" customWidth="1"/>
    <col min="4" max="4" width="9.578125" bestFit="1" customWidth="1"/>
    <col min="5" max="8" width="12.62890625" customWidth="1"/>
  </cols>
  <sheetData>
    <row r="1" spans="1:14" x14ac:dyDescent="0.55000000000000004">
      <c r="A1" s="2"/>
      <c r="B1" s="2" t="s">
        <v>166</v>
      </c>
      <c r="C1" s="2" t="s">
        <v>167</v>
      </c>
      <c r="D1" s="2" t="s">
        <v>168</v>
      </c>
      <c r="E1" s="2" t="s">
        <v>169</v>
      </c>
      <c r="F1" s="2" t="s">
        <v>170</v>
      </c>
      <c r="G1" s="2" t="s">
        <v>171</v>
      </c>
      <c r="H1" s="2" t="s">
        <v>172</v>
      </c>
      <c r="I1" s="2"/>
      <c r="J1" s="2" t="s">
        <v>173</v>
      </c>
      <c r="K1" s="2" t="s">
        <v>174</v>
      </c>
      <c r="L1" s="2" t="s">
        <v>175</v>
      </c>
      <c r="M1" s="2" t="s">
        <v>176</v>
      </c>
    </row>
    <row r="2" spans="1:14" x14ac:dyDescent="0.55000000000000004">
      <c r="B2" t="s">
        <v>177</v>
      </c>
      <c r="C2" t="s">
        <v>178</v>
      </c>
      <c r="D2" t="s">
        <v>179</v>
      </c>
      <c r="E2">
        <v>3</v>
      </c>
      <c r="F2">
        <v>13</v>
      </c>
      <c r="G2">
        <v>5</v>
      </c>
      <c r="H2">
        <v>16</v>
      </c>
      <c r="J2">
        <f t="shared" ref="J2:J37" si="0">(H2+F2)/(H2+F2+G2+E2)</f>
        <v>0.78378378378378377</v>
      </c>
      <c r="K2">
        <f t="shared" ref="K2:K37" si="1">H2/(H2+G2)</f>
        <v>0.76190476190476186</v>
      </c>
      <c r="L2">
        <f t="shared" ref="L2:L37" si="2">H2/(H2+E2)</f>
        <v>0.84210526315789469</v>
      </c>
      <c r="M2">
        <f t="shared" ref="M2:M37" si="3">(2*K2*L2)/(K2+L2)</f>
        <v>0.8</v>
      </c>
    </row>
    <row r="3" spans="1:14" x14ac:dyDescent="0.55000000000000004">
      <c r="B3" t="s">
        <v>177</v>
      </c>
      <c r="C3" t="s">
        <v>178</v>
      </c>
      <c r="D3" t="s">
        <v>180</v>
      </c>
      <c r="E3">
        <v>8</v>
      </c>
      <c r="F3">
        <v>11</v>
      </c>
      <c r="G3">
        <v>8</v>
      </c>
      <c r="H3">
        <v>10</v>
      </c>
      <c r="J3">
        <f t="shared" si="0"/>
        <v>0.56756756756756754</v>
      </c>
      <c r="K3">
        <f t="shared" si="1"/>
        <v>0.55555555555555558</v>
      </c>
      <c r="L3">
        <f t="shared" si="2"/>
        <v>0.55555555555555558</v>
      </c>
      <c r="M3">
        <f t="shared" si="3"/>
        <v>0.55555555555555558</v>
      </c>
    </row>
    <row r="4" spans="1:14" x14ac:dyDescent="0.55000000000000004">
      <c r="B4" t="s">
        <v>181</v>
      </c>
      <c r="C4" t="s">
        <v>182</v>
      </c>
      <c r="D4" t="s">
        <v>179</v>
      </c>
      <c r="E4">
        <v>0</v>
      </c>
      <c r="F4">
        <v>0</v>
      </c>
      <c r="G4">
        <v>18</v>
      </c>
      <c r="H4">
        <v>19</v>
      </c>
      <c r="J4">
        <f t="shared" si="0"/>
        <v>0.51351351351351349</v>
      </c>
      <c r="K4">
        <f t="shared" si="1"/>
        <v>0.51351351351351349</v>
      </c>
      <c r="L4">
        <f t="shared" si="2"/>
        <v>1</v>
      </c>
      <c r="M4">
        <f t="shared" si="3"/>
        <v>0.67857142857142849</v>
      </c>
    </row>
    <row r="5" spans="1:14" x14ac:dyDescent="0.55000000000000004">
      <c r="B5" t="s">
        <v>181</v>
      </c>
      <c r="C5" t="s">
        <v>182</v>
      </c>
      <c r="D5" t="s">
        <v>180</v>
      </c>
      <c r="E5">
        <v>0</v>
      </c>
      <c r="F5">
        <v>0</v>
      </c>
      <c r="G5">
        <v>19</v>
      </c>
      <c r="H5">
        <v>18</v>
      </c>
      <c r="J5">
        <f t="shared" si="0"/>
        <v>0.48648648648648651</v>
      </c>
      <c r="K5">
        <f t="shared" si="1"/>
        <v>0.48648648648648651</v>
      </c>
      <c r="L5">
        <f t="shared" si="2"/>
        <v>1</v>
      </c>
      <c r="M5">
        <f t="shared" si="3"/>
        <v>0.65454545454545465</v>
      </c>
    </row>
    <row r="6" spans="1:14" x14ac:dyDescent="0.55000000000000004">
      <c r="B6" t="s">
        <v>183</v>
      </c>
      <c r="C6" t="s">
        <v>184</v>
      </c>
      <c r="D6" t="s">
        <v>179</v>
      </c>
      <c r="E6">
        <v>3</v>
      </c>
      <c r="F6">
        <v>13</v>
      </c>
      <c r="G6">
        <v>5</v>
      </c>
      <c r="H6">
        <v>16</v>
      </c>
      <c r="J6">
        <f t="shared" si="0"/>
        <v>0.78378378378378377</v>
      </c>
      <c r="K6">
        <f t="shared" si="1"/>
        <v>0.76190476190476186</v>
      </c>
      <c r="L6">
        <f t="shared" si="2"/>
        <v>0.84210526315789469</v>
      </c>
      <c r="M6">
        <f t="shared" si="3"/>
        <v>0.8</v>
      </c>
    </row>
    <row r="7" spans="1:14" x14ac:dyDescent="0.55000000000000004">
      <c r="B7" t="s">
        <v>183</v>
      </c>
      <c r="C7" t="s">
        <v>184</v>
      </c>
      <c r="D7" t="s">
        <v>180</v>
      </c>
      <c r="E7">
        <v>8</v>
      </c>
      <c r="F7">
        <v>11</v>
      </c>
      <c r="G7">
        <v>8</v>
      </c>
      <c r="H7">
        <v>10</v>
      </c>
      <c r="J7">
        <f t="shared" si="0"/>
        <v>0.56756756756756754</v>
      </c>
      <c r="K7">
        <f t="shared" si="1"/>
        <v>0.55555555555555558</v>
      </c>
      <c r="L7">
        <f t="shared" si="2"/>
        <v>0.55555555555555558</v>
      </c>
      <c r="M7">
        <f t="shared" si="3"/>
        <v>0.55555555555555558</v>
      </c>
    </row>
    <row r="8" spans="1:14" x14ac:dyDescent="0.55000000000000004">
      <c r="B8" t="s">
        <v>185</v>
      </c>
      <c r="C8" t="s">
        <v>186</v>
      </c>
      <c r="D8" t="s">
        <v>179</v>
      </c>
      <c r="E8">
        <v>0</v>
      </c>
      <c r="F8">
        <v>18</v>
      </c>
      <c r="G8">
        <v>0</v>
      </c>
      <c r="H8">
        <v>19</v>
      </c>
      <c r="J8">
        <f t="shared" si="0"/>
        <v>1</v>
      </c>
      <c r="K8">
        <f t="shared" si="1"/>
        <v>1</v>
      </c>
      <c r="L8">
        <f t="shared" si="2"/>
        <v>1</v>
      </c>
      <c r="M8">
        <f t="shared" si="3"/>
        <v>1</v>
      </c>
    </row>
    <row r="9" spans="1:14" x14ac:dyDescent="0.55000000000000004">
      <c r="B9" t="s">
        <v>185</v>
      </c>
      <c r="C9" t="s">
        <v>186</v>
      </c>
      <c r="D9" t="s">
        <v>180</v>
      </c>
      <c r="E9">
        <v>10</v>
      </c>
      <c r="F9">
        <v>9</v>
      </c>
      <c r="G9">
        <v>10</v>
      </c>
      <c r="H9">
        <v>8</v>
      </c>
      <c r="J9">
        <f t="shared" si="0"/>
        <v>0.45945945945945948</v>
      </c>
      <c r="K9">
        <f t="shared" si="1"/>
        <v>0.44444444444444442</v>
      </c>
      <c r="L9">
        <f t="shared" si="2"/>
        <v>0.44444444444444442</v>
      </c>
      <c r="M9">
        <f t="shared" si="3"/>
        <v>0.44444444444444442</v>
      </c>
    </row>
    <row r="10" spans="1:14" x14ac:dyDescent="0.55000000000000004">
      <c r="B10" t="s">
        <v>187</v>
      </c>
      <c r="C10" t="s">
        <v>188</v>
      </c>
      <c r="D10" t="s">
        <v>179</v>
      </c>
      <c r="E10">
        <v>0</v>
      </c>
      <c r="F10">
        <v>18</v>
      </c>
      <c r="G10">
        <v>0</v>
      </c>
      <c r="H10">
        <v>19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1</v>
      </c>
    </row>
    <row r="11" spans="1:14" x14ac:dyDescent="0.55000000000000004">
      <c r="B11" t="s">
        <v>187</v>
      </c>
      <c r="C11" t="s">
        <v>188</v>
      </c>
      <c r="D11" t="s">
        <v>180</v>
      </c>
      <c r="E11">
        <v>1</v>
      </c>
      <c r="F11">
        <v>4</v>
      </c>
      <c r="G11">
        <v>15</v>
      </c>
      <c r="H11">
        <v>17</v>
      </c>
      <c r="J11">
        <f t="shared" si="0"/>
        <v>0.56756756756756754</v>
      </c>
      <c r="K11">
        <f t="shared" si="1"/>
        <v>0.53125</v>
      </c>
      <c r="L11">
        <f t="shared" si="2"/>
        <v>0.94444444444444442</v>
      </c>
      <c r="M11">
        <f t="shared" si="3"/>
        <v>0.67999999999999994</v>
      </c>
    </row>
    <row r="12" spans="1:14" x14ac:dyDescent="0.55000000000000004">
      <c r="B12" t="s">
        <v>189</v>
      </c>
      <c r="C12" t="s">
        <v>190</v>
      </c>
      <c r="D12" t="s">
        <v>179</v>
      </c>
      <c r="E12">
        <v>0</v>
      </c>
      <c r="F12">
        <v>18</v>
      </c>
      <c r="G12">
        <v>0</v>
      </c>
      <c r="H12">
        <v>19</v>
      </c>
      <c r="J12">
        <f t="shared" si="0"/>
        <v>1</v>
      </c>
      <c r="K12">
        <f t="shared" si="1"/>
        <v>1</v>
      </c>
      <c r="L12">
        <f t="shared" si="2"/>
        <v>1</v>
      </c>
      <c r="M12">
        <f t="shared" si="3"/>
        <v>1</v>
      </c>
    </row>
    <row r="13" spans="1:14" x14ac:dyDescent="0.55000000000000004">
      <c r="B13" t="s">
        <v>189</v>
      </c>
      <c r="C13" t="s">
        <v>190</v>
      </c>
      <c r="D13" t="s">
        <v>180</v>
      </c>
      <c r="E13">
        <v>1</v>
      </c>
      <c r="F13">
        <v>4</v>
      </c>
      <c r="G13">
        <v>15</v>
      </c>
      <c r="H13">
        <v>17</v>
      </c>
      <c r="J13">
        <f t="shared" si="0"/>
        <v>0.56756756756756754</v>
      </c>
      <c r="K13">
        <f t="shared" si="1"/>
        <v>0.53125</v>
      </c>
      <c r="L13">
        <f t="shared" si="2"/>
        <v>0.94444444444444442</v>
      </c>
      <c r="M13">
        <f t="shared" si="3"/>
        <v>0.67999999999999994</v>
      </c>
    </row>
    <row r="14" spans="1:14" x14ac:dyDescent="0.55000000000000004">
      <c r="B14" s="7" t="s">
        <v>191</v>
      </c>
      <c r="C14" s="7" t="s">
        <v>192</v>
      </c>
      <c r="D14" s="7" t="s">
        <v>179</v>
      </c>
      <c r="E14" s="7">
        <v>0</v>
      </c>
      <c r="F14" s="7">
        <v>18</v>
      </c>
      <c r="G14" s="7">
        <v>0</v>
      </c>
      <c r="H14" s="7">
        <v>19</v>
      </c>
      <c r="I14" s="7"/>
      <c r="J14" s="7">
        <f t="shared" si="0"/>
        <v>1</v>
      </c>
      <c r="K14" s="7">
        <f t="shared" si="1"/>
        <v>1</v>
      </c>
      <c r="L14" s="7">
        <f t="shared" si="2"/>
        <v>1</v>
      </c>
      <c r="M14" s="7">
        <f t="shared" si="3"/>
        <v>1</v>
      </c>
    </row>
    <row r="15" spans="1:14" x14ac:dyDescent="0.55000000000000004">
      <c r="B15" s="7" t="s">
        <v>191</v>
      </c>
      <c r="C15" s="7" t="s">
        <v>192</v>
      </c>
      <c r="D15" s="7" t="s">
        <v>180</v>
      </c>
      <c r="E15" s="7">
        <v>0</v>
      </c>
      <c r="F15" s="7">
        <v>4</v>
      </c>
      <c r="G15" s="7">
        <v>15</v>
      </c>
      <c r="H15" s="7">
        <v>18</v>
      </c>
      <c r="I15" s="7"/>
      <c r="J15" s="7">
        <f t="shared" si="0"/>
        <v>0.59459459459459463</v>
      </c>
      <c r="K15" s="7">
        <f t="shared" si="1"/>
        <v>0.54545454545454541</v>
      </c>
      <c r="L15" s="7">
        <f t="shared" si="2"/>
        <v>1</v>
      </c>
      <c r="M15" s="7">
        <f t="shared" si="3"/>
        <v>0.70588235294117641</v>
      </c>
      <c r="N15">
        <v>0.70588200000000001</v>
      </c>
    </row>
    <row r="16" spans="1:14" x14ac:dyDescent="0.55000000000000004">
      <c r="B16" t="s">
        <v>193</v>
      </c>
      <c r="C16" t="s">
        <v>194</v>
      </c>
      <c r="D16" t="s">
        <v>179</v>
      </c>
      <c r="E16">
        <v>0</v>
      </c>
      <c r="F16">
        <v>18</v>
      </c>
      <c r="G16">
        <v>0</v>
      </c>
      <c r="H16">
        <v>19</v>
      </c>
      <c r="J16">
        <f t="shared" si="0"/>
        <v>1</v>
      </c>
      <c r="K16">
        <f t="shared" si="1"/>
        <v>1</v>
      </c>
      <c r="L16">
        <f t="shared" si="2"/>
        <v>1</v>
      </c>
      <c r="M16">
        <f t="shared" si="3"/>
        <v>1</v>
      </c>
    </row>
    <row r="17" spans="2:13" ht="12.3" customHeight="1" x14ac:dyDescent="0.55000000000000004">
      <c r="B17" t="s">
        <v>193</v>
      </c>
      <c r="C17" t="s">
        <v>194</v>
      </c>
      <c r="D17" t="s">
        <v>180</v>
      </c>
      <c r="E17">
        <v>0</v>
      </c>
      <c r="F17">
        <v>3</v>
      </c>
      <c r="G17">
        <v>16</v>
      </c>
      <c r="H17">
        <v>18</v>
      </c>
      <c r="J17">
        <f t="shared" si="0"/>
        <v>0.56756756756756754</v>
      </c>
      <c r="K17">
        <f t="shared" si="1"/>
        <v>0.52941176470588236</v>
      </c>
      <c r="L17">
        <f t="shared" si="2"/>
        <v>1</v>
      </c>
      <c r="M17">
        <f t="shared" si="3"/>
        <v>0.6923076923076924</v>
      </c>
    </row>
    <row r="18" spans="2:13" x14ac:dyDescent="0.55000000000000004">
      <c r="B18" t="s">
        <v>195</v>
      </c>
      <c r="C18" t="s">
        <v>196</v>
      </c>
      <c r="D18" t="s">
        <v>179</v>
      </c>
      <c r="E18">
        <v>0</v>
      </c>
      <c r="F18">
        <v>18</v>
      </c>
      <c r="G18">
        <v>0</v>
      </c>
      <c r="H18">
        <v>19</v>
      </c>
      <c r="J18">
        <f t="shared" si="0"/>
        <v>1</v>
      </c>
      <c r="K18">
        <f t="shared" si="1"/>
        <v>1</v>
      </c>
      <c r="L18">
        <f t="shared" si="2"/>
        <v>1</v>
      </c>
      <c r="M18">
        <f t="shared" si="3"/>
        <v>1</v>
      </c>
    </row>
    <row r="19" spans="2:13" x14ac:dyDescent="0.55000000000000004">
      <c r="B19" t="s">
        <v>195</v>
      </c>
      <c r="C19" t="s">
        <v>196</v>
      </c>
      <c r="D19" t="s">
        <v>180</v>
      </c>
      <c r="E19">
        <v>0</v>
      </c>
      <c r="F19">
        <v>3</v>
      </c>
      <c r="G19">
        <v>16</v>
      </c>
      <c r="H19">
        <v>18</v>
      </c>
      <c r="J19">
        <f t="shared" si="0"/>
        <v>0.56756756756756754</v>
      </c>
      <c r="K19">
        <f t="shared" si="1"/>
        <v>0.52941176470588236</v>
      </c>
      <c r="L19">
        <f t="shared" si="2"/>
        <v>1</v>
      </c>
      <c r="M19">
        <f t="shared" si="3"/>
        <v>0.6923076923076924</v>
      </c>
    </row>
    <row r="20" spans="2:13" x14ac:dyDescent="0.55000000000000004">
      <c r="B20" t="s">
        <v>197</v>
      </c>
      <c r="C20" t="s">
        <v>198</v>
      </c>
      <c r="D20" t="s">
        <v>179</v>
      </c>
      <c r="E20">
        <v>0</v>
      </c>
      <c r="F20">
        <v>18</v>
      </c>
      <c r="G20">
        <v>0</v>
      </c>
      <c r="H20">
        <v>19</v>
      </c>
      <c r="J20">
        <f t="shared" si="0"/>
        <v>1</v>
      </c>
      <c r="K20">
        <f t="shared" si="1"/>
        <v>1</v>
      </c>
      <c r="L20">
        <f t="shared" si="2"/>
        <v>1</v>
      </c>
      <c r="M20">
        <f t="shared" si="3"/>
        <v>1</v>
      </c>
    </row>
    <row r="21" spans="2:13" x14ac:dyDescent="0.55000000000000004">
      <c r="B21" t="s">
        <v>197</v>
      </c>
      <c r="C21" t="s">
        <v>198</v>
      </c>
      <c r="D21" t="s">
        <v>180</v>
      </c>
      <c r="E21">
        <v>1</v>
      </c>
      <c r="F21">
        <v>3</v>
      </c>
      <c r="G21">
        <v>16</v>
      </c>
      <c r="H21">
        <v>17</v>
      </c>
      <c r="J21">
        <f t="shared" si="0"/>
        <v>0.54054054054054057</v>
      </c>
      <c r="K21">
        <f t="shared" si="1"/>
        <v>0.51515151515151514</v>
      </c>
      <c r="L21">
        <f t="shared" si="2"/>
        <v>0.94444444444444442</v>
      </c>
      <c r="M21">
        <f t="shared" si="3"/>
        <v>0.66666666666666663</v>
      </c>
    </row>
    <row r="22" spans="2:13" x14ac:dyDescent="0.55000000000000004">
      <c r="B22" t="s">
        <v>199</v>
      </c>
      <c r="C22" t="s">
        <v>200</v>
      </c>
      <c r="D22" t="s">
        <v>179</v>
      </c>
      <c r="E22">
        <v>0</v>
      </c>
      <c r="F22">
        <v>18</v>
      </c>
      <c r="G22">
        <v>0</v>
      </c>
      <c r="H22">
        <v>19</v>
      </c>
      <c r="J22">
        <f t="shared" si="0"/>
        <v>1</v>
      </c>
      <c r="K22">
        <f t="shared" si="1"/>
        <v>1</v>
      </c>
      <c r="L22">
        <f t="shared" si="2"/>
        <v>1</v>
      </c>
      <c r="M22">
        <f t="shared" si="3"/>
        <v>1</v>
      </c>
    </row>
    <row r="23" spans="2:13" x14ac:dyDescent="0.55000000000000004">
      <c r="B23" t="s">
        <v>199</v>
      </c>
      <c r="C23" t="s">
        <v>200</v>
      </c>
      <c r="D23" t="s">
        <v>180</v>
      </c>
      <c r="E23">
        <v>1</v>
      </c>
      <c r="F23">
        <v>3</v>
      </c>
      <c r="G23">
        <v>16</v>
      </c>
      <c r="H23">
        <v>17</v>
      </c>
      <c r="J23">
        <f t="shared" si="0"/>
        <v>0.54054054054054057</v>
      </c>
      <c r="K23">
        <f t="shared" si="1"/>
        <v>0.51515151515151514</v>
      </c>
      <c r="L23">
        <f t="shared" si="2"/>
        <v>0.94444444444444442</v>
      </c>
      <c r="M23">
        <f t="shared" si="3"/>
        <v>0.66666666666666663</v>
      </c>
    </row>
    <row r="24" spans="2:13" x14ac:dyDescent="0.55000000000000004">
      <c r="B24" t="s">
        <v>201</v>
      </c>
      <c r="C24" t="s">
        <v>202</v>
      </c>
      <c r="D24" t="s">
        <v>179</v>
      </c>
      <c r="E24">
        <v>0</v>
      </c>
      <c r="F24">
        <v>18</v>
      </c>
      <c r="G24">
        <v>0</v>
      </c>
      <c r="H24">
        <v>19</v>
      </c>
      <c r="J24">
        <f t="shared" si="0"/>
        <v>1</v>
      </c>
      <c r="K24">
        <f t="shared" si="1"/>
        <v>1</v>
      </c>
      <c r="L24">
        <f t="shared" si="2"/>
        <v>1</v>
      </c>
      <c r="M24">
        <f t="shared" si="3"/>
        <v>1</v>
      </c>
    </row>
    <row r="25" spans="2:13" x14ac:dyDescent="0.55000000000000004">
      <c r="B25" t="s">
        <v>201</v>
      </c>
      <c r="C25" t="s">
        <v>202</v>
      </c>
      <c r="D25" t="s">
        <v>180</v>
      </c>
      <c r="E25">
        <v>0</v>
      </c>
      <c r="F25">
        <v>3</v>
      </c>
      <c r="G25">
        <v>16</v>
      </c>
      <c r="H25">
        <v>18</v>
      </c>
      <c r="J25">
        <f t="shared" si="0"/>
        <v>0.56756756756756754</v>
      </c>
      <c r="K25">
        <f t="shared" si="1"/>
        <v>0.52941176470588236</v>
      </c>
      <c r="L25">
        <f t="shared" si="2"/>
        <v>1</v>
      </c>
      <c r="M25">
        <f t="shared" si="3"/>
        <v>0.6923076923076924</v>
      </c>
    </row>
    <row r="26" spans="2:13" x14ac:dyDescent="0.55000000000000004">
      <c r="B26" t="s">
        <v>203</v>
      </c>
      <c r="C26" t="s">
        <v>204</v>
      </c>
      <c r="D26" t="s">
        <v>179</v>
      </c>
      <c r="E26">
        <v>0</v>
      </c>
      <c r="F26">
        <v>18</v>
      </c>
      <c r="G26">
        <v>0</v>
      </c>
      <c r="H26">
        <v>19</v>
      </c>
      <c r="J26">
        <f t="shared" si="0"/>
        <v>1</v>
      </c>
      <c r="K26">
        <f t="shared" si="1"/>
        <v>1</v>
      </c>
      <c r="L26">
        <f t="shared" si="2"/>
        <v>1</v>
      </c>
      <c r="M26">
        <f t="shared" si="3"/>
        <v>1</v>
      </c>
    </row>
    <row r="27" spans="2:13" x14ac:dyDescent="0.55000000000000004">
      <c r="B27" t="s">
        <v>203</v>
      </c>
      <c r="C27" t="s">
        <v>204</v>
      </c>
      <c r="D27" t="s">
        <v>180</v>
      </c>
      <c r="E27">
        <v>0</v>
      </c>
      <c r="F27">
        <v>3</v>
      </c>
      <c r="G27">
        <v>16</v>
      </c>
      <c r="H27">
        <v>18</v>
      </c>
      <c r="J27">
        <f t="shared" si="0"/>
        <v>0.56756756756756754</v>
      </c>
      <c r="K27">
        <f t="shared" si="1"/>
        <v>0.52941176470588236</v>
      </c>
      <c r="L27">
        <f t="shared" si="2"/>
        <v>1</v>
      </c>
      <c r="M27">
        <f t="shared" si="3"/>
        <v>0.6923076923076924</v>
      </c>
    </row>
    <row r="28" spans="2:13" x14ac:dyDescent="0.55000000000000004">
      <c r="B28" t="s">
        <v>205</v>
      </c>
      <c r="C28" t="s">
        <v>206</v>
      </c>
      <c r="D28" t="s">
        <v>179</v>
      </c>
      <c r="E28">
        <v>0</v>
      </c>
      <c r="F28">
        <v>18</v>
      </c>
      <c r="G28">
        <v>0</v>
      </c>
      <c r="H28">
        <v>19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</row>
    <row r="29" spans="2:13" x14ac:dyDescent="0.55000000000000004">
      <c r="B29" t="s">
        <v>205</v>
      </c>
      <c r="C29" t="s">
        <v>206</v>
      </c>
      <c r="D29" t="s">
        <v>180</v>
      </c>
      <c r="E29">
        <v>0</v>
      </c>
      <c r="F29">
        <v>4</v>
      </c>
      <c r="G29">
        <v>15</v>
      </c>
      <c r="H29">
        <v>18</v>
      </c>
      <c r="J29">
        <f t="shared" si="0"/>
        <v>0.59459459459459463</v>
      </c>
      <c r="K29">
        <f t="shared" si="1"/>
        <v>0.54545454545454541</v>
      </c>
      <c r="L29">
        <f t="shared" si="2"/>
        <v>1</v>
      </c>
      <c r="M29">
        <f t="shared" si="3"/>
        <v>0.70588235294117641</v>
      </c>
    </row>
    <row r="30" spans="2:13" x14ac:dyDescent="0.55000000000000004">
      <c r="B30" t="s">
        <v>207</v>
      </c>
      <c r="C30" t="s">
        <v>208</v>
      </c>
      <c r="D30" t="s">
        <v>179</v>
      </c>
      <c r="E30">
        <v>0</v>
      </c>
      <c r="F30">
        <v>18</v>
      </c>
      <c r="G30">
        <v>0</v>
      </c>
      <c r="H30">
        <v>19</v>
      </c>
      <c r="J30">
        <f t="shared" si="0"/>
        <v>1</v>
      </c>
      <c r="K30">
        <f t="shared" si="1"/>
        <v>1</v>
      </c>
      <c r="L30">
        <f t="shared" si="2"/>
        <v>1</v>
      </c>
      <c r="M30">
        <f t="shared" si="3"/>
        <v>1</v>
      </c>
    </row>
    <row r="31" spans="2:13" x14ac:dyDescent="0.55000000000000004">
      <c r="B31" t="s">
        <v>207</v>
      </c>
      <c r="C31" t="s">
        <v>208</v>
      </c>
      <c r="D31" t="s">
        <v>180</v>
      </c>
      <c r="E31">
        <v>0</v>
      </c>
      <c r="F31">
        <v>4</v>
      </c>
      <c r="G31">
        <v>15</v>
      </c>
      <c r="H31">
        <v>18</v>
      </c>
      <c r="J31">
        <f t="shared" si="0"/>
        <v>0.59459459459459463</v>
      </c>
      <c r="K31">
        <f t="shared" si="1"/>
        <v>0.54545454545454541</v>
      </c>
      <c r="L31">
        <f t="shared" si="2"/>
        <v>1</v>
      </c>
      <c r="M31">
        <f t="shared" si="3"/>
        <v>0.70588235294117641</v>
      </c>
    </row>
    <row r="32" spans="2:13" x14ac:dyDescent="0.55000000000000004">
      <c r="B32" t="s">
        <v>209</v>
      </c>
      <c r="C32" t="s">
        <v>210</v>
      </c>
      <c r="D32" t="s">
        <v>179</v>
      </c>
      <c r="E32">
        <v>0</v>
      </c>
      <c r="F32">
        <v>18</v>
      </c>
      <c r="G32">
        <v>0</v>
      </c>
      <c r="H32">
        <v>19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2:13" x14ac:dyDescent="0.55000000000000004">
      <c r="B33" t="s">
        <v>209</v>
      </c>
      <c r="C33" t="s">
        <v>210</v>
      </c>
      <c r="D33" t="s">
        <v>180</v>
      </c>
      <c r="E33">
        <v>0</v>
      </c>
      <c r="F33">
        <v>4</v>
      </c>
      <c r="G33">
        <v>15</v>
      </c>
      <c r="H33">
        <v>18</v>
      </c>
      <c r="J33">
        <f t="shared" si="0"/>
        <v>0.59459459459459463</v>
      </c>
      <c r="K33">
        <f t="shared" si="1"/>
        <v>0.54545454545454541</v>
      </c>
      <c r="L33">
        <f t="shared" si="2"/>
        <v>1</v>
      </c>
      <c r="M33">
        <f t="shared" si="3"/>
        <v>0.70588235294117641</v>
      </c>
    </row>
    <row r="34" spans="2:13" x14ac:dyDescent="0.55000000000000004">
      <c r="B34" t="s">
        <v>211</v>
      </c>
      <c r="C34" t="s">
        <v>192</v>
      </c>
      <c r="D34" t="s">
        <v>179</v>
      </c>
      <c r="E34">
        <v>0</v>
      </c>
      <c r="F34">
        <v>18</v>
      </c>
      <c r="G34">
        <v>0</v>
      </c>
      <c r="H34">
        <v>19</v>
      </c>
      <c r="J34">
        <f t="shared" si="0"/>
        <v>1</v>
      </c>
      <c r="K34">
        <f t="shared" si="1"/>
        <v>1</v>
      </c>
      <c r="L34">
        <f t="shared" si="2"/>
        <v>1</v>
      </c>
      <c r="M34">
        <f t="shared" si="3"/>
        <v>1</v>
      </c>
    </row>
    <row r="35" spans="2:13" x14ac:dyDescent="0.55000000000000004">
      <c r="B35" t="s">
        <v>211</v>
      </c>
      <c r="C35" t="s">
        <v>192</v>
      </c>
      <c r="D35" t="s">
        <v>180</v>
      </c>
      <c r="E35">
        <v>0</v>
      </c>
      <c r="F35">
        <v>4</v>
      </c>
      <c r="G35">
        <v>15</v>
      </c>
      <c r="H35">
        <v>18</v>
      </c>
      <c r="J35">
        <f t="shared" si="0"/>
        <v>0.59459459459459463</v>
      </c>
      <c r="K35">
        <f t="shared" si="1"/>
        <v>0.54545454545454541</v>
      </c>
      <c r="L35">
        <f t="shared" si="2"/>
        <v>1</v>
      </c>
      <c r="M35">
        <f t="shared" si="3"/>
        <v>0.70588235294117641</v>
      </c>
    </row>
    <row r="36" spans="2:13" x14ac:dyDescent="0.55000000000000004">
      <c r="B36" t="s">
        <v>212</v>
      </c>
      <c r="C36" t="s">
        <v>190</v>
      </c>
      <c r="D36" t="s">
        <v>179</v>
      </c>
      <c r="E36">
        <v>0</v>
      </c>
      <c r="F36">
        <v>18</v>
      </c>
      <c r="G36">
        <v>0</v>
      </c>
      <c r="H36">
        <v>19</v>
      </c>
      <c r="J36">
        <f t="shared" si="0"/>
        <v>1</v>
      </c>
      <c r="K36">
        <f t="shared" si="1"/>
        <v>1</v>
      </c>
      <c r="L36">
        <f t="shared" si="2"/>
        <v>1</v>
      </c>
      <c r="M36">
        <f t="shared" si="3"/>
        <v>1</v>
      </c>
    </row>
    <row r="37" spans="2:13" x14ac:dyDescent="0.55000000000000004">
      <c r="B37" t="s">
        <v>212</v>
      </c>
      <c r="C37" t="s">
        <v>190</v>
      </c>
      <c r="D37" t="s">
        <v>180</v>
      </c>
      <c r="E37">
        <v>1</v>
      </c>
      <c r="F37">
        <v>4</v>
      </c>
      <c r="G37">
        <v>15</v>
      </c>
      <c r="H37">
        <v>17</v>
      </c>
      <c r="J37">
        <f t="shared" si="0"/>
        <v>0.56756756756756754</v>
      </c>
      <c r="K37">
        <f t="shared" si="1"/>
        <v>0.53125</v>
      </c>
      <c r="L37">
        <f t="shared" si="2"/>
        <v>0.94444444444444442</v>
      </c>
      <c r="M37">
        <f t="shared" si="3"/>
        <v>0.67999999999999994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E334-8E40-486E-B646-D7C3E8D7E895}">
  <dimension ref="A1:Q68"/>
  <sheetViews>
    <sheetView workbookViewId="0">
      <selection activeCell="B6" sqref="B6"/>
    </sheetView>
  </sheetViews>
  <sheetFormatPr baseColWidth="10" defaultRowHeight="14.4" x14ac:dyDescent="0.55000000000000004"/>
  <cols>
    <col min="2" max="2" width="26.578125" customWidth="1"/>
    <col min="4" max="4" width="14.41796875" customWidth="1"/>
    <col min="7" max="7" width="15.05078125" customWidth="1"/>
    <col min="13" max="13" width="13.3125" customWidth="1"/>
  </cols>
  <sheetData>
    <row r="1" spans="1:17" s="2" customFormat="1" x14ac:dyDescent="0.55000000000000004">
      <c r="B1" s="2" t="s">
        <v>213</v>
      </c>
      <c r="C1" s="2" t="s">
        <v>214</v>
      </c>
      <c r="D1" s="2" t="s">
        <v>215</v>
      </c>
      <c r="E1" s="2" t="s">
        <v>216</v>
      </c>
      <c r="F1" s="2" t="s">
        <v>217</v>
      </c>
      <c r="G1" s="2" t="s">
        <v>218</v>
      </c>
      <c r="H1" s="8" t="s">
        <v>219</v>
      </c>
      <c r="I1" s="8"/>
      <c r="J1" s="2" t="s">
        <v>220</v>
      </c>
      <c r="K1" s="2" t="s">
        <v>221</v>
      </c>
      <c r="L1" s="2" t="s">
        <v>222</v>
      </c>
      <c r="M1" s="2" t="s">
        <v>223</v>
      </c>
      <c r="N1" s="2" t="s">
        <v>224</v>
      </c>
      <c r="O1" s="8" t="s">
        <v>225</v>
      </c>
      <c r="P1" s="8"/>
      <c r="Q1" s="8"/>
    </row>
    <row r="2" spans="1:17" x14ac:dyDescent="0.55000000000000004">
      <c r="A2">
        <v>1</v>
      </c>
      <c r="B2" t="s">
        <v>226</v>
      </c>
      <c r="C2">
        <v>1997</v>
      </c>
      <c r="D2" t="s">
        <v>227</v>
      </c>
      <c r="E2">
        <v>3</v>
      </c>
      <c r="F2" t="s">
        <v>228</v>
      </c>
      <c r="G2">
        <v>1</v>
      </c>
      <c r="H2" t="s">
        <v>229</v>
      </c>
      <c r="I2" t="s">
        <v>230</v>
      </c>
      <c r="J2">
        <v>1</v>
      </c>
      <c r="K2" t="s">
        <v>231</v>
      </c>
      <c r="L2">
        <v>1</v>
      </c>
      <c r="M2" t="s">
        <v>232</v>
      </c>
      <c r="N2">
        <v>1</v>
      </c>
      <c r="O2">
        <v>18</v>
      </c>
      <c r="P2" t="s">
        <v>233</v>
      </c>
      <c r="Q2">
        <v>24</v>
      </c>
    </row>
    <row r="3" spans="1:17" x14ac:dyDescent="0.55000000000000004">
      <c r="A3">
        <v>2</v>
      </c>
      <c r="B3" t="s">
        <v>234</v>
      </c>
      <c r="C3">
        <v>1993</v>
      </c>
      <c r="D3" t="s">
        <v>235</v>
      </c>
      <c r="E3">
        <v>2</v>
      </c>
      <c r="F3" t="s">
        <v>236</v>
      </c>
      <c r="G3">
        <v>2</v>
      </c>
      <c r="H3" t="s">
        <v>237</v>
      </c>
      <c r="J3">
        <v>2</v>
      </c>
      <c r="K3" t="s">
        <v>238</v>
      </c>
      <c r="L3">
        <v>1</v>
      </c>
      <c r="M3" t="s">
        <v>232</v>
      </c>
      <c r="N3">
        <v>3</v>
      </c>
      <c r="O3">
        <v>35</v>
      </c>
      <c r="P3" t="s">
        <v>233</v>
      </c>
      <c r="Q3">
        <v>44</v>
      </c>
    </row>
    <row r="4" spans="1:17" x14ac:dyDescent="0.55000000000000004">
      <c r="A4">
        <v>3</v>
      </c>
      <c r="B4" t="s">
        <v>239</v>
      </c>
      <c r="C4">
        <v>2005</v>
      </c>
      <c r="D4" t="s">
        <v>240</v>
      </c>
      <c r="E4">
        <v>4</v>
      </c>
      <c r="F4" t="s">
        <v>241</v>
      </c>
      <c r="G4">
        <v>2</v>
      </c>
      <c r="H4" t="s">
        <v>237</v>
      </c>
      <c r="J4">
        <v>2</v>
      </c>
      <c r="K4" t="s">
        <v>238</v>
      </c>
      <c r="L4">
        <v>1</v>
      </c>
      <c r="M4" t="s">
        <v>232</v>
      </c>
      <c r="N4">
        <v>2</v>
      </c>
      <c r="O4" t="s">
        <v>242</v>
      </c>
    </row>
    <row r="5" spans="1:17" x14ac:dyDescent="0.55000000000000004">
      <c r="A5">
        <v>4</v>
      </c>
      <c r="B5" t="s">
        <v>243</v>
      </c>
      <c r="C5">
        <v>2009</v>
      </c>
      <c r="D5" t="s">
        <v>244</v>
      </c>
      <c r="E5">
        <v>5</v>
      </c>
      <c r="F5" t="s">
        <v>245</v>
      </c>
      <c r="G5">
        <v>1</v>
      </c>
      <c r="H5" t="s">
        <v>229</v>
      </c>
      <c r="I5" t="s">
        <v>230</v>
      </c>
      <c r="J5">
        <v>2</v>
      </c>
      <c r="K5" t="s">
        <v>238</v>
      </c>
      <c r="L5">
        <v>1</v>
      </c>
      <c r="M5" t="s">
        <v>232</v>
      </c>
      <c r="N5">
        <v>3</v>
      </c>
      <c r="O5">
        <v>35</v>
      </c>
      <c r="P5" t="s">
        <v>233</v>
      </c>
      <c r="Q5">
        <v>44</v>
      </c>
    </row>
    <row r="6" spans="1:17" x14ac:dyDescent="0.55000000000000004">
      <c r="A6">
        <v>5</v>
      </c>
      <c r="B6" t="s">
        <v>246</v>
      </c>
      <c r="C6">
        <v>2001</v>
      </c>
      <c r="D6" t="s">
        <v>240</v>
      </c>
      <c r="E6">
        <v>4</v>
      </c>
      <c r="F6" t="s">
        <v>241</v>
      </c>
      <c r="G6">
        <v>3</v>
      </c>
      <c r="H6" t="s">
        <v>229</v>
      </c>
      <c r="I6" t="s">
        <v>247</v>
      </c>
      <c r="J6">
        <v>2</v>
      </c>
      <c r="K6" t="s">
        <v>238</v>
      </c>
      <c r="L6">
        <v>1</v>
      </c>
      <c r="M6" t="s">
        <v>232</v>
      </c>
      <c r="N6">
        <v>2</v>
      </c>
      <c r="O6" t="s">
        <v>242</v>
      </c>
    </row>
    <row r="7" spans="1:17" x14ac:dyDescent="0.55000000000000004">
      <c r="A7">
        <v>6</v>
      </c>
      <c r="B7" t="s">
        <v>248</v>
      </c>
      <c r="C7">
        <v>1978</v>
      </c>
      <c r="D7" t="s">
        <v>249</v>
      </c>
      <c r="E7">
        <v>1</v>
      </c>
      <c r="F7" t="s">
        <v>250</v>
      </c>
      <c r="G7">
        <v>3</v>
      </c>
      <c r="H7" t="s">
        <v>229</v>
      </c>
      <c r="I7" t="s">
        <v>247</v>
      </c>
      <c r="J7">
        <v>3</v>
      </c>
      <c r="K7" t="s">
        <v>251</v>
      </c>
      <c r="L7">
        <v>2</v>
      </c>
      <c r="M7" t="s">
        <v>252</v>
      </c>
      <c r="N7">
        <v>2</v>
      </c>
      <c r="O7" t="s">
        <v>242</v>
      </c>
    </row>
    <row r="8" spans="1:17" x14ac:dyDescent="0.55000000000000004">
      <c r="A8">
        <v>7</v>
      </c>
      <c r="B8" t="s">
        <v>253</v>
      </c>
      <c r="C8">
        <v>1987</v>
      </c>
      <c r="D8" t="s">
        <v>254</v>
      </c>
      <c r="E8">
        <v>3</v>
      </c>
      <c r="F8" t="s">
        <v>255</v>
      </c>
      <c r="G8">
        <v>3</v>
      </c>
      <c r="H8" t="s">
        <v>229</v>
      </c>
      <c r="I8" t="s">
        <v>247</v>
      </c>
      <c r="J8">
        <v>3</v>
      </c>
      <c r="K8" t="s">
        <v>251</v>
      </c>
      <c r="L8">
        <v>2</v>
      </c>
      <c r="M8" t="s">
        <v>252</v>
      </c>
      <c r="N8">
        <v>2</v>
      </c>
      <c r="O8" t="s">
        <v>242</v>
      </c>
    </row>
    <row r="9" spans="1:17" x14ac:dyDescent="0.55000000000000004">
      <c r="A9">
        <v>8</v>
      </c>
      <c r="B9" t="s">
        <v>256</v>
      </c>
      <c r="C9">
        <v>1996</v>
      </c>
      <c r="D9" t="s">
        <v>227</v>
      </c>
      <c r="E9">
        <v>4</v>
      </c>
      <c r="F9" t="s">
        <v>228</v>
      </c>
      <c r="G9">
        <v>3</v>
      </c>
      <c r="H9" t="s">
        <v>229</v>
      </c>
      <c r="I9" t="s">
        <v>247</v>
      </c>
      <c r="J9">
        <v>2</v>
      </c>
      <c r="K9" t="s">
        <v>238</v>
      </c>
      <c r="L9">
        <v>1</v>
      </c>
      <c r="M9" t="s">
        <v>232</v>
      </c>
      <c r="N9">
        <v>2</v>
      </c>
      <c r="O9" t="s">
        <v>242</v>
      </c>
    </row>
    <row r="10" spans="1:17" x14ac:dyDescent="0.55000000000000004">
      <c r="A10">
        <v>9</v>
      </c>
      <c r="B10" t="s">
        <v>257</v>
      </c>
      <c r="C10">
        <v>1996</v>
      </c>
      <c r="D10" t="s">
        <v>227</v>
      </c>
      <c r="E10">
        <v>4</v>
      </c>
      <c r="F10" t="s">
        <v>228</v>
      </c>
      <c r="G10">
        <v>1</v>
      </c>
      <c r="H10" t="s">
        <v>229</v>
      </c>
      <c r="I10" t="s">
        <v>230</v>
      </c>
      <c r="J10">
        <v>3</v>
      </c>
      <c r="K10" t="s">
        <v>251</v>
      </c>
      <c r="L10">
        <v>2</v>
      </c>
      <c r="M10" t="s">
        <v>252</v>
      </c>
      <c r="N10">
        <v>2</v>
      </c>
      <c r="O10" t="s">
        <v>242</v>
      </c>
    </row>
    <row r="11" spans="1:17" x14ac:dyDescent="0.55000000000000004">
      <c r="A11">
        <v>10</v>
      </c>
      <c r="B11" t="s">
        <v>258</v>
      </c>
      <c r="C11">
        <v>2002</v>
      </c>
      <c r="D11" t="s">
        <v>240</v>
      </c>
      <c r="E11">
        <v>4</v>
      </c>
      <c r="F11" t="s">
        <v>241</v>
      </c>
      <c r="G11">
        <v>2</v>
      </c>
      <c r="H11" t="s">
        <v>237</v>
      </c>
      <c r="J11">
        <v>3</v>
      </c>
      <c r="K11" t="s">
        <v>251</v>
      </c>
      <c r="L11">
        <v>3</v>
      </c>
      <c r="M11" t="s">
        <v>259</v>
      </c>
      <c r="N11">
        <v>2</v>
      </c>
      <c r="O11" t="s">
        <v>242</v>
      </c>
    </row>
    <row r="12" spans="1:17" x14ac:dyDescent="0.55000000000000004">
      <c r="A12">
        <v>3</v>
      </c>
      <c r="B12" t="s">
        <v>260</v>
      </c>
      <c r="C12">
        <v>2001</v>
      </c>
      <c r="D12" t="s">
        <v>240</v>
      </c>
      <c r="E12">
        <v>4</v>
      </c>
      <c r="F12" t="s">
        <v>241</v>
      </c>
      <c r="G12">
        <v>4</v>
      </c>
      <c r="H12" t="s">
        <v>261</v>
      </c>
      <c r="J12">
        <v>2</v>
      </c>
      <c r="K12" t="s">
        <v>238</v>
      </c>
      <c r="L12">
        <v>1</v>
      </c>
      <c r="M12" t="s">
        <v>232</v>
      </c>
      <c r="N12">
        <v>2</v>
      </c>
      <c r="O12" t="s">
        <v>242</v>
      </c>
    </row>
    <row r="13" spans="1:17" x14ac:dyDescent="0.55000000000000004">
      <c r="A13">
        <v>11</v>
      </c>
      <c r="B13" t="s">
        <v>262</v>
      </c>
      <c r="C13">
        <v>0</v>
      </c>
      <c r="D13">
        <v>0</v>
      </c>
      <c r="E13">
        <v>0</v>
      </c>
      <c r="G13">
        <v>2</v>
      </c>
      <c r="H13" t="s">
        <v>237</v>
      </c>
      <c r="J13">
        <v>3</v>
      </c>
      <c r="K13" t="s">
        <v>251</v>
      </c>
      <c r="L13">
        <v>1</v>
      </c>
      <c r="M13" t="s">
        <v>232</v>
      </c>
      <c r="N13">
        <v>3</v>
      </c>
      <c r="O13">
        <v>35</v>
      </c>
      <c r="P13" t="s">
        <v>233</v>
      </c>
      <c r="Q13">
        <v>44</v>
      </c>
    </row>
    <row r="14" spans="1:17" x14ac:dyDescent="0.55000000000000004">
      <c r="A14">
        <v>12</v>
      </c>
      <c r="B14" t="s">
        <v>263</v>
      </c>
      <c r="C14">
        <v>0</v>
      </c>
      <c r="D14">
        <v>0</v>
      </c>
      <c r="E14">
        <v>0</v>
      </c>
      <c r="G14">
        <v>2</v>
      </c>
      <c r="H14" t="s">
        <v>237</v>
      </c>
      <c r="J14">
        <v>1</v>
      </c>
      <c r="K14" t="s">
        <v>231</v>
      </c>
      <c r="L14">
        <v>1</v>
      </c>
      <c r="M14" t="s">
        <v>232</v>
      </c>
      <c r="N14">
        <v>2</v>
      </c>
      <c r="O14" t="s">
        <v>242</v>
      </c>
    </row>
    <row r="15" spans="1:17" x14ac:dyDescent="0.55000000000000004">
      <c r="A15">
        <v>13</v>
      </c>
      <c r="B15" t="s">
        <v>264</v>
      </c>
      <c r="C15">
        <v>1986</v>
      </c>
      <c r="D15" t="s">
        <v>254</v>
      </c>
      <c r="E15">
        <v>3</v>
      </c>
      <c r="F15" t="s">
        <v>255</v>
      </c>
      <c r="G15">
        <v>1</v>
      </c>
      <c r="H15" t="s">
        <v>229</v>
      </c>
      <c r="I15" t="s">
        <v>230</v>
      </c>
      <c r="J15">
        <v>3</v>
      </c>
      <c r="K15" t="s">
        <v>251</v>
      </c>
      <c r="L15">
        <v>2</v>
      </c>
      <c r="M15" t="s">
        <v>252</v>
      </c>
      <c r="N15">
        <v>2</v>
      </c>
      <c r="O15" t="s">
        <v>242</v>
      </c>
    </row>
    <row r="16" spans="1:17" x14ac:dyDescent="0.55000000000000004">
      <c r="A16">
        <v>14</v>
      </c>
      <c r="B16" t="s">
        <v>265</v>
      </c>
      <c r="C16">
        <v>2009</v>
      </c>
      <c r="D16" t="s">
        <v>244</v>
      </c>
      <c r="E16">
        <v>5</v>
      </c>
      <c r="F16" t="s">
        <v>245</v>
      </c>
      <c r="G16">
        <v>3</v>
      </c>
      <c r="H16" t="s">
        <v>229</v>
      </c>
      <c r="I16" t="s">
        <v>247</v>
      </c>
      <c r="J16">
        <v>3</v>
      </c>
      <c r="K16" t="s">
        <v>251</v>
      </c>
      <c r="L16">
        <v>2</v>
      </c>
      <c r="M16" t="s">
        <v>252</v>
      </c>
      <c r="N16">
        <v>2</v>
      </c>
      <c r="O16" t="s">
        <v>242</v>
      </c>
    </row>
    <row r="17" spans="1:17" x14ac:dyDescent="0.55000000000000004">
      <c r="A17">
        <v>15</v>
      </c>
      <c r="B17" t="s">
        <v>266</v>
      </c>
      <c r="C17">
        <v>2007</v>
      </c>
      <c r="D17" t="s">
        <v>244</v>
      </c>
      <c r="E17">
        <v>5</v>
      </c>
      <c r="F17" t="s">
        <v>245</v>
      </c>
      <c r="G17">
        <v>3</v>
      </c>
      <c r="H17" t="s">
        <v>229</v>
      </c>
      <c r="I17" t="s">
        <v>247</v>
      </c>
      <c r="J17">
        <v>2</v>
      </c>
      <c r="K17" t="s">
        <v>238</v>
      </c>
      <c r="L17">
        <v>2</v>
      </c>
      <c r="M17" t="s">
        <v>252</v>
      </c>
      <c r="N17">
        <v>2</v>
      </c>
      <c r="O17" t="s">
        <v>242</v>
      </c>
    </row>
    <row r="18" spans="1:17" x14ac:dyDescent="0.55000000000000004">
      <c r="A18">
        <v>16</v>
      </c>
      <c r="B18" t="s">
        <v>267</v>
      </c>
      <c r="C18">
        <v>2011</v>
      </c>
      <c r="D18" t="s">
        <v>268</v>
      </c>
      <c r="E18">
        <v>6</v>
      </c>
      <c r="F18" t="s">
        <v>269</v>
      </c>
      <c r="G18">
        <v>4</v>
      </c>
      <c r="H18" t="s">
        <v>261</v>
      </c>
      <c r="J18">
        <v>3</v>
      </c>
      <c r="K18" t="s">
        <v>251</v>
      </c>
      <c r="L18">
        <v>2</v>
      </c>
      <c r="M18" t="s">
        <v>252</v>
      </c>
      <c r="N18">
        <v>2</v>
      </c>
      <c r="O18" t="s">
        <v>242</v>
      </c>
    </row>
    <row r="19" spans="1:17" x14ac:dyDescent="0.55000000000000004">
      <c r="A19">
        <v>17</v>
      </c>
      <c r="B19" t="s">
        <v>270</v>
      </c>
      <c r="C19">
        <v>2010</v>
      </c>
      <c r="D19" t="s">
        <v>268</v>
      </c>
      <c r="E19">
        <v>6</v>
      </c>
      <c r="F19" t="s">
        <v>269</v>
      </c>
      <c r="G19">
        <v>2</v>
      </c>
      <c r="H19" t="s">
        <v>237</v>
      </c>
      <c r="J19">
        <v>2</v>
      </c>
      <c r="K19" t="s">
        <v>238</v>
      </c>
      <c r="L19">
        <v>2</v>
      </c>
      <c r="M19" t="s">
        <v>252</v>
      </c>
      <c r="N19">
        <v>3</v>
      </c>
      <c r="O19">
        <v>35</v>
      </c>
      <c r="P19" t="s">
        <v>233</v>
      </c>
      <c r="Q19">
        <v>44</v>
      </c>
    </row>
    <row r="20" spans="1:17" x14ac:dyDescent="0.55000000000000004">
      <c r="A20">
        <v>18</v>
      </c>
      <c r="B20" t="s">
        <v>271</v>
      </c>
      <c r="C20">
        <v>2001</v>
      </c>
      <c r="D20" t="s">
        <v>240</v>
      </c>
      <c r="E20">
        <v>4</v>
      </c>
      <c r="F20" t="s">
        <v>241</v>
      </c>
      <c r="G20">
        <v>3</v>
      </c>
      <c r="H20" t="s">
        <v>229</v>
      </c>
      <c r="I20" t="s">
        <v>247</v>
      </c>
      <c r="J20">
        <v>2</v>
      </c>
      <c r="K20" t="s">
        <v>238</v>
      </c>
      <c r="L20">
        <v>2</v>
      </c>
      <c r="M20" t="s">
        <v>252</v>
      </c>
      <c r="N20">
        <v>3</v>
      </c>
      <c r="O20">
        <v>35</v>
      </c>
      <c r="P20" t="s">
        <v>233</v>
      </c>
      <c r="Q20">
        <v>44</v>
      </c>
    </row>
    <row r="21" spans="1:17" x14ac:dyDescent="0.55000000000000004">
      <c r="A21">
        <v>19</v>
      </c>
      <c r="B21" t="s">
        <v>272</v>
      </c>
      <c r="C21">
        <v>2012</v>
      </c>
      <c r="D21" t="s">
        <v>268</v>
      </c>
      <c r="E21">
        <v>6</v>
      </c>
      <c r="F21" t="s">
        <v>269</v>
      </c>
      <c r="G21">
        <v>5</v>
      </c>
      <c r="H21" t="s">
        <v>273</v>
      </c>
      <c r="I21" t="s">
        <v>274</v>
      </c>
      <c r="J21">
        <v>2</v>
      </c>
      <c r="K21" t="s">
        <v>238</v>
      </c>
      <c r="L21">
        <v>1</v>
      </c>
      <c r="M21" t="s">
        <v>232</v>
      </c>
      <c r="N21">
        <v>2</v>
      </c>
      <c r="O21" t="s">
        <v>242</v>
      </c>
    </row>
    <row r="22" spans="1:17" x14ac:dyDescent="0.55000000000000004">
      <c r="A22">
        <v>20</v>
      </c>
      <c r="B22" t="s">
        <v>275</v>
      </c>
      <c r="C22">
        <v>2017</v>
      </c>
      <c r="D22" t="s">
        <v>276</v>
      </c>
      <c r="E22">
        <v>7</v>
      </c>
      <c r="F22" t="s">
        <v>277</v>
      </c>
      <c r="G22">
        <v>3</v>
      </c>
      <c r="H22" t="s">
        <v>229</v>
      </c>
      <c r="I22" t="s">
        <v>247</v>
      </c>
      <c r="J22">
        <v>3</v>
      </c>
      <c r="K22" t="s">
        <v>251</v>
      </c>
      <c r="L22">
        <v>2</v>
      </c>
      <c r="M22" t="s">
        <v>252</v>
      </c>
      <c r="N22">
        <v>2</v>
      </c>
      <c r="O22" t="s">
        <v>242</v>
      </c>
    </row>
    <row r="23" spans="1:17" x14ac:dyDescent="0.55000000000000004">
      <c r="A23">
        <v>21</v>
      </c>
      <c r="B23" t="s">
        <v>278</v>
      </c>
      <c r="C23">
        <v>1998</v>
      </c>
      <c r="D23" t="s">
        <v>227</v>
      </c>
      <c r="E23">
        <v>3</v>
      </c>
      <c r="F23" t="s">
        <v>228</v>
      </c>
      <c r="G23">
        <v>3</v>
      </c>
      <c r="H23" t="s">
        <v>229</v>
      </c>
      <c r="I23" t="s">
        <v>247</v>
      </c>
      <c r="J23">
        <v>3</v>
      </c>
      <c r="K23" t="s">
        <v>251</v>
      </c>
      <c r="L23">
        <v>2</v>
      </c>
      <c r="M23" t="s">
        <v>252</v>
      </c>
      <c r="N23">
        <v>2</v>
      </c>
      <c r="O23" t="s">
        <v>242</v>
      </c>
    </row>
    <row r="24" spans="1:17" x14ac:dyDescent="0.55000000000000004">
      <c r="A24">
        <v>22</v>
      </c>
      <c r="B24" t="s">
        <v>279</v>
      </c>
      <c r="C24">
        <v>2011</v>
      </c>
      <c r="D24" t="s">
        <v>268</v>
      </c>
      <c r="E24">
        <v>6</v>
      </c>
      <c r="F24" t="s">
        <v>269</v>
      </c>
      <c r="G24">
        <v>3</v>
      </c>
      <c r="H24" t="s">
        <v>229</v>
      </c>
      <c r="I24" t="s">
        <v>247</v>
      </c>
      <c r="J24">
        <v>3</v>
      </c>
      <c r="K24" t="s">
        <v>251</v>
      </c>
      <c r="L24">
        <v>2</v>
      </c>
      <c r="M24" t="s">
        <v>252</v>
      </c>
      <c r="N24">
        <v>2</v>
      </c>
      <c r="O24" t="s">
        <v>242</v>
      </c>
    </row>
    <row r="25" spans="1:17" x14ac:dyDescent="0.55000000000000004">
      <c r="A25">
        <v>23</v>
      </c>
      <c r="B25" t="s">
        <v>280</v>
      </c>
      <c r="C25">
        <v>2003</v>
      </c>
      <c r="D25" t="s">
        <v>240</v>
      </c>
      <c r="E25">
        <v>4</v>
      </c>
      <c r="F25" t="s">
        <v>241</v>
      </c>
      <c r="G25">
        <v>3</v>
      </c>
      <c r="H25" t="s">
        <v>229</v>
      </c>
      <c r="I25" t="s">
        <v>247</v>
      </c>
      <c r="J25">
        <v>3</v>
      </c>
      <c r="K25" t="s">
        <v>251</v>
      </c>
      <c r="L25">
        <v>3</v>
      </c>
      <c r="M25" t="s">
        <v>259</v>
      </c>
      <c r="N25">
        <v>2</v>
      </c>
      <c r="O25" t="s">
        <v>242</v>
      </c>
    </row>
    <row r="26" spans="1:17" x14ac:dyDescent="0.55000000000000004">
      <c r="A26">
        <v>24</v>
      </c>
      <c r="B26" t="s">
        <v>281</v>
      </c>
      <c r="C26">
        <v>2016</v>
      </c>
      <c r="D26" t="s">
        <v>276</v>
      </c>
      <c r="E26">
        <v>7</v>
      </c>
      <c r="F26" t="s">
        <v>277</v>
      </c>
      <c r="G26">
        <v>2</v>
      </c>
      <c r="H26" t="s">
        <v>237</v>
      </c>
      <c r="J26">
        <v>3</v>
      </c>
      <c r="K26" t="s">
        <v>251</v>
      </c>
      <c r="L26">
        <v>2</v>
      </c>
      <c r="M26" t="s">
        <v>252</v>
      </c>
      <c r="N26">
        <v>1</v>
      </c>
      <c r="O26">
        <v>18</v>
      </c>
      <c r="P26" t="s">
        <v>233</v>
      </c>
      <c r="Q26">
        <v>24</v>
      </c>
    </row>
    <row r="27" spans="1:17" x14ac:dyDescent="0.55000000000000004">
      <c r="A27">
        <v>25</v>
      </c>
      <c r="B27" t="s">
        <v>282</v>
      </c>
      <c r="C27">
        <v>0</v>
      </c>
      <c r="D27">
        <v>0</v>
      </c>
      <c r="E27">
        <v>0</v>
      </c>
      <c r="G27">
        <v>2</v>
      </c>
      <c r="H27" t="s">
        <v>237</v>
      </c>
      <c r="J27">
        <v>3</v>
      </c>
      <c r="K27" t="s">
        <v>251</v>
      </c>
      <c r="L27">
        <v>2</v>
      </c>
      <c r="M27" t="s">
        <v>252</v>
      </c>
      <c r="N27">
        <v>1</v>
      </c>
      <c r="O27">
        <v>18</v>
      </c>
      <c r="P27" t="s">
        <v>233</v>
      </c>
      <c r="Q27">
        <v>24</v>
      </c>
    </row>
    <row r="28" spans="1:17" x14ac:dyDescent="0.55000000000000004">
      <c r="A28">
        <v>26</v>
      </c>
      <c r="B28" t="s">
        <v>283</v>
      </c>
      <c r="C28">
        <v>1994</v>
      </c>
      <c r="D28" t="s">
        <v>235</v>
      </c>
      <c r="E28">
        <v>2</v>
      </c>
      <c r="F28" t="s">
        <v>236</v>
      </c>
      <c r="G28">
        <v>2</v>
      </c>
      <c r="H28" t="s">
        <v>237</v>
      </c>
      <c r="J28">
        <v>3</v>
      </c>
      <c r="K28" t="s">
        <v>251</v>
      </c>
      <c r="L28">
        <v>2</v>
      </c>
      <c r="M28" t="s">
        <v>252</v>
      </c>
      <c r="N28">
        <v>1</v>
      </c>
      <c r="O28">
        <v>18</v>
      </c>
      <c r="P28" t="s">
        <v>233</v>
      </c>
      <c r="Q28">
        <v>24</v>
      </c>
    </row>
    <row r="29" spans="1:17" x14ac:dyDescent="0.55000000000000004">
      <c r="A29">
        <v>27</v>
      </c>
      <c r="B29" t="s">
        <v>284</v>
      </c>
      <c r="C29">
        <v>2022</v>
      </c>
      <c r="D29" t="s">
        <v>285</v>
      </c>
      <c r="E29">
        <v>8</v>
      </c>
      <c r="F29" t="s">
        <v>286</v>
      </c>
      <c r="G29">
        <v>4</v>
      </c>
      <c r="H29" t="s">
        <v>261</v>
      </c>
      <c r="J29">
        <v>1</v>
      </c>
      <c r="K29" t="s">
        <v>231</v>
      </c>
      <c r="L29">
        <v>1</v>
      </c>
      <c r="M29" t="s">
        <v>232</v>
      </c>
      <c r="N29">
        <v>3</v>
      </c>
      <c r="O29">
        <v>35</v>
      </c>
      <c r="P29" t="s">
        <v>233</v>
      </c>
      <c r="Q29">
        <v>44</v>
      </c>
    </row>
    <row r="30" spans="1:17" x14ac:dyDescent="0.55000000000000004">
      <c r="A30">
        <v>28</v>
      </c>
      <c r="B30" t="s">
        <v>287</v>
      </c>
      <c r="C30">
        <v>2013</v>
      </c>
      <c r="D30" t="s">
        <v>268</v>
      </c>
      <c r="E30">
        <v>6</v>
      </c>
      <c r="F30" t="s">
        <v>269</v>
      </c>
      <c r="G30">
        <v>3</v>
      </c>
      <c r="H30" t="s">
        <v>229</v>
      </c>
      <c r="I30" t="s">
        <v>247</v>
      </c>
      <c r="J30">
        <v>1</v>
      </c>
      <c r="K30" t="s">
        <v>231</v>
      </c>
      <c r="L30">
        <v>1</v>
      </c>
      <c r="M30" t="s">
        <v>232</v>
      </c>
      <c r="N30">
        <v>3</v>
      </c>
      <c r="O30">
        <v>35</v>
      </c>
      <c r="P30" t="s">
        <v>233</v>
      </c>
      <c r="Q30">
        <v>44</v>
      </c>
    </row>
    <row r="31" spans="1:17" x14ac:dyDescent="0.55000000000000004">
      <c r="A31">
        <v>29</v>
      </c>
      <c r="B31" t="s">
        <v>288</v>
      </c>
      <c r="C31">
        <v>2013</v>
      </c>
      <c r="D31" t="s">
        <v>268</v>
      </c>
      <c r="E31">
        <v>6</v>
      </c>
      <c r="F31" t="s">
        <v>269</v>
      </c>
      <c r="G31">
        <v>3</v>
      </c>
      <c r="H31" t="s">
        <v>229</v>
      </c>
      <c r="I31" t="s">
        <v>247</v>
      </c>
      <c r="J31">
        <v>2</v>
      </c>
      <c r="K31" t="s">
        <v>238</v>
      </c>
      <c r="L31">
        <v>1</v>
      </c>
      <c r="M31" t="s">
        <v>232</v>
      </c>
      <c r="N31">
        <v>3</v>
      </c>
      <c r="O31">
        <v>35</v>
      </c>
      <c r="P31" t="s">
        <v>233</v>
      </c>
      <c r="Q31">
        <v>44</v>
      </c>
    </row>
    <row r="32" spans="1:17" x14ac:dyDescent="0.55000000000000004">
      <c r="A32">
        <v>30</v>
      </c>
      <c r="B32" t="s">
        <v>289</v>
      </c>
      <c r="C32">
        <v>2021</v>
      </c>
      <c r="D32" t="s">
        <v>285</v>
      </c>
      <c r="E32">
        <v>8</v>
      </c>
      <c r="F32" t="s">
        <v>286</v>
      </c>
      <c r="G32">
        <v>3</v>
      </c>
      <c r="H32" t="s">
        <v>229</v>
      </c>
      <c r="I32" t="s">
        <v>247</v>
      </c>
      <c r="J32">
        <v>3</v>
      </c>
      <c r="K32" t="s">
        <v>251</v>
      </c>
      <c r="L32">
        <v>3</v>
      </c>
      <c r="M32" t="s">
        <v>259</v>
      </c>
      <c r="N32">
        <v>2</v>
      </c>
      <c r="O32" t="s">
        <v>242</v>
      </c>
    </row>
    <row r="33" spans="1:17" x14ac:dyDescent="0.55000000000000004">
      <c r="A33">
        <v>31</v>
      </c>
      <c r="B33" t="s">
        <v>290</v>
      </c>
      <c r="C33">
        <v>1985</v>
      </c>
      <c r="D33" t="s">
        <v>291</v>
      </c>
      <c r="E33">
        <v>1</v>
      </c>
      <c r="F33" t="s">
        <v>292</v>
      </c>
      <c r="G33">
        <v>3</v>
      </c>
      <c r="H33" t="s">
        <v>229</v>
      </c>
      <c r="I33" t="s">
        <v>247</v>
      </c>
      <c r="J33">
        <v>2</v>
      </c>
      <c r="K33" t="s">
        <v>238</v>
      </c>
      <c r="L33">
        <v>1</v>
      </c>
      <c r="M33" t="s">
        <v>232</v>
      </c>
      <c r="N33">
        <v>3</v>
      </c>
      <c r="O33">
        <v>35</v>
      </c>
      <c r="P33" t="s">
        <v>233</v>
      </c>
      <c r="Q33">
        <v>44</v>
      </c>
    </row>
    <row r="34" spans="1:17" x14ac:dyDescent="0.55000000000000004">
      <c r="A34">
        <v>32</v>
      </c>
      <c r="B34" t="s">
        <v>239</v>
      </c>
      <c r="C34">
        <v>2005</v>
      </c>
      <c r="D34" t="s">
        <v>240</v>
      </c>
      <c r="E34">
        <v>4</v>
      </c>
      <c r="F34" t="s">
        <v>241</v>
      </c>
      <c r="G34">
        <v>3</v>
      </c>
      <c r="H34" t="s">
        <v>229</v>
      </c>
      <c r="I34" t="s">
        <v>247</v>
      </c>
      <c r="J34">
        <v>3</v>
      </c>
      <c r="K34" t="s">
        <v>251</v>
      </c>
      <c r="L34">
        <v>2</v>
      </c>
      <c r="M34" t="s">
        <v>252</v>
      </c>
      <c r="N34">
        <v>1</v>
      </c>
      <c r="O34">
        <v>18</v>
      </c>
      <c r="P34" t="s">
        <v>233</v>
      </c>
      <c r="Q34">
        <v>24</v>
      </c>
    </row>
    <row r="35" spans="1:17" x14ac:dyDescent="0.55000000000000004">
      <c r="A35">
        <v>33</v>
      </c>
      <c r="B35" t="s">
        <v>293</v>
      </c>
      <c r="C35">
        <v>1996</v>
      </c>
      <c r="D35" t="s">
        <v>227</v>
      </c>
      <c r="E35">
        <v>3</v>
      </c>
      <c r="F35" t="s">
        <v>228</v>
      </c>
      <c r="G35">
        <v>2</v>
      </c>
      <c r="H35" t="s">
        <v>237</v>
      </c>
      <c r="J35">
        <v>3</v>
      </c>
      <c r="K35" t="s">
        <v>251</v>
      </c>
      <c r="L35">
        <v>2</v>
      </c>
      <c r="M35" t="s">
        <v>252</v>
      </c>
      <c r="N35">
        <v>1</v>
      </c>
      <c r="O35">
        <v>18</v>
      </c>
      <c r="P35" t="s">
        <v>233</v>
      </c>
      <c r="Q35">
        <v>24</v>
      </c>
    </row>
    <row r="36" spans="1:17" x14ac:dyDescent="0.55000000000000004">
      <c r="A36">
        <v>34</v>
      </c>
      <c r="B36" t="s">
        <v>294</v>
      </c>
      <c r="C36">
        <v>2016</v>
      </c>
      <c r="D36" t="s">
        <v>276</v>
      </c>
      <c r="E36">
        <v>7</v>
      </c>
      <c r="F36" t="s">
        <v>277</v>
      </c>
      <c r="G36">
        <v>2</v>
      </c>
      <c r="H36" t="s">
        <v>237</v>
      </c>
      <c r="J36">
        <v>3</v>
      </c>
      <c r="K36" t="s">
        <v>251</v>
      </c>
      <c r="L36">
        <v>3</v>
      </c>
      <c r="M36" t="s">
        <v>259</v>
      </c>
      <c r="N36">
        <v>1</v>
      </c>
      <c r="O36">
        <v>18</v>
      </c>
      <c r="P36" t="s">
        <v>233</v>
      </c>
      <c r="Q36">
        <v>24</v>
      </c>
    </row>
    <row r="37" spans="1:17" x14ac:dyDescent="0.55000000000000004">
      <c r="A37">
        <v>35</v>
      </c>
      <c r="B37" t="s">
        <v>295</v>
      </c>
      <c r="C37">
        <v>2018</v>
      </c>
      <c r="D37" t="s">
        <v>285</v>
      </c>
      <c r="E37">
        <v>8</v>
      </c>
      <c r="F37" t="s">
        <v>286</v>
      </c>
      <c r="G37">
        <v>2</v>
      </c>
      <c r="H37" t="s">
        <v>237</v>
      </c>
      <c r="J37">
        <v>3</v>
      </c>
      <c r="K37" t="s">
        <v>251</v>
      </c>
      <c r="L37">
        <v>2</v>
      </c>
      <c r="M37" t="s">
        <v>252</v>
      </c>
      <c r="N37">
        <v>1</v>
      </c>
      <c r="O37">
        <v>18</v>
      </c>
      <c r="P37" t="s">
        <v>233</v>
      </c>
      <c r="Q37">
        <v>24</v>
      </c>
    </row>
    <row r="38" spans="1:17" x14ac:dyDescent="0.55000000000000004">
      <c r="A38">
        <v>36</v>
      </c>
      <c r="B38" t="s">
        <v>296</v>
      </c>
      <c r="C38">
        <v>2016</v>
      </c>
      <c r="D38" t="s">
        <v>276</v>
      </c>
      <c r="E38">
        <v>7</v>
      </c>
      <c r="F38" t="s">
        <v>277</v>
      </c>
      <c r="G38">
        <v>3</v>
      </c>
      <c r="H38" t="s">
        <v>229</v>
      </c>
      <c r="I38" t="s">
        <v>247</v>
      </c>
      <c r="J38">
        <v>2</v>
      </c>
      <c r="K38" t="s">
        <v>238</v>
      </c>
      <c r="L38">
        <v>1</v>
      </c>
      <c r="M38" t="s">
        <v>232</v>
      </c>
      <c r="N38">
        <v>2</v>
      </c>
      <c r="O38" t="s">
        <v>242</v>
      </c>
    </row>
    <row r="39" spans="1:17" x14ac:dyDescent="0.55000000000000004">
      <c r="A39">
        <v>37</v>
      </c>
      <c r="B39" t="s">
        <v>297</v>
      </c>
      <c r="C39">
        <v>2020</v>
      </c>
      <c r="D39" t="s">
        <v>285</v>
      </c>
      <c r="E39">
        <v>8</v>
      </c>
      <c r="F39" t="s">
        <v>286</v>
      </c>
      <c r="G39">
        <v>2</v>
      </c>
      <c r="H39" t="s">
        <v>237</v>
      </c>
      <c r="J39">
        <v>3</v>
      </c>
      <c r="K39" t="s">
        <v>251</v>
      </c>
      <c r="L39">
        <v>2</v>
      </c>
      <c r="M39" t="s">
        <v>252</v>
      </c>
      <c r="N39">
        <v>1</v>
      </c>
      <c r="O39">
        <v>18</v>
      </c>
      <c r="P39" t="s">
        <v>233</v>
      </c>
      <c r="Q39">
        <v>24</v>
      </c>
    </row>
    <row r="40" spans="1:17" x14ac:dyDescent="0.55000000000000004">
      <c r="A40">
        <v>38</v>
      </c>
      <c r="B40" t="s">
        <v>298</v>
      </c>
      <c r="C40">
        <v>2009</v>
      </c>
      <c r="D40" t="s">
        <v>244</v>
      </c>
      <c r="E40">
        <v>5</v>
      </c>
      <c r="F40" t="s">
        <v>245</v>
      </c>
      <c r="G40">
        <v>3</v>
      </c>
      <c r="H40" t="s">
        <v>229</v>
      </c>
      <c r="I40" t="s">
        <v>247</v>
      </c>
      <c r="J40">
        <v>3</v>
      </c>
      <c r="K40" t="s">
        <v>251</v>
      </c>
      <c r="L40">
        <v>3</v>
      </c>
      <c r="M40" t="s">
        <v>259</v>
      </c>
      <c r="N40">
        <v>1</v>
      </c>
      <c r="O40">
        <v>18</v>
      </c>
      <c r="P40" t="s">
        <v>233</v>
      </c>
      <c r="Q40">
        <v>24</v>
      </c>
    </row>
    <row r="41" spans="1:17" x14ac:dyDescent="0.55000000000000004">
      <c r="A41">
        <v>27</v>
      </c>
      <c r="B41" t="s">
        <v>284</v>
      </c>
      <c r="C41">
        <v>2022</v>
      </c>
      <c r="D41" t="s">
        <v>285</v>
      </c>
      <c r="E41">
        <v>8</v>
      </c>
      <c r="F41" t="s">
        <v>286</v>
      </c>
      <c r="G41">
        <v>4</v>
      </c>
      <c r="H41" t="s">
        <v>261</v>
      </c>
      <c r="J41">
        <v>1</v>
      </c>
      <c r="K41" t="s">
        <v>231</v>
      </c>
      <c r="L41">
        <v>1</v>
      </c>
      <c r="M41" t="s">
        <v>232</v>
      </c>
      <c r="N41">
        <v>3</v>
      </c>
      <c r="O41">
        <v>35</v>
      </c>
      <c r="P41" t="s">
        <v>233</v>
      </c>
      <c r="Q41">
        <v>44</v>
      </c>
    </row>
    <row r="42" spans="1:17" x14ac:dyDescent="0.55000000000000004">
      <c r="A42">
        <v>39</v>
      </c>
      <c r="B42" t="s">
        <v>299</v>
      </c>
      <c r="C42">
        <v>2005</v>
      </c>
      <c r="D42" t="s">
        <v>240</v>
      </c>
      <c r="E42">
        <v>4</v>
      </c>
      <c r="F42" t="s">
        <v>241</v>
      </c>
      <c r="G42">
        <v>3</v>
      </c>
      <c r="H42" t="s">
        <v>229</v>
      </c>
      <c r="I42" t="s">
        <v>247</v>
      </c>
      <c r="J42">
        <v>1</v>
      </c>
      <c r="K42" t="s">
        <v>231</v>
      </c>
      <c r="L42">
        <v>1</v>
      </c>
      <c r="M42" t="s">
        <v>232</v>
      </c>
      <c r="N42">
        <v>3</v>
      </c>
      <c r="O42">
        <v>35</v>
      </c>
      <c r="P42" t="s">
        <v>233</v>
      </c>
      <c r="Q42">
        <v>44</v>
      </c>
    </row>
    <row r="43" spans="1:17" x14ac:dyDescent="0.55000000000000004">
      <c r="A43">
        <v>40</v>
      </c>
      <c r="B43" t="s">
        <v>300</v>
      </c>
      <c r="C43">
        <v>2013</v>
      </c>
      <c r="D43" t="s">
        <v>268</v>
      </c>
      <c r="E43">
        <v>6</v>
      </c>
      <c r="F43" t="s">
        <v>269</v>
      </c>
      <c r="G43">
        <v>4</v>
      </c>
      <c r="H43" t="s">
        <v>261</v>
      </c>
      <c r="J43">
        <v>2</v>
      </c>
      <c r="K43" t="s">
        <v>238</v>
      </c>
      <c r="L43">
        <v>1</v>
      </c>
      <c r="M43" t="s">
        <v>232</v>
      </c>
      <c r="N43">
        <v>3</v>
      </c>
      <c r="O43">
        <v>35</v>
      </c>
      <c r="P43" t="s">
        <v>233</v>
      </c>
      <c r="Q43">
        <v>44</v>
      </c>
    </row>
    <row r="44" spans="1:17" x14ac:dyDescent="0.55000000000000004">
      <c r="A44">
        <v>41</v>
      </c>
      <c r="B44" t="s">
        <v>279</v>
      </c>
      <c r="C44">
        <v>2011</v>
      </c>
      <c r="D44" t="s">
        <v>268</v>
      </c>
      <c r="E44">
        <v>6</v>
      </c>
      <c r="F44" t="s">
        <v>269</v>
      </c>
      <c r="G44">
        <v>3</v>
      </c>
      <c r="H44" t="s">
        <v>229</v>
      </c>
      <c r="I44" t="s">
        <v>247</v>
      </c>
      <c r="J44">
        <v>1</v>
      </c>
      <c r="K44" t="s">
        <v>231</v>
      </c>
      <c r="L44">
        <v>1</v>
      </c>
      <c r="M44" t="s">
        <v>232</v>
      </c>
      <c r="N44">
        <v>2</v>
      </c>
      <c r="O44" t="s">
        <v>242</v>
      </c>
    </row>
    <row r="45" spans="1:17" x14ac:dyDescent="0.55000000000000004">
      <c r="A45">
        <v>42</v>
      </c>
      <c r="B45" t="s">
        <v>301</v>
      </c>
      <c r="C45">
        <v>2009</v>
      </c>
      <c r="D45" t="s">
        <v>244</v>
      </c>
      <c r="E45">
        <v>5</v>
      </c>
      <c r="F45" t="s">
        <v>245</v>
      </c>
      <c r="G45">
        <v>0</v>
      </c>
      <c r="J45">
        <v>0</v>
      </c>
      <c r="L45">
        <v>1</v>
      </c>
      <c r="M45" t="s">
        <v>232</v>
      </c>
      <c r="N45">
        <v>2</v>
      </c>
      <c r="O45" t="s">
        <v>242</v>
      </c>
    </row>
    <row r="46" spans="1:17" x14ac:dyDescent="0.55000000000000004">
      <c r="A46">
        <v>43</v>
      </c>
      <c r="B46" t="s">
        <v>302</v>
      </c>
      <c r="C46">
        <v>2020</v>
      </c>
      <c r="D46" t="s">
        <v>285</v>
      </c>
      <c r="E46">
        <v>8</v>
      </c>
      <c r="F46" t="s">
        <v>286</v>
      </c>
      <c r="G46">
        <v>2</v>
      </c>
      <c r="H46" t="s">
        <v>237</v>
      </c>
      <c r="J46">
        <v>3</v>
      </c>
      <c r="K46" t="s">
        <v>251</v>
      </c>
      <c r="L46">
        <v>2</v>
      </c>
      <c r="M46" t="s">
        <v>252</v>
      </c>
      <c r="N46">
        <v>1</v>
      </c>
      <c r="O46">
        <v>18</v>
      </c>
      <c r="P46" t="s">
        <v>233</v>
      </c>
      <c r="Q46">
        <v>24</v>
      </c>
    </row>
    <row r="47" spans="1:17" x14ac:dyDescent="0.55000000000000004">
      <c r="A47">
        <v>1</v>
      </c>
      <c r="B47" t="s">
        <v>226</v>
      </c>
      <c r="C47">
        <v>1997</v>
      </c>
      <c r="D47" t="s">
        <v>227</v>
      </c>
      <c r="E47">
        <v>3</v>
      </c>
      <c r="F47" t="s">
        <v>228</v>
      </c>
      <c r="G47">
        <v>0</v>
      </c>
      <c r="J47">
        <v>0</v>
      </c>
      <c r="L47">
        <v>1</v>
      </c>
      <c r="M47" t="s">
        <v>232</v>
      </c>
      <c r="N47">
        <v>1</v>
      </c>
      <c r="O47">
        <v>18</v>
      </c>
      <c r="P47" t="s">
        <v>233</v>
      </c>
      <c r="Q47">
        <v>24</v>
      </c>
    </row>
    <row r="48" spans="1:17" x14ac:dyDescent="0.55000000000000004">
      <c r="A48">
        <v>10</v>
      </c>
      <c r="B48" t="s">
        <v>258</v>
      </c>
      <c r="C48">
        <v>2002</v>
      </c>
      <c r="D48" t="s">
        <v>240</v>
      </c>
      <c r="E48">
        <v>4</v>
      </c>
      <c r="F48" t="s">
        <v>241</v>
      </c>
      <c r="G48">
        <v>3</v>
      </c>
      <c r="H48" t="s">
        <v>229</v>
      </c>
      <c r="I48" t="s">
        <v>247</v>
      </c>
      <c r="J48">
        <v>3</v>
      </c>
      <c r="K48" t="s">
        <v>251</v>
      </c>
      <c r="L48">
        <v>3</v>
      </c>
      <c r="M48" t="s">
        <v>259</v>
      </c>
      <c r="N48">
        <v>2</v>
      </c>
      <c r="O48" t="s">
        <v>242</v>
      </c>
    </row>
    <row r="49" spans="1:17" x14ac:dyDescent="0.55000000000000004">
      <c r="A49">
        <v>48</v>
      </c>
      <c r="B49" t="s">
        <v>303</v>
      </c>
      <c r="C49">
        <v>1943</v>
      </c>
      <c r="D49" t="s">
        <v>304</v>
      </c>
      <c r="E49">
        <v>9</v>
      </c>
      <c r="F49" t="s">
        <v>305</v>
      </c>
      <c r="G49">
        <v>3</v>
      </c>
      <c r="H49" t="s">
        <v>229</v>
      </c>
      <c r="I49" t="s">
        <v>247</v>
      </c>
      <c r="J49">
        <v>3</v>
      </c>
      <c r="K49" t="s">
        <v>251</v>
      </c>
      <c r="L49">
        <v>3</v>
      </c>
      <c r="M49" t="s">
        <v>259</v>
      </c>
      <c r="N49">
        <v>1</v>
      </c>
      <c r="O49">
        <v>18</v>
      </c>
      <c r="P49" t="s">
        <v>233</v>
      </c>
      <c r="Q49">
        <v>24</v>
      </c>
    </row>
    <row r="50" spans="1:17" x14ac:dyDescent="0.55000000000000004">
      <c r="A50">
        <v>49</v>
      </c>
      <c r="B50" t="s">
        <v>306</v>
      </c>
      <c r="C50">
        <v>2013</v>
      </c>
      <c r="D50" t="s">
        <v>268</v>
      </c>
      <c r="E50">
        <v>6</v>
      </c>
      <c r="F50" t="s">
        <v>269</v>
      </c>
      <c r="G50">
        <v>0</v>
      </c>
      <c r="J50">
        <v>0</v>
      </c>
      <c r="L50">
        <v>1</v>
      </c>
      <c r="M50" t="s">
        <v>232</v>
      </c>
      <c r="N50">
        <v>4</v>
      </c>
      <c r="O50">
        <v>45</v>
      </c>
      <c r="P50" t="s">
        <v>233</v>
      </c>
      <c r="Q50">
        <v>54</v>
      </c>
    </row>
    <row r="51" spans="1:17" x14ac:dyDescent="0.55000000000000004">
      <c r="A51">
        <v>50</v>
      </c>
      <c r="B51" t="s">
        <v>307</v>
      </c>
      <c r="C51">
        <v>1997</v>
      </c>
      <c r="D51" t="s">
        <v>227</v>
      </c>
      <c r="E51">
        <v>3</v>
      </c>
      <c r="F51" t="s">
        <v>228</v>
      </c>
      <c r="G51">
        <v>0</v>
      </c>
      <c r="J51">
        <v>0</v>
      </c>
      <c r="L51">
        <v>1</v>
      </c>
      <c r="M51" t="s">
        <v>232</v>
      </c>
      <c r="N51">
        <v>2</v>
      </c>
      <c r="O51" t="s">
        <v>242</v>
      </c>
    </row>
    <row r="52" spans="1:17" x14ac:dyDescent="0.55000000000000004">
      <c r="A52">
        <v>51</v>
      </c>
      <c r="B52" t="s">
        <v>308</v>
      </c>
      <c r="C52">
        <v>0</v>
      </c>
      <c r="D52">
        <v>0</v>
      </c>
      <c r="E52">
        <v>0</v>
      </c>
      <c r="G52">
        <v>2</v>
      </c>
      <c r="H52" t="s">
        <v>237</v>
      </c>
      <c r="J52">
        <v>3</v>
      </c>
      <c r="K52" t="s">
        <v>251</v>
      </c>
      <c r="L52">
        <v>2</v>
      </c>
      <c r="M52" t="s">
        <v>252</v>
      </c>
      <c r="N52">
        <v>2</v>
      </c>
      <c r="O52" t="s">
        <v>242</v>
      </c>
    </row>
    <row r="53" spans="1:17" x14ac:dyDescent="0.55000000000000004">
      <c r="A53">
        <v>10</v>
      </c>
      <c r="B53" t="s">
        <v>258</v>
      </c>
      <c r="C53">
        <v>2002</v>
      </c>
      <c r="D53" t="s">
        <v>240</v>
      </c>
      <c r="E53">
        <v>4</v>
      </c>
      <c r="F53" t="s">
        <v>241</v>
      </c>
      <c r="G53">
        <v>2</v>
      </c>
      <c r="H53" t="s">
        <v>237</v>
      </c>
      <c r="J53">
        <v>3</v>
      </c>
      <c r="K53" t="s">
        <v>251</v>
      </c>
      <c r="L53">
        <v>3</v>
      </c>
      <c r="M53" t="s">
        <v>259</v>
      </c>
      <c r="N53">
        <v>2</v>
      </c>
      <c r="O53" t="s">
        <v>242</v>
      </c>
    </row>
    <row r="54" spans="1:17" x14ac:dyDescent="0.55000000000000004">
      <c r="A54">
        <v>52</v>
      </c>
      <c r="B54" t="s">
        <v>309</v>
      </c>
      <c r="C54">
        <v>1995</v>
      </c>
      <c r="D54" t="s">
        <v>227</v>
      </c>
      <c r="E54">
        <v>3</v>
      </c>
      <c r="F54" t="s">
        <v>228</v>
      </c>
      <c r="G54">
        <v>0</v>
      </c>
      <c r="J54">
        <v>0</v>
      </c>
      <c r="L54">
        <v>1</v>
      </c>
      <c r="M54" t="s">
        <v>232</v>
      </c>
      <c r="N54">
        <v>4</v>
      </c>
      <c r="O54">
        <v>45</v>
      </c>
      <c r="P54" t="s">
        <v>233</v>
      </c>
      <c r="Q54">
        <v>54</v>
      </c>
    </row>
    <row r="55" spans="1:17" x14ac:dyDescent="0.55000000000000004">
      <c r="A55">
        <v>54</v>
      </c>
      <c r="B55" t="s">
        <v>310</v>
      </c>
      <c r="C55">
        <v>2016</v>
      </c>
      <c r="D55" t="s">
        <v>276</v>
      </c>
      <c r="E55">
        <v>7</v>
      </c>
      <c r="F55" t="s">
        <v>277</v>
      </c>
      <c r="G55">
        <v>6</v>
      </c>
      <c r="H55" t="s">
        <v>311</v>
      </c>
      <c r="J55">
        <v>3</v>
      </c>
      <c r="K55" t="s">
        <v>251</v>
      </c>
      <c r="L55">
        <v>2</v>
      </c>
      <c r="M55" t="s">
        <v>252</v>
      </c>
      <c r="N55">
        <v>2</v>
      </c>
      <c r="O55" t="s">
        <v>242</v>
      </c>
    </row>
    <row r="56" spans="1:17" x14ac:dyDescent="0.55000000000000004">
      <c r="A56">
        <v>55</v>
      </c>
      <c r="B56" t="s">
        <v>312</v>
      </c>
      <c r="C56">
        <v>2003</v>
      </c>
      <c r="D56" t="s">
        <v>240</v>
      </c>
      <c r="E56">
        <v>4</v>
      </c>
      <c r="F56" t="s">
        <v>241</v>
      </c>
      <c r="G56">
        <v>2</v>
      </c>
      <c r="H56" t="s">
        <v>237</v>
      </c>
      <c r="J56">
        <v>3</v>
      </c>
      <c r="K56" t="s">
        <v>251</v>
      </c>
      <c r="L56">
        <v>3</v>
      </c>
      <c r="M56" t="s">
        <v>259</v>
      </c>
      <c r="N56">
        <v>1</v>
      </c>
      <c r="O56">
        <v>18</v>
      </c>
      <c r="P56" t="s">
        <v>233</v>
      </c>
      <c r="Q56">
        <v>24</v>
      </c>
    </row>
    <row r="57" spans="1:17" x14ac:dyDescent="0.55000000000000004">
      <c r="A57">
        <v>26</v>
      </c>
      <c r="B57" t="s">
        <v>283</v>
      </c>
      <c r="C57">
        <v>1994</v>
      </c>
      <c r="D57" t="s">
        <v>235</v>
      </c>
      <c r="E57">
        <v>2</v>
      </c>
      <c r="F57" t="s">
        <v>236</v>
      </c>
      <c r="G57">
        <v>1</v>
      </c>
      <c r="H57" t="s">
        <v>229</v>
      </c>
      <c r="I57" t="s">
        <v>230</v>
      </c>
      <c r="J57">
        <v>2</v>
      </c>
      <c r="K57" t="s">
        <v>238</v>
      </c>
      <c r="L57">
        <v>1</v>
      </c>
      <c r="M57" t="s">
        <v>232</v>
      </c>
      <c r="N57">
        <v>2</v>
      </c>
      <c r="O57" t="s">
        <v>242</v>
      </c>
    </row>
    <row r="58" spans="1:17" x14ac:dyDescent="0.55000000000000004">
      <c r="A58">
        <v>57</v>
      </c>
      <c r="B58" t="s">
        <v>313</v>
      </c>
      <c r="C58">
        <v>1999</v>
      </c>
      <c r="D58" t="s">
        <v>227</v>
      </c>
      <c r="E58">
        <v>3</v>
      </c>
      <c r="F58" t="s">
        <v>228</v>
      </c>
      <c r="G58">
        <v>0</v>
      </c>
      <c r="J58">
        <v>0</v>
      </c>
      <c r="L58">
        <v>0</v>
      </c>
      <c r="N58">
        <v>1</v>
      </c>
      <c r="O58">
        <v>18</v>
      </c>
      <c r="P58" t="s">
        <v>233</v>
      </c>
      <c r="Q58">
        <v>24</v>
      </c>
    </row>
    <row r="59" spans="1:17" x14ac:dyDescent="0.55000000000000004">
      <c r="A59">
        <v>58</v>
      </c>
      <c r="B59" t="s">
        <v>314</v>
      </c>
      <c r="C59">
        <v>2022</v>
      </c>
      <c r="D59" t="s">
        <v>285</v>
      </c>
      <c r="E59">
        <v>8</v>
      </c>
      <c r="F59" t="s">
        <v>286</v>
      </c>
      <c r="G59">
        <v>0</v>
      </c>
      <c r="J59">
        <v>0</v>
      </c>
      <c r="L59">
        <v>0</v>
      </c>
      <c r="N59">
        <v>1</v>
      </c>
      <c r="O59">
        <v>18</v>
      </c>
      <c r="P59" t="s">
        <v>233</v>
      </c>
      <c r="Q59">
        <v>24</v>
      </c>
    </row>
    <row r="60" spans="1:17" x14ac:dyDescent="0.55000000000000004">
      <c r="A60">
        <v>59</v>
      </c>
      <c r="B60" t="s">
        <v>315</v>
      </c>
      <c r="C60">
        <v>0</v>
      </c>
      <c r="D60">
        <v>0</v>
      </c>
      <c r="E60">
        <v>0</v>
      </c>
      <c r="G60">
        <v>0</v>
      </c>
      <c r="J60">
        <v>0</v>
      </c>
      <c r="L60">
        <v>0</v>
      </c>
      <c r="N60">
        <v>2</v>
      </c>
      <c r="O60" t="s">
        <v>242</v>
      </c>
    </row>
    <row r="61" spans="1:17" x14ac:dyDescent="0.55000000000000004">
      <c r="A61">
        <v>55</v>
      </c>
      <c r="B61" t="s">
        <v>312</v>
      </c>
      <c r="C61">
        <v>2003</v>
      </c>
      <c r="D61" t="s">
        <v>240</v>
      </c>
      <c r="E61">
        <v>4</v>
      </c>
      <c r="F61" t="s">
        <v>241</v>
      </c>
      <c r="G61">
        <v>0</v>
      </c>
      <c r="J61">
        <v>0</v>
      </c>
      <c r="L61">
        <v>0</v>
      </c>
      <c r="N61">
        <v>1</v>
      </c>
      <c r="O61">
        <v>18</v>
      </c>
      <c r="P61" t="s">
        <v>233</v>
      </c>
      <c r="Q61">
        <v>24</v>
      </c>
    </row>
    <row r="62" spans="1:17" x14ac:dyDescent="0.55000000000000004">
      <c r="A62">
        <v>61</v>
      </c>
      <c r="B62" t="s">
        <v>316</v>
      </c>
      <c r="C62">
        <v>2005</v>
      </c>
      <c r="D62" t="s">
        <v>240</v>
      </c>
      <c r="E62">
        <v>4</v>
      </c>
      <c r="F62" t="s">
        <v>241</v>
      </c>
      <c r="G62">
        <v>0</v>
      </c>
      <c r="J62">
        <v>0</v>
      </c>
      <c r="L62">
        <v>0</v>
      </c>
      <c r="N62">
        <v>1</v>
      </c>
      <c r="O62">
        <v>18</v>
      </c>
      <c r="P62" t="s">
        <v>233</v>
      </c>
      <c r="Q62">
        <v>24</v>
      </c>
    </row>
    <row r="63" spans="1:17" x14ac:dyDescent="0.55000000000000004">
      <c r="A63">
        <v>14</v>
      </c>
      <c r="B63" t="s">
        <v>317</v>
      </c>
      <c r="C63">
        <v>2009</v>
      </c>
      <c r="D63" t="s">
        <v>244</v>
      </c>
      <c r="E63">
        <v>5</v>
      </c>
      <c r="F63" t="s">
        <v>245</v>
      </c>
      <c r="G63">
        <v>0</v>
      </c>
      <c r="J63">
        <v>0</v>
      </c>
      <c r="L63">
        <v>0</v>
      </c>
      <c r="N63">
        <v>1</v>
      </c>
      <c r="O63">
        <v>18</v>
      </c>
      <c r="P63" t="s">
        <v>233</v>
      </c>
      <c r="Q63">
        <v>24</v>
      </c>
    </row>
    <row r="64" spans="1:17" x14ac:dyDescent="0.55000000000000004">
      <c r="A64">
        <v>63</v>
      </c>
      <c r="B64" t="s">
        <v>318</v>
      </c>
      <c r="C64">
        <v>2017</v>
      </c>
      <c r="D64" t="s">
        <v>276</v>
      </c>
      <c r="E64">
        <v>7</v>
      </c>
      <c r="F64" t="s">
        <v>277</v>
      </c>
      <c r="G64">
        <v>0</v>
      </c>
      <c r="J64">
        <v>0</v>
      </c>
      <c r="L64">
        <v>0</v>
      </c>
      <c r="N64">
        <v>1</v>
      </c>
      <c r="O64">
        <v>18</v>
      </c>
      <c r="P64" t="s">
        <v>233</v>
      </c>
      <c r="Q64">
        <v>24</v>
      </c>
    </row>
    <row r="65" spans="1:17" x14ac:dyDescent="0.55000000000000004">
      <c r="A65">
        <v>57</v>
      </c>
      <c r="B65" t="s">
        <v>313</v>
      </c>
      <c r="C65">
        <v>1999</v>
      </c>
      <c r="D65" t="s">
        <v>227</v>
      </c>
      <c r="E65">
        <v>3</v>
      </c>
      <c r="F65" t="s">
        <v>228</v>
      </c>
      <c r="G65">
        <v>0</v>
      </c>
      <c r="J65">
        <v>0</v>
      </c>
      <c r="L65">
        <v>0</v>
      </c>
      <c r="N65">
        <v>1</v>
      </c>
      <c r="O65">
        <v>18</v>
      </c>
      <c r="P65" t="s">
        <v>233</v>
      </c>
      <c r="Q65">
        <v>24</v>
      </c>
    </row>
    <row r="66" spans="1:17" x14ac:dyDescent="0.55000000000000004">
      <c r="A66">
        <v>65</v>
      </c>
      <c r="B66" t="s">
        <v>319</v>
      </c>
      <c r="C66">
        <v>2019</v>
      </c>
      <c r="D66" t="s">
        <v>276</v>
      </c>
      <c r="E66">
        <v>7</v>
      </c>
      <c r="F66" t="s">
        <v>277</v>
      </c>
      <c r="G66">
        <v>1</v>
      </c>
      <c r="H66" t="s">
        <v>229</v>
      </c>
      <c r="I66" t="s">
        <v>230</v>
      </c>
      <c r="J66">
        <v>0</v>
      </c>
      <c r="L66">
        <v>0</v>
      </c>
      <c r="N66">
        <v>1</v>
      </c>
      <c r="O66">
        <v>18</v>
      </c>
      <c r="P66" t="s">
        <v>233</v>
      </c>
      <c r="Q66">
        <v>24</v>
      </c>
    </row>
    <row r="67" spans="1:17" x14ac:dyDescent="0.55000000000000004">
      <c r="A67">
        <v>66</v>
      </c>
      <c r="B67" t="s">
        <v>320</v>
      </c>
      <c r="C67">
        <v>2018</v>
      </c>
      <c r="D67" t="s">
        <v>285</v>
      </c>
      <c r="E67">
        <v>8</v>
      </c>
      <c r="F67" t="s">
        <v>286</v>
      </c>
      <c r="G67">
        <v>3</v>
      </c>
      <c r="H67" t="s">
        <v>229</v>
      </c>
      <c r="I67" t="s">
        <v>247</v>
      </c>
      <c r="J67">
        <v>3</v>
      </c>
      <c r="K67" t="s">
        <v>251</v>
      </c>
      <c r="L67">
        <v>3</v>
      </c>
      <c r="M67" t="s">
        <v>259</v>
      </c>
      <c r="N67">
        <v>1</v>
      </c>
      <c r="O67">
        <v>18</v>
      </c>
      <c r="P67" t="s">
        <v>233</v>
      </c>
      <c r="Q67">
        <v>24</v>
      </c>
    </row>
    <row r="68" spans="1:17" x14ac:dyDescent="0.55000000000000004">
      <c r="A68">
        <v>67</v>
      </c>
      <c r="B68" t="s">
        <v>321</v>
      </c>
      <c r="C68">
        <v>1982</v>
      </c>
      <c r="D68" t="s">
        <v>291</v>
      </c>
      <c r="E68">
        <v>1</v>
      </c>
      <c r="F68" t="s">
        <v>292</v>
      </c>
      <c r="G68">
        <v>0</v>
      </c>
      <c r="J68">
        <v>0</v>
      </c>
      <c r="L68">
        <v>0</v>
      </c>
      <c r="N68">
        <v>4</v>
      </c>
      <c r="O68">
        <v>45</v>
      </c>
      <c r="P68" t="s">
        <v>233</v>
      </c>
      <c r="Q68">
        <v>54</v>
      </c>
    </row>
  </sheetData>
  <mergeCells count="2">
    <mergeCell ref="H1:I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Survey edited</vt:lpstr>
      <vt:lpstr>+SAS Results</vt:lpstr>
      <vt:lpstr>Regression results </vt:lpstr>
      <vt:lpstr>Code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barros</dc:creator>
  <cp:lastModifiedBy>jorge barros</cp:lastModifiedBy>
  <dcterms:created xsi:type="dcterms:W3CDTF">2023-11-30T21:42:26Z</dcterms:created>
  <dcterms:modified xsi:type="dcterms:W3CDTF">2023-12-07T04:49:26Z</dcterms:modified>
</cp:coreProperties>
</file>