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293a7fa3116ff2/JOB/personal stuff/learning centre/STATISTTICS/betting/weekly betslips/"/>
    </mc:Choice>
  </mc:AlternateContent>
  <xr:revisionPtr revIDLastSave="0" documentId="13_ncr:1_{9EF4C6AB-F67C-49D5-A517-350835A002D8}" xr6:coauthVersionLast="47" xr6:coauthVersionMax="47" xr10:uidLastSave="{00000000-0000-0000-0000-000000000000}"/>
  <bookViews>
    <workbookView xWindow="-120" yWindow="-120" windowWidth="29040" windowHeight="15840" xr2:uid="{60BC6E4A-0D66-45A0-949C-624C762EF2EF}"/>
  </bookViews>
  <sheets>
    <sheet name="My Bets" sheetId="2" r:id="rId1"/>
    <sheet name="Overall Performance" sheetId="10" r:id="rId2"/>
    <sheet name="Perf. » Bookmaker" sheetId="3" r:id="rId3"/>
    <sheet name="Perf. » Sport" sheetId="6" r:id="rId4"/>
    <sheet name="Perf. » Tournament" sheetId="7" r:id="rId5"/>
    <sheet name="Perf. » Market" sheetId="9" r:id="rId6"/>
    <sheet name="Perf. » In-Play" sheetId="11" r:id="rId7"/>
  </sheets>
  <definedNames>
    <definedName name="_xlnm._FilterDatabase" localSheetId="0" hidden="1">'My Bets'!$B$8:$J$1008</definedName>
    <definedName name="_xlnm._FilterDatabase" localSheetId="1" hidden="1">'Overall Performance'!#REF!</definedName>
    <definedName name="_xlnm._FilterDatabase" localSheetId="2" hidden="1">'Perf. » Bookmaker'!$B$4:$H$24</definedName>
    <definedName name="_xlnm._FilterDatabase" localSheetId="6" hidden="1">'Perf. » In-Play'!$B$4:$H$6</definedName>
    <definedName name="_xlnm._FilterDatabase" localSheetId="5" hidden="1">'Perf. » Market'!$B$4:$H$24</definedName>
    <definedName name="_xlnm._FilterDatabase" localSheetId="3" hidden="1">'Perf. » Sport'!$B$4:$H$24</definedName>
    <definedName name="_xlnm._FilterDatabase" localSheetId="4" hidden="1">'Perf. » Tournament'!$C$4:$I$24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8" i="2" l="1"/>
  <c r="R225" i="2"/>
  <c r="R257" i="2"/>
  <c r="R289" i="2"/>
  <c r="R321" i="2"/>
  <c r="R353" i="2"/>
  <c r="R385" i="2"/>
  <c r="R410" i="2"/>
  <c r="R426" i="2"/>
  <c r="R442" i="2"/>
  <c r="R455" i="2"/>
  <c r="R463" i="2"/>
  <c r="R471" i="2"/>
  <c r="R479" i="2"/>
  <c r="R487" i="2"/>
  <c r="R495" i="2"/>
  <c r="R503" i="2"/>
  <c r="R511" i="2"/>
  <c r="R519" i="2"/>
  <c r="R527" i="2"/>
  <c r="R535" i="2"/>
  <c r="R543" i="2"/>
  <c r="R551" i="2"/>
  <c r="R559" i="2"/>
  <c r="R567" i="2"/>
  <c r="R575" i="2"/>
  <c r="R583" i="2"/>
  <c r="R591" i="2"/>
  <c r="R599" i="2"/>
  <c r="R607" i="2"/>
  <c r="R615" i="2"/>
  <c r="R623" i="2"/>
  <c r="R631" i="2"/>
  <c r="R639" i="2"/>
  <c r="R647" i="2"/>
  <c r="R655" i="2"/>
  <c r="R663" i="2"/>
  <c r="R671" i="2"/>
  <c r="R679" i="2"/>
  <c r="R687" i="2"/>
  <c r="R695" i="2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Q61" i="2"/>
  <c r="R61" i="2" s="1"/>
  <c r="Q62" i="2"/>
  <c r="R62" i="2" s="1"/>
  <c r="Q63" i="2"/>
  <c r="R63" i="2" s="1"/>
  <c r="Q64" i="2"/>
  <c r="R64" i="2" s="1"/>
  <c r="Q65" i="2"/>
  <c r="R65" i="2" s="1"/>
  <c r="Q66" i="2"/>
  <c r="R66" i="2" s="1"/>
  <c r="Q67" i="2"/>
  <c r="R67" i="2" s="1"/>
  <c r="Q68" i="2"/>
  <c r="R68" i="2" s="1"/>
  <c r="Q69" i="2"/>
  <c r="R69" i="2" s="1"/>
  <c r="Q70" i="2"/>
  <c r="R70" i="2" s="1"/>
  <c r="Q71" i="2"/>
  <c r="R71" i="2" s="1"/>
  <c r="Q72" i="2"/>
  <c r="R72" i="2" s="1"/>
  <c r="Q73" i="2"/>
  <c r="R73" i="2" s="1"/>
  <c r="Q74" i="2"/>
  <c r="R74" i="2" s="1"/>
  <c r="Q75" i="2"/>
  <c r="R75" i="2" s="1"/>
  <c r="Q76" i="2"/>
  <c r="R76" i="2" s="1"/>
  <c r="Q77" i="2"/>
  <c r="R77" i="2" s="1"/>
  <c r="Q78" i="2"/>
  <c r="R78" i="2" s="1"/>
  <c r="Q79" i="2"/>
  <c r="R79" i="2" s="1"/>
  <c r="Q80" i="2"/>
  <c r="R80" i="2" s="1"/>
  <c r="Q81" i="2"/>
  <c r="R81" i="2" s="1"/>
  <c r="Q82" i="2"/>
  <c r="R82" i="2" s="1"/>
  <c r="Q83" i="2"/>
  <c r="R83" i="2" s="1"/>
  <c r="Q84" i="2"/>
  <c r="R84" i="2" s="1"/>
  <c r="Q85" i="2"/>
  <c r="R85" i="2" s="1"/>
  <c r="Q86" i="2"/>
  <c r="R86" i="2" s="1"/>
  <c r="Q87" i="2"/>
  <c r="R87" i="2" s="1"/>
  <c r="Q88" i="2"/>
  <c r="R88" i="2" s="1"/>
  <c r="Q89" i="2"/>
  <c r="R89" i="2" s="1"/>
  <c r="Q90" i="2"/>
  <c r="R90" i="2" s="1"/>
  <c r="Q91" i="2"/>
  <c r="R91" i="2" s="1"/>
  <c r="Q92" i="2"/>
  <c r="R92" i="2" s="1"/>
  <c r="Q93" i="2"/>
  <c r="R93" i="2" s="1"/>
  <c r="Q94" i="2"/>
  <c r="R94" i="2" s="1"/>
  <c r="Q95" i="2"/>
  <c r="R95" i="2" s="1"/>
  <c r="Q96" i="2"/>
  <c r="R96" i="2" s="1"/>
  <c r="Q97" i="2"/>
  <c r="R97" i="2" s="1"/>
  <c r="Q98" i="2"/>
  <c r="R98" i="2" s="1"/>
  <c r="Q99" i="2"/>
  <c r="R99" i="2" s="1"/>
  <c r="Q100" i="2"/>
  <c r="R100" i="2" s="1"/>
  <c r="Q101" i="2"/>
  <c r="R101" i="2" s="1"/>
  <c r="Q102" i="2"/>
  <c r="R102" i="2" s="1"/>
  <c r="Q103" i="2"/>
  <c r="R103" i="2" s="1"/>
  <c r="Q104" i="2"/>
  <c r="R104" i="2" s="1"/>
  <c r="Q105" i="2"/>
  <c r="R105" i="2" s="1"/>
  <c r="Q106" i="2"/>
  <c r="R106" i="2" s="1"/>
  <c r="Q107" i="2"/>
  <c r="R107" i="2" s="1"/>
  <c r="Q108" i="2"/>
  <c r="R108" i="2" s="1"/>
  <c r="Q109" i="2"/>
  <c r="R109" i="2" s="1"/>
  <c r="Q110" i="2"/>
  <c r="R110" i="2" s="1"/>
  <c r="Q111" i="2"/>
  <c r="R111" i="2" s="1"/>
  <c r="Q112" i="2"/>
  <c r="R112" i="2" s="1"/>
  <c r="Q113" i="2"/>
  <c r="R113" i="2" s="1"/>
  <c r="Q114" i="2"/>
  <c r="R114" i="2" s="1"/>
  <c r="Q115" i="2"/>
  <c r="R115" i="2" s="1"/>
  <c r="Q116" i="2"/>
  <c r="R116" i="2" s="1"/>
  <c r="Q117" i="2"/>
  <c r="R117" i="2" s="1"/>
  <c r="Q118" i="2"/>
  <c r="R118" i="2" s="1"/>
  <c r="Q119" i="2"/>
  <c r="R119" i="2" s="1"/>
  <c r="Q120" i="2"/>
  <c r="R120" i="2" s="1"/>
  <c r="Q121" i="2"/>
  <c r="R121" i="2" s="1"/>
  <c r="Q122" i="2"/>
  <c r="R122" i="2" s="1"/>
  <c r="Q123" i="2"/>
  <c r="R123" i="2" s="1"/>
  <c r="Q124" i="2"/>
  <c r="R124" i="2" s="1"/>
  <c r="Q125" i="2"/>
  <c r="R125" i="2" s="1"/>
  <c r="Q126" i="2"/>
  <c r="R126" i="2" s="1"/>
  <c r="Q127" i="2"/>
  <c r="R127" i="2" s="1"/>
  <c r="Q128" i="2"/>
  <c r="R128" i="2" s="1"/>
  <c r="Q129" i="2"/>
  <c r="R129" i="2" s="1"/>
  <c r="Q130" i="2"/>
  <c r="R130" i="2" s="1"/>
  <c r="Q131" i="2"/>
  <c r="R131" i="2" s="1"/>
  <c r="Q132" i="2"/>
  <c r="R132" i="2" s="1"/>
  <c r="Q133" i="2"/>
  <c r="R133" i="2" s="1"/>
  <c r="Q134" i="2"/>
  <c r="R134" i="2" s="1"/>
  <c r="Q135" i="2"/>
  <c r="R135" i="2" s="1"/>
  <c r="Q136" i="2"/>
  <c r="R136" i="2" s="1"/>
  <c r="Q137" i="2"/>
  <c r="R137" i="2" s="1"/>
  <c r="Q138" i="2"/>
  <c r="R138" i="2" s="1"/>
  <c r="Q139" i="2"/>
  <c r="R139" i="2" s="1"/>
  <c r="Q140" i="2"/>
  <c r="R140" i="2" s="1"/>
  <c r="Q141" i="2"/>
  <c r="R141" i="2" s="1"/>
  <c r="Q142" i="2"/>
  <c r="R142" i="2" s="1"/>
  <c r="Q143" i="2"/>
  <c r="R143" i="2" s="1"/>
  <c r="Q144" i="2"/>
  <c r="R144" i="2" s="1"/>
  <c r="Q145" i="2"/>
  <c r="R145" i="2" s="1"/>
  <c r="Q146" i="2"/>
  <c r="R146" i="2" s="1"/>
  <c r="Q147" i="2"/>
  <c r="R147" i="2" s="1"/>
  <c r="Q148" i="2"/>
  <c r="R148" i="2" s="1"/>
  <c r="Q149" i="2"/>
  <c r="R149" i="2" s="1"/>
  <c r="Q150" i="2"/>
  <c r="R150" i="2" s="1"/>
  <c r="Q151" i="2"/>
  <c r="R151" i="2" s="1"/>
  <c r="Q152" i="2"/>
  <c r="R152" i="2" s="1"/>
  <c r="Q153" i="2"/>
  <c r="R153" i="2" s="1"/>
  <c r="Q154" i="2"/>
  <c r="R154" i="2" s="1"/>
  <c r="Q155" i="2"/>
  <c r="R155" i="2" s="1"/>
  <c r="Q156" i="2"/>
  <c r="R156" i="2" s="1"/>
  <c r="Q157" i="2"/>
  <c r="R157" i="2" s="1"/>
  <c r="Q158" i="2"/>
  <c r="R158" i="2" s="1"/>
  <c r="Q159" i="2"/>
  <c r="R159" i="2" s="1"/>
  <c r="Q160" i="2"/>
  <c r="R160" i="2" s="1"/>
  <c r="Q161" i="2"/>
  <c r="R161" i="2" s="1"/>
  <c r="Q162" i="2"/>
  <c r="R162" i="2" s="1"/>
  <c r="Q163" i="2"/>
  <c r="R163" i="2" s="1"/>
  <c r="Q164" i="2"/>
  <c r="R164" i="2" s="1"/>
  <c r="Q165" i="2"/>
  <c r="R165" i="2" s="1"/>
  <c r="Q166" i="2"/>
  <c r="R166" i="2" s="1"/>
  <c r="Q167" i="2"/>
  <c r="R167" i="2" s="1"/>
  <c r="Q168" i="2"/>
  <c r="R168" i="2" s="1"/>
  <c r="Q169" i="2"/>
  <c r="R169" i="2" s="1"/>
  <c r="Q170" i="2"/>
  <c r="R170" i="2" s="1"/>
  <c r="Q171" i="2"/>
  <c r="R171" i="2" s="1"/>
  <c r="Q172" i="2"/>
  <c r="R172" i="2" s="1"/>
  <c r="Q173" i="2"/>
  <c r="R173" i="2" s="1"/>
  <c r="Q174" i="2"/>
  <c r="R174" i="2" s="1"/>
  <c r="Q175" i="2"/>
  <c r="R175" i="2" s="1"/>
  <c r="Q176" i="2"/>
  <c r="R176" i="2" s="1"/>
  <c r="Q177" i="2"/>
  <c r="R177" i="2" s="1"/>
  <c r="Q178" i="2"/>
  <c r="Q179" i="2"/>
  <c r="R179" i="2" s="1"/>
  <c r="Q180" i="2"/>
  <c r="R180" i="2" s="1"/>
  <c r="Q181" i="2"/>
  <c r="R181" i="2" s="1"/>
  <c r="Q182" i="2"/>
  <c r="R182" i="2" s="1"/>
  <c r="Q183" i="2"/>
  <c r="R183" i="2" s="1"/>
  <c r="Q184" i="2"/>
  <c r="R184" i="2" s="1"/>
  <c r="Q185" i="2"/>
  <c r="R185" i="2" s="1"/>
  <c r="Q186" i="2"/>
  <c r="R186" i="2" s="1"/>
  <c r="Q187" i="2"/>
  <c r="R187" i="2" s="1"/>
  <c r="Q188" i="2"/>
  <c r="R188" i="2" s="1"/>
  <c r="Q189" i="2"/>
  <c r="R189" i="2" s="1"/>
  <c r="Q190" i="2"/>
  <c r="R190" i="2" s="1"/>
  <c r="Q191" i="2"/>
  <c r="R191" i="2" s="1"/>
  <c r="Q192" i="2"/>
  <c r="R192" i="2" s="1"/>
  <c r="Q193" i="2"/>
  <c r="R193" i="2" s="1"/>
  <c r="Q194" i="2"/>
  <c r="R194" i="2" s="1"/>
  <c r="Q195" i="2"/>
  <c r="R195" i="2" s="1"/>
  <c r="Q196" i="2"/>
  <c r="R196" i="2" s="1"/>
  <c r="Q197" i="2"/>
  <c r="R197" i="2" s="1"/>
  <c r="Q198" i="2"/>
  <c r="R198" i="2" s="1"/>
  <c r="Q199" i="2"/>
  <c r="R199" i="2" s="1"/>
  <c r="Q200" i="2"/>
  <c r="R200" i="2" s="1"/>
  <c r="Q201" i="2"/>
  <c r="R201" i="2" s="1"/>
  <c r="Q202" i="2"/>
  <c r="R202" i="2" s="1"/>
  <c r="Q203" i="2"/>
  <c r="R203" i="2" s="1"/>
  <c r="Q204" i="2"/>
  <c r="R204" i="2" s="1"/>
  <c r="Q205" i="2"/>
  <c r="R205" i="2" s="1"/>
  <c r="Q206" i="2"/>
  <c r="R206" i="2" s="1"/>
  <c r="Q207" i="2"/>
  <c r="R207" i="2" s="1"/>
  <c r="Q208" i="2"/>
  <c r="R208" i="2" s="1"/>
  <c r="Q209" i="2"/>
  <c r="R209" i="2" s="1"/>
  <c r="Q210" i="2"/>
  <c r="R210" i="2" s="1"/>
  <c r="Q211" i="2"/>
  <c r="R211" i="2" s="1"/>
  <c r="Q212" i="2"/>
  <c r="R212" i="2" s="1"/>
  <c r="Q213" i="2"/>
  <c r="R213" i="2" s="1"/>
  <c r="Q214" i="2"/>
  <c r="R214" i="2" s="1"/>
  <c r="Q215" i="2"/>
  <c r="R215" i="2" s="1"/>
  <c r="Q216" i="2"/>
  <c r="R216" i="2" s="1"/>
  <c r="Q217" i="2"/>
  <c r="R217" i="2" s="1"/>
  <c r="Q218" i="2"/>
  <c r="R218" i="2" s="1"/>
  <c r="Q219" i="2"/>
  <c r="R219" i="2" s="1"/>
  <c r="Q220" i="2"/>
  <c r="R220" i="2" s="1"/>
  <c r="Q221" i="2"/>
  <c r="R221" i="2" s="1"/>
  <c r="Q222" i="2"/>
  <c r="R222" i="2" s="1"/>
  <c r="Q223" i="2"/>
  <c r="R223" i="2" s="1"/>
  <c r="Q224" i="2"/>
  <c r="R224" i="2" s="1"/>
  <c r="Q225" i="2"/>
  <c r="Q226" i="2"/>
  <c r="R226" i="2" s="1"/>
  <c r="Q227" i="2"/>
  <c r="R227" i="2" s="1"/>
  <c r="Q228" i="2"/>
  <c r="R228" i="2" s="1"/>
  <c r="Q229" i="2"/>
  <c r="R229" i="2" s="1"/>
  <c r="Q230" i="2"/>
  <c r="R230" i="2" s="1"/>
  <c r="Q231" i="2"/>
  <c r="R231" i="2" s="1"/>
  <c r="Q232" i="2"/>
  <c r="R232" i="2" s="1"/>
  <c r="Q233" i="2"/>
  <c r="R233" i="2" s="1"/>
  <c r="Q234" i="2"/>
  <c r="R234" i="2" s="1"/>
  <c r="Q235" i="2"/>
  <c r="R235" i="2" s="1"/>
  <c r="Q236" i="2"/>
  <c r="R236" i="2" s="1"/>
  <c r="Q237" i="2"/>
  <c r="R237" i="2" s="1"/>
  <c r="Q238" i="2"/>
  <c r="R238" i="2" s="1"/>
  <c r="Q239" i="2"/>
  <c r="R239" i="2" s="1"/>
  <c r="Q240" i="2"/>
  <c r="R240" i="2" s="1"/>
  <c r="Q241" i="2"/>
  <c r="R241" i="2" s="1"/>
  <c r="Q242" i="2"/>
  <c r="R242" i="2" s="1"/>
  <c r="Q243" i="2"/>
  <c r="R243" i="2" s="1"/>
  <c r="Q244" i="2"/>
  <c r="R244" i="2" s="1"/>
  <c r="Q245" i="2"/>
  <c r="R245" i="2" s="1"/>
  <c r="Q246" i="2"/>
  <c r="R246" i="2" s="1"/>
  <c r="Q247" i="2"/>
  <c r="R247" i="2" s="1"/>
  <c r="Q248" i="2"/>
  <c r="R248" i="2" s="1"/>
  <c r="Q249" i="2"/>
  <c r="R249" i="2" s="1"/>
  <c r="Q250" i="2"/>
  <c r="R250" i="2" s="1"/>
  <c r="Q251" i="2"/>
  <c r="R251" i="2" s="1"/>
  <c r="Q252" i="2"/>
  <c r="R252" i="2" s="1"/>
  <c r="Q253" i="2"/>
  <c r="R253" i="2" s="1"/>
  <c r="Q254" i="2"/>
  <c r="R254" i="2" s="1"/>
  <c r="Q255" i="2"/>
  <c r="R255" i="2" s="1"/>
  <c r="Q256" i="2"/>
  <c r="R256" i="2" s="1"/>
  <c r="Q257" i="2"/>
  <c r="Q258" i="2"/>
  <c r="R258" i="2" s="1"/>
  <c r="Q259" i="2"/>
  <c r="R259" i="2" s="1"/>
  <c r="Q260" i="2"/>
  <c r="R260" i="2" s="1"/>
  <c r="Q261" i="2"/>
  <c r="R261" i="2" s="1"/>
  <c r="Q262" i="2"/>
  <c r="R262" i="2" s="1"/>
  <c r="Q263" i="2"/>
  <c r="R263" i="2" s="1"/>
  <c r="Q264" i="2"/>
  <c r="R264" i="2" s="1"/>
  <c r="Q265" i="2"/>
  <c r="R265" i="2" s="1"/>
  <c r="Q266" i="2"/>
  <c r="R266" i="2" s="1"/>
  <c r="Q267" i="2"/>
  <c r="R267" i="2" s="1"/>
  <c r="Q268" i="2"/>
  <c r="R268" i="2" s="1"/>
  <c r="Q269" i="2"/>
  <c r="R269" i="2" s="1"/>
  <c r="Q270" i="2"/>
  <c r="R270" i="2" s="1"/>
  <c r="Q271" i="2"/>
  <c r="R271" i="2" s="1"/>
  <c r="Q272" i="2"/>
  <c r="R272" i="2" s="1"/>
  <c r="Q273" i="2"/>
  <c r="R273" i="2" s="1"/>
  <c r="Q274" i="2"/>
  <c r="R274" i="2" s="1"/>
  <c r="Q275" i="2"/>
  <c r="R275" i="2" s="1"/>
  <c r="Q276" i="2"/>
  <c r="R276" i="2" s="1"/>
  <c r="Q277" i="2"/>
  <c r="R277" i="2" s="1"/>
  <c r="Q278" i="2"/>
  <c r="R278" i="2" s="1"/>
  <c r="Q279" i="2"/>
  <c r="R279" i="2" s="1"/>
  <c r="Q280" i="2"/>
  <c r="R280" i="2" s="1"/>
  <c r="Q281" i="2"/>
  <c r="R281" i="2" s="1"/>
  <c r="Q282" i="2"/>
  <c r="R282" i="2" s="1"/>
  <c r="Q283" i="2"/>
  <c r="R283" i="2" s="1"/>
  <c r="Q284" i="2"/>
  <c r="R284" i="2" s="1"/>
  <c r="Q285" i="2"/>
  <c r="R285" i="2" s="1"/>
  <c r="Q286" i="2"/>
  <c r="R286" i="2" s="1"/>
  <c r="Q287" i="2"/>
  <c r="R287" i="2" s="1"/>
  <c r="Q288" i="2"/>
  <c r="R288" i="2" s="1"/>
  <c r="Q289" i="2"/>
  <c r="Q290" i="2"/>
  <c r="R290" i="2" s="1"/>
  <c r="Q291" i="2"/>
  <c r="R291" i="2" s="1"/>
  <c r="Q292" i="2"/>
  <c r="R292" i="2" s="1"/>
  <c r="Q293" i="2"/>
  <c r="R293" i="2" s="1"/>
  <c r="Q294" i="2"/>
  <c r="R294" i="2" s="1"/>
  <c r="Q295" i="2"/>
  <c r="R295" i="2" s="1"/>
  <c r="Q296" i="2"/>
  <c r="R296" i="2" s="1"/>
  <c r="Q297" i="2"/>
  <c r="R297" i="2" s="1"/>
  <c r="Q298" i="2"/>
  <c r="R298" i="2" s="1"/>
  <c r="Q299" i="2"/>
  <c r="R299" i="2" s="1"/>
  <c r="Q300" i="2"/>
  <c r="R300" i="2" s="1"/>
  <c r="Q301" i="2"/>
  <c r="R301" i="2" s="1"/>
  <c r="Q302" i="2"/>
  <c r="R302" i="2" s="1"/>
  <c r="Q303" i="2"/>
  <c r="R303" i="2" s="1"/>
  <c r="Q304" i="2"/>
  <c r="R304" i="2" s="1"/>
  <c r="Q305" i="2"/>
  <c r="R305" i="2" s="1"/>
  <c r="Q306" i="2"/>
  <c r="R306" i="2" s="1"/>
  <c r="Q307" i="2"/>
  <c r="R307" i="2" s="1"/>
  <c r="Q308" i="2"/>
  <c r="R308" i="2" s="1"/>
  <c r="Q309" i="2"/>
  <c r="R309" i="2" s="1"/>
  <c r="Q310" i="2"/>
  <c r="R310" i="2" s="1"/>
  <c r="Q311" i="2"/>
  <c r="R311" i="2" s="1"/>
  <c r="Q312" i="2"/>
  <c r="R312" i="2" s="1"/>
  <c r="Q313" i="2"/>
  <c r="R313" i="2" s="1"/>
  <c r="Q314" i="2"/>
  <c r="R314" i="2" s="1"/>
  <c r="Q315" i="2"/>
  <c r="R315" i="2" s="1"/>
  <c r="Q316" i="2"/>
  <c r="R316" i="2" s="1"/>
  <c r="Q317" i="2"/>
  <c r="R317" i="2" s="1"/>
  <c r="Q318" i="2"/>
  <c r="R318" i="2" s="1"/>
  <c r="Q319" i="2"/>
  <c r="R319" i="2" s="1"/>
  <c r="Q320" i="2"/>
  <c r="R320" i="2" s="1"/>
  <c r="Q321" i="2"/>
  <c r="Q322" i="2"/>
  <c r="R322" i="2" s="1"/>
  <c r="Q323" i="2"/>
  <c r="R323" i="2" s="1"/>
  <c r="Q324" i="2"/>
  <c r="R324" i="2" s="1"/>
  <c r="Q325" i="2"/>
  <c r="R325" i="2" s="1"/>
  <c r="Q326" i="2"/>
  <c r="R326" i="2" s="1"/>
  <c r="Q327" i="2"/>
  <c r="R327" i="2" s="1"/>
  <c r="Q328" i="2"/>
  <c r="R328" i="2" s="1"/>
  <c r="Q329" i="2"/>
  <c r="R329" i="2" s="1"/>
  <c r="Q330" i="2"/>
  <c r="R330" i="2" s="1"/>
  <c r="Q331" i="2"/>
  <c r="R331" i="2" s="1"/>
  <c r="Q332" i="2"/>
  <c r="R332" i="2" s="1"/>
  <c r="Q333" i="2"/>
  <c r="R333" i="2" s="1"/>
  <c r="Q334" i="2"/>
  <c r="R334" i="2" s="1"/>
  <c r="Q335" i="2"/>
  <c r="R335" i="2" s="1"/>
  <c r="Q336" i="2"/>
  <c r="R336" i="2" s="1"/>
  <c r="Q337" i="2"/>
  <c r="R337" i="2" s="1"/>
  <c r="Q338" i="2"/>
  <c r="R338" i="2" s="1"/>
  <c r="Q339" i="2"/>
  <c r="R339" i="2" s="1"/>
  <c r="Q340" i="2"/>
  <c r="R340" i="2" s="1"/>
  <c r="Q341" i="2"/>
  <c r="R341" i="2" s="1"/>
  <c r="Q342" i="2"/>
  <c r="R342" i="2" s="1"/>
  <c r="Q343" i="2"/>
  <c r="R343" i="2" s="1"/>
  <c r="Q344" i="2"/>
  <c r="R344" i="2" s="1"/>
  <c r="Q345" i="2"/>
  <c r="R345" i="2" s="1"/>
  <c r="Q346" i="2"/>
  <c r="R346" i="2" s="1"/>
  <c r="Q347" i="2"/>
  <c r="R347" i="2" s="1"/>
  <c r="Q348" i="2"/>
  <c r="R348" i="2" s="1"/>
  <c r="Q349" i="2"/>
  <c r="R349" i="2" s="1"/>
  <c r="Q350" i="2"/>
  <c r="R350" i="2" s="1"/>
  <c r="Q351" i="2"/>
  <c r="R351" i="2" s="1"/>
  <c r="Q352" i="2"/>
  <c r="R352" i="2" s="1"/>
  <c r="Q353" i="2"/>
  <c r="Q354" i="2"/>
  <c r="R354" i="2" s="1"/>
  <c r="Q355" i="2"/>
  <c r="R355" i="2" s="1"/>
  <c r="Q356" i="2"/>
  <c r="R356" i="2" s="1"/>
  <c r="Q357" i="2"/>
  <c r="R357" i="2" s="1"/>
  <c r="Q358" i="2"/>
  <c r="R358" i="2" s="1"/>
  <c r="Q359" i="2"/>
  <c r="R359" i="2" s="1"/>
  <c r="Q360" i="2"/>
  <c r="R360" i="2" s="1"/>
  <c r="Q361" i="2"/>
  <c r="R361" i="2" s="1"/>
  <c r="Q362" i="2"/>
  <c r="R362" i="2" s="1"/>
  <c r="Q363" i="2"/>
  <c r="R363" i="2" s="1"/>
  <c r="Q364" i="2"/>
  <c r="R364" i="2" s="1"/>
  <c r="Q365" i="2"/>
  <c r="R365" i="2" s="1"/>
  <c r="Q366" i="2"/>
  <c r="R366" i="2" s="1"/>
  <c r="Q367" i="2"/>
  <c r="R367" i="2" s="1"/>
  <c r="Q368" i="2"/>
  <c r="R368" i="2" s="1"/>
  <c r="Q369" i="2"/>
  <c r="R369" i="2" s="1"/>
  <c r="Q370" i="2"/>
  <c r="R370" i="2" s="1"/>
  <c r="Q371" i="2"/>
  <c r="R371" i="2" s="1"/>
  <c r="Q372" i="2"/>
  <c r="R372" i="2" s="1"/>
  <c r="Q373" i="2"/>
  <c r="R373" i="2" s="1"/>
  <c r="Q374" i="2"/>
  <c r="R374" i="2" s="1"/>
  <c r="Q375" i="2"/>
  <c r="R375" i="2" s="1"/>
  <c r="Q376" i="2"/>
  <c r="R376" i="2" s="1"/>
  <c r="Q377" i="2"/>
  <c r="R377" i="2" s="1"/>
  <c r="Q378" i="2"/>
  <c r="R378" i="2" s="1"/>
  <c r="Q379" i="2"/>
  <c r="R379" i="2" s="1"/>
  <c r="Q380" i="2"/>
  <c r="R380" i="2" s="1"/>
  <c r="Q381" i="2"/>
  <c r="R381" i="2" s="1"/>
  <c r="Q382" i="2"/>
  <c r="R382" i="2" s="1"/>
  <c r="Q383" i="2"/>
  <c r="R383" i="2" s="1"/>
  <c r="Q384" i="2"/>
  <c r="R384" i="2" s="1"/>
  <c r="Q385" i="2"/>
  <c r="Q386" i="2"/>
  <c r="R386" i="2" s="1"/>
  <c r="Q387" i="2"/>
  <c r="R387" i="2" s="1"/>
  <c r="Q388" i="2"/>
  <c r="R388" i="2" s="1"/>
  <c r="Q389" i="2"/>
  <c r="R389" i="2" s="1"/>
  <c r="Q390" i="2"/>
  <c r="R390" i="2" s="1"/>
  <c r="Q391" i="2"/>
  <c r="R391" i="2" s="1"/>
  <c r="Q392" i="2"/>
  <c r="R392" i="2" s="1"/>
  <c r="Q393" i="2"/>
  <c r="R393" i="2" s="1"/>
  <c r="Q394" i="2"/>
  <c r="R394" i="2" s="1"/>
  <c r="Q395" i="2"/>
  <c r="R395" i="2" s="1"/>
  <c r="Q396" i="2"/>
  <c r="R396" i="2" s="1"/>
  <c r="Q397" i="2"/>
  <c r="R397" i="2" s="1"/>
  <c r="Q398" i="2"/>
  <c r="R398" i="2" s="1"/>
  <c r="Q399" i="2"/>
  <c r="R399" i="2" s="1"/>
  <c r="Q400" i="2"/>
  <c r="R400" i="2" s="1"/>
  <c r="Q401" i="2"/>
  <c r="R401" i="2" s="1"/>
  <c r="Q402" i="2"/>
  <c r="R402" i="2" s="1"/>
  <c r="Q403" i="2"/>
  <c r="R403" i="2" s="1"/>
  <c r="Q404" i="2"/>
  <c r="R404" i="2" s="1"/>
  <c r="Q405" i="2"/>
  <c r="R405" i="2" s="1"/>
  <c r="Q406" i="2"/>
  <c r="R406" i="2" s="1"/>
  <c r="Q407" i="2"/>
  <c r="R407" i="2" s="1"/>
  <c r="Q408" i="2"/>
  <c r="R408" i="2" s="1"/>
  <c r="Q409" i="2"/>
  <c r="R409" i="2" s="1"/>
  <c r="Q410" i="2"/>
  <c r="Q411" i="2"/>
  <c r="R411" i="2" s="1"/>
  <c r="Q412" i="2"/>
  <c r="R412" i="2" s="1"/>
  <c r="Q413" i="2"/>
  <c r="R413" i="2" s="1"/>
  <c r="Q414" i="2"/>
  <c r="R414" i="2" s="1"/>
  <c r="Q415" i="2"/>
  <c r="R415" i="2" s="1"/>
  <c r="Q416" i="2"/>
  <c r="R416" i="2" s="1"/>
  <c r="Q417" i="2"/>
  <c r="R417" i="2" s="1"/>
  <c r="Q418" i="2"/>
  <c r="R418" i="2" s="1"/>
  <c r="Q419" i="2"/>
  <c r="R419" i="2" s="1"/>
  <c r="Q420" i="2"/>
  <c r="R420" i="2" s="1"/>
  <c r="Q421" i="2"/>
  <c r="R421" i="2" s="1"/>
  <c r="Q422" i="2"/>
  <c r="R422" i="2" s="1"/>
  <c r="Q423" i="2"/>
  <c r="R423" i="2" s="1"/>
  <c r="Q424" i="2"/>
  <c r="R424" i="2" s="1"/>
  <c r="Q425" i="2"/>
  <c r="R425" i="2" s="1"/>
  <c r="Q426" i="2"/>
  <c r="Q427" i="2"/>
  <c r="R427" i="2" s="1"/>
  <c r="Q428" i="2"/>
  <c r="R428" i="2" s="1"/>
  <c r="Q429" i="2"/>
  <c r="R429" i="2" s="1"/>
  <c r="Q430" i="2"/>
  <c r="R430" i="2" s="1"/>
  <c r="Q431" i="2"/>
  <c r="R431" i="2" s="1"/>
  <c r="Q432" i="2"/>
  <c r="R432" i="2" s="1"/>
  <c r="Q433" i="2"/>
  <c r="R433" i="2" s="1"/>
  <c r="Q434" i="2"/>
  <c r="R434" i="2" s="1"/>
  <c r="Q435" i="2"/>
  <c r="R435" i="2" s="1"/>
  <c r="Q436" i="2"/>
  <c r="R436" i="2" s="1"/>
  <c r="Q437" i="2"/>
  <c r="R437" i="2" s="1"/>
  <c r="Q438" i="2"/>
  <c r="R438" i="2" s="1"/>
  <c r="Q439" i="2"/>
  <c r="R439" i="2" s="1"/>
  <c r="Q440" i="2"/>
  <c r="R440" i="2" s="1"/>
  <c r="Q441" i="2"/>
  <c r="R441" i="2" s="1"/>
  <c r="Q442" i="2"/>
  <c r="Q443" i="2"/>
  <c r="R443" i="2" s="1"/>
  <c r="Q444" i="2"/>
  <c r="R444" i="2" s="1"/>
  <c r="Q445" i="2"/>
  <c r="R445" i="2" s="1"/>
  <c r="Q446" i="2"/>
  <c r="R446" i="2" s="1"/>
  <c r="Q447" i="2"/>
  <c r="R447" i="2" s="1"/>
  <c r="Q448" i="2"/>
  <c r="R448" i="2" s="1"/>
  <c r="Q449" i="2"/>
  <c r="R449" i="2" s="1"/>
  <c r="Q450" i="2"/>
  <c r="R450" i="2" s="1"/>
  <c r="Q451" i="2"/>
  <c r="R451" i="2" s="1"/>
  <c r="Q452" i="2"/>
  <c r="R452" i="2" s="1"/>
  <c r="Q453" i="2"/>
  <c r="R453" i="2" s="1"/>
  <c r="Q454" i="2"/>
  <c r="R454" i="2" s="1"/>
  <c r="Q455" i="2"/>
  <c r="Q456" i="2"/>
  <c r="R456" i="2" s="1"/>
  <c r="Q457" i="2"/>
  <c r="R457" i="2" s="1"/>
  <c r="Q458" i="2"/>
  <c r="R458" i="2" s="1"/>
  <c r="Q459" i="2"/>
  <c r="R459" i="2" s="1"/>
  <c r="Q460" i="2"/>
  <c r="R460" i="2" s="1"/>
  <c r="Q461" i="2"/>
  <c r="R461" i="2" s="1"/>
  <c r="Q462" i="2"/>
  <c r="R462" i="2" s="1"/>
  <c r="Q463" i="2"/>
  <c r="Q464" i="2"/>
  <c r="R464" i="2" s="1"/>
  <c r="Q465" i="2"/>
  <c r="R465" i="2" s="1"/>
  <c r="Q466" i="2"/>
  <c r="R466" i="2" s="1"/>
  <c r="Q467" i="2"/>
  <c r="R467" i="2" s="1"/>
  <c r="Q468" i="2"/>
  <c r="R468" i="2" s="1"/>
  <c r="Q469" i="2"/>
  <c r="R469" i="2" s="1"/>
  <c r="Q470" i="2"/>
  <c r="R470" i="2" s="1"/>
  <c r="Q471" i="2"/>
  <c r="Q472" i="2"/>
  <c r="R472" i="2" s="1"/>
  <c r="Q473" i="2"/>
  <c r="R473" i="2" s="1"/>
  <c r="Q474" i="2"/>
  <c r="R474" i="2" s="1"/>
  <c r="Q475" i="2"/>
  <c r="R475" i="2" s="1"/>
  <c r="Q476" i="2"/>
  <c r="R476" i="2" s="1"/>
  <c r="Q477" i="2"/>
  <c r="R477" i="2" s="1"/>
  <c r="Q478" i="2"/>
  <c r="R478" i="2" s="1"/>
  <c r="Q479" i="2"/>
  <c r="Q480" i="2"/>
  <c r="R480" i="2" s="1"/>
  <c r="Q481" i="2"/>
  <c r="R481" i="2" s="1"/>
  <c r="Q482" i="2"/>
  <c r="R482" i="2" s="1"/>
  <c r="Q483" i="2"/>
  <c r="R483" i="2" s="1"/>
  <c r="Q484" i="2"/>
  <c r="R484" i="2" s="1"/>
  <c r="Q485" i="2"/>
  <c r="R485" i="2" s="1"/>
  <c r="Q486" i="2"/>
  <c r="R486" i="2" s="1"/>
  <c r="Q487" i="2"/>
  <c r="Q488" i="2"/>
  <c r="R488" i="2" s="1"/>
  <c r="Q489" i="2"/>
  <c r="R489" i="2" s="1"/>
  <c r="Q490" i="2"/>
  <c r="R490" i="2" s="1"/>
  <c r="Q491" i="2"/>
  <c r="R491" i="2" s="1"/>
  <c r="Q492" i="2"/>
  <c r="R492" i="2" s="1"/>
  <c r="Q493" i="2"/>
  <c r="R493" i="2" s="1"/>
  <c r="Q494" i="2"/>
  <c r="R494" i="2" s="1"/>
  <c r="Q495" i="2"/>
  <c r="Q496" i="2"/>
  <c r="R496" i="2" s="1"/>
  <c r="Q497" i="2"/>
  <c r="R497" i="2" s="1"/>
  <c r="Q498" i="2"/>
  <c r="R498" i="2" s="1"/>
  <c r="Q499" i="2"/>
  <c r="R499" i="2" s="1"/>
  <c r="Q500" i="2"/>
  <c r="R500" i="2" s="1"/>
  <c r="Q501" i="2"/>
  <c r="R501" i="2" s="1"/>
  <c r="Q502" i="2"/>
  <c r="R502" i="2" s="1"/>
  <c r="Q503" i="2"/>
  <c r="Q504" i="2"/>
  <c r="R504" i="2" s="1"/>
  <c r="Q505" i="2"/>
  <c r="R505" i="2" s="1"/>
  <c r="Q506" i="2"/>
  <c r="R506" i="2" s="1"/>
  <c r="Q507" i="2"/>
  <c r="R507" i="2" s="1"/>
  <c r="Q508" i="2"/>
  <c r="R508" i="2" s="1"/>
  <c r="Q509" i="2"/>
  <c r="R509" i="2" s="1"/>
  <c r="Q510" i="2"/>
  <c r="R510" i="2" s="1"/>
  <c r="Q511" i="2"/>
  <c r="Q512" i="2"/>
  <c r="R512" i="2" s="1"/>
  <c r="Q513" i="2"/>
  <c r="R513" i="2" s="1"/>
  <c r="Q514" i="2"/>
  <c r="R514" i="2" s="1"/>
  <c r="Q515" i="2"/>
  <c r="R515" i="2" s="1"/>
  <c r="Q516" i="2"/>
  <c r="R516" i="2" s="1"/>
  <c r="Q517" i="2"/>
  <c r="R517" i="2" s="1"/>
  <c r="Q518" i="2"/>
  <c r="R518" i="2" s="1"/>
  <c r="Q519" i="2"/>
  <c r="Q520" i="2"/>
  <c r="R520" i="2" s="1"/>
  <c r="Q521" i="2"/>
  <c r="R521" i="2" s="1"/>
  <c r="Q522" i="2"/>
  <c r="R522" i="2" s="1"/>
  <c r="Q523" i="2"/>
  <c r="R523" i="2" s="1"/>
  <c r="Q524" i="2"/>
  <c r="R524" i="2" s="1"/>
  <c r="Q525" i="2"/>
  <c r="R525" i="2" s="1"/>
  <c r="Q526" i="2"/>
  <c r="R526" i="2" s="1"/>
  <c r="Q527" i="2"/>
  <c r="Q528" i="2"/>
  <c r="R528" i="2" s="1"/>
  <c r="Q529" i="2"/>
  <c r="R529" i="2" s="1"/>
  <c r="Q530" i="2"/>
  <c r="R530" i="2" s="1"/>
  <c r="Q531" i="2"/>
  <c r="R531" i="2" s="1"/>
  <c r="Q532" i="2"/>
  <c r="R532" i="2" s="1"/>
  <c r="Q533" i="2"/>
  <c r="R533" i="2" s="1"/>
  <c r="Q534" i="2"/>
  <c r="R534" i="2" s="1"/>
  <c r="Q535" i="2"/>
  <c r="Q536" i="2"/>
  <c r="R536" i="2" s="1"/>
  <c r="Q537" i="2"/>
  <c r="R537" i="2" s="1"/>
  <c r="Q538" i="2"/>
  <c r="R538" i="2" s="1"/>
  <c r="Q539" i="2"/>
  <c r="R539" i="2" s="1"/>
  <c r="Q540" i="2"/>
  <c r="R540" i="2" s="1"/>
  <c r="Q541" i="2"/>
  <c r="R541" i="2" s="1"/>
  <c r="Q542" i="2"/>
  <c r="R542" i="2" s="1"/>
  <c r="Q543" i="2"/>
  <c r="Q544" i="2"/>
  <c r="R544" i="2" s="1"/>
  <c r="Q545" i="2"/>
  <c r="R545" i="2" s="1"/>
  <c r="Q546" i="2"/>
  <c r="R546" i="2" s="1"/>
  <c r="Q547" i="2"/>
  <c r="R547" i="2" s="1"/>
  <c r="Q548" i="2"/>
  <c r="R548" i="2" s="1"/>
  <c r="Q549" i="2"/>
  <c r="R549" i="2" s="1"/>
  <c r="Q550" i="2"/>
  <c r="R550" i="2" s="1"/>
  <c r="Q551" i="2"/>
  <c r="Q552" i="2"/>
  <c r="R552" i="2" s="1"/>
  <c r="Q553" i="2"/>
  <c r="R553" i="2" s="1"/>
  <c r="Q554" i="2"/>
  <c r="R554" i="2" s="1"/>
  <c r="Q555" i="2"/>
  <c r="R555" i="2" s="1"/>
  <c r="Q556" i="2"/>
  <c r="R556" i="2" s="1"/>
  <c r="Q557" i="2"/>
  <c r="R557" i="2" s="1"/>
  <c r="Q558" i="2"/>
  <c r="R558" i="2" s="1"/>
  <c r="Q559" i="2"/>
  <c r="Q560" i="2"/>
  <c r="R560" i="2" s="1"/>
  <c r="Q561" i="2"/>
  <c r="R561" i="2" s="1"/>
  <c r="Q562" i="2"/>
  <c r="R562" i="2" s="1"/>
  <c r="Q563" i="2"/>
  <c r="R563" i="2" s="1"/>
  <c r="Q564" i="2"/>
  <c r="R564" i="2" s="1"/>
  <c r="Q565" i="2"/>
  <c r="R565" i="2" s="1"/>
  <c r="Q566" i="2"/>
  <c r="R566" i="2" s="1"/>
  <c r="Q567" i="2"/>
  <c r="Q568" i="2"/>
  <c r="R568" i="2" s="1"/>
  <c r="Q569" i="2"/>
  <c r="R569" i="2" s="1"/>
  <c r="Q570" i="2"/>
  <c r="R570" i="2" s="1"/>
  <c r="Q571" i="2"/>
  <c r="R571" i="2" s="1"/>
  <c r="Q572" i="2"/>
  <c r="R572" i="2" s="1"/>
  <c r="Q573" i="2"/>
  <c r="R573" i="2" s="1"/>
  <c r="Q574" i="2"/>
  <c r="R574" i="2" s="1"/>
  <c r="Q575" i="2"/>
  <c r="Q576" i="2"/>
  <c r="R576" i="2" s="1"/>
  <c r="Q577" i="2"/>
  <c r="R577" i="2" s="1"/>
  <c r="Q578" i="2"/>
  <c r="R578" i="2" s="1"/>
  <c r="Q579" i="2"/>
  <c r="R579" i="2" s="1"/>
  <c r="Q580" i="2"/>
  <c r="R580" i="2" s="1"/>
  <c r="Q581" i="2"/>
  <c r="R581" i="2" s="1"/>
  <c r="Q582" i="2"/>
  <c r="R582" i="2" s="1"/>
  <c r="Q583" i="2"/>
  <c r="Q584" i="2"/>
  <c r="R584" i="2" s="1"/>
  <c r="Q585" i="2"/>
  <c r="R585" i="2" s="1"/>
  <c r="Q586" i="2"/>
  <c r="R586" i="2" s="1"/>
  <c r="Q587" i="2"/>
  <c r="R587" i="2" s="1"/>
  <c r="Q588" i="2"/>
  <c r="R588" i="2" s="1"/>
  <c r="Q589" i="2"/>
  <c r="R589" i="2" s="1"/>
  <c r="Q590" i="2"/>
  <c r="R590" i="2" s="1"/>
  <c r="Q591" i="2"/>
  <c r="Q592" i="2"/>
  <c r="R592" i="2" s="1"/>
  <c r="Q593" i="2"/>
  <c r="R593" i="2" s="1"/>
  <c r="Q594" i="2"/>
  <c r="R594" i="2" s="1"/>
  <c r="Q595" i="2"/>
  <c r="R595" i="2" s="1"/>
  <c r="Q596" i="2"/>
  <c r="R596" i="2" s="1"/>
  <c r="Q597" i="2"/>
  <c r="R597" i="2" s="1"/>
  <c r="Q598" i="2"/>
  <c r="R598" i="2" s="1"/>
  <c r="Q599" i="2"/>
  <c r="Q600" i="2"/>
  <c r="R600" i="2" s="1"/>
  <c r="Q601" i="2"/>
  <c r="R601" i="2" s="1"/>
  <c r="Q602" i="2"/>
  <c r="R602" i="2" s="1"/>
  <c r="Q603" i="2"/>
  <c r="R603" i="2" s="1"/>
  <c r="Q604" i="2"/>
  <c r="R604" i="2" s="1"/>
  <c r="Q605" i="2"/>
  <c r="R605" i="2" s="1"/>
  <c r="Q606" i="2"/>
  <c r="R606" i="2" s="1"/>
  <c r="Q607" i="2"/>
  <c r="Q608" i="2"/>
  <c r="R608" i="2" s="1"/>
  <c r="Q609" i="2"/>
  <c r="R609" i="2" s="1"/>
  <c r="Q610" i="2"/>
  <c r="R610" i="2" s="1"/>
  <c r="Q611" i="2"/>
  <c r="R611" i="2" s="1"/>
  <c r="Q612" i="2"/>
  <c r="R612" i="2" s="1"/>
  <c r="Q613" i="2"/>
  <c r="R613" i="2" s="1"/>
  <c r="Q614" i="2"/>
  <c r="R614" i="2" s="1"/>
  <c r="Q615" i="2"/>
  <c r="Q616" i="2"/>
  <c r="R616" i="2" s="1"/>
  <c r="Q617" i="2"/>
  <c r="R617" i="2" s="1"/>
  <c r="Q618" i="2"/>
  <c r="R618" i="2" s="1"/>
  <c r="Q619" i="2"/>
  <c r="R619" i="2" s="1"/>
  <c r="Q620" i="2"/>
  <c r="R620" i="2" s="1"/>
  <c r="Q621" i="2"/>
  <c r="R621" i="2" s="1"/>
  <c r="Q622" i="2"/>
  <c r="R622" i="2" s="1"/>
  <c r="Q623" i="2"/>
  <c r="Q624" i="2"/>
  <c r="R624" i="2" s="1"/>
  <c r="Q625" i="2"/>
  <c r="R625" i="2" s="1"/>
  <c r="Q626" i="2"/>
  <c r="R626" i="2" s="1"/>
  <c r="Q627" i="2"/>
  <c r="R627" i="2" s="1"/>
  <c r="Q628" i="2"/>
  <c r="R628" i="2" s="1"/>
  <c r="Q629" i="2"/>
  <c r="R629" i="2" s="1"/>
  <c r="Q630" i="2"/>
  <c r="R630" i="2" s="1"/>
  <c r="Q631" i="2"/>
  <c r="Q632" i="2"/>
  <c r="R632" i="2" s="1"/>
  <c r="Q633" i="2"/>
  <c r="R633" i="2" s="1"/>
  <c r="Q634" i="2"/>
  <c r="R634" i="2" s="1"/>
  <c r="Q635" i="2"/>
  <c r="R635" i="2" s="1"/>
  <c r="Q636" i="2"/>
  <c r="R636" i="2" s="1"/>
  <c r="Q637" i="2"/>
  <c r="R637" i="2" s="1"/>
  <c r="Q638" i="2"/>
  <c r="R638" i="2" s="1"/>
  <c r="Q639" i="2"/>
  <c r="Q640" i="2"/>
  <c r="R640" i="2" s="1"/>
  <c r="Q641" i="2"/>
  <c r="R641" i="2" s="1"/>
  <c r="Q642" i="2"/>
  <c r="R642" i="2" s="1"/>
  <c r="Q643" i="2"/>
  <c r="R643" i="2" s="1"/>
  <c r="Q644" i="2"/>
  <c r="R644" i="2" s="1"/>
  <c r="Q645" i="2"/>
  <c r="R645" i="2" s="1"/>
  <c r="Q646" i="2"/>
  <c r="R646" i="2" s="1"/>
  <c r="Q647" i="2"/>
  <c r="Q648" i="2"/>
  <c r="R648" i="2" s="1"/>
  <c r="Q649" i="2"/>
  <c r="R649" i="2" s="1"/>
  <c r="Q650" i="2"/>
  <c r="R650" i="2" s="1"/>
  <c r="Q651" i="2"/>
  <c r="R651" i="2" s="1"/>
  <c r="Q652" i="2"/>
  <c r="R652" i="2" s="1"/>
  <c r="Q653" i="2"/>
  <c r="R653" i="2" s="1"/>
  <c r="Q654" i="2"/>
  <c r="R654" i="2" s="1"/>
  <c r="Q655" i="2"/>
  <c r="Q656" i="2"/>
  <c r="R656" i="2" s="1"/>
  <c r="Q657" i="2"/>
  <c r="R657" i="2" s="1"/>
  <c r="Q658" i="2"/>
  <c r="R658" i="2" s="1"/>
  <c r="Q659" i="2"/>
  <c r="R659" i="2" s="1"/>
  <c r="Q660" i="2"/>
  <c r="R660" i="2" s="1"/>
  <c r="Q661" i="2"/>
  <c r="R661" i="2" s="1"/>
  <c r="Q662" i="2"/>
  <c r="R662" i="2" s="1"/>
  <c r="Q663" i="2"/>
  <c r="Q664" i="2"/>
  <c r="R664" i="2" s="1"/>
  <c r="Q665" i="2"/>
  <c r="R665" i="2" s="1"/>
  <c r="Q666" i="2"/>
  <c r="R666" i="2" s="1"/>
  <c r="Q667" i="2"/>
  <c r="R667" i="2" s="1"/>
  <c r="Q668" i="2"/>
  <c r="R668" i="2" s="1"/>
  <c r="Q669" i="2"/>
  <c r="R669" i="2" s="1"/>
  <c r="Q670" i="2"/>
  <c r="R670" i="2" s="1"/>
  <c r="Q671" i="2"/>
  <c r="Q672" i="2"/>
  <c r="R672" i="2" s="1"/>
  <c r="Q673" i="2"/>
  <c r="R673" i="2" s="1"/>
  <c r="Q674" i="2"/>
  <c r="R674" i="2" s="1"/>
  <c r="Q675" i="2"/>
  <c r="R675" i="2" s="1"/>
  <c r="Q676" i="2"/>
  <c r="R676" i="2" s="1"/>
  <c r="Q677" i="2"/>
  <c r="R677" i="2" s="1"/>
  <c r="Q678" i="2"/>
  <c r="R678" i="2" s="1"/>
  <c r="Q679" i="2"/>
  <c r="Q680" i="2"/>
  <c r="R680" i="2" s="1"/>
  <c r="Q681" i="2"/>
  <c r="R681" i="2" s="1"/>
  <c r="Q682" i="2"/>
  <c r="R682" i="2" s="1"/>
  <c r="Q683" i="2"/>
  <c r="R683" i="2" s="1"/>
  <c r="Q684" i="2"/>
  <c r="R684" i="2" s="1"/>
  <c r="Q685" i="2"/>
  <c r="R685" i="2" s="1"/>
  <c r="Q686" i="2"/>
  <c r="R686" i="2" s="1"/>
  <c r="Q687" i="2"/>
  <c r="Q688" i="2"/>
  <c r="R688" i="2" s="1"/>
  <c r="Q689" i="2"/>
  <c r="R689" i="2" s="1"/>
  <c r="Q690" i="2"/>
  <c r="R690" i="2" s="1"/>
  <c r="Q691" i="2"/>
  <c r="R691" i="2" s="1"/>
  <c r="Q692" i="2"/>
  <c r="R692" i="2" s="1"/>
  <c r="Q693" i="2"/>
  <c r="R693" i="2" s="1"/>
  <c r="Q694" i="2"/>
  <c r="R694" i="2" s="1"/>
  <c r="Q695" i="2"/>
  <c r="Q696" i="2"/>
  <c r="R696" i="2" s="1"/>
  <c r="Q697" i="2"/>
  <c r="R697" i="2" s="1"/>
  <c r="Q698" i="2"/>
  <c r="R698" i="2" s="1"/>
  <c r="Q699" i="2"/>
  <c r="R699" i="2" s="1"/>
  <c r="Q700" i="2"/>
  <c r="R700" i="2" s="1"/>
  <c r="Q701" i="2"/>
  <c r="R701" i="2" s="1"/>
  <c r="Q702" i="2"/>
  <c r="R702" i="2" s="1"/>
  <c r="Q703" i="2"/>
  <c r="R703" i="2" s="1"/>
  <c r="Q704" i="2"/>
  <c r="R704" i="2" s="1"/>
  <c r="Q705" i="2"/>
  <c r="R705" i="2" s="1"/>
  <c r="Q706" i="2"/>
  <c r="R706" i="2" s="1"/>
  <c r="Q707" i="2"/>
  <c r="R707" i="2" s="1"/>
  <c r="Q708" i="2"/>
  <c r="R708" i="2" s="1"/>
  <c r="Q709" i="2"/>
  <c r="R709" i="2" s="1"/>
  <c r="Q710" i="2"/>
  <c r="R710" i="2" s="1"/>
  <c r="Q711" i="2"/>
  <c r="R711" i="2" s="1"/>
  <c r="Q712" i="2"/>
  <c r="R712" i="2" s="1"/>
  <c r="Q713" i="2"/>
  <c r="R713" i="2" s="1"/>
  <c r="Q714" i="2"/>
  <c r="R714" i="2" s="1"/>
  <c r="Q715" i="2"/>
  <c r="R715" i="2" s="1"/>
  <c r="Q716" i="2"/>
  <c r="R716" i="2" s="1"/>
  <c r="Q717" i="2"/>
  <c r="R717" i="2" s="1"/>
  <c r="Q718" i="2"/>
  <c r="R718" i="2" s="1"/>
  <c r="Q719" i="2"/>
  <c r="R719" i="2" s="1"/>
  <c r="Q720" i="2"/>
  <c r="R720" i="2" s="1"/>
  <c r="Q721" i="2"/>
  <c r="R721" i="2" s="1"/>
  <c r="Q722" i="2"/>
  <c r="R722" i="2" s="1"/>
  <c r="Q723" i="2"/>
  <c r="R723" i="2" s="1"/>
  <c r="Q724" i="2"/>
  <c r="R724" i="2" s="1"/>
  <c r="Q725" i="2"/>
  <c r="R725" i="2" s="1"/>
  <c r="Q726" i="2"/>
  <c r="R726" i="2" s="1"/>
  <c r="Q727" i="2"/>
  <c r="R727" i="2" s="1"/>
  <c r="Q728" i="2"/>
  <c r="R728" i="2" s="1"/>
  <c r="Q729" i="2"/>
  <c r="R729" i="2" s="1"/>
  <c r="Q730" i="2"/>
  <c r="R730" i="2" s="1"/>
  <c r="Q731" i="2"/>
  <c r="R731" i="2" s="1"/>
  <c r="Q732" i="2"/>
  <c r="R732" i="2" s="1"/>
  <c r="Q733" i="2"/>
  <c r="R733" i="2" s="1"/>
  <c r="Q734" i="2"/>
  <c r="R734" i="2" s="1"/>
  <c r="Q735" i="2"/>
  <c r="R735" i="2" s="1"/>
  <c r="Q736" i="2"/>
  <c r="R736" i="2" s="1"/>
  <c r="Q737" i="2"/>
  <c r="R737" i="2" s="1"/>
  <c r="Q738" i="2"/>
  <c r="R738" i="2" s="1"/>
  <c r="Q739" i="2"/>
  <c r="R739" i="2" s="1"/>
  <c r="Q740" i="2"/>
  <c r="R740" i="2" s="1"/>
  <c r="Q741" i="2"/>
  <c r="R741" i="2" s="1"/>
  <c r="Q742" i="2"/>
  <c r="R742" i="2" s="1"/>
  <c r="Q743" i="2"/>
  <c r="R743" i="2" s="1"/>
  <c r="Q744" i="2"/>
  <c r="R744" i="2" s="1"/>
  <c r="Q745" i="2"/>
  <c r="R745" i="2" s="1"/>
  <c r="Q746" i="2"/>
  <c r="R746" i="2" s="1"/>
  <c r="Q747" i="2"/>
  <c r="R747" i="2" s="1"/>
  <c r="Q748" i="2"/>
  <c r="R748" i="2" s="1"/>
  <c r="Q749" i="2"/>
  <c r="R749" i="2" s="1"/>
  <c r="Q750" i="2"/>
  <c r="R750" i="2" s="1"/>
  <c r="Q751" i="2"/>
  <c r="R751" i="2" s="1"/>
  <c r="Q752" i="2"/>
  <c r="R752" i="2" s="1"/>
  <c r="Q753" i="2"/>
  <c r="R753" i="2" s="1"/>
  <c r="Q754" i="2"/>
  <c r="R754" i="2" s="1"/>
  <c r="Q755" i="2"/>
  <c r="R755" i="2" s="1"/>
  <c r="Q756" i="2"/>
  <c r="R756" i="2" s="1"/>
  <c r="Q757" i="2"/>
  <c r="R757" i="2" s="1"/>
  <c r="Q758" i="2"/>
  <c r="R758" i="2" s="1"/>
  <c r="Q759" i="2"/>
  <c r="R759" i="2" s="1"/>
  <c r="Q760" i="2"/>
  <c r="R760" i="2" s="1"/>
  <c r="Q761" i="2"/>
  <c r="R761" i="2" s="1"/>
  <c r="Q762" i="2"/>
  <c r="R762" i="2" s="1"/>
  <c r="Q763" i="2"/>
  <c r="R763" i="2" s="1"/>
  <c r="Q764" i="2"/>
  <c r="R764" i="2" s="1"/>
  <c r="Q765" i="2"/>
  <c r="R765" i="2" s="1"/>
  <c r="Q766" i="2"/>
  <c r="R766" i="2" s="1"/>
  <c r="Q767" i="2"/>
  <c r="R767" i="2" s="1"/>
  <c r="Q768" i="2"/>
  <c r="R768" i="2" s="1"/>
  <c r="Q769" i="2"/>
  <c r="R769" i="2" s="1"/>
  <c r="Q770" i="2"/>
  <c r="R770" i="2" s="1"/>
  <c r="Q771" i="2"/>
  <c r="R771" i="2" s="1"/>
  <c r="Q772" i="2"/>
  <c r="R772" i="2" s="1"/>
  <c r="Q773" i="2"/>
  <c r="R773" i="2" s="1"/>
  <c r="Q774" i="2"/>
  <c r="R774" i="2" s="1"/>
  <c r="Q775" i="2"/>
  <c r="R775" i="2" s="1"/>
  <c r="Q776" i="2"/>
  <c r="R776" i="2" s="1"/>
  <c r="Q777" i="2"/>
  <c r="R777" i="2" s="1"/>
  <c r="Q778" i="2"/>
  <c r="R778" i="2" s="1"/>
  <c r="Q779" i="2"/>
  <c r="R779" i="2" s="1"/>
  <c r="Q780" i="2"/>
  <c r="R780" i="2" s="1"/>
  <c r="Q781" i="2"/>
  <c r="R781" i="2" s="1"/>
  <c r="Q782" i="2"/>
  <c r="R782" i="2" s="1"/>
  <c r="Q783" i="2"/>
  <c r="R783" i="2" s="1"/>
  <c r="Q784" i="2"/>
  <c r="R784" i="2" s="1"/>
  <c r="Q785" i="2"/>
  <c r="R785" i="2" s="1"/>
  <c r="Q786" i="2"/>
  <c r="R786" i="2" s="1"/>
  <c r="Q787" i="2"/>
  <c r="R787" i="2" s="1"/>
  <c r="Q788" i="2"/>
  <c r="R788" i="2" s="1"/>
  <c r="Q789" i="2"/>
  <c r="R789" i="2" s="1"/>
  <c r="Q790" i="2"/>
  <c r="R790" i="2" s="1"/>
  <c r="Q791" i="2"/>
  <c r="R791" i="2" s="1"/>
  <c r="Q792" i="2"/>
  <c r="R792" i="2" s="1"/>
  <c r="Q793" i="2"/>
  <c r="R793" i="2" s="1"/>
  <c r="Q794" i="2"/>
  <c r="R794" i="2" s="1"/>
  <c r="Q795" i="2"/>
  <c r="R795" i="2" s="1"/>
  <c r="Q796" i="2"/>
  <c r="R796" i="2" s="1"/>
  <c r="Q797" i="2"/>
  <c r="R797" i="2" s="1"/>
  <c r="Q798" i="2"/>
  <c r="R798" i="2" s="1"/>
  <c r="Q799" i="2"/>
  <c r="R799" i="2" s="1"/>
  <c r="Q800" i="2"/>
  <c r="R800" i="2" s="1"/>
  <c r="Q801" i="2"/>
  <c r="R801" i="2" s="1"/>
  <c r="Q802" i="2"/>
  <c r="R802" i="2" s="1"/>
  <c r="Q803" i="2"/>
  <c r="R803" i="2" s="1"/>
  <c r="Q804" i="2"/>
  <c r="R804" i="2" s="1"/>
  <c r="Q805" i="2"/>
  <c r="R805" i="2" s="1"/>
  <c r="Q806" i="2"/>
  <c r="R806" i="2" s="1"/>
  <c r="Q807" i="2"/>
  <c r="R807" i="2" s="1"/>
  <c r="Q808" i="2"/>
  <c r="R808" i="2" s="1"/>
  <c r="Q809" i="2"/>
  <c r="R809" i="2" s="1"/>
  <c r="Q810" i="2"/>
  <c r="R810" i="2" s="1"/>
  <c r="Q811" i="2"/>
  <c r="R811" i="2" s="1"/>
  <c r="Q812" i="2"/>
  <c r="R812" i="2" s="1"/>
  <c r="Q813" i="2"/>
  <c r="R813" i="2" s="1"/>
  <c r="Q814" i="2"/>
  <c r="R814" i="2" s="1"/>
  <c r="Q815" i="2"/>
  <c r="R815" i="2" s="1"/>
  <c r="Q816" i="2"/>
  <c r="R816" i="2" s="1"/>
  <c r="Q817" i="2"/>
  <c r="R817" i="2" s="1"/>
  <c r="Q818" i="2"/>
  <c r="R818" i="2" s="1"/>
  <c r="Q819" i="2"/>
  <c r="R819" i="2" s="1"/>
  <c r="Q820" i="2"/>
  <c r="R820" i="2" s="1"/>
  <c r="Q821" i="2"/>
  <c r="R821" i="2" s="1"/>
  <c r="Q822" i="2"/>
  <c r="R822" i="2" s="1"/>
  <c r="Q823" i="2"/>
  <c r="R823" i="2" s="1"/>
  <c r="Q824" i="2"/>
  <c r="R824" i="2" s="1"/>
  <c r="Q825" i="2"/>
  <c r="R825" i="2" s="1"/>
  <c r="Q826" i="2"/>
  <c r="R826" i="2" s="1"/>
  <c r="Q827" i="2"/>
  <c r="R827" i="2" s="1"/>
  <c r="Q828" i="2"/>
  <c r="R828" i="2" s="1"/>
  <c r="Q829" i="2"/>
  <c r="R829" i="2" s="1"/>
  <c r="Q830" i="2"/>
  <c r="R830" i="2" s="1"/>
  <c r="Q831" i="2"/>
  <c r="R831" i="2" s="1"/>
  <c r="Q832" i="2"/>
  <c r="R832" i="2" s="1"/>
  <c r="Q833" i="2"/>
  <c r="R833" i="2" s="1"/>
  <c r="Q834" i="2"/>
  <c r="R834" i="2" s="1"/>
  <c r="Q835" i="2"/>
  <c r="R835" i="2" s="1"/>
  <c r="Q836" i="2"/>
  <c r="R836" i="2" s="1"/>
  <c r="Q837" i="2"/>
  <c r="R837" i="2" s="1"/>
  <c r="Q838" i="2"/>
  <c r="R838" i="2" s="1"/>
  <c r="Q839" i="2"/>
  <c r="R839" i="2" s="1"/>
  <c r="Q840" i="2"/>
  <c r="R840" i="2" s="1"/>
  <c r="Q841" i="2"/>
  <c r="R841" i="2" s="1"/>
  <c r="Q842" i="2"/>
  <c r="R842" i="2" s="1"/>
  <c r="Q843" i="2"/>
  <c r="R843" i="2" s="1"/>
  <c r="Q844" i="2"/>
  <c r="R844" i="2" s="1"/>
  <c r="Q845" i="2"/>
  <c r="R845" i="2" s="1"/>
  <c r="Q846" i="2"/>
  <c r="R846" i="2" s="1"/>
  <c r="Q847" i="2"/>
  <c r="R847" i="2" s="1"/>
  <c r="Q848" i="2"/>
  <c r="R848" i="2" s="1"/>
  <c r="Q849" i="2"/>
  <c r="R849" i="2" s="1"/>
  <c r="Q850" i="2"/>
  <c r="R850" i="2" s="1"/>
  <c r="Q851" i="2"/>
  <c r="R851" i="2" s="1"/>
  <c r="Q852" i="2"/>
  <c r="R852" i="2" s="1"/>
  <c r="Q853" i="2"/>
  <c r="R853" i="2" s="1"/>
  <c r="Q854" i="2"/>
  <c r="R854" i="2" s="1"/>
  <c r="Q855" i="2"/>
  <c r="R855" i="2" s="1"/>
  <c r="Q856" i="2"/>
  <c r="R856" i="2" s="1"/>
  <c r="Q857" i="2"/>
  <c r="R857" i="2" s="1"/>
  <c r="Q858" i="2"/>
  <c r="R858" i="2" s="1"/>
  <c r="Q859" i="2"/>
  <c r="R859" i="2" s="1"/>
  <c r="Q860" i="2"/>
  <c r="R860" i="2" s="1"/>
  <c r="Q861" i="2"/>
  <c r="R861" i="2" s="1"/>
  <c r="Q862" i="2"/>
  <c r="R862" i="2" s="1"/>
  <c r="Q863" i="2"/>
  <c r="R863" i="2" s="1"/>
  <c r="Q864" i="2"/>
  <c r="R864" i="2" s="1"/>
  <c r="Q865" i="2"/>
  <c r="R865" i="2" s="1"/>
  <c r="Q866" i="2"/>
  <c r="R866" i="2" s="1"/>
  <c r="Q867" i="2"/>
  <c r="R867" i="2" s="1"/>
  <c r="Q868" i="2"/>
  <c r="R868" i="2" s="1"/>
  <c r="Q869" i="2"/>
  <c r="R869" i="2" s="1"/>
  <c r="Q870" i="2"/>
  <c r="R870" i="2" s="1"/>
  <c r="Q871" i="2"/>
  <c r="R871" i="2" s="1"/>
  <c r="Q872" i="2"/>
  <c r="R872" i="2" s="1"/>
  <c r="Q873" i="2"/>
  <c r="R873" i="2" s="1"/>
  <c r="Q874" i="2"/>
  <c r="R874" i="2" s="1"/>
  <c r="Q875" i="2"/>
  <c r="R875" i="2" s="1"/>
  <c r="Q876" i="2"/>
  <c r="R876" i="2" s="1"/>
  <c r="Q877" i="2"/>
  <c r="R877" i="2" s="1"/>
  <c r="Q878" i="2"/>
  <c r="R878" i="2" s="1"/>
  <c r="Q879" i="2"/>
  <c r="R879" i="2" s="1"/>
  <c r="Q880" i="2"/>
  <c r="R880" i="2" s="1"/>
  <c r="Q881" i="2"/>
  <c r="R881" i="2" s="1"/>
  <c r="Q882" i="2"/>
  <c r="R882" i="2" s="1"/>
  <c r="Q883" i="2"/>
  <c r="R883" i="2" s="1"/>
  <c r="Q884" i="2"/>
  <c r="R884" i="2" s="1"/>
  <c r="Q885" i="2"/>
  <c r="R885" i="2" s="1"/>
  <c r="Q886" i="2"/>
  <c r="R886" i="2" s="1"/>
  <c r="Q887" i="2"/>
  <c r="R887" i="2" s="1"/>
  <c r="Q888" i="2"/>
  <c r="R888" i="2" s="1"/>
  <c r="Q889" i="2"/>
  <c r="R889" i="2" s="1"/>
  <c r="Q890" i="2"/>
  <c r="R890" i="2" s="1"/>
  <c r="Q891" i="2"/>
  <c r="R891" i="2" s="1"/>
  <c r="Q892" i="2"/>
  <c r="R892" i="2" s="1"/>
  <c r="Q893" i="2"/>
  <c r="R893" i="2" s="1"/>
  <c r="Q894" i="2"/>
  <c r="R894" i="2" s="1"/>
  <c r="Q895" i="2"/>
  <c r="R895" i="2" s="1"/>
  <c r="Q896" i="2"/>
  <c r="R896" i="2" s="1"/>
  <c r="Q897" i="2"/>
  <c r="R897" i="2" s="1"/>
  <c r="Q898" i="2"/>
  <c r="R898" i="2" s="1"/>
  <c r="Q899" i="2"/>
  <c r="R899" i="2" s="1"/>
  <c r="Q900" i="2"/>
  <c r="R900" i="2" s="1"/>
  <c r="Q901" i="2"/>
  <c r="R901" i="2" s="1"/>
  <c r="Q902" i="2"/>
  <c r="R902" i="2" s="1"/>
  <c r="Q903" i="2"/>
  <c r="R903" i="2" s="1"/>
  <c r="Q904" i="2"/>
  <c r="R904" i="2" s="1"/>
  <c r="Q905" i="2"/>
  <c r="R905" i="2" s="1"/>
  <c r="Q906" i="2"/>
  <c r="R906" i="2" s="1"/>
  <c r="Q907" i="2"/>
  <c r="R907" i="2" s="1"/>
  <c r="Q908" i="2"/>
  <c r="R908" i="2" s="1"/>
  <c r="Q909" i="2"/>
  <c r="R909" i="2" s="1"/>
  <c r="Q910" i="2"/>
  <c r="R910" i="2" s="1"/>
  <c r="Q911" i="2"/>
  <c r="R911" i="2" s="1"/>
  <c r="Q912" i="2"/>
  <c r="R912" i="2" s="1"/>
  <c r="Q913" i="2"/>
  <c r="R913" i="2" s="1"/>
  <c r="Q914" i="2"/>
  <c r="R914" i="2" s="1"/>
  <c r="Q915" i="2"/>
  <c r="R915" i="2" s="1"/>
  <c r="Q916" i="2"/>
  <c r="R916" i="2" s="1"/>
  <c r="Q917" i="2"/>
  <c r="R917" i="2" s="1"/>
  <c r="Q918" i="2"/>
  <c r="R918" i="2" s="1"/>
  <c r="Q919" i="2"/>
  <c r="R919" i="2" s="1"/>
  <c r="Q920" i="2"/>
  <c r="R920" i="2" s="1"/>
  <c r="Q921" i="2"/>
  <c r="R921" i="2" s="1"/>
  <c r="Q922" i="2"/>
  <c r="R922" i="2" s="1"/>
  <c r="Q923" i="2"/>
  <c r="R923" i="2" s="1"/>
  <c r="Q924" i="2"/>
  <c r="R924" i="2" s="1"/>
  <c r="Q925" i="2"/>
  <c r="R925" i="2" s="1"/>
  <c r="Q926" i="2"/>
  <c r="R926" i="2" s="1"/>
  <c r="Q927" i="2"/>
  <c r="R927" i="2" s="1"/>
  <c r="Q928" i="2"/>
  <c r="R928" i="2" s="1"/>
  <c r="Q929" i="2"/>
  <c r="R929" i="2" s="1"/>
  <c r="Q930" i="2"/>
  <c r="R930" i="2" s="1"/>
  <c r="Q931" i="2"/>
  <c r="R931" i="2" s="1"/>
  <c r="Q932" i="2"/>
  <c r="R932" i="2" s="1"/>
  <c r="Q933" i="2"/>
  <c r="R933" i="2" s="1"/>
  <c r="Q934" i="2"/>
  <c r="R934" i="2" s="1"/>
  <c r="Q935" i="2"/>
  <c r="R935" i="2" s="1"/>
  <c r="Q936" i="2"/>
  <c r="R936" i="2" s="1"/>
  <c r="Q937" i="2"/>
  <c r="R937" i="2" s="1"/>
  <c r="Q938" i="2"/>
  <c r="R938" i="2" s="1"/>
  <c r="Q939" i="2"/>
  <c r="R939" i="2" s="1"/>
  <c r="Q940" i="2"/>
  <c r="R940" i="2" s="1"/>
  <c r="Q941" i="2"/>
  <c r="R941" i="2" s="1"/>
  <c r="Q942" i="2"/>
  <c r="R942" i="2" s="1"/>
  <c r="Q943" i="2"/>
  <c r="R943" i="2" s="1"/>
  <c r="Q944" i="2"/>
  <c r="R944" i="2" s="1"/>
  <c r="Q945" i="2"/>
  <c r="R945" i="2" s="1"/>
  <c r="Q946" i="2"/>
  <c r="R946" i="2" s="1"/>
  <c r="Q947" i="2"/>
  <c r="R947" i="2" s="1"/>
  <c r="Q948" i="2"/>
  <c r="R948" i="2" s="1"/>
  <c r="Q949" i="2"/>
  <c r="R949" i="2" s="1"/>
  <c r="Q950" i="2"/>
  <c r="R950" i="2" s="1"/>
  <c r="Q951" i="2"/>
  <c r="R951" i="2" s="1"/>
  <c r="Q952" i="2"/>
  <c r="R952" i="2" s="1"/>
  <c r="Q953" i="2"/>
  <c r="R953" i="2" s="1"/>
  <c r="Q954" i="2"/>
  <c r="R954" i="2" s="1"/>
  <c r="Q955" i="2"/>
  <c r="R955" i="2" s="1"/>
  <c r="Q956" i="2"/>
  <c r="R956" i="2" s="1"/>
  <c r="Q957" i="2"/>
  <c r="R957" i="2" s="1"/>
  <c r="Q958" i="2"/>
  <c r="R958" i="2" s="1"/>
  <c r="Q959" i="2"/>
  <c r="R959" i="2" s="1"/>
  <c r="Q960" i="2"/>
  <c r="R960" i="2" s="1"/>
  <c r="Q961" i="2"/>
  <c r="R961" i="2" s="1"/>
  <c r="Q962" i="2"/>
  <c r="R962" i="2" s="1"/>
  <c r="Q963" i="2"/>
  <c r="R963" i="2" s="1"/>
  <c r="Q964" i="2"/>
  <c r="R964" i="2" s="1"/>
  <c r="Q965" i="2"/>
  <c r="R965" i="2" s="1"/>
  <c r="Q966" i="2"/>
  <c r="R966" i="2" s="1"/>
  <c r="Q967" i="2"/>
  <c r="R967" i="2" s="1"/>
  <c r="Q968" i="2"/>
  <c r="R968" i="2" s="1"/>
  <c r="Q969" i="2"/>
  <c r="R969" i="2" s="1"/>
  <c r="Q970" i="2"/>
  <c r="R970" i="2" s="1"/>
  <c r="Q971" i="2"/>
  <c r="R971" i="2" s="1"/>
  <c r="Q972" i="2"/>
  <c r="R972" i="2" s="1"/>
  <c r="Q973" i="2"/>
  <c r="R973" i="2" s="1"/>
  <c r="Q974" i="2"/>
  <c r="R974" i="2" s="1"/>
  <c r="Q975" i="2"/>
  <c r="R975" i="2" s="1"/>
  <c r="Q976" i="2"/>
  <c r="R976" i="2" s="1"/>
  <c r="Q977" i="2"/>
  <c r="R977" i="2" s="1"/>
  <c r="Q978" i="2"/>
  <c r="R978" i="2" s="1"/>
  <c r="Q979" i="2"/>
  <c r="R979" i="2" s="1"/>
  <c r="Q980" i="2"/>
  <c r="R980" i="2" s="1"/>
  <c r="Q981" i="2"/>
  <c r="R981" i="2" s="1"/>
  <c r="Q982" i="2"/>
  <c r="R982" i="2" s="1"/>
  <c r="Q983" i="2"/>
  <c r="R983" i="2" s="1"/>
  <c r="Q984" i="2"/>
  <c r="R984" i="2" s="1"/>
  <c r="Q985" i="2"/>
  <c r="R985" i="2" s="1"/>
  <c r="Q986" i="2"/>
  <c r="R986" i="2" s="1"/>
  <c r="Q987" i="2"/>
  <c r="R987" i="2" s="1"/>
  <c r="Q988" i="2"/>
  <c r="R988" i="2" s="1"/>
  <c r="Q989" i="2"/>
  <c r="R989" i="2" s="1"/>
  <c r="Q990" i="2"/>
  <c r="R990" i="2" s="1"/>
  <c r="Q991" i="2"/>
  <c r="R991" i="2" s="1"/>
  <c r="Q992" i="2"/>
  <c r="R992" i="2" s="1"/>
  <c r="Q993" i="2"/>
  <c r="R993" i="2" s="1"/>
  <c r="Q994" i="2"/>
  <c r="R994" i="2" s="1"/>
  <c r="Q995" i="2"/>
  <c r="R995" i="2" s="1"/>
  <c r="Q996" i="2"/>
  <c r="R996" i="2" s="1"/>
  <c r="Q997" i="2"/>
  <c r="R997" i="2" s="1"/>
  <c r="Q998" i="2"/>
  <c r="R998" i="2" s="1"/>
  <c r="Q999" i="2"/>
  <c r="R999" i="2" s="1"/>
  <c r="Q1000" i="2"/>
  <c r="R1000" i="2" s="1"/>
  <c r="Q1001" i="2"/>
  <c r="R1001" i="2" s="1"/>
  <c r="Q1002" i="2"/>
  <c r="R1002" i="2" s="1"/>
  <c r="Q1003" i="2"/>
  <c r="R1003" i="2" s="1"/>
  <c r="Q1004" i="2"/>
  <c r="R1004" i="2" s="1"/>
  <c r="Q1005" i="2"/>
  <c r="R1005" i="2" s="1"/>
  <c r="Q1006" i="2"/>
  <c r="R1006" i="2" s="1"/>
  <c r="Q1007" i="2"/>
  <c r="R1007" i="2" s="1"/>
  <c r="Q1008" i="2"/>
  <c r="R1008" i="2" s="1"/>
  <c r="Q9" i="2"/>
  <c r="R9" i="2" s="1"/>
  <c r="B5" i="11" a="1"/>
  <c r="B5" i="11" s="1"/>
  <c r="B6" i="11" s="1" a="1"/>
  <c r="B6" i="11" s="1"/>
  <c r="F6" i="11" s="1"/>
  <c r="C5" i="11" l="1"/>
  <c r="F5" i="11"/>
  <c r="D6" i="11"/>
  <c r="C6" i="11"/>
  <c r="D5" i="11"/>
  <c r="F8" i="10"/>
  <c r="D8" i="10"/>
  <c r="C8" i="10"/>
  <c r="G7" i="10"/>
  <c r="F7" i="10"/>
  <c r="D7" i="10"/>
  <c r="C7" i="10"/>
  <c r="H7" i="10" s="1"/>
  <c r="G6" i="10"/>
  <c r="F6" i="10"/>
  <c r="D6" i="10"/>
  <c r="C6" i="10"/>
  <c r="H6" i="10" s="1"/>
  <c r="G5" i="10"/>
  <c r="F5" i="10"/>
  <c r="D5" i="10"/>
  <c r="C5" i="10"/>
  <c r="H5" i="10" s="1"/>
  <c r="F9" i="10"/>
  <c r="D9" i="10"/>
  <c r="C9" i="10"/>
  <c r="F10" i="10"/>
  <c r="D10" i="10"/>
  <c r="C10" i="10"/>
  <c r="F11" i="10"/>
  <c r="D11" i="10"/>
  <c r="C11" i="10"/>
  <c r="E5" i="11" l="1"/>
  <c r="E11" i="10"/>
  <c r="E8" i="10"/>
  <c r="E7" i="10"/>
  <c r="E6" i="10"/>
  <c r="E5" i="10"/>
  <c r="E9" i="10"/>
  <c r="E10" i="10"/>
  <c r="B5" i="9" a="1"/>
  <c r="B5" i="9" s="1"/>
  <c r="B6" i="9" s="1" a="1"/>
  <c r="B6" i="9" s="1"/>
  <c r="C5" i="7" a="1"/>
  <c r="C5" i="7" s="1"/>
  <c r="B5" i="7" s="1" a="1"/>
  <c r="B5" i="7" s="1"/>
  <c r="E6" i="11" l="1"/>
  <c r="F6" i="9"/>
  <c r="D6" i="9"/>
  <c r="C6" i="9"/>
  <c r="C5" i="9"/>
  <c r="D5" i="9"/>
  <c r="F5" i="9"/>
  <c r="B7" i="9" a="1"/>
  <c r="B7" i="9" s="1"/>
  <c r="S26" i="2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C6" i="7" a="1"/>
  <c r="C6" i="7" s="1"/>
  <c r="B6" i="7" s="1" a="1"/>
  <c r="B6" i="7" s="1"/>
  <c r="D5" i="7"/>
  <c r="E5" i="7"/>
  <c r="G5" i="7"/>
  <c r="B5" i="6" a="1"/>
  <c r="B5" i="6" s="1"/>
  <c r="F5" i="6" s="1"/>
  <c r="S40" i="2" l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S149" i="2" s="1"/>
  <c r="S150" i="2" s="1"/>
  <c r="S151" i="2" s="1"/>
  <c r="S152" i="2" s="1"/>
  <c r="S153" i="2" s="1"/>
  <c r="S154" i="2" s="1"/>
  <c r="S155" i="2" s="1"/>
  <c r="S156" i="2" s="1"/>
  <c r="S157" i="2" s="1"/>
  <c r="S158" i="2" s="1"/>
  <c r="S159" i="2" s="1"/>
  <c r="S160" i="2" s="1"/>
  <c r="S161" i="2" s="1"/>
  <c r="S162" i="2" s="1"/>
  <c r="S163" i="2" s="1"/>
  <c r="S164" i="2" s="1"/>
  <c r="S165" i="2" s="1"/>
  <c r="S166" i="2" s="1"/>
  <c r="S167" i="2" s="1"/>
  <c r="S168" i="2" s="1"/>
  <c r="S169" i="2" s="1"/>
  <c r="S170" i="2" s="1"/>
  <c r="S171" i="2" s="1"/>
  <c r="S172" i="2" s="1"/>
  <c r="S173" i="2" s="1"/>
  <c r="S174" i="2" s="1"/>
  <c r="S175" i="2" s="1"/>
  <c r="S176" i="2" s="1"/>
  <c r="S177" i="2" s="1"/>
  <c r="S178" i="2" s="1"/>
  <c r="S179" i="2" s="1"/>
  <c r="S180" i="2" s="1"/>
  <c r="S181" i="2" s="1"/>
  <c r="S182" i="2" s="1"/>
  <c r="S183" i="2" s="1"/>
  <c r="S184" i="2" s="1"/>
  <c r="S185" i="2" s="1"/>
  <c r="S186" i="2" s="1"/>
  <c r="S187" i="2" s="1"/>
  <c r="S188" i="2" s="1"/>
  <c r="S189" i="2" s="1"/>
  <c r="S190" i="2" s="1"/>
  <c r="S191" i="2" s="1"/>
  <c r="S192" i="2" s="1"/>
  <c r="S193" i="2" s="1"/>
  <c r="S194" i="2" s="1"/>
  <c r="S195" i="2" s="1"/>
  <c r="S196" i="2" s="1"/>
  <c r="S197" i="2" s="1"/>
  <c r="S198" i="2" s="1"/>
  <c r="S199" i="2" s="1"/>
  <c r="S200" i="2" s="1"/>
  <c r="S201" i="2" s="1"/>
  <c r="S202" i="2" s="1"/>
  <c r="S203" i="2" s="1"/>
  <c r="S204" i="2" s="1"/>
  <c r="S205" i="2" s="1"/>
  <c r="S206" i="2" s="1"/>
  <c r="S207" i="2" s="1"/>
  <c r="S208" i="2" s="1"/>
  <c r="S209" i="2" s="1"/>
  <c r="S210" i="2" s="1"/>
  <c r="S211" i="2" s="1"/>
  <c r="S212" i="2" s="1"/>
  <c r="S213" i="2" s="1"/>
  <c r="S214" i="2" s="1"/>
  <c r="S215" i="2" s="1"/>
  <c r="S216" i="2" s="1"/>
  <c r="S217" i="2" s="1"/>
  <c r="S218" i="2" s="1"/>
  <c r="S219" i="2" s="1"/>
  <c r="S220" i="2" s="1"/>
  <c r="S221" i="2" s="1"/>
  <c r="S222" i="2" s="1"/>
  <c r="S223" i="2" s="1"/>
  <c r="S224" i="2" s="1"/>
  <c r="S225" i="2" s="1"/>
  <c r="S226" i="2" s="1"/>
  <c r="S227" i="2" s="1"/>
  <c r="S228" i="2" s="1"/>
  <c r="S229" i="2" s="1"/>
  <c r="S230" i="2" s="1"/>
  <c r="S231" i="2" s="1"/>
  <c r="S232" i="2" s="1"/>
  <c r="S233" i="2" s="1"/>
  <c r="S234" i="2" s="1"/>
  <c r="S235" i="2" s="1"/>
  <c r="S236" i="2" s="1"/>
  <c r="S237" i="2" s="1"/>
  <c r="S238" i="2" s="1"/>
  <c r="S239" i="2" s="1"/>
  <c r="S240" i="2" s="1"/>
  <c r="S241" i="2" s="1"/>
  <c r="S242" i="2" s="1"/>
  <c r="S243" i="2" s="1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S274" i="2" s="1"/>
  <c r="S275" i="2" s="1"/>
  <c r="S276" i="2" s="1"/>
  <c r="S277" i="2" s="1"/>
  <c r="S278" i="2" s="1"/>
  <c r="S279" i="2" s="1"/>
  <c r="S280" i="2" s="1"/>
  <c r="S281" i="2" s="1"/>
  <c r="S282" i="2" s="1"/>
  <c r="S283" i="2" s="1"/>
  <c r="S284" i="2" s="1"/>
  <c r="S285" i="2" s="1"/>
  <c r="S286" i="2" s="1"/>
  <c r="S287" i="2" s="1"/>
  <c r="S288" i="2" s="1"/>
  <c r="S289" i="2" s="1"/>
  <c r="S290" i="2" s="1"/>
  <c r="S291" i="2" s="1"/>
  <c r="S292" i="2" s="1"/>
  <c r="S293" i="2" s="1"/>
  <c r="S294" i="2" s="1"/>
  <c r="S295" i="2" s="1"/>
  <c r="S296" i="2" s="1"/>
  <c r="S297" i="2" s="1"/>
  <c r="S298" i="2" s="1"/>
  <c r="S299" i="2" s="1"/>
  <c r="S300" i="2" s="1"/>
  <c r="S301" i="2" s="1"/>
  <c r="S302" i="2" s="1"/>
  <c r="S303" i="2" s="1"/>
  <c r="S304" i="2" s="1"/>
  <c r="S305" i="2" s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S332" i="2" s="1"/>
  <c r="S333" i="2" s="1"/>
  <c r="S334" i="2" s="1"/>
  <c r="S335" i="2" s="1"/>
  <c r="S336" i="2" s="1"/>
  <c r="S337" i="2" s="1"/>
  <c r="S338" i="2" s="1"/>
  <c r="S339" i="2" s="1"/>
  <c r="S340" i="2" s="1"/>
  <c r="S341" i="2" s="1"/>
  <c r="S342" i="2" s="1"/>
  <c r="S343" i="2" s="1"/>
  <c r="S344" i="2" s="1"/>
  <c r="S345" i="2" s="1"/>
  <c r="S346" i="2" s="1"/>
  <c r="S347" i="2" s="1"/>
  <c r="S348" i="2" s="1"/>
  <c r="S349" i="2" s="1"/>
  <c r="S350" i="2" s="1"/>
  <c r="S351" i="2" s="1"/>
  <c r="S352" i="2" s="1"/>
  <c r="S353" i="2" s="1"/>
  <c r="S354" i="2" s="1"/>
  <c r="S355" i="2" s="1"/>
  <c r="S356" i="2" s="1"/>
  <c r="S357" i="2" s="1"/>
  <c r="S358" i="2" s="1"/>
  <c r="S359" i="2" s="1"/>
  <c r="S360" i="2" s="1"/>
  <c r="S361" i="2" s="1"/>
  <c r="S362" i="2" s="1"/>
  <c r="S363" i="2" s="1"/>
  <c r="S364" i="2" s="1"/>
  <c r="S365" i="2" s="1"/>
  <c r="S366" i="2" s="1"/>
  <c r="S367" i="2" s="1"/>
  <c r="S368" i="2" s="1"/>
  <c r="S369" i="2" s="1"/>
  <c r="S370" i="2" s="1"/>
  <c r="S371" i="2" s="1"/>
  <c r="S372" i="2" s="1"/>
  <c r="S373" i="2" s="1"/>
  <c r="S374" i="2" s="1"/>
  <c r="S375" i="2" s="1"/>
  <c r="S376" i="2" s="1"/>
  <c r="S377" i="2" s="1"/>
  <c r="S378" i="2" s="1"/>
  <c r="S379" i="2" s="1"/>
  <c r="S380" i="2" s="1"/>
  <c r="S381" i="2" s="1"/>
  <c r="S382" i="2" s="1"/>
  <c r="S383" i="2" s="1"/>
  <c r="S384" i="2" s="1"/>
  <c r="S385" i="2" s="1"/>
  <c r="S386" i="2" s="1"/>
  <c r="S387" i="2" s="1"/>
  <c r="S388" i="2" s="1"/>
  <c r="S389" i="2" s="1"/>
  <c r="S390" i="2" s="1"/>
  <c r="S391" i="2" s="1"/>
  <c r="S392" i="2" s="1"/>
  <c r="S393" i="2" s="1"/>
  <c r="S394" i="2" s="1"/>
  <c r="S395" i="2" s="1"/>
  <c r="S396" i="2" s="1"/>
  <c r="S397" i="2" s="1"/>
  <c r="S398" i="2" s="1"/>
  <c r="S399" i="2" s="1"/>
  <c r="S400" i="2" s="1"/>
  <c r="S401" i="2" s="1"/>
  <c r="S402" i="2" s="1"/>
  <c r="S403" i="2" s="1"/>
  <c r="S404" i="2" s="1"/>
  <c r="S405" i="2" s="1"/>
  <c r="S406" i="2" s="1"/>
  <c r="S407" i="2" s="1"/>
  <c r="S408" i="2" s="1"/>
  <c r="S409" i="2" s="1"/>
  <c r="S410" i="2" s="1"/>
  <c r="S411" i="2" s="1"/>
  <c r="S412" i="2" s="1"/>
  <c r="S413" i="2" s="1"/>
  <c r="S414" i="2" s="1"/>
  <c r="S415" i="2" s="1"/>
  <c r="S416" i="2" s="1"/>
  <c r="S417" i="2" s="1"/>
  <c r="S418" i="2" s="1"/>
  <c r="S419" i="2" s="1"/>
  <c r="S420" i="2" s="1"/>
  <c r="S421" i="2" s="1"/>
  <c r="S422" i="2" s="1"/>
  <c r="S423" i="2" s="1"/>
  <c r="S424" i="2" s="1"/>
  <c r="S425" i="2" s="1"/>
  <c r="S426" i="2" s="1"/>
  <c r="S427" i="2" s="1"/>
  <c r="S428" i="2" s="1"/>
  <c r="S429" i="2" s="1"/>
  <c r="S430" i="2" s="1"/>
  <c r="S431" i="2" s="1"/>
  <c r="S432" i="2" s="1"/>
  <c r="S433" i="2" s="1"/>
  <c r="S434" i="2" s="1"/>
  <c r="S435" i="2" s="1"/>
  <c r="S436" i="2" s="1"/>
  <c r="S437" i="2" s="1"/>
  <c r="S438" i="2" s="1"/>
  <c r="S439" i="2" s="1"/>
  <c r="S440" i="2" s="1"/>
  <c r="S441" i="2" s="1"/>
  <c r="S442" i="2" s="1"/>
  <c r="S443" i="2" s="1"/>
  <c r="S444" i="2" s="1"/>
  <c r="S445" i="2" s="1"/>
  <c r="S446" i="2" s="1"/>
  <c r="S447" i="2" s="1"/>
  <c r="S448" i="2" s="1"/>
  <c r="S449" i="2" s="1"/>
  <c r="S450" i="2" s="1"/>
  <c r="S451" i="2" s="1"/>
  <c r="S452" i="2" s="1"/>
  <c r="S453" i="2" s="1"/>
  <c r="S454" i="2" s="1"/>
  <c r="S455" i="2" s="1"/>
  <c r="S456" i="2" s="1"/>
  <c r="S457" i="2" s="1"/>
  <c r="S458" i="2" s="1"/>
  <c r="S459" i="2" s="1"/>
  <c r="S460" i="2" s="1"/>
  <c r="S461" i="2" s="1"/>
  <c r="S462" i="2" s="1"/>
  <c r="S463" i="2" s="1"/>
  <c r="S464" i="2" s="1"/>
  <c r="S465" i="2" s="1"/>
  <c r="S466" i="2" s="1"/>
  <c r="S467" i="2" s="1"/>
  <c r="S468" i="2" s="1"/>
  <c r="S469" i="2" s="1"/>
  <c r="S470" i="2" s="1"/>
  <c r="S471" i="2" s="1"/>
  <c r="S472" i="2" s="1"/>
  <c r="S473" i="2" s="1"/>
  <c r="S474" i="2" s="1"/>
  <c r="S475" i="2" s="1"/>
  <c r="S476" i="2" s="1"/>
  <c r="S477" i="2" s="1"/>
  <c r="S478" i="2" s="1"/>
  <c r="S479" i="2" s="1"/>
  <c r="S480" i="2" s="1"/>
  <c r="S481" i="2" s="1"/>
  <c r="S482" i="2" s="1"/>
  <c r="S483" i="2" s="1"/>
  <c r="S484" i="2" s="1"/>
  <c r="S485" i="2" s="1"/>
  <c r="S486" i="2" s="1"/>
  <c r="S487" i="2" s="1"/>
  <c r="S488" i="2" s="1"/>
  <c r="S489" i="2" s="1"/>
  <c r="S490" i="2" s="1"/>
  <c r="S491" i="2" s="1"/>
  <c r="S492" i="2" s="1"/>
  <c r="S493" i="2" s="1"/>
  <c r="S494" i="2" s="1"/>
  <c r="S495" i="2" s="1"/>
  <c r="S496" i="2" s="1"/>
  <c r="S497" i="2" s="1"/>
  <c r="S498" i="2" s="1"/>
  <c r="S499" i="2" s="1"/>
  <c r="S500" i="2" s="1"/>
  <c r="S501" i="2" s="1"/>
  <c r="S502" i="2" s="1"/>
  <c r="S503" i="2" s="1"/>
  <c r="S504" i="2" s="1"/>
  <c r="S505" i="2" s="1"/>
  <c r="S506" i="2" s="1"/>
  <c r="S507" i="2" s="1"/>
  <c r="S508" i="2" s="1"/>
  <c r="S509" i="2" s="1"/>
  <c r="S510" i="2" s="1"/>
  <c r="S511" i="2" s="1"/>
  <c r="S512" i="2" s="1"/>
  <c r="S513" i="2" s="1"/>
  <c r="S514" i="2" s="1"/>
  <c r="S515" i="2" s="1"/>
  <c r="S516" i="2" s="1"/>
  <c r="S517" i="2" s="1"/>
  <c r="S518" i="2" s="1"/>
  <c r="S519" i="2" s="1"/>
  <c r="S520" i="2" s="1"/>
  <c r="S521" i="2" s="1"/>
  <c r="S522" i="2" s="1"/>
  <c r="S523" i="2" s="1"/>
  <c r="S524" i="2" s="1"/>
  <c r="S525" i="2" s="1"/>
  <c r="S526" i="2" s="1"/>
  <c r="S527" i="2" s="1"/>
  <c r="S528" i="2" s="1"/>
  <c r="S529" i="2" s="1"/>
  <c r="S530" i="2" s="1"/>
  <c r="S531" i="2" s="1"/>
  <c r="S532" i="2" s="1"/>
  <c r="S533" i="2" s="1"/>
  <c r="S534" i="2" s="1"/>
  <c r="S535" i="2" s="1"/>
  <c r="S536" i="2" s="1"/>
  <c r="S537" i="2" s="1"/>
  <c r="S538" i="2" s="1"/>
  <c r="S539" i="2" s="1"/>
  <c r="S540" i="2" s="1"/>
  <c r="S541" i="2" s="1"/>
  <c r="S542" i="2" s="1"/>
  <c r="S543" i="2" s="1"/>
  <c r="S544" i="2" s="1"/>
  <c r="S545" i="2" s="1"/>
  <c r="S546" i="2" s="1"/>
  <c r="S547" i="2" s="1"/>
  <c r="S548" i="2" s="1"/>
  <c r="S549" i="2" s="1"/>
  <c r="S550" i="2" s="1"/>
  <c r="S551" i="2" s="1"/>
  <c r="S552" i="2" s="1"/>
  <c r="S553" i="2" s="1"/>
  <c r="S554" i="2" s="1"/>
  <c r="S555" i="2" s="1"/>
  <c r="S556" i="2" s="1"/>
  <c r="S557" i="2" s="1"/>
  <c r="S558" i="2" s="1"/>
  <c r="S559" i="2" s="1"/>
  <c r="S560" i="2" s="1"/>
  <c r="S561" i="2" s="1"/>
  <c r="S562" i="2" s="1"/>
  <c r="S563" i="2" s="1"/>
  <c r="S564" i="2" s="1"/>
  <c r="S565" i="2" s="1"/>
  <c r="S566" i="2" s="1"/>
  <c r="S567" i="2" s="1"/>
  <c r="S568" i="2" s="1"/>
  <c r="S569" i="2" s="1"/>
  <c r="S570" i="2" s="1"/>
  <c r="S571" i="2" s="1"/>
  <c r="S572" i="2" s="1"/>
  <c r="S573" i="2" s="1"/>
  <c r="S574" i="2" s="1"/>
  <c r="S575" i="2" s="1"/>
  <c r="S576" i="2" s="1"/>
  <c r="S577" i="2" s="1"/>
  <c r="S578" i="2" s="1"/>
  <c r="S579" i="2" s="1"/>
  <c r="S580" i="2" s="1"/>
  <c r="S581" i="2" s="1"/>
  <c r="S582" i="2" s="1"/>
  <c r="S583" i="2" s="1"/>
  <c r="S584" i="2" s="1"/>
  <c r="S585" i="2" s="1"/>
  <c r="S586" i="2" s="1"/>
  <c r="S587" i="2" s="1"/>
  <c r="S588" i="2" s="1"/>
  <c r="S589" i="2" s="1"/>
  <c r="S590" i="2" s="1"/>
  <c r="S591" i="2" s="1"/>
  <c r="S592" i="2" s="1"/>
  <c r="S593" i="2" s="1"/>
  <c r="S594" i="2" s="1"/>
  <c r="S595" i="2" s="1"/>
  <c r="S596" i="2" s="1"/>
  <c r="S597" i="2" s="1"/>
  <c r="S598" i="2" s="1"/>
  <c r="S599" i="2" s="1"/>
  <c r="S600" i="2" s="1"/>
  <c r="S601" i="2" s="1"/>
  <c r="S602" i="2" s="1"/>
  <c r="S603" i="2" s="1"/>
  <c r="S604" i="2" s="1"/>
  <c r="S605" i="2" s="1"/>
  <c r="S606" i="2" s="1"/>
  <c r="S607" i="2" s="1"/>
  <c r="S608" i="2" s="1"/>
  <c r="S609" i="2" s="1"/>
  <c r="S610" i="2" s="1"/>
  <c r="S611" i="2" s="1"/>
  <c r="S612" i="2" s="1"/>
  <c r="S613" i="2" s="1"/>
  <c r="S614" i="2" s="1"/>
  <c r="S615" i="2" s="1"/>
  <c r="S616" i="2" s="1"/>
  <c r="S617" i="2" s="1"/>
  <c r="S618" i="2" s="1"/>
  <c r="S619" i="2" s="1"/>
  <c r="S620" i="2" s="1"/>
  <c r="S621" i="2" s="1"/>
  <c r="S622" i="2" s="1"/>
  <c r="S623" i="2" s="1"/>
  <c r="S624" i="2" s="1"/>
  <c r="S625" i="2" s="1"/>
  <c r="S626" i="2" s="1"/>
  <c r="S627" i="2" s="1"/>
  <c r="S628" i="2" s="1"/>
  <c r="S629" i="2" s="1"/>
  <c r="S630" i="2" s="1"/>
  <c r="S631" i="2" s="1"/>
  <c r="S632" i="2" s="1"/>
  <c r="S633" i="2" s="1"/>
  <c r="S634" i="2" s="1"/>
  <c r="S635" i="2" s="1"/>
  <c r="S636" i="2" s="1"/>
  <c r="S637" i="2" s="1"/>
  <c r="S638" i="2" s="1"/>
  <c r="S639" i="2" s="1"/>
  <c r="S640" i="2" s="1"/>
  <c r="S641" i="2" s="1"/>
  <c r="S642" i="2" s="1"/>
  <c r="S643" i="2" s="1"/>
  <c r="S644" i="2" s="1"/>
  <c r="S645" i="2" s="1"/>
  <c r="S646" i="2" s="1"/>
  <c r="S647" i="2" s="1"/>
  <c r="S648" i="2" s="1"/>
  <c r="S649" i="2" s="1"/>
  <c r="S650" i="2" s="1"/>
  <c r="S651" i="2" s="1"/>
  <c r="S652" i="2" s="1"/>
  <c r="S653" i="2" s="1"/>
  <c r="S654" i="2" s="1"/>
  <c r="S655" i="2" s="1"/>
  <c r="S656" i="2" s="1"/>
  <c r="S657" i="2" s="1"/>
  <c r="S658" i="2" s="1"/>
  <c r="S659" i="2" s="1"/>
  <c r="S660" i="2" s="1"/>
  <c r="S661" i="2" s="1"/>
  <c r="S662" i="2" s="1"/>
  <c r="S663" i="2" s="1"/>
  <c r="S664" i="2" s="1"/>
  <c r="S665" i="2" s="1"/>
  <c r="S666" i="2" s="1"/>
  <c r="S667" i="2" s="1"/>
  <c r="S668" i="2" s="1"/>
  <c r="S669" i="2" s="1"/>
  <c r="S670" i="2" s="1"/>
  <c r="S671" i="2" s="1"/>
  <c r="S672" i="2" s="1"/>
  <c r="S673" i="2" s="1"/>
  <c r="S674" i="2" s="1"/>
  <c r="S675" i="2" s="1"/>
  <c r="S676" i="2" s="1"/>
  <c r="S677" i="2" s="1"/>
  <c r="S678" i="2" s="1"/>
  <c r="S679" i="2" s="1"/>
  <c r="S680" i="2" s="1"/>
  <c r="S681" i="2" s="1"/>
  <c r="S682" i="2" s="1"/>
  <c r="S683" i="2" s="1"/>
  <c r="S684" i="2" s="1"/>
  <c r="S685" i="2" s="1"/>
  <c r="S686" i="2" s="1"/>
  <c r="S687" i="2" s="1"/>
  <c r="S688" i="2" s="1"/>
  <c r="S689" i="2" s="1"/>
  <c r="S690" i="2" s="1"/>
  <c r="S691" i="2" s="1"/>
  <c r="S692" i="2" s="1"/>
  <c r="S693" i="2" s="1"/>
  <c r="S694" i="2" s="1"/>
  <c r="S695" i="2" s="1"/>
  <c r="S696" i="2" s="1"/>
  <c r="S697" i="2" s="1"/>
  <c r="S698" i="2" s="1"/>
  <c r="S699" i="2" s="1"/>
  <c r="S700" i="2" s="1"/>
  <c r="S701" i="2" s="1"/>
  <c r="S702" i="2" s="1"/>
  <c r="S703" i="2" s="1"/>
  <c r="S704" i="2" s="1"/>
  <c r="S705" i="2" s="1"/>
  <c r="S706" i="2" s="1"/>
  <c r="S707" i="2" s="1"/>
  <c r="S708" i="2" s="1"/>
  <c r="S709" i="2" s="1"/>
  <c r="S710" i="2" s="1"/>
  <c r="S711" i="2" s="1"/>
  <c r="S712" i="2" s="1"/>
  <c r="S713" i="2" s="1"/>
  <c r="S714" i="2" s="1"/>
  <c r="S715" i="2" s="1"/>
  <c r="S716" i="2" s="1"/>
  <c r="S717" i="2" s="1"/>
  <c r="S718" i="2" s="1"/>
  <c r="S719" i="2" s="1"/>
  <c r="S720" i="2" s="1"/>
  <c r="S721" i="2" s="1"/>
  <c r="S722" i="2" s="1"/>
  <c r="S723" i="2" s="1"/>
  <c r="S724" i="2" s="1"/>
  <c r="S725" i="2" s="1"/>
  <c r="S726" i="2" s="1"/>
  <c r="S727" i="2" s="1"/>
  <c r="S728" i="2" s="1"/>
  <c r="S729" i="2" s="1"/>
  <c r="S730" i="2" s="1"/>
  <c r="S731" i="2" s="1"/>
  <c r="S732" i="2" s="1"/>
  <c r="S733" i="2" s="1"/>
  <c r="S734" i="2" s="1"/>
  <c r="S735" i="2" s="1"/>
  <c r="S736" i="2" s="1"/>
  <c r="S737" i="2" s="1"/>
  <c r="S738" i="2" s="1"/>
  <c r="S739" i="2" s="1"/>
  <c r="S740" i="2" s="1"/>
  <c r="S741" i="2" s="1"/>
  <c r="S742" i="2" s="1"/>
  <c r="S743" i="2" s="1"/>
  <c r="S744" i="2" s="1"/>
  <c r="S745" i="2" s="1"/>
  <c r="S746" i="2" s="1"/>
  <c r="S747" i="2" s="1"/>
  <c r="S748" i="2" s="1"/>
  <c r="S749" i="2" s="1"/>
  <c r="S750" i="2" s="1"/>
  <c r="S751" i="2" s="1"/>
  <c r="S752" i="2" s="1"/>
  <c r="S753" i="2" s="1"/>
  <c r="S754" i="2" s="1"/>
  <c r="S755" i="2" s="1"/>
  <c r="S756" i="2" s="1"/>
  <c r="S757" i="2" s="1"/>
  <c r="S758" i="2" s="1"/>
  <c r="S759" i="2" s="1"/>
  <c r="S760" i="2" s="1"/>
  <c r="S761" i="2" s="1"/>
  <c r="S762" i="2" s="1"/>
  <c r="S763" i="2" s="1"/>
  <c r="S764" i="2" s="1"/>
  <c r="S765" i="2" s="1"/>
  <c r="S766" i="2" s="1"/>
  <c r="S767" i="2" s="1"/>
  <c r="S768" i="2" s="1"/>
  <c r="S769" i="2" s="1"/>
  <c r="S770" i="2" s="1"/>
  <c r="S771" i="2" s="1"/>
  <c r="S772" i="2" s="1"/>
  <c r="S773" i="2" s="1"/>
  <c r="S774" i="2" s="1"/>
  <c r="S775" i="2" s="1"/>
  <c r="S776" i="2" s="1"/>
  <c r="S777" i="2" s="1"/>
  <c r="S778" i="2" s="1"/>
  <c r="S779" i="2" s="1"/>
  <c r="S780" i="2" s="1"/>
  <c r="S781" i="2" s="1"/>
  <c r="S782" i="2" s="1"/>
  <c r="S783" i="2" s="1"/>
  <c r="S784" i="2" s="1"/>
  <c r="S785" i="2" s="1"/>
  <c r="S786" i="2" s="1"/>
  <c r="S787" i="2" s="1"/>
  <c r="S788" i="2" s="1"/>
  <c r="S789" i="2" s="1"/>
  <c r="S790" i="2" s="1"/>
  <c r="S791" i="2" s="1"/>
  <c r="S792" i="2" s="1"/>
  <c r="S793" i="2" s="1"/>
  <c r="S794" i="2" s="1"/>
  <c r="S795" i="2" s="1"/>
  <c r="S796" i="2" s="1"/>
  <c r="S797" i="2" s="1"/>
  <c r="S798" i="2" s="1"/>
  <c r="S799" i="2" s="1"/>
  <c r="S800" i="2" s="1"/>
  <c r="S801" i="2" s="1"/>
  <c r="S802" i="2" s="1"/>
  <c r="S803" i="2" s="1"/>
  <c r="S804" i="2" s="1"/>
  <c r="S805" i="2" s="1"/>
  <c r="S806" i="2" s="1"/>
  <c r="S807" i="2" s="1"/>
  <c r="S808" i="2" s="1"/>
  <c r="S809" i="2" s="1"/>
  <c r="S810" i="2" s="1"/>
  <c r="S811" i="2" s="1"/>
  <c r="S812" i="2" s="1"/>
  <c r="S813" i="2" s="1"/>
  <c r="S814" i="2" s="1"/>
  <c r="S815" i="2" s="1"/>
  <c r="S816" i="2" s="1"/>
  <c r="S817" i="2" s="1"/>
  <c r="S818" i="2" s="1"/>
  <c r="S819" i="2" s="1"/>
  <c r="S820" i="2" s="1"/>
  <c r="S821" i="2" s="1"/>
  <c r="S822" i="2" s="1"/>
  <c r="S823" i="2" s="1"/>
  <c r="S824" i="2" s="1"/>
  <c r="S825" i="2" s="1"/>
  <c r="S826" i="2" s="1"/>
  <c r="S827" i="2" s="1"/>
  <c r="S828" i="2" s="1"/>
  <c r="S829" i="2" s="1"/>
  <c r="S830" i="2" s="1"/>
  <c r="S831" i="2" s="1"/>
  <c r="S832" i="2" s="1"/>
  <c r="S833" i="2" s="1"/>
  <c r="S834" i="2" s="1"/>
  <c r="S835" i="2" s="1"/>
  <c r="S836" i="2" s="1"/>
  <c r="S837" i="2" s="1"/>
  <c r="S838" i="2" s="1"/>
  <c r="S839" i="2" s="1"/>
  <c r="S840" i="2" s="1"/>
  <c r="S841" i="2" s="1"/>
  <c r="S842" i="2" s="1"/>
  <c r="S843" i="2" s="1"/>
  <c r="S844" i="2" s="1"/>
  <c r="S845" i="2" s="1"/>
  <c r="S846" i="2" s="1"/>
  <c r="S847" i="2" s="1"/>
  <c r="S848" i="2" s="1"/>
  <c r="S849" i="2" s="1"/>
  <c r="S850" i="2" s="1"/>
  <c r="S851" i="2" s="1"/>
  <c r="S852" i="2" s="1"/>
  <c r="S853" i="2" s="1"/>
  <c r="S854" i="2" s="1"/>
  <c r="S855" i="2" s="1"/>
  <c r="S856" i="2" s="1"/>
  <c r="S857" i="2" s="1"/>
  <c r="S858" i="2" s="1"/>
  <c r="S859" i="2" s="1"/>
  <c r="S860" i="2" s="1"/>
  <c r="S861" i="2" s="1"/>
  <c r="S862" i="2" s="1"/>
  <c r="S863" i="2" s="1"/>
  <c r="S864" i="2" s="1"/>
  <c r="S865" i="2" s="1"/>
  <c r="S866" i="2" s="1"/>
  <c r="S867" i="2" s="1"/>
  <c r="S868" i="2" s="1"/>
  <c r="S869" i="2" s="1"/>
  <c r="S870" i="2" s="1"/>
  <c r="S871" i="2" s="1"/>
  <c r="S872" i="2" s="1"/>
  <c r="S873" i="2" s="1"/>
  <c r="S874" i="2" s="1"/>
  <c r="S875" i="2" s="1"/>
  <c r="S876" i="2" s="1"/>
  <c r="S877" i="2" s="1"/>
  <c r="S878" i="2" s="1"/>
  <c r="S879" i="2" s="1"/>
  <c r="S880" i="2" s="1"/>
  <c r="S881" i="2" s="1"/>
  <c r="S882" i="2" s="1"/>
  <c r="S883" i="2" s="1"/>
  <c r="S884" i="2" s="1"/>
  <c r="S885" i="2" s="1"/>
  <c r="S886" i="2" s="1"/>
  <c r="S887" i="2" s="1"/>
  <c r="S888" i="2" s="1"/>
  <c r="S889" i="2" s="1"/>
  <c r="S890" i="2" s="1"/>
  <c r="S891" i="2" s="1"/>
  <c r="S892" i="2" s="1"/>
  <c r="S893" i="2" s="1"/>
  <c r="S894" i="2" s="1"/>
  <c r="S895" i="2" s="1"/>
  <c r="S896" i="2" s="1"/>
  <c r="S897" i="2" s="1"/>
  <c r="S898" i="2" s="1"/>
  <c r="S899" i="2" s="1"/>
  <c r="S900" i="2" s="1"/>
  <c r="S901" i="2" s="1"/>
  <c r="S902" i="2" s="1"/>
  <c r="S903" i="2" s="1"/>
  <c r="S904" i="2" s="1"/>
  <c r="S905" i="2" s="1"/>
  <c r="S906" i="2" s="1"/>
  <c r="S907" i="2" s="1"/>
  <c r="S908" i="2" s="1"/>
  <c r="S909" i="2" s="1"/>
  <c r="S910" i="2" s="1"/>
  <c r="S911" i="2" s="1"/>
  <c r="S912" i="2" s="1"/>
  <c r="S913" i="2" s="1"/>
  <c r="S914" i="2" s="1"/>
  <c r="S915" i="2" s="1"/>
  <c r="S916" i="2" s="1"/>
  <c r="S917" i="2" s="1"/>
  <c r="S918" i="2" s="1"/>
  <c r="S919" i="2" s="1"/>
  <c r="S920" i="2" s="1"/>
  <c r="S921" i="2" s="1"/>
  <c r="S922" i="2" s="1"/>
  <c r="S923" i="2" s="1"/>
  <c r="S924" i="2" s="1"/>
  <c r="S925" i="2" s="1"/>
  <c r="S926" i="2" s="1"/>
  <c r="S927" i="2" s="1"/>
  <c r="S928" i="2" s="1"/>
  <c r="S929" i="2" s="1"/>
  <c r="S930" i="2" s="1"/>
  <c r="S931" i="2" s="1"/>
  <c r="S932" i="2" s="1"/>
  <c r="S933" i="2" s="1"/>
  <c r="S934" i="2" s="1"/>
  <c r="S935" i="2" s="1"/>
  <c r="S936" i="2" s="1"/>
  <c r="S937" i="2" s="1"/>
  <c r="S938" i="2" s="1"/>
  <c r="S939" i="2" s="1"/>
  <c r="S940" i="2" s="1"/>
  <c r="S941" i="2" s="1"/>
  <c r="S942" i="2" s="1"/>
  <c r="S943" i="2" s="1"/>
  <c r="S944" i="2" s="1"/>
  <c r="S945" i="2" s="1"/>
  <c r="S946" i="2" s="1"/>
  <c r="S947" i="2" s="1"/>
  <c r="S948" i="2" s="1"/>
  <c r="S949" i="2" s="1"/>
  <c r="S950" i="2" s="1"/>
  <c r="S951" i="2" s="1"/>
  <c r="S952" i="2" s="1"/>
  <c r="S953" i="2" s="1"/>
  <c r="S954" i="2" s="1"/>
  <c r="S955" i="2" s="1"/>
  <c r="S956" i="2" s="1"/>
  <c r="S957" i="2" s="1"/>
  <c r="S958" i="2" s="1"/>
  <c r="S959" i="2" s="1"/>
  <c r="S960" i="2" s="1"/>
  <c r="S961" i="2" s="1"/>
  <c r="S962" i="2" s="1"/>
  <c r="S963" i="2" s="1"/>
  <c r="S964" i="2" s="1"/>
  <c r="S965" i="2" s="1"/>
  <c r="S966" i="2" s="1"/>
  <c r="S967" i="2" s="1"/>
  <c r="S968" i="2" s="1"/>
  <c r="S969" i="2" s="1"/>
  <c r="S970" i="2" s="1"/>
  <c r="S971" i="2" s="1"/>
  <c r="S972" i="2" s="1"/>
  <c r="S973" i="2" s="1"/>
  <c r="S974" i="2" s="1"/>
  <c r="S975" i="2" s="1"/>
  <c r="S976" i="2" s="1"/>
  <c r="S977" i="2" s="1"/>
  <c r="S978" i="2" s="1"/>
  <c r="S979" i="2" s="1"/>
  <c r="S980" i="2" s="1"/>
  <c r="S981" i="2" s="1"/>
  <c r="S982" i="2" s="1"/>
  <c r="S983" i="2" s="1"/>
  <c r="S984" i="2" s="1"/>
  <c r="S985" i="2" s="1"/>
  <c r="S986" i="2" s="1"/>
  <c r="S987" i="2" s="1"/>
  <c r="S988" i="2" s="1"/>
  <c r="S989" i="2" s="1"/>
  <c r="S990" i="2" s="1"/>
  <c r="S991" i="2" s="1"/>
  <c r="S992" i="2" s="1"/>
  <c r="S993" i="2" s="1"/>
  <c r="S994" i="2" s="1"/>
  <c r="S995" i="2" s="1"/>
  <c r="S996" i="2" s="1"/>
  <c r="S997" i="2" s="1"/>
  <c r="S998" i="2" s="1"/>
  <c r="S999" i="2" s="1"/>
  <c r="S1000" i="2" s="1"/>
  <c r="S1001" i="2" s="1"/>
  <c r="S1002" i="2" s="1"/>
  <c r="S1003" i="2" s="1"/>
  <c r="S1004" i="2" s="1"/>
  <c r="S1005" i="2" s="1"/>
  <c r="S1006" i="2" s="1"/>
  <c r="S1007" i="2" s="1"/>
  <c r="S1008" i="2" s="1"/>
  <c r="F7" i="9"/>
  <c r="D7" i="9"/>
  <c r="C7" i="9"/>
  <c r="B8" i="9" a="1"/>
  <c r="B8" i="9" s="1"/>
  <c r="F5" i="7"/>
  <c r="E5" i="9"/>
  <c r="B6" i="6" a="1"/>
  <c r="B6" i="6" s="1"/>
  <c r="B7" i="6" s="1" a="1"/>
  <c r="B7" i="6" s="1"/>
  <c r="C5" i="6"/>
  <c r="D5" i="6"/>
  <c r="C7" i="7" a="1"/>
  <c r="C7" i="7" s="1"/>
  <c r="B7" i="7" s="1" a="1"/>
  <c r="B7" i="7" s="1"/>
  <c r="G6" i="7"/>
  <c r="E6" i="7"/>
  <c r="D6" i="7"/>
  <c r="G6" i="11"/>
  <c r="H6" i="11" s="1"/>
  <c r="G8" i="10" l="1"/>
  <c r="H8" i="10" s="1"/>
  <c r="G8" i="9"/>
  <c r="F8" i="9"/>
  <c r="D8" i="9"/>
  <c r="C8" i="9"/>
  <c r="B9" i="9" a="1"/>
  <c r="B9" i="9" s="1"/>
  <c r="E5" i="6"/>
  <c r="E6" i="9"/>
  <c r="H8" i="9"/>
  <c r="E8" i="9"/>
  <c r="B8" i="6" a="1"/>
  <c r="B8" i="6" s="1"/>
  <c r="B9" i="6" s="1" a="1"/>
  <c r="B9" i="6" s="1"/>
  <c r="G7" i="6"/>
  <c r="F7" i="6"/>
  <c r="D7" i="6"/>
  <c r="C7" i="6"/>
  <c r="F6" i="6"/>
  <c r="D6" i="6"/>
  <c r="C6" i="6"/>
  <c r="F6" i="7"/>
  <c r="C8" i="7" a="1"/>
  <c r="C8" i="7" s="1"/>
  <c r="B8" i="7" s="1" a="1"/>
  <c r="B8" i="7" s="1"/>
  <c r="G7" i="7"/>
  <c r="D7" i="7"/>
  <c r="E7" i="7"/>
  <c r="B5" i="3" a="1"/>
  <c r="B5" i="3" s="1"/>
  <c r="G5" i="11" l="1"/>
  <c r="H5" i="11" s="1"/>
  <c r="G10" i="10"/>
  <c r="H10" i="10" s="1"/>
  <c r="G9" i="10"/>
  <c r="H9" i="10" s="1"/>
  <c r="G11" i="10"/>
  <c r="H11" i="10" s="1"/>
  <c r="H6" i="7"/>
  <c r="I6" i="7" s="1"/>
  <c r="G6" i="9"/>
  <c r="H6" i="9" s="1"/>
  <c r="S9" i="2"/>
  <c r="G5" i="9"/>
  <c r="H5" i="9" s="1"/>
  <c r="G7" i="9"/>
  <c r="H7" i="9" s="1"/>
  <c r="G9" i="9"/>
  <c r="F9" i="9"/>
  <c r="D9" i="9"/>
  <c r="C9" i="9"/>
  <c r="B10" i="9" a="1"/>
  <c r="B10" i="9" s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H7" i="7"/>
  <c r="I7" i="7" s="1"/>
  <c r="G6" i="6"/>
  <c r="H6" i="6" s="1"/>
  <c r="H5" i="7"/>
  <c r="I5" i="7" s="1"/>
  <c r="G5" i="6"/>
  <c r="H5" i="6" s="1"/>
  <c r="C5" i="3"/>
  <c r="G5" i="3"/>
  <c r="E7" i="9"/>
  <c r="H9" i="9"/>
  <c r="E9" i="9"/>
  <c r="F9" i="6"/>
  <c r="D9" i="6"/>
  <c r="C9" i="6"/>
  <c r="G9" i="6"/>
  <c r="G8" i="6"/>
  <c r="F8" i="6"/>
  <c r="D8" i="6"/>
  <c r="C8" i="6"/>
  <c r="F7" i="7"/>
  <c r="H8" i="7"/>
  <c r="G8" i="7"/>
  <c r="E8" i="7"/>
  <c r="D8" i="7"/>
  <c r="C9" i="7" a="1"/>
  <c r="C9" i="7" s="1"/>
  <c r="B10" i="6" a="1"/>
  <c r="B10" i="6" s="1"/>
  <c r="E6" i="6"/>
  <c r="D5" i="3"/>
  <c r="F5" i="3"/>
  <c r="B6" i="3" a="1"/>
  <c r="B6" i="3" s="1"/>
  <c r="G6" i="3" s="1"/>
  <c r="G10" i="9" l="1"/>
  <c r="F10" i="9"/>
  <c r="D10" i="9"/>
  <c r="C10" i="9"/>
  <c r="B11" i="9" a="1"/>
  <c r="B11" i="9" s="1"/>
  <c r="E11" i="9" s="1"/>
  <c r="C10" i="7" a="1"/>
  <c r="C10" i="7" s="1"/>
  <c r="B10" i="7" s="1" a="1"/>
  <c r="B10" i="7" s="1"/>
  <c r="B9" i="7" a="1"/>
  <c r="B9" i="7" s="1"/>
  <c r="H10" i="9"/>
  <c r="E10" i="9"/>
  <c r="F10" i="6"/>
  <c r="D10" i="6"/>
  <c r="C10" i="6"/>
  <c r="G10" i="6"/>
  <c r="I8" i="7"/>
  <c r="F8" i="7"/>
  <c r="H9" i="7"/>
  <c r="G9" i="7"/>
  <c r="E9" i="7"/>
  <c r="D9" i="7"/>
  <c r="B11" i="6" a="1"/>
  <c r="B11" i="6" s="1"/>
  <c r="B12" i="6" s="1" a="1"/>
  <c r="B12" i="6" s="1"/>
  <c r="H7" i="6"/>
  <c r="E7" i="6"/>
  <c r="H5" i="3"/>
  <c r="C6" i="3"/>
  <c r="E5" i="3"/>
  <c r="B7" i="3" a="1"/>
  <c r="B7" i="3" s="1"/>
  <c r="F6" i="3"/>
  <c r="D6" i="3"/>
  <c r="E6" i="3" s="1"/>
  <c r="I9" i="7" l="1"/>
  <c r="H11" i="9"/>
  <c r="G11" i="9"/>
  <c r="F11" i="9"/>
  <c r="D11" i="9"/>
  <c r="C11" i="9"/>
  <c r="B12" i="9" a="1"/>
  <c r="B12" i="9" s="1"/>
  <c r="E10" i="7"/>
  <c r="G10" i="7"/>
  <c r="C11" i="7" a="1"/>
  <c r="C11" i="7" s="1"/>
  <c r="B11" i="7" s="1" a="1"/>
  <c r="B11" i="7" s="1"/>
  <c r="H10" i="7"/>
  <c r="I10" i="7" s="1"/>
  <c r="C7" i="3"/>
  <c r="G7" i="3"/>
  <c r="D10" i="7"/>
  <c r="G12" i="6"/>
  <c r="F12" i="6"/>
  <c r="D12" i="6"/>
  <c r="C12" i="6"/>
  <c r="G11" i="6"/>
  <c r="F11" i="6"/>
  <c r="D11" i="6"/>
  <c r="C11" i="6"/>
  <c r="F9" i="7"/>
  <c r="B13" i="6" a="1"/>
  <c r="B13" i="6" s="1"/>
  <c r="E8" i="6"/>
  <c r="H8" i="6"/>
  <c r="H9" i="6"/>
  <c r="E9" i="6"/>
  <c r="H6" i="3"/>
  <c r="F7" i="3"/>
  <c r="D7" i="3"/>
  <c r="B8" i="3" a="1"/>
  <c r="B8" i="3" s="1"/>
  <c r="B13" i="9" l="1" a="1"/>
  <c r="B13" i="9" s="1"/>
  <c r="E13" i="9" s="1"/>
  <c r="G12" i="9"/>
  <c r="F12" i="9"/>
  <c r="D12" i="9"/>
  <c r="C12" i="9"/>
  <c r="H12" i="9"/>
  <c r="E12" i="9"/>
  <c r="G11" i="7"/>
  <c r="H11" i="7"/>
  <c r="C8" i="3"/>
  <c r="G8" i="3"/>
  <c r="E11" i="7"/>
  <c r="C12" i="7" a="1"/>
  <c r="C12" i="7" s="1"/>
  <c r="H12" i="7" s="1"/>
  <c r="D11" i="7"/>
  <c r="B9" i="3" a="1"/>
  <c r="B9" i="3" s="1"/>
  <c r="G9" i="3" s="1"/>
  <c r="F10" i="7"/>
  <c r="F13" i="6"/>
  <c r="D13" i="6"/>
  <c r="C13" i="6"/>
  <c r="G13" i="6"/>
  <c r="B14" i="6" a="1"/>
  <c r="B14" i="6" s="1"/>
  <c r="H10" i="6"/>
  <c r="E10" i="6"/>
  <c r="H7" i="3"/>
  <c r="D8" i="3"/>
  <c r="F8" i="3"/>
  <c r="E7" i="3"/>
  <c r="H13" i="9" l="1"/>
  <c r="B14" i="9" a="1"/>
  <c r="B14" i="9" s="1"/>
  <c r="H14" i="9" s="1"/>
  <c r="G13" i="9"/>
  <c r="F13" i="9"/>
  <c r="D13" i="9"/>
  <c r="C13" i="9"/>
  <c r="I11" i="7"/>
  <c r="H8" i="3"/>
  <c r="F11" i="7"/>
  <c r="G12" i="7"/>
  <c r="I12" i="7" s="1"/>
  <c r="C9" i="3"/>
  <c r="C13" i="7" a="1"/>
  <c r="C13" i="7" s="1"/>
  <c r="C14" i="7" s="1" a="1"/>
  <c r="C14" i="7" s="1"/>
  <c r="B12" i="7" a="1"/>
  <c r="B12" i="7" s="1"/>
  <c r="D12" i="7"/>
  <c r="E12" i="7"/>
  <c r="B15" i="6" a="1"/>
  <c r="B15" i="6" s="1"/>
  <c r="F14" i="6"/>
  <c r="D14" i="6"/>
  <c r="C14" i="6"/>
  <c r="G14" i="6"/>
  <c r="H11" i="6"/>
  <c r="E11" i="6"/>
  <c r="E8" i="3"/>
  <c r="D9" i="3"/>
  <c r="E9" i="3" s="1"/>
  <c r="F9" i="3"/>
  <c r="H9" i="3" s="1"/>
  <c r="B10" i="3" a="1"/>
  <c r="B10" i="3" s="1"/>
  <c r="E14" i="9" l="1"/>
  <c r="B15" i="9" a="1"/>
  <c r="B15" i="9" s="1"/>
  <c r="E15" i="9" s="1"/>
  <c r="G14" i="9"/>
  <c r="F14" i="9"/>
  <c r="D14" i="9"/>
  <c r="C14" i="9"/>
  <c r="F12" i="7"/>
  <c r="B14" i="7" a="1"/>
  <c r="B14" i="7" s="1"/>
  <c r="D14" i="7"/>
  <c r="H14" i="7"/>
  <c r="I14" i="7"/>
  <c r="G14" i="7"/>
  <c r="F14" i="7"/>
  <c r="E14" i="7"/>
  <c r="C15" i="7" a="1"/>
  <c r="C15" i="7" s="1"/>
  <c r="B15" i="7" s="1" a="1"/>
  <c r="B15" i="7" s="1"/>
  <c r="B13" i="7" a="1"/>
  <c r="B13" i="7" s="1"/>
  <c r="E13" i="7"/>
  <c r="D13" i="7"/>
  <c r="H13" i="7"/>
  <c r="I13" i="7"/>
  <c r="G13" i="7"/>
  <c r="F13" i="7"/>
  <c r="B16" i="6" a="1"/>
  <c r="B16" i="6" s="1"/>
  <c r="G15" i="6"/>
  <c r="F15" i="6"/>
  <c r="D15" i="6"/>
  <c r="C15" i="6"/>
  <c r="H13" i="6"/>
  <c r="E13" i="6"/>
  <c r="H12" i="6"/>
  <c r="E12" i="6"/>
  <c r="B11" i="3" a="1"/>
  <c r="B11" i="3" s="1"/>
  <c r="C11" i="3" s="1"/>
  <c r="C10" i="3"/>
  <c r="G10" i="3"/>
  <c r="F10" i="3"/>
  <c r="D10" i="3"/>
  <c r="H10" i="3"/>
  <c r="E10" i="3"/>
  <c r="B16" i="9" l="1" a="1"/>
  <c r="B16" i="9" s="1"/>
  <c r="H16" i="9" s="1"/>
  <c r="G15" i="9"/>
  <c r="F15" i="9"/>
  <c r="D15" i="9"/>
  <c r="C15" i="9"/>
  <c r="H15" i="9"/>
  <c r="C16" i="7" a="1"/>
  <c r="C16" i="7" s="1"/>
  <c r="B16" i="7" s="1" a="1"/>
  <c r="B16" i="7" s="1"/>
  <c r="H15" i="7"/>
  <c r="G15" i="7"/>
  <c r="I15" i="7"/>
  <c r="D15" i="7"/>
  <c r="F15" i="7"/>
  <c r="E15" i="7"/>
  <c r="B17" i="6" a="1"/>
  <c r="B17" i="6" s="1"/>
  <c r="G16" i="6"/>
  <c r="F16" i="6"/>
  <c r="D16" i="6"/>
  <c r="C16" i="6"/>
  <c r="H14" i="6"/>
  <c r="E14" i="6"/>
  <c r="F11" i="3"/>
  <c r="G11" i="3"/>
  <c r="D11" i="3"/>
  <c r="E11" i="3"/>
  <c r="B12" i="3" a="1"/>
  <c r="B12" i="3" s="1"/>
  <c r="C12" i="3" s="1"/>
  <c r="H11" i="3"/>
  <c r="E16" i="9" l="1"/>
  <c r="B17" i="9" a="1"/>
  <c r="B17" i="9" s="1"/>
  <c r="E17" i="9" s="1"/>
  <c r="G16" i="9"/>
  <c r="F16" i="9"/>
  <c r="D16" i="9"/>
  <c r="C16" i="9"/>
  <c r="C17" i="7" a="1"/>
  <c r="C17" i="7" s="1"/>
  <c r="B17" i="7" s="1" a="1"/>
  <c r="B17" i="7" s="1"/>
  <c r="I16" i="7"/>
  <c r="D16" i="7"/>
  <c r="H16" i="7"/>
  <c r="E16" i="7"/>
  <c r="F16" i="7"/>
  <c r="G16" i="7"/>
  <c r="B18" i="6" a="1"/>
  <c r="B18" i="6" s="1"/>
  <c r="F17" i="6"/>
  <c r="D17" i="6"/>
  <c r="C17" i="6"/>
  <c r="G17" i="6"/>
  <c r="H15" i="6"/>
  <c r="E15" i="6"/>
  <c r="E12" i="3"/>
  <c r="G12" i="3"/>
  <c r="D12" i="3"/>
  <c r="F12" i="3"/>
  <c r="B13" i="3" a="1"/>
  <c r="B13" i="3" s="1"/>
  <c r="C13" i="3" s="1"/>
  <c r="H12" i="3"/>
  <c r="B18" i="9" l="1" a="1"/>
  <c r="B18" i="9" s="1"/>
  <c r="H18" i="9" s="1"/>
  <c r="G17" i="9"/>
  <c r="F17" i="9"/>
  <c r="D17" i="9"/>
  <c r="C17" i="9"/>
  <c r="H17" i="9"/>
  <c r="C18" i="7" a="1"/>
  <c r="C18" i="7" s="1"/>
  <c r="B18" i="7" s="1" a="1"/>
  <c r="B18" i="7" s="1"/>
  <c r="D17" i="7"/>
  <c r="E17" i="7"/>
  <c r="F17" i="7"/>
  <c r="H17" i="7"/>
  <c r="I17" i="7"/>
  <c r="G17" i="7"/>
  <c r="B19" i="6" a="1"/>
  <c r="B19" i="6" s="1"/>
  <c r="F18" i="6"/>
  <c r="D18" i="6"/>
  <c r="C18" i="6"/>
  <c r="G18" i="6"/>
  <c r="H16" i="6"/>
  <c r="E16" i="6"/>
  <c r="B14" i="3" a="1"/>
  <c r="B14" i="3" s="1"/>
  <c r="C14" i="3" s="1"/>
  <c r="D13" i="3"/>
  <c r="G13" i="3"/>
  <c r="E13" i="3"/>
  <c r="H13" i="3"/>
  <c r="F13" i="3"/>
  <c r="E18" i="9" l="1"/>
  <c r="B19" i="9" a="1"/>
  <c r="B19" i="9" s="1"/>
  <c r="H19" i="9" s="1"/>
  <c r="G18" i="9"/>
  <c r="F18" i="9"/>
  <c r="D18" i="9"/>
  <c r="C18" i="9"/>
  <c r="C19" i="7" a="1"/>
  <c r="C19" i="7" s="1"/>
  <c r="B19" i="7" s="1" a="1"/>
  <c r="B19" i="7" s="1"/>
  <c r="D18" i="7"/>
  <c r="E18" i="7"/>
  <c r="G18" i="7"/>
  <c r="F18" i="7"/>
  <c r="I18" i="7"/>
  <c r="H18" i="7"/>
  <c r="B20" i="6" a="1"/>
  <c r="B20" i="6" s="1"/>
  <c r="G19" i="6"/>
  <c r="F19" i="6"/>
  <c r="D19" i="6"/>
  <c r="C19" i="6"/>
  <c r="H17" i="6"/>
  <c r="E17" i="6"/>
  <c r="E14" i="3"/>
  <c r="G14" i="3"/>
  <c r="B15" i="3" a="1"/>
  <c r="B15" i="3" s="1"/>
  <c r="C15" i="3" s="1"/>
  <c r="D14" i="3"/>
  <c r="F14" i="3"/>
  <c r="H14" i="3"/>
  <c r="B20" i="9" l="1" a="1"/>
  <c r="B20" i="9" s="1"/>
  <c r="H20" i="9" s="1"/>
  <c r="G19" i="9"/>
  <c r="F19" i="9"/>
  <c r="D19" i="9"/>
  <c r="C19" i="9"/>
  <c r="E19" i="9"/>
  <c r="C20" i="7" a="1"/>
  <c r="C20" i="7" s="1"/>
  <c r="B20" i="7" s="1" a="1"/>
  <c r="B20" i="7" s="1"/>
  <c r="G19" i="7"/>
  <c r="F19" i="7"/>
  <c r="D19" i="7"/>
  <c r="E19" i="7"/>
  <c r="I19" i="7"/>
  <c r="H19" i="7"/>
  <c r="B21" i="6" a="1"/>
  <c r="B21" i="6" s="1"/>
  <c r="G20" i="6"/>
  <c r="F20" i="6"/>
  <c r="D20" i="6"/>
  <c r="C20" i="6"/>
  <c r="H18" i="6"/>
  <c r="E18" i="6"/>
  <c r="E15" i="3"/>
  <c r="G15" i="3"/>
  <c r="D15" i="3"/>
  <c r="B16" i="3" a="1"/>
  <c r="B16" i="3" s="1"/>
  <c r="C16" i="3" s="1"/>
  <c r="F15" i="3"/>
  <c r="H15" i="3"/>
  <c r="E20" i="9" l="1"/>
  <c r="B21" i="9" a="1"/>
  <c r="B21" i="9" s="1"/>
  <c r="E21" i="9" s="1"/>
  <c r="G20" i="9"/>
  <c r="F20" i="9"/>
  <c r="D20" i="9"/>
  <c r="C20" i="9"/>
  <c r="C21" i="7" a="1"/>
  <c r="C21" i="7" s="1"/>
  <c r="B21" i="7" s="1" a="1"/>
  <c r="B21" i="7" s="1"/>
  <c r="F20" i="7"/>
  <c r="H20" i="7"/>
  <c r="D20" i="7"/>
  <c r="E20" i="7"/>
  <c r="I20" i="7"/>
  <c r="G20" i="7"/>
  <c r="B22" i="6" a="1"/>
  <c r="B22" i="6" s="1"/>
  <c r="F21" i="6"/>
  <c r="D21" i="6"/>
  <c r="C21" i="6"/>
  <c r="G21" i="6"/>
  <c r="H19" i="6"/>
  <c r="E19" i="6"/>
  <c r="B17" i="3" a="1"/>
  <c r="B17" i="3" s="1"/>
  <c r="C17" i="3" s="1"/>
  <c r="F16" i="3"/>
  <c r="H16" i="3"/>
  <c r="G16" i="3"/>
  <c r="D16" i="3"/>
  <c r="E16" i="3"/>
  <c r="B22" i="9" l="1" a="1"/>
  <c r="B22" i="9" s="1"/>
  <c r="H22" i="9" s="1"/>
  <c r="G21" i="9"/>
  <c r="F21" i="9"/>
  <c r="D21" i="9"/>
  <c r="C21" i="9"/>
  <c r="H21" i="9"/>
  <c r="C22" i="7" a="1"/>
  <c r="C22" i="7" s="1"/>
  <c r="B22" i="7" s="1" a="1"/>
  <c r="B22" i="7" s="1"/>
  <c r="F21" i="7"/>
  <c r="D21" i="7"/>
  <c r="E21" i="7"/>
  <c r="H21" i="7"/>
  <c r="I21" i="7"/>
  <c r="G21" i="7"/>
  <c r="B23" i="6" a="1"/>
  <c r="B23" i="6" s="1"/>
  <c r="F22" i="6"/>
  <c r="D22" i="6"/>
  <c r="C22" i="6"/>
  <c r="G22" i="6"/>
  <c r="H20" i="6"/>
  <c r="E20" i="6"/>
  <c r="B18" i="3" a="1"/>
  <c r="B18" i="3" s="1"/>
  <c r="C18" i="3" s="1"/>
  <c r="H17" i="3"/>
  <c r="D17" i="3"/>
  <c r="G17" i="3"/>
  <c r="F17" i="3"/>
  <c r="E17" i="3"/>
  <c r="E22" i="9" l="1"/>
  <c r="B23" i="9" a="1"/>
  <c r="B23" i="9" s="1"/>
  <c r="E23" i="9" s="1"/>
  <c r="G22" i="9"/>
  <c r="F22" i="9"/>
  <c r="D22" i="9"/>
  <c r="C22" i="9"/>
  <c r="C23" i="7" a="1"/>
  <c r="C23" i="7" s="1"/>
  <c r="D23" i="7" s="1"/>
  <c r="F22" i="7"/>
  <c r="H22" i="7"/>
  <c r="D22" i="7"/>
  <c r="E22" i="7"/>
  <c r="I22" i="7"/>
  <c r="G22" i="7"/>
  <c r="B24" i="6" a="1"/>
  <c r="B24" i="6" s="1"/>
  <c r="G23" i="6"/>
  <c r="F23" i="6"/>
  <c r="D23" i="6"/>
  <c r="C23" i="6"/>
  <c r="H21" i="6"/>
  <c r="E21" i="6"/>
  <c r="F18" i="3"/>
  <c r="D18" i="3"/>
  <c r="G18" i="3"/>
  <c r="B19" i="3" a="1"/>
  <c r="B19" i="3" s="1"/>
  <c r="C19" i="3" s="1"/>
  <c r="H18" i="3"/>
  <c r="E18" i="3"/>
  <c r="B24" i="9" l="1" a="1"/>
  <c r="B24" i="9" s="1"/>
  <c r="H24" i="9" s="1"/>
  <c r="G23" i="9"/>
  <c r="F23" i="9"/>
  <c r="D23" i="9"/>
  <c r="C23" i="9"/>
  <c r="H23" i="9"/>
  <c r="C24" i="7" a="1"/>
  <c r="C24" i="7" s="1"/>
  <c r="H24" i="7" s="1"/>
  <c r="H23" i="7"/>
  <c r="I23" i="7"/>
  <c r="G23" i="7"/>
  <c r="E23" i="7"/>
  <c r="F23" i="7"/>
  <c r="B23" i="7" a="1"/>
  <c r="B23" i="7" s="1"/>
  <c r="G24" i="6"/>
  <c r="F24" i="6"/>
  <c r="D24" i="6"/>
  <c r="C24" i="6"/>
  <c r="H22" i="6"/>
  <c r="E22" i="6"/>
  <c r="B20" i="3" a="1"/>
  <c r="B20" i="3" s="1"/>
  <c r="C20" i="3" s="1"/>
  <c r="D19" i="3"/>
  <c r="H19" i="3"/>
  <c r="E19" i="3"/>
  <c r="G19" i="3"/>
  <c r="F19" i="3"/>
  <c r="E24" i="9" l="1"/>
  <c r="G24" i="9"/>
  <c r="F24" i="9"/>
  <c r="D24" i="9"/>
  <c r="C24" i="9"/>
  <c r="E24" i="7"/>
  <c r="D24" i="7"/>
  <c r="G24" i="7"/>
  <c r="I24" i="7"/>
  <c r="F24" i="7"/>
  <c r="B24" i="7" a="1"/>
  <c r="B24" i="7" s="1"/>
  <c r="H23" i="6"/>
  <c r="E23" i="6"/>
  <c r="D20" i="3"/>
  <c r="F20" i="3"/>
  <c r="E20" i="3"/>
  <c r="G20" i="3"/>
  <c r="B21" i="3" a="1"/>
  <c r="B21" i="3" s="1"/>
  <c r="C21" i="3" s="1"/>
  <c r="H20" i="3"/>
  <c r="H24" i="6" l="1"/>
  <c r="E24" i="6"/>
  <c r="E21" i="3"/>
  <c r="H21" i="3"/>
  <c r="G21" i="3"/>
  <c r="B22" i="3" a="1"/>
  <c r="B22" i="3" s="1"/>
  <c r="C22" i="3" s="1"/>
  <c r="D21" i="3"/>
  <c r="F21" i="3"/>
  <c r="B23" i="3" l="1" a="1"/>
  <c r="B23" i="3" s="1"/>
  <c r="C23" i="3" s="1"/>
  <c r="E22" i="3"/>
  <c r="F22" i="3"/>
  <c r="G22" i="3"/>
  <c r="D22" i="3"/>
  <c r="H22" i="3"/>
  <c r="B24" i="3" l="1" a="1"/>
  <c r="B24" i="3" s="1"/>
  <c r="C24" i="3" s="1"/>
  <c r="F23" i="3"/>
  <c r="D23" i="3"/>
  <c r="H23" i="3"/>
  <c r="G23" i="3"/>
  <c r="E23" i="3"/>
  <c r="D24" i="3" l="1"/>
  <c r="F24" i="3"/>
  <c r="E24" i="3"/>
  <c r="G24" i="3"/>
  <c r="H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<sst xmlns="http://schemas.openxmlformats.org/spreadsheetml/2006/main" count="220" uniqueCount="83">
  <si>
    <t>Unibet</t>
  </si>
  <si>
    <t>Football</t>
  </si>
  <si>
    <t>UEFA Champions League</t>
  </si>
  <si>
    <t>Bayern Munich - Tottenham</t>
  </si>
  <si>
    <t>Over</t>
  </si>
  <si>
    <t>No</t>
  </si>
  <si>
    <t>UEFA Europa League</t>
  </si>
  <si>
    <t>Manchester Utd - AZ Alkmaar</t>
  </si>
  <si>
    <t>1X2</t>
  </si>
  <si>
    <t>X</t>
  </si>
  <si>
    <t>PDC World Championship</t>
  </si>
  <si>
    <t>Home/Away</t>
  </si>
  <si>
    <t>Home</t>
  </si>
  <si>
    <t>Pinnacle</t>
  </si>
  <si>
    <t>Darts</t>
  </si>
  <si>
    <t>Van Gerwen M. - Labanauskas D.</t>
  </si>
  <si>
    <t>Wright P. - Price G.</t>
  </si>
  <si>
    <t>Van Gerwen M. - Wright P.</t>
  </si>
  <si>
    <t>William Hill</t>
  </si>
  <si>
    <t>Tennis</t>
  </si>
  <si>
    <t>ATP Australian Open</t>
  </si>
  <si>
    <t>Monfils G. - Gulbis E.</t>
  </si>
  <si>
    <t>Serie A</t>
  </si>
  <si>
    <t>Napoli - Juventus</t>
  </si>
  <si>
    <t>Premier League</t>
  </si>
  <si>
    <t>Manchester Utd - Wolves</t>
  </si>
  <si>
    <t>Betfair Exchange</t>
  </si>
  <si>
    <t>Thiem D. - Djokovic N.</t>
  </si>
  <si>
    <t>Yes</t>
  </si>
  <si>
    <t>Tottenham - Manchester City</t>
  </si>
  <si>
    <t>Sampdoria - Napoli</t>
  </si>
  <si>
    <t>Ligue 1</t>
  </si>
  <si>
    <t>Nantes - Paris SG</t>
  </si>
  <si>
    <t>Bundesliga</t>
  </si>
  <si>
    <t>Bayern Munich - RB Leipzig</t>
  </si>
  <si>
    <t>Inter - AC Milan</t>
  </si>
  <si>
    <t>Under</t>
  </si>
  <si>
    <t>RB Leipzig - Werder Bremen</t>
  </si>
  <si>
    <t>Amiens - Paris SG</t>
  </si>
  <si>
    <t>Norwich - Liverpool</t>
  </si>
  <si>
    <t>Date</t>
  </si>
  <si>
    <t>Bookmaker</t>
  </si>
  <si>
    <t>Sport</t>
  </si>
  <si>
    <t>Tournament</t>
  </si>
  <si>
    <t>Fixture</t>
  </si>
  <si>
    <t>Market</t>
  </si>
  <si>
    <t>Selection</t>
  </si>
  <si>
    <t>In-play</t>
  </si>
  <si>
    <t>Stake</t>
  </si>
  <si>
    <t>Odds</t>
  </si>
  <si>
    <t>Won?</t>
  </si>
  <si>
    <t>Commission</t>
  </si>
  <si>
    <t>Payout</t>
  </si>
  <si>
    <t>Profit/Loss</t>
  </si>
  <si>
    <t>Automatically calculated</t>
  </si>
  <si>
    <t>Step 1 - Enter the specifics of your bet</t>
  </si>
  <si>
    <t>Step 2 - Calculate P/L</t>
  </si>
  <si>
    <t>►</t>
  </si>
  <si>
    <t>Over/Under +2.5</t>
  </si>
  <si>
    <t># ENTER REQUIRED FIELDS</t>
  </si>
  <si>
    <t># ENTER OPTIONAL FIELDS</t>
  </si>
  <si>
    <t>Total bets</t>
  </si>
  <si>
    <t>Won</t>
  </si>
  <si>
    <t>Lost</t>
  </si>
  <si>
    <t>Total stakes</t>
  </si>
  <si>
    <t>ROI</t>
  </si>
  <si>
    <t>Performance by Sport</t>
  </si>
  <si>
    <t>Performance by Bookmaker</t>
  </si>
  <si>
    <t>Total P/L</t>
  </si>
  <si>
    <t>Performance by Tournament</t>
  </si>
  <si>
    <t>#</t>
  </si>
  <si>
    <t>Overall Performance</t>
  </si>
  <si>
    <t>Today</t>
  </si>
  <si>
    <t>Yesterday</t>
  </si>
  <si>
    <t>Last 7 days</t>
  </si>
  <si>
    <t>Last 30 days</t>
  </si>
  <si>
    <t>Last 6 months</t>
  </si>
  <si>
    <t>Last 12 months</t>
  </si>
  <si>
    <t>All-time</t>
  </si>
  <si>
    <t>Back/Lay</t>
  </si>
  <si>
    <t>Back</t>
  </si>
  <si>
    <t>Lay</t>
  </si>
  <si>
    <t>Performance by In-Play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</si>
</sst>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%"/>
    <numFmt numFmtId="166" formatCode="[$£-809]#,##0.00;[Red]\-[$£-809]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E71E39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71E3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6" fontId="1" fillId="0" borderId="0" xfId="0" applyNumberFormat="1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165" fontId="1" fillId="0" borderId="3" xfId="1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164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3" xfId="1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165" fontId="1" fillId="0" borderId="8" xfId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 vertical="center"/>
    </xf>
    <xf numFmtId="166" fontId="1" fillId="0" borderId="12" xfId="0" applyNumberFormat="1" applyFont="1" applyBorder="1" applyAlignment="1">
      <alignment horizontal="center" vertical="center"/>
    </xf>
    <xf numFmtId="165" fontId="1" fillId="0" borderId="15" xfId="1" applyNumberFormat="1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0" borderId="18" xfId="0" applyBorder="1"/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66" fontId="1" fillId="6" borderId="1" xfId="0" applyNumberFormat="1" applyFont="1" applyFill="1" applyBorder="1" applyAlignment="1">
      <alignment horizontal="center" vertical="center"/>
    </xf>
    <xf numFmtId="166" fontId="1" fillId="6" borderId="4" xfId="0" applyNumberFormat="1" applyFont="1" applyFill="1" applyBorder="1" applyAlignment="1">
      <alignment horizontal="center" vertical="center"/>
    </xf>
    <xf numFmtId="165" fontId="1" fillId="6" borderId="3" xfId="1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E71E3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86647367591832E-2"/>
          <c:y val="0.10980553153859765"/>
          <c:w val="0.89546592644060152"/>
          <c:h val="0.74575005561022401"/>
        </c:manualLayout>
      </c:layout>
      <c:lineChart>
        <c:grouping val="standard"/>
        <c:varyColors val="0"/>
        <c:ser>
          <c:idx val="1"/>
          <c:order val="0"/>
          <c:tx>
            <c:strRef>
              <c:f>'My Bets'!$S$8</c:f>
              <c:strCache>
                <c:ptCount val="1"/>
                <c:pt idx="0">
                  <c:v>Total P/L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'My Bets'!$B$9:$B$1008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'My Bets'!$S$9:$S$1008</c:f>
              <c:numCache>
                <c:formatCode>[$£-809]#,##0.00;[Red]\-[$£-809]#,##0.00</c:formatCode>
                <c:ptCount val="1000"/>
                <c:pt idx="0">
                  <c:v>4.3500000000000014</c:v>
                </c:pt>
                <c:pt idx="1">
                  <c:v>-10.649999999999999</c:v>
                </c:pt>
                <c:pt idx="2">
                  <c:v>-9.6499999999999986</c:v>
                </c:pt>
                <c:pt idx="3">
                  <c:v>-19.649999999999999</c:v>
                </c:pt>
                <c:pt idx="4">
                  <c:v>-18.209999999999997</c:v>
                </c:pt>
                <c:pt idx="5">
                  <c:v>5.5400000000000027</c:v>
                </c:pt>
                <c:pt idx="6">
                  <c:v>-7.4599999999999955</c:v>
                </c:pt>
                <c:pt idx="7">
                  <c:v>-32.459999999999994</c:v>
                </c:pt>
                <c:pt idx="8">
                  <c:v>-62.459999999999994</c:v>
                </c:pt>
                <c:pt idx="9">
                  <c:v>14.490000000000009</c:v>
                </c:pt>
                <c:pt idx="10">
                  <c:v>-15.509999999999991</c:v>
                </c:pt>
                <c:pt idx="11">
                  <c:v>7.4900000000000091</c:v>
                </c:pt>
                <c:pt idx="12">
                  <c:v>-12.509999999999991</c:v>
                </c:pt>
                <c:pt idx="13">
                  <c:v>-3.0099999999999909</c:v>
                </c:pt>
                <c:pt idx="14">
                  <c:v>0.59000000000001052</c:v>
                </c:pt>
                <c:pt idx="15">
                  <c:v>-9.4099999999999895</c:v>
                </c:pt>
                <c:pt idx="16">
                  <c:v>-0.40999999999998948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6-4C74-8A3E-0456E2966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296640"/>
        <c:axId val="1299435024"/>
      </c:lineChart>
      <c:dateAx>
        <c:axId val="137029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435024"/>
        <c:crosses val="autoZero"/>
        <c:auto val="0"/>
        <c:lblOffset val="100"/>
        <c:baseTimeUnit val="days"/>
      </c:dateAx>
      <c:valAx>
        <c:axId val="12994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£-809]#,##0.00;[Red]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707157697395193"/>
          <c:y val="0.88597859011841851"/>
          <c:w val="0.26346495846429541"/>
          <c:h val="9.618151877044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Profit/Loss</a:t>
            </a:r>
            <a:r>
              <a:rPr lang="nl-NL" baseline="0"/>
              <a:t> by Bookmaker</a:t>
            </a:r>
            <a:endParaRPr lang="nl-N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'Perf. » Bookmaker'!$B$5:$B$24</c:f>
              <c:strCache>
                <c:ptCount val="4"/>
                <c:pt idx="0">
                  <c:v>Unibet</c:v>
                </c:pt>
                <c:pt idx="1">
                  <c:v>Betfair Exchange</c:v>
                </c:pt>
                <c:pt idx="2">
                  <c:v>Pinnacle</c:v>
                </c:pt>
                <c:pt idx="3">
                  <c:v>William Hill</c:v>
                </c:pt>
              </c:strCache>
            </c:strRef>
          </c:cat>
          <c:val>
            <c:numRef>
              <c:f>'Perf. » Bookmaker'!$G$5:$G$24</c:f>
              <c:numCache>
                <c:formatCode>[$£-809]#,##0.00;[Red]\-[$£-809]#,##0.00</c:formatCode>
                <c:ptCount val="20"/>
                <c:pt idx="0">
                  <c:v>-4.0499999999999972</c:v>
                </c:pt>
                <c:pt idx="1">
                  <c:v>32.200000000000003</c:v>
                </c:pt>
                <c:pt idx="2">
                  <c:v>-30</c:v>
                </c:pt>
                <c:pt idx="3">
                  <c:v>1.4400000000000004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5-4CDA-931D-5DABBCAF7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07900480"/>
        <c:axId val="899767280"/>
      </c:barChart>
      <c:valAx>
        <c:axId val="8997672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£-809]#,##0.00;[Red]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00480"/>
        <c:crosses val="autoZero"/>
        <c:crossBetween val="between"/>
      </c:valAx>
      <c:catAx>
        <c:axId val="100790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6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Profit/Loss</a:t>
            </a:r>
            <a:r>
              <a:rPr lang="nl-NL" baseline="0"/>
              <a:t> by Sport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'Perf. » Sport'!$B$5:$B$24</c:f>
              <c:strCache>
                <c:ptCount val="3"/>
                <c:pt idx="0">
                  <c:v>Football</c:v>
                </c:pt>
                <c:pt idx="1">
                  <c:v>Darts</c:v>
                </c:pt>
                <c:pt idx="2">
                  <c:v>Tennis</c:v>
                </c:pt>
              </c:strCache>
            </c:strRef>
          </c:cat>
          <c:val>
            <c:numRef>
              <c:f>'Perf. » Sport'!$G$5:$G$24</c:f>
              <c:numCache>
                <c:formatCode>[$£-809]#,##0.00;[Red]\-[$£-809]#,##0.00</c:formatCode>
                <c:ptCount val="20"/>
                <c:pt idx="0">
                  <c:v>13.400000000000006</c:v>
                </c:pt>
                <c:pt idx="1">
                  <c:v>-7.56</c:v>
                </c:pt>
                <c:pt idx="2">
                  <c:v>-6.25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1-4D77-93D7-5C5D426F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07900480"/>
        <c:axId val="899767280"/>
      </c:barChart>
      <c:valAx>
        <c:axId val="8997672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£-809]#,##0.00;[Red]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00480"/>
        <c:crosses val="autoZero"/>
        <c:crossBetween val="between"/>
      </c:valAx>
      <c:catAx>
        <c:axId val="100790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6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Profit/Loss</a:t>
            </a:r>
            <a:r>
              <a:rPr lang="nl-NL" baseline="0"/>
              <a:t> by Tournament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'Perf. » Tournament'!$C$5:$C$24</c:f>
              <c:strCache>
                <c:ptCount val="8"/>
                <c:pt idx="0">
                  <c:v>UEFA Champions League</c:v>
                </c:pt>
                <c:pt idx="1">
                  <c:v>UEFA Europa League</c:v>
                </c:pt>
                <c:pt idx="2">
                  <c:v>PDC World Championship</c:v>
                </c:pt>
                <c:pt idx="3">
                  <c:v>ATP Australian Open</c:v>
                </c:pt>
                <c:pt idx="4">
                  <c:v>Serie A</c:v>
                </c:pt>
                <c:pt idx="5">
                  <c:v>Premier League</c:v>
                </c:pt>
                <c:pt idx="6">
                  <c:v>Ligue 1</c:v>
                </c:pt>
                <c:pt idx="7">
                  <c:v>Bundesliga</c:v>
                </c:pt>
              </c:strCache>
            </c:strRef>
          </c:cat>
          <c:val>
            <c:numRef>
              <c:f>'Perf. » Tournament'!$H$5:$H$24</c:f>
              <c:numCache>
                <c:formatCode>[$£-809]#,##0.00;[Red]\-[$£-809]#,##0.00</c:formatCode>
                <c:ptCount val="20"/>
                <c:pt idx="0">
                  <c:v>4.3500000000000014</c:v>
                </c:pt>
                <c:pt idx="1">
                  <c:v>-15</c:v>
                </c:pt>
                <c:pt idx="2">
                  <c:v>-7.56</c:v>
                </c:pt>
                <c:pt idx="3">
                  <c:v>-6.25</c:v>
                </c:pt>
                <c:pt idx="4">
                  <c:v>-33.5</c:v>
                </c:pt>
                <c:pt idx="5">
                  <c:v>60.95</c:v>
                </c:pt>
                <c:pt idx="6">
                  <c:v>13</c:v>
                </c:pt>
                <c:pt idx="7">
                  <c:v>-16.399999999999999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5-41A7-A9E9-D6517716B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07900480"/>
        <c:axId val="899767280"/>
      </c:barChart>
      <c:valAx>
        <c:axId val="8997672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£-809]#,##0.00;[Red]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00480"/>
        <c:crosses val="autoZero"/>
        <c:crossBetween val="between"/>
      </c:valAx>
      <c:catAx>
        <c:axId val="100790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6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Profit/Loss</a:t>
            </a:r>
            <a:r>
              <a:rPr lang="nl-NL" baseline="0"/>
              <a:t> by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'Perf. » Market'!$B$5:$B$24</c:f>
              <c:strCache>
                <c:ptCount val="3"/>
                <c:pt idx="0">
                  <c:v>Over/Under +2.5</c:v>
                </c:pt>
                <c:pt idx="1">
                  <c:v>1X2</c:v>
                </c:pt>
                <c:pt idx="2">
                  <c:v>Home/Away</c:v>
                </c:pt>
              </c:strCache>
            </c:strRef>
          </c:cat>
          <c:val>
            <c:numRef>
              <c:f>'Perf. » Market'!$G$5:$G$24</c:f>
              <c:numCache>
                <c:formatCode>[$£-809]#,##0.00;[Red]\-[$£-809]#,##0.00</c:formatCode>
                <c:ptCount val="20"/>
                <c:pt idx="0">
                  <c:v>-31.15</c:v>
                </c:pt>
                <c:pt idx="1">
                  <c:v>44.550000000000004</c:v>
                </c:pt>
                <c:pt idx="2">
                  <c:v>-13.809999999999999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C-413B-9F28-F2BD1BFAA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07900480"/>
        <c:axId val="899767280"/>
      </c:barChart>
      <c:valAx>
        <c:axId val="8997672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£-809]#,##0.00;[Red]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00480"/>
        <c:crosses val="autoZero"/>
        <c:crossBetween val="between"/>
      </c:valAx>
      <c:catAx>
        <c:axId val="100790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6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Profit/Loss</a:t>
            </a:r>
            <a:r>
              <a:rPr lang="nl-NL" baseline="0"/>
              <a:t> by In-Play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'Perf. » In-Play'!$B$5:$B$6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'Perf. » In-Play'!$G$5:$G$6</c:f>
              <c:numCache>
                <c:formatCode>[$£-809]#,##0.00;[Red]\-[$£-809]#,##0.00</c:formatCode>
                <c:ptCount val="2"/>
                <c:pt idx="0">
                  <c:v>19.590000000000011</c:v>
                </c:pt>
                <c:pt idx="1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C-4D8C-A5E4-A9172D790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07900480"/>
        <c:axId val="899767280"/>
      </c:barChart>
      <c:valAx>
        <c:axId val="8997672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£-809]#,##0.00;[Red]\-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900480"/>
        <c:crosses val="autoZero"/>
        <c:crossBetween val="between"/>
      </c:valAx>
      <c:catAx>
        <c:axId val="100790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6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190499</xdr:rowOff>
    </xdr:from>
    <xdr:to>
      <xdr:col>46</xdr:col>
      <xdr:colOff>9524</xdr:colOff>
      <xdr:row>25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16FBB6-2FDC-4248-9F98-4AF266184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4761</xdr:rowOff>
    </xdr:from>
    <xdr:to>
      <xdr:col>37</xdr:col>
      <xdr:colOff>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E2919-F1B7-4C7B-A0F5-266AA6AED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4761</xdr:rowOff>
    </xdr:from>
    <xdr:to>
      <xdr:col>37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4FB4D-1811-4088-A5AD-B4550C65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4761</xdr:rowOff>
    </xdr:from>
    <xdr:to>
      <xdr:col>38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CF6FB-7E09-4794-B0C8-564768DDB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4761</xdr:rowOff>
    </xdr:from>
    <xdr:to>
      <xdr:col>37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C7ED1-01DC-466A-9C79-732B33B82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4761</xdr:rowOff>
    </xdr:from>
    <xdr:to>
      <xdr:col>37</xdr:col>
      <xdr:colOff>0</xdr:colOff>
      <xdr:row>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77004-2276-47A5-9896-371D35201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2D1C-2846-49D5-B2FF-DE59244DB68B}">
  <dimension ref="B1:S10361"/>
  <sheetViews>
    <sheetView showGridLines="0" tabSelected="1" workbookViewId="0">
      <pane ySplit="8" topLeftCell="A9" activePane="bottomLeft" state="frozen"/>
      <selection pane="bottomLeft" activeCell="D29" sqref="D29"/>
    </sheetView>
  </sheetViews>
  <sheetFormatPr defaultColWidth="2.85546875" defaultRowHeight="15" x14ac:dyDescent="0.25"/>
  <cols>
    <col min="1" max="1" width="2.85546875" style="2"/>
    <col min="2" max="2" width="5" style="2" customWidth="1"/>
    <col min="3" max="3" width="11.42578125" style="8" customWidth="1"/>
    <col min="4" max="4" width="21.42578125" style="2" customWidth="1"/>
    <col min="5" max="5" width="14.28515625" style="2" customWidth="1"/>
    <col min="6" max="7" width="28.5703125" style="2" customWidth="1"/>
    <col min="8" max="8" width="21.42578125" style="2" customWidth="1"/>
    <col min="9" max="9" width="14.28515625" style="2" customWidth="1"/>
    <col min="10" max="10" width="9.42578125" style="2" bestFit="1" customWidth="1"/>
    <col min="11" max="11" width="10" style="6" customWidth="1"/>
    <col min="12" max="12" width="10" style="2" customWidth="1"/>
    <col min="13" max="13" width="9.28515625" style="2" customWidth="1"/>
    <col min="14" max="14" width="11.5703125" style="2" bestFit="1" customWidth="1"/>
    <col min="15" max="15" width="6" style="2" bestFit="1" customWidth="1"/>
    <col min="16" max="16" width="2.85546875" customWidth="1"/>
    <col min="17" max="18" width="12.85546875" style="6" customWidth="1"/>
    <col min="19" max="19" width="12.85546875" style="1" customWidth="1"/>
    <col min="20" max="16384" width="2.85546875" style="2"/>
  </cols>
  <sheetData>
    <row r="1" spans="2:19" s="1" customFormat="1" ht="1.5" customHeight="1" x14ac:dyDescent="0.2">
      <c r="C1" s="31"/>
      <c r="J1" s="32" t="s">
        <v>28</v>
      </c>
      <c r="K1" s="1" t="s">
        <v>80</v>
      </c>
      <c r="P1" s="33"/>
    </row>
    <row r="2" spans="2:19" s="1" customFormat="1" ht="1.5" customHeight="1" x14ac:dyDescent="0.2">
      <c r="C2" s="31"/>
      <c r="J2" s="32" t="s">
        <v>5</v>
      </c>
      <c r="K2" s="1" t="s">
        <v>81</v>
      </c>
      <c r="P2" s="33"/>
    </row>
    <row r="3" spans="2:19" s="1" customFormat="1" ht="1.5" customHeight="1" x14ac:dyDescent="0.2">
      <c r="C3" s="31"/>
      <c r="J3" s="32"/>
      <c r="P3" s="33"/>
    </row>
    <row r="4" spans="2:19" s="1" customFormat="1" ht="12.75" x14ac:dyDescent="0.2">
      <c r="C4" s="31"/>
      <c r="J4" s="32"/>
      <c r="P4" s="33"/>
    </row>
    <row r="5" spans="2:19" s="1" customFormat="1" ht="22.5" customHeight="1" x14ac:dyDescent="0.25">
      <c r="B5" s="93" t="s">
        <v>55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3" t="s">
        <v>57</v>
      </c>
      <c r="Q5" s="93" t="s">
        <v>56</v>
      </c>
      <c r="R5" s="93"/>
      <c r="S5" s="93"/>
    </row>
    <row r="6" spans="2:19" s="1" customFormat="1" ht="12.75" x14ac:dyDescent="0.2">
      <c r="C6" s="31"/>
      <c r="P6" s="33"/>
    </row>
    <row r="7" spans="2:19" s="1" customFormat="1" ht="15" customHeight="1" x14ac:dyDescent="0.2">
      <c r="B7" s="94" t="s">
        <v>59</v>
      </c>
      <c r="C7" s="95"/>
      <c r="D7" s="95"/>
      <c r="E7" s="96"/>
      <c r="F7" s="84" t="s">
        <v>60</v>
      </c>
      <c r="G7" s="85"/>
      <c r="H7" s="85"/>
      <c r="I7" s="85"/>
      <c r="J7" s="86"/>
      <c r="K7" s="87" t="s">
        <v>59</v>
      </c>
      <c r="L7" s="88"/>
      <c r="M7" s="88"/>
      <c r="N7" s="88"/>
      <c r="O7" s="89"/>
      <c r="P7" s="33"/>
      <c r="Q7" s="90" t="s">
        <v>54</v>
      </c>
      <c r="R7" s="91"/>
      <c r="S7" s="92"/>
    </row>
    <row r="8" spans="2:19" s="1" customFormat="1" ht="13.5" thickBot="1" x14ac:dyDescent="0.25">
      <c r="B8" s="65" t="s">
        <v>70</v>
      </c>
      <c r="C8" s="64" t="s">
        <v>40</v>
      </c>
      <c r="D8" s="66" t="s">
        <v>41</v>
      </c>
      <c r="E8" s="67" t="s">
        <v>42</v>
      </c>
      <c r="F8" s="64" t="s">
        <v>43</v>
      </c>
      <c r="G8" s="66" t="s">
        <v>44</v>
      </c>
      <c r="H8" s="66" t="s">
        <v>45</v>
      </c>
      <c r="I8" s="66" t="s">
        <v>46</v>
      </c>
      <c r="J8" s="67" t="s">
        <v>47</v>
      </c>
      <c r="K8" s="68" t="s">
        <v>48</v>
      </c>
      <c r="L8" s="68" t="s">
        <v>49</v>
      </c>
      <c r="M8" s="68" t="s">
        <v>79</v>
      </c>
      <c r="N8" s="68" t="s">
        <v>51</v>
      </c>
      <c r="O8" s="69" t="s">
        <v>50</v>
      </c>
      <c r="P8" s="33"/>
      <c r="Q8" s="70" t="s">
        <v>52</v>
      </c>
      <c r="R8" s="68" t="s">
        <v>53</v>
      </c>
      <c r="S8" s="69" t="s">
        <v>68</v>
      </c>
    </row>
    <row r="9" spans="2:19" s="1" customFormat="1" ht="12.75" x14ac:dyDescent="0.2">
      <c r="B9" s="41">
        <v>1</v>
      </c>
      <c r="C9" s="9">
        <v>43810</v>
      </c>
      <c r="D9" s="1" t="s">
        <v>0</v>
      </c>
      <c r="E9" s="4" t="s">
        <v>1</v>
      </c>
      <c r="F9" s="5" t="s">
        <v>2</v>
      </c>
      <c r="G9" s="1" t="s">
        <v>3</v>
      </c>
      <c r="H9" s="1" t="s">
        <v>58</v>
      </c>
      <c r="I9" s="1" t="s">
        <v>4</v>
      </c>
      <c r="J9" s="83" t="s">
        <v>5</v>
      </c>
      <c r="K9" s="10">
        <v>15</v>
      </c>
      <c r="L9" s="11">
        <v>1.29</v>
      </c>
      <c r="M9" s="82"/>
      <c r="N9" s="12"/>
      <c r="O9" s="13" t="s">
        <v>28</v>
      </c>
      <c r="P9" s="33"/>
      <c r="Q9" s="15">
        <f>IF(O9="","",IF(O9="Yes",IF(M9="Lay",2*K9,K9*L9),0))</f>
        <v>19.350000000000001</v>
      </c>
      <c r="R9" s="10">
        <f>IF(Q9&lt;&gt;"",IF(M9="Lay",IF(O9="Yes",(Q9-K9)*(1-N9),Q9-K9*(L9-1)),IF(O9="Yes",(Q9-K9)*(1-N9),Q9-K9)),"")</f>
        <v>4.3500000000000014</v>
      </c>
      <c r="S9" s="30">
        <f>IF(Q9&lt;&gt;"",R9,"")</f>
        <v>4.3500000000000014</v>
      </c>
    </row>
    <row r="10" spans="2:19" s="1" customFormat="1" ht="12.75" x14ac:dyDescent="0.2">
      <c r="B10" s="41">
        <v>2</v>
      </c>
      <c r="C10" s="9">
        <v>43811</v>
      </c>
      <c r="D10" s="1" t="s">
        <v>26</v>
      </c>
      <c r="E10" s="4" t="s">
        <v>1</v>
      </c>
      <c r="F10" s="5" t="s">
        <v>6</v>
      </c>
      <c r="G10" s="1" t="s">
        <v>7</v>
      </c>
      <c r="H10" s="1" t="s">
        <v>8</v>
      </c>
      <c r="I10" s="1" t="s">
        <v>9</v>
      </c>
      <c r="J10" s="4" t="s">
        <v>5</v>
      </c>
      <c r="K10" s="10">
        <v>15</v>
      </c>
      <c r="L10" s="11">
        <v>4.2</v>
      </c>
      <c r="M10" s="11" t="s">
        <v>80</v>
      </c>
      <c r="N10" s="12">
        <v>0.05</v>
      </c>
      <c r="O10" s="13" t="s">
        <v>5</v>
      </c>
      <c r="P10" s="33"/>
      <c r="Q10" s="15">
        <f t="shared" ref="Q10:Q73" si="0">IF(O10="","",IF(O10="Yes",IF(M10="Lay",2*K10,K10*L10),0))</f>
        <v>0</v>
      </c>
      <c r="R10" s="10">
        <f t="shared" ref="R10:R73" si="1">IF(Q10&lt;&gt;"",IF(M10="Lay",IF(O10="Yes",(Q10-K10)*(1-N10),Q10-K10*(L10-1)),IF(O10="Yes",(Q10-K10)*(1-N10),Q10-K10)),"")</f>
        <v>-15</v>
      </c>
      <c r="S10" s="30">
        <f>IF(Q10&lt;&gt;"",SUBTOTAL(9,R10)+S9,"")</f>
        <v>-10.649999999999999</v>
      </c>
    </row>
    <row r="11" spans="2:19" s="1" customFormat="1" ht="12.75" x14ac:dyDescent="0.2">
      <c r="B11" s="41">
        <v>3</v>
      </c>
      <c r="C11" s="9">
        <v>43828</v>
      </c>
      <c r="D11" s="1" t="s">
        <v>13</v>
      </c>
      <c r="E11" s="4" t="s">
        <v>14</v>
      </c>
      <c r="F11" s="5" t="s">
        <v>10</v>
      </c>
      <c r="G11" s="1" t="s">
        <v>15</v>
      </c>
      <c r="H11" s="1" t="s">
        <v>11</v>
      </c>
      <c r="I11" s="1" t="s">
        <v>12</v>
      </c>
      <c r="J11" s="4" t="s">
        <v>5</v>
      </c>
      <c r="K11" s="10">
        <v>20</v>
      </c>
      <c r="L11" s="11">
        <v>1.05</v>
      </c>
      <c r="M11" s="11"/>
      <c r="N11" s="12"/>
      <c r="O11" s="13" t="s">
        <v>28</v>
      </c>
      <c r="P11" s="33"/>
      <c r="Q11" s="15">
        <f t="shared" si="0"/>
        <v>21</v>
      </c>
      <c r="R11" s="10">
        <f t="shared" si="1"/>
        <v>1</v>
      </c>
      <c r="S11" s="30">
        <f t="shared" ref="S11:S74" si="2">IF(Q11&lt;&gt;"",SUBTOTAL(9,R11)+S10,"")</f>
        <v>-9.6499999999999986</v>
      </c>
    </row>
    <row r="12" spans="2:19" s="1" customFormat="1" ht="12.75" x14ac:dyDescent="0.2">
      <c r="B12" s="41">
        <v>4</v>
      </c>
      <c r="C12" s="9">
        <v>43829</v>
      </c>
      <c r="D12" s="1" t="s">
        <v>0</v>
      </c>
      <c r="E12" s="4" t="s">
        <v>14</v>
      </c>
      <c r="F12" s="5" t="s">
        <v>10</v>
      </c>
      <c r="G12" s="1" t="s">
        <v>16</v>
      </c>
      <c r="H12" s="1" t="s">
        <v>11</v>
      </c>
      <c r="I12" s="1" t="s">
        <v>12</v>
      </c>
      <c r="J12" s="4" t="s">
        <v>5</v>
      </c>
      <c r="K12" s="10">
        <v>10</v>
      </c>
      <c r="L12" s="11">
        <v>2.2999999999999998</v>
      </c>
      <c r="M12" s="11"/>
      <c r="N12" s="12"/>
      <c r="O12" s="13" t="s">
        <v>5</v>
      </c>
      <c r="P12" s="33"/>
      <c r="Q12" s="15">
        <f t="shared" si="0"/>
        <v>0</v>
      </c>
      <c r="R12" s="10">
        <f t="shared" si="1"/>
        <v>-10</v>
      </c>
      <c r="S12" s="30">
        <f t="shared" si="2"/>
        <v>-19.649999999999999</v>
      </c>
    </row>
    <row r="13" spans="2:19" s="1" customFormat="1" ht="12.75" x14ac:dyDescent="0.2">
      <c r="B13" s="41">
        <v>5</v>
      </c>
      <c r="C13" s="9">
        <v>43831</v>
      </c>
      <c r="D13" s="1" t="s">
        <v>18</v>
      </c>
      <c r="E13" s="4" t="s">
        <v>14</v>
      </c>
      <c r="F13" s="5" t="s">
        <v>10</v>
      </c>
      <c r="G13" s="1" t="s">
        <v>17</v>
      </c>
      <c r="H13" s="1" t="s">
        <v>11</v>
      </c>
      <c r="I13" s="1" t="s">
        <v>12</v>
      </c>
      <c r="J13" s="4" t="s">
        <v>5</v>
      </c>
      <c r="K13" s="10">
        <v>4</v>
      </c>
      <c r="L13" s="11">
        <v>1.36</v>
      </c>
      <c r="M13" s="11"/>
      <c r="N13" s="12"/>
      <c r="O13" s="13" t="s">
        <v>28</v>
      </c>
      <c r="P13" s="33"/>
      <c r="Q13" s="15">
        <f t="shared" si="0"/>
        <v>5.44</v>
      </c>
      <c r="R13" s="10">
        <f t="shared" si="1"/>
        <v>1.4400000000000004</v>
      </c>
      <c r="S13" s="30">
        <f t="shared" si="2"/>
        <v>-18.209999999999997</v>
      </c>
    </row>
    <row r="14" spans="2:19" s="1" customFormat="1" ht="12.75" x14ac:dyDescent="0.2">
      <c r="B14" s="41">
        <v>6</v>
      </c>
      <c r="C14" s="9">
        <v>43855</v>
      </c>
      <c r="D14" s="1" t="s">
        <v>26</v>
      </c>
      <c r="E14" s="4" t="s">
        <v>19</v>
      </c>
      <c r="F14" s="5" t="s">
        <v>20</v>
      </c>
      <c r="G14" s="1" t="s">
        <v>21</v>
      </c>
      <c r="H14" s="1" t="s">
        <v>11</v>
      </c>
      <c r="I14" s="1" t="s">
        <v>12</v>
      </c>
      <c r="J14" s="4" t="s">
        <v>5</v>
      </c>
      <c r="K14" s="10">
        <v>25</v>
      </c>
      <c r="L14" s="11">
        <v>1.49</v>
      </c>
      <c r="M14" s="11" t="s">
        <v>81</v>
      </c>
      <c r="N14" s="12">
        <v>0.05</v>
      </c>
      <c r="O14" s="13" t="s">
        <v>28</v>
      </c>
      <c r="P14" s="33"/>
      <c r="Q14" s="15">
        <f t="shared" si="0"/>
        <v>50</v>
      </c>
      <c r="R14" s="10">
        <f t="shared" si="1"/>
        <v>23.75</v>
      </c>
      <c r="S14" s="30">
        <f t="shared" si="2"/>
        <v>5.5400000000000027</v>
      </c>
    </row>
    <row r="15" spans="2:19" s="1" customFormat="1" ht="12.75" x14ac:dyDescent="0.2">
      <c r="B15" s="41">
        <v>7</v>
      </c>
      <c r="C15" s="9">
        <v>43856</v>
      </c>
      <c r="D15" s="1" t="s">
        <v>26</v>
      </c>
      <c r="E15" s="4" t="s">
        <v>1</v>
      </c>
      <c r="F15" s="5" t="s">
        <v>22</v>
      </c>
      <c r="G15" s="1" t="s">
        <v>23</v>
      </c>
      <c r="H15" s="1" t="s">
        <v>8</v>
      </c>
      <c r="I15" s="1">
        <v>2</v>
      </c>
      <c r="J15" s="4" t="s">
        <v>28</v>
      </c>
      <c r="K15" s="10">
        <v>10</v>
      </c>
      <c r="L15" s="11">
        <v>2.2999999999999998</v>
      </c>
      <c r="M15" s="11" t="s">
        <v>81</v>
      </c>
      <c r="N15" s="12">
        <v>0.05</v>
      </c>
      <c r="O15" s="13" t="s">
        <v>5</v>
      </c>
      <c r="P15" s="33"/>
      <c r="Q15" s="15">
        <f t="shared" si="0"/>
        <v>0</v>
      </c>
      <c r="R15" s="10">
        <f t="shared" si="1"/>
        <v>-12.999999999999998</v>
      </c>
      <c r="S15" s="30">
        <f t="shared" si="2"/>
        <v>-7.4599999999999955</v>
      </c>
    </row>
    <row r="16" spans="2:19" s="1" customFormat="1" ht="12.75" x14ac:dyDescent="0.2">
      <c r="B16" s="41">
        <v>8</v>
      </c>
      <c r="C16" s="9">
        <v>43862</v>
      </c>
      <c r="D16" s="1" t="s">
        <v>0</v>
      </c>
      <c r="E16" s="4" t="s">
        <v>1</v>
      </c>
      <c r="F16" s="5" t="s">
        <v>24</v>
      </c>
      <c r="G16" s="1" t="s">
        <v>25</v>
      </c>
      <c r="H16" s="1" t="s">
        <v>58</v>
      </c>
      <c r="I16" s="1" t="s">
        <v>4</v>
      </c>
      <c r="J16" s="4" t="s">
        <v>5</v>
      </c>
      <c r="K16" s="10">
        <v>25</v>
      </c>
      <c r="L16" s="11">
        <v>2.2000000000000002</v>
      </c>
      <c r="M16" s="11"/>
      <c r="N16" s="12"/>
      <c r="O16" s="13" t="s">
        <v>5</v>
      </c>
      <c r="P16" s="33"/>
      <c r="Q16" s="15">
        <f t="shared" si="0"/>
        <v>0</v>
      </c>
      <c r="R16" s="10">
        <f t="shared" si="1"/>
        <v>-25</v>
      </c>
      <c r="S16" s="30">
        <f t="shared" si="2"/>
        <v>-32.459999999999994</v>
      </c>
    </row>
    <row r="17" spans="2:19" s="1" customFormat="1" ht="12.75" x14ac:dyDescent="0.2">
      <c r="B17" s="41">
        <v>9</v>
      </c>
      <c r="C17" s="9">
        <v>43863</v>
      </c>
      <c r="D17" s="1" t="s">
        <v>26</v>
      </c>
      <c r="E17" s="4" t="s">
        <v>19</v>
      </c>
      <c r="F17" s="5" t="s">
        <v>20</v>
      </c>
      <c r="G17" s="1" t="s">
        <v>27</v>
      </c>
      <c r="H17" s="1" t="s">
        <v>11</v>
      </c>
      <c r="I17" s="1" t="s">
        <v>12</v>
      </c>
      <c r="J17" s="4" t="s">
        <v>28</v>
      </c>
      <c r="K17" s="10">
        <v>30</v>
      </c>
      <c r="L17" s="11">
        <v>2</v>
      </c>
      <c r="M17" s="11" t="s">
        <v>80</v>
      </c>
      <c r="N17" s="12">
        <v>0.05</v>
      </c>
      <c r="O17" s="13" t="s">
        <v>5</v>
      </c>
      <c r="P17" s="33"/>
      <c r="Q17" s="15">
        <f t="shared" si="0"/>
        <v>0</v>
      </c>
      <c r="R17" s="10">
        <f t="shared" si="1"/>
        <v>-30</v>
      </c>
      <c r="S17" s="30">
        <f t="shared" si="2"/>
        <v>-62.459999999999994</v>
      </c>
    </row>
    <row r="18" spans="2:19" s="1" customFormat="1" ht="12.75" x14ac:dyDescent="0.2">
      <c r="B18" s="41">
        <v>10</v>
      </c>
      <c r="C18" s="9">
        <v>43863</v>
      </c>
      <c r="D18" s="1" t="s">
        <v>26</v>
      </c>
      <c r="E18" s="4" t="s">
        <v>1</v>
      </c>
      <c r="F18" s="5" t="s">
        <v>24</v>
      </c>
      <c r="G18" s="1" t="s">
        <v>29</v>
      </c>
      <c r="H18" s="1" t="s">
        <v>8</v>
      </c>
      <c r="I18" s="1">
        <v>1</v>
      </c>
      <c r="J18" s="4" t="s">
        <v>5</v>
      </c>
      <c r="K18" s="10">
        <v>15</v>
      </c>
      <c r="L18" s="11">
        <v>6.4</v>
      </c>
      <c r="M18" s="11" t="s">
        <v>80</v>
      </c>
      <c r="N18" s="12">
        <v>0.05</v>
      </c>
      <c r="O18" s="13" t="s">
        <v>28</v>
      </c>
      <c r="P18" s="33"/>
      <c r="Q18" s="15">
        <f t="shared" si="0"/>
        <v>96</v>
      </c>
      <c r="R18" s="10">
        <f t="shared" si="1"/>
        <v>76.95</v>
      </c>
      <c r="S18" s="30">
        <f t="shared" si="2"/>
        <v>14.490000000000009</v>
      </c>
    </row>
    <row r="19" spans="2:19" s="1" customFormat="1" ht="12.75" x14ac:dyDescent="0.2">
      <c r="B19" s="41">
        <v>11</v>
      </c>
      <c r="C19" s="9">
        <v>43864</v>
      </c>
      <c r="D19" s="1" t="s">
        <v>13</v>
      </c>
      <c r="E19" s="4" t="s">
        <v>1</v>
      </c>
      <c r="F19" s="5" t="s">
        <v>22</v>
      </c>
      <c r="G19" s="1" t="s">
        <v>30</v>
      </c>
      <c r="H19" s="1" t="s">
        <v>8</v>
      </c>
      <c r="I19" s="1">
        <v>2</v>
      </c>
      <c r="J19" s="4" t="s">
        <v>5</v>
      </c>
      <c r="K19" s="10">
        <v>30</v>
      </c>
      <c r="L19" s="11">
        <v>2.0499999999999998</v>
      </c>
      <c r="M19" s="11"/>
      <c r="N19" s="12"/>
      <c r="O19" s="13" t="s">
        <v>5</v>
      </c>
      <c r="P19" s="33"/>
      <c r="Q19" s="15">
        <f t="shared" si="0"/>
        <v>0</v>
      </c>
      <c r="R19" s="10">
        <f t="shared" si="1"/>
        <v>-30</v>
      </c>
      <c r="S19" s="30">
        <f t="shared" si="2"/>
        <v>-15.509999999999991</v>
      </c>
    </row>
    <row r="20" spans="2:19" s="1" customFormat="1" ht="12.75" x14ac:dyDescent="0.2">
      <c r="B20" s="41">
        <v>12</v>
      </c>
      <c r="C20" s="9">
        <v>43865</v>
      </c>
      <c r="D20" s="1" t="s">
        <v>0</v>
      </c>
      <c r="E20" s="4" t="s">
        <v>1</v>
      </c>
      <c r="F20" s="5" t="s">
        <v>31</v>
      </c>
      <c r="G20" s="1" t="s">
        <v>32</v>
      </c>
      <c r="H20" s="1" t="s">
        <v>8</v>
      </c>
      <c r="I20" s="1" t="s">
        <v>9</v>
      </c>
      <c r="J20" s="4" t="s">
        <v>28</v>
      </c>
      <c r="K20" s="10">
        <v>5</v>
      </c>
      <c r="L20" s="11">
        <v>5.6</v>
      </c>
      <c r="M20" s="11"/>
      <c r="N20" s="12"/>
      <c r="O20" s="13" t="s">
        <v>28</v>
      </c>
      <c r="P20" s="33"/>
      <c r="Q20" s="15">
        <f t="shared" si="0"/>
        <v>28</v>
      </c>
      <c r="R20" s="10">
        <f t="shared" si="1"/>
        <v>23</v>
      </c>
      <c r="S20" s="30">
        <f t="shared" si="2"/>
        <v>7.4900000000000091</v>
      </c>
    </row>
    <row r="21" spans="2:19" s="1" customFormat="1" ht="12.75" x14ac:dyDescent="0.2">
      <c r="B21" s="41">
        <v>13</v>
      </c>
      <c r="C21" s="9">
        <v>43870</v>
      </c>
      <c r="D21" s="1" t="s">
        <v>26</v>
      </c>
      <c r="E21" s="4" t="s">
        <v>1</v>
      </c>
      <c r="F21" s="5" t="s">
        <v>33</v>
      </c>
      <c r="G21" s="1" t="s">
        <v>34</v>
      </c>
      <c r="H21" s="1" t="s">
        <v>58</v>
      </c>
      <c r="I21" s="1" t="s">
        <v>4</v>
      </c>
      <c r="J21" s="4" t="s">
        <v>5</v>
      </c>
      <c r="K21" s="10">
        <v>20</v>
      </c>
      <c r="L21" s="11">
        <v>1.3</v>
      </c>
      <c r="M21" s="11" t="s">
        <v>80</v>
      </c>
      <c r="N21" s="12">
        <v>0.05</v>
      </c>
      <c r="O21" s="13" t="s">
        <v>5</v>
      </c>
      <c r="P21" s="33"/>
      <c r="Q21" s="15">
        <f t="shared" si="0"/>
        <v>0</v>
      </c>
      <c r="R21" s="10">
        <f t="shared" si="1"/>
        <v>-20</v>
      </c>
      <c r="S21" s="30">
        <f t="shared" si="2"/>
        <v>-12.509999999999991</v>
      </c>
    </row>
    <row r="22" spans="2:19" s="1" customFormat="1" ht="12.75" x14ac:dyDescent="0.2">
      <c r="B22" s="41">
        <v>14</v>
      </c>
      <c r="C22" s="9">
        <v>43870</v>
      </c>
      <c r="D22" s="1" t="s">
        <v>26</v>
      </c>
      <c r="E22" s="4" t="s">
        <v>1</v>
      </c>
      <c r="F22" s="5" t="s">
        <v>22</v>
      </c>
      <c r="G22" s="1" t="s">
        <v>35</v>
      </c>
      <c r="H22" s="1" t="s">
        <v>58</v>
      </c>
      <c r="I22" s="1" t="s">
        <v>36</v>
      </c>
      <c r="J22" s="4" t="s">
        <v>5</v>
      </c>
      <c r="K22" s="10">
        <v>10</v>
      </c>
      <c r="L22" s="11">
        <v>2.1</v>
      </c>
      <c r="M22" s="11" t="s">
        <v>81</v>
      </c>
      <c r="N22" s="12">
        <v>0.05</v>
      </c>
      <c r="O22" s="13" t="s">
        <v>28</v>
      </c>
      <c r="P22" s="33"/>
      <c r="Q22" s="15">
        <f t="shared" si="0"/>
        <v>20</v>
      </c>
      <c r="R22" s="10">
        <f t="shared" si="1"/>
        <v>9.5</v>
      </c>
      <c r="S22" s="30">
        <f t="shared" si="2"/>
        <v>-3.0099999999999909</v>
      </c>
    </row>
    <row r="23" spans="2:19" s="1" customFormat="1" ht="12.75" x14ac:dyDescent="0.2">
      <c r="B23" s="41">
        <v>15</v>
      </c>
      <c r="C23" s="9">
        <v>43876</v>
      </c>
      <c r="D23" s="1" t="s">
        <v>0</v>
      </c>
      <c r="E23" s="4" t="s">
        <v>1</v>
      </c>
      <c r="F23" s="5" t="s">
        <v>33</v>
      </c>
      <c r="G23" s="1" t="s">
        <v>37</v>
      </c>
      <c r="H23" s="1" t="s">
        <v>8</v>
      </c>
      <c r="I23" s="1">
        <v>1</v>
      </c>
      <c r="J23" s="4" t="s">
        <v>5</v>
      </c>
      <c r="K23" s="10">
        <v>15</v>
      </c>
      <c r="L23" s="11">
        <v>1.24</v>
      </c>
      <c r="M23" s="11"/>
      <c r="N23" s="12"/>
      <c r="O23" s="13" t="s">
        <v>28</v>
      </c>
      <c r="P23" s="33"/>
      <c r="Q23" s="15">
        <f t="shared" si="0"/>
        <v>18.600000000000001</v>
      </c>
      <c r="R23" s="10">
        <f t="shared" si="1"/>
        <v>3.6000000000000014</v>
      </c>
      <c r="S23" s="30">
        <f t="shared" si="2"/>
        <v>0.59000000000001052</v>
      </c>
    </row>
    <row r="24" spans="2:19" s="1" customFormat="1" ht="12.75" x14ac:dyDescent="0.2">
      <c r="B24" s="41">
        <v>16</v>
      </c>
      <c r="C24" s="9">
        <v>43876</v>
      </c>
      <c r="D24" s="1" t="s">
        <v>13</v>
      </c>
      <c r="E24" s="4" t="s">
        <v>1</v>
      </c>
      <c r="F24" s="5" t="s">
        <v>31</v>
      </c>
      <c r="G24" s="1" t="s">
        <v>38</v>
      </c>
      <c r="H24" s="1" t="s">
        <v>8</v>
      </c>
      <c r="I24" s="1">
        <v>2</v>
      </c>
      <c r="J24" s="4" t="s">
        <v>5</v>
      </c>
      <c r="K24" s="10">
        <v>10</v>
      </c>
      <c r="L24" s="11">
        <v>1.55</v>
      </c>
      <c r="M24" s="11"/>
      <c r="N24" s="12"/>
      <c r="O24" s="13" t="s">
        <v>5</v>
      </c>
      <c r="P24" s="33"/>
      <c r="Q24" s="15">
        <f t="shared" si="0"/>
        <v>0</v>
      </c>
      <c r="R24" s="10">
        <f t="shared" si="1"/>
        <v>-10</v>
      </c>
      <c r="S24" s="30">
        <f t="shared" si="2"/>
        <v>-9.4099999999999895</v>
      </c>
    </row>
    <row r="25" spans="2:19" s="1" customFormat="1" ht="12.75" x14ac:dyDescent="0.2">
      <c r="B25" s="41">
        <v>17</v>
      </c>
      <c r="C25" s="9">
        <v>43876</v>
      </c>
      <c r="D25" s="1" t="s">
        <v>13</v>
      </c>
      <c r="E25" s="4" t="s">
        <v>1</v>
      </c>
      <c r="F25" s="5" t="s">
        <v>24</v>
      </c>
      <c r="G25" s="1" t="s">
        <v>39</v>
      </c>
      <c r="H25" s="1" t="s">
        <v>8</v>
      </c>
      <c r="I25" s="1">
        <v>2</v>
      </c>
      <c r="J25" s="4" t="s">
        <v>5</v>
      </c>
      <c r="K25" s="10">
        <v>25</v>
      </c>
      <c r="L25" s="11">
        <v>1.36</v>
      </c>
      <c r="M25" s="11"/>
      <c r="N25" s="12"/>
      <c r="O25" s="13" t="s">
        <v>28</v>
      </c>
      <c r="P25" s="33"/>
      <c r="Q25" s="15">
        <f t="shared" si="0"/>
        <v>34</v>
      </c>
      <c r="R25" s="10">
        <f t="shared" si="1"/>
        <v>9</v>
      </c>
      <c r="S25" s="30">
        <f t="shared" si="2"/>
        <v>-0.40999999999998948</v>
      </c>
    </row>
    <row r="26" spans="2:19" s="1" customFormat="1" ht="12.75" x14ac:dyDescent="0.2">
      <c r="B26" s="41"/>
      <c r="C26" s="9"/>
      <c r="E26" s="4"/>
      <c r="F26" s="5"/>
      <c r="J26" s="4"/>
      <c r="K26" s="19"/>
      <c r="M26" s="11"/>
      <c r="O26" s="13"/>
      <c r="P26" s="33"/>
      <c r="Q26" s="15" t="str">
        <f t="shared" si="0"/>
        <v/>
      </c>
      <c r="R26" s="10" t="str">
        <f t="shared" si="1"/>
        <v/>
      </c>
      <c r="S26" s="30" t="str">
        <f t="shared" si="2"/>
        <v/>
      </c>
    </row>
    <row r="27" spans="2:19" s="1" customFormat="1" ht="12.75" x14ac:dyDescent="0.2">
      <c r="B27" s="41"/>
      <c r="C27" s="9"/>
      <c r="E27" s="4"/>
      <c r="F27" s="5"/>
      <c r="J27" s="4"/>
      <c r="K27" s="19"/>
      <c r="M27" s="11"/>
      <c r="O27" s="13"/>
      <c r="P27" s="33"/>
      <c r="Q27" s="15" t="str">
        <f t="shared" si="0"/>
        <v/>
      </c>
      <c r="R27" s="10" t="str">
        <f t="shared" si="1"/>
        <v/>
      </c>
      <c r="S27" s="30" t="str">
        <f t="shared" si="2"/>
        <v/>
      </c>
    </row>
    <row r="28" spans="2:19" s="1" customFormat="1" ht="12.75" x14ac:dyDescent="0.2">
      <c r="B28" s="41"/>
      <c r="C28" s="9"/>
      <c r="E28" s="4"/>
      <c r="F28" s="5"/>
      <c r="J28" s="4"/>
      <c r="K28" s="19"/>
      <c r="M28" s="11"/>
      <c r="O28" s="13"/>
      <c r="P28" s="33"/>
      <c r="Q28" s="15" t="str">
        <f t="shared" si="0"/>
        <v/>
      </c>
      <c r="R28" s="10" t="str">
        <f t="shared" si="1"/>
        <v/>
      </c>
      <c r="S28" s="30" t="str">
        <f t="shared" si="2"/>
        <v/>
      </c>
    </row>
    <row r="29" spans="2:19" s="1" customFormat="1" ht="12.75" x14ac:dyDescent="0.2">
      <c r="B29" s="41"/>
      <c r="C29" s="9"/>
      <c r="E29" s="4"/>
      <c r="F29" s="5"/>
      <c r="J29" s="4"/>
      <c r="K29" s="19"/>
      <c r="M29" s="11"/>
      <c r="O29" s="13"/>
      <c r="P29" s="33"/>
      <c r="Q29" s="15" t="str">
        <f t="shared" si="0"/>
        <v/>
      </c>
      <c r="R29" s="10" t="str">
        <f t="shared" si="1"/>
        <v/>
      </c>
      <c r="S29" s="30" t="str">
        <f t="shared" si="2"/>
        <v/>
      </c>
    </row>
    <row r="30" spans="2:19" s="1" customFormat="1" ht="12.75" x14ac:dyDescent="0.2">
      <c r="B30" s="41"/>
      <c r="C30" s="9"/>
      <c r="E30" s="4"/>
      <c r="F30" s="5"/>
      <c r="J30" s="4"/>
      <c r="K30" s="19"/>
      <c r="M30" s="11"/>
      <c r="O30" s="13"/>
      <c r="P30" s="33"/>
      <c r="Q30" s="15" t="str">
        <f t="shared" si="0"/>
        <v/>
      </c>
      <c r="R30" s="10" t="str">
        <f t="shared" si="1"/>
        <v/>
      </c>
      <c r="S30" s="30" t="str">
        <f t="shared" si="2"/>
        <v/>
      </c>
    </row>
    <row r="31" spans="2:19" s="1" customFormat="1" ht="12.75" x14ac:dyDescent="0.2">
      <c r="B31" s="41"/>
      <c r="C31" s="9"/>
      <c r="E31" s="4"/>
      <c r="F31" s="5"/>
      <c r="J31" s="4"/>
      <c r="K31" s="19"/>
      <c r="M31" s="11"/>
      <c r="O31" s="13"/>
      <c r="P31" s="33"/>
      <c r="Q31" s="15" t="str">
        <f t="shared" si="0"/>
        <v/>
      </c>
      <c r="R31" s="10" t="str">
        <f t="shared" si="1"/>
        <v/>
      </c>
      <c r="S31" s="30" t="str">
        <f t="shared" si="2"/>
        <v/>
      </c>
    </row>
    <row r="32" spans="2:19" s="1" customFormat="1" ht="12.75" x14ac:dyDescent="0.2">
      <c r="B32" s="41"/>
      <c r="C32" s="9"/>
      <c r="E32" s="4"/>
      <c r="F32" s="5"/>
      <c r="J32" s="4"/>
      <c r="K32" s="19"/>
      <c r="M32" s="11"/>
      <c r="O32" s="13"/>
      <c r="P32" s="33"/>
      <c r="Q32" s="15" t="str">
        <f t="shared" si="0"/>
        <v/>
      </c>
      <c r="R32" s="10" t="str">
        <f t="shared" si="1"/>
        <v/>
      </c>
      <c r="S32" s="30" t="str">
        <f t="shared" si="2"/>
        <v/>
      </c>
    </row>
    <row r="33" spans="2:19" s="1" customFormat="1" ht="12.75" x14ac:dyDescent="0.2">
      <c r="B33" s="41"/>
      <c r="C33" s="9"/>
      <c r="E33" s="4"/>
      <c r="F33" s="5"/>
      <c r="J33" s="4"/>
      <c r="K33" s="19"/>
      <c r="M33" s="11"/>
      <c r="O33" s="13"/>
      <c r="P33" s="33"/>
      <c r="Q33" s="15" t="str">
        <f t="shared" si="0"/>
        <v/>
      </c>
      <c r="R33" s="10" t="str">
        <f t="shared" si="1"/>
        <v/>
      </c>
      <c r="S33" s="30" t="str">
        <f t="shared" si="2"/>
        <v/>
      </c>
    </row>
    <row r="34" spans="2:19" s="1" customFormat="1" ht="12.75" x14ac:dyDescent="0.2">
      <c r="B34" s="41"/>
      <c r="C34" s="9"/>
      <c r="E34" s="4"/>
      <c r="F34" s="5"/>
      <c r="J34" s="4"/>
      <c r="K34" s="19"/>
      <c r="M34" s="11"/>
      <c r="O34" s="13"/>
      <c r="P34" s="33"/>
      <c r="Q34" s="15" t="str">
        <f t="shared" si="0"/>
        <v/>
      </c>
      <c r="R34" s="10" t="str">
        <f t="shared" si="1"/>
        <v/>
      </c>
      <c r="S34" s="30" t="str">
        <f t="shared" si="2"/>
        <v/>
      </c>
    </row>
    <row r="35" spans="2:19" s="1" customFormat="1" ht="12.75" x14ac:dyDescent="0.2">
      <c r="B35" s="41"/>
      <c r="C35" s="9"/>
      <c r="E35" s="4"/>
      <c r="F35" s="5"/>
      <c r="J35" s="4"/>
      <c r="K35" s="19"/>
      <c r="M35" s="11"/>
      <c r="O35" s="13"/>
      <c r="P35" s="33"/>
      <c r="Q35" s="15" t="str">
        <f t="shared" si="0"/>
        <v/>
      </c>
      <c r="R35" s="10" t="str">
        <f t="shared" si="1"/>
        <v/>
      </c>
      <c r="S35" s="30" t="str">
        <f t="shared" si="2"/>
        <v/>
      </c>
    </row>
    <row r="36" spans="2:19" s="1" customFormat="1" ht="12.75" x14ac:dyDescent="0.2">
      <c r="B36" s="41"/>
      <c r="C36" s="9"/>
      <c r="E36" s="4"/>
      <c r="F36" s="5"/>
      <c r="J36" s="4"/>
      <c r="K36" s="19"/>
      <c r="M36" s="11"/>
      <c r="O36" s="13"/>
      <c r="P36" s="33"/>
      <c r="Q36" s="15" t="str">
        <f t="shared" si="0"/>
        <v/>
      </c>
      <c r="R36" s="10" t="str">
        <f t="shared" si="1"/>
        <v/>
      </c>
      <c r="S36" s="30" t="str">
        <f t="shared" si="2"/>
        <v/>
      </c>
    </row>
    <row r="37" spans="2:19" s="1" customFormat="1" ht="12.75" x14ac:dyDescent="0.2">
      <c r="B37" s="41"/>
      <c r="C37" s="9"/>
      <c r="E37" s="4"/>
      <c r="F37" s="5"/>
      <c r="J37" s="4"/>
      <c r="K37" s="19"/>
      <c r="M37" s="11"/>
      <c r="O37" s="13"/>
      <c r="P37" s="33"/>
      <c r="Q37" s="15" t="str">
        <f t="shared" si="0"/>
        <v/>
      </c>
      <c r="R37" s="10" t="str">
        <f t="shared" si="1"/>
        <v/>
      </c>
      <c r="S37" s="30" t="str">
        <f t="shared" si="2"/>
        <v/>
      </c>
    </row>
    <row r="38" spans="2:19" s="1" customFormat="1" ht="12.75" x14ac:dyDescent="0.2">
      <c r="B38" s="41"/>
      <c r="C38" s="9"/>
      <c r="E38" s="4"/>
      <c r="F38" s="5"/>
      <c r="J38" s="4"/>
      <c r="K38" s="19"/>
      <c r="M38" s="11"/>
      <c r="O38" s="13"/>
      <c r="P38" s="33"/>
      <c r="Q38" s="15" t="str">
        <f t="shared" si="0"/>
        <v/>
      </c>
      <c r="R38" s="10" t="str">
        <f t="shared" si="1"/>
        <v/>
      </c>
      <c r="S38" s="30" t="str">
        <f t="shared" si="2"/>
        <v/>
      </c>
    </row>
    <row r="39" spans="2:19" s="1" customFormat="1" ht="12.75" x14ac:dyDescent="0.2">
      <c r="B39" s="41"/>
      <c r="C39" s="9"/>
      <c r="E39" s="4"/>
      <c r="F39" s="5"/>
      <c r="J39" s="4"/>
      <c r="K39" s="19"/>
      <c r="M39" s="11"/>
      <c r="O39" s="13"/>
      <c r="P39" s="33"/>
      <c r="Q39" s="15" t="str">
        <f t="shared" si="0"/>
        <v/>
      </c>
      <c r="R39" s="10" t="str">
        <f t="shared" si="1"/>
        <v/>
      </c>
      <c r="S39" s="30" t="str">
        <f t="shared" si="2"/>
        <v/>
      </c>
    </row>
    <row r="40" spans="2:19" s="1" customFormat="1" ht="12.75" x14ac:dyDescent="0.2">
      <c r="B40" s="41"/>
      <c r="C40" s="9"/>
      <c r="E40" s="4"/>
      <c r="F40" s="5"/>
      <c r="J40" s="4"/>
      <c r="K40" s="19"/>
      <c r="M40" s="11"/>
      <c r="O40" s="13"/>
      <c r="P40" s="33"/>
      <c r="Q40" s="15" t="str">
        <f t="shared" si="0"/>
        <v/>
      </c>
      <c r="R40" s="10" t="str">
        <f t="shared" si="1"/>
        <v/>
      </c>
      <c r="S40" s="30" t="str">
        <f t="shared" si="2"/>
        <v/>
      </c>
    </row>
    <row r="41" spans="2:19" s="1" customFormat="1" ht="12.75" x14ac:dyDescent="0.2">
      <c r="B41" s="41"/>
      <c r="C41" s="9"/>
      <c r="E41" s="4"/>
      <c r="F41" s="5"/>
      <c r="J41" s="4"/>
      <c r="K41" s="19"/>
      <c r="M41" s="11"/>
      <c r="O41" s="13"/>
      <c r="P41" s="33"/>
      <c r="Q41" s="15" t="str">
        <f t="shared" si="0"/>
        <v/>
      </c>
      <c r="R41" s="10" t="str">
        <f t="shared" si="1"/>
        <v/>
      </c>
      <c r="S41" s="30" t="str">
        <f t="shared" si="2"/>
        <v/>
      </c>
    </row>
    <row r="42" spans="2:19" s="1" customFormat="1" ht="12.75" x14ac:dyDescent="0.2">
      <c r="B42" s="41"/>
      <c r="C42" s="9"/>
      <c r="E42" s="4"/>
      <c r="F42" s="5"/>
      <c r="J42" s="4"/>
      <c r="K42" s="19"/>
      <c r="M42" s="11"/>
      <c r="O42" s="13"/>
      <c r="P42" s="33"/>
      <c r="Q42" s="15" t="str">
        <f t="shared" si="0"/>
        <v/>
      </c>
      <c r="R42" s="10" t="str">
        <f t="shared" si="1"/>
        <v/>
      </c>
      <c r="S42" s="30" t="str">
        <f t="shared" si="2"/>
        <v/>
      </c>
    </row>
    <row r="43" spans="2:19" s="1" customFormat="1" ht="12.75" x14ac:dyDescent="0.2">
      <c r="B43" s="41"/>
      <c r="C43" s="9"/>
      <c r="E43" s="4"/>
      <c r="F43" s="5"/>
      <c r="J43" s="4"/>
      <c r="K43" s="19"/>
      <c r="M43" s="11"/>
      <c r="O43" s="13"/>
      <c r="P43" s="33"/>
      <c r="Q43" s="15" t="str">
        <f t="shared" si="0"/>
        <v/>
      </c>
      <c r="R43" s="10" t="str">
        <f t="shared" si="1"/>
        <v/>
      </c>
      <c r="S43" s="30" t="str">
        <f t="shared" si="2"/>
        <v/>
      </c>
    </row>
    <row r="44" spans="2:19" s="1" customFormat="1" ht="12.75" x14ac:dyDescent="0.2">
      <c r="B44" s="41"/>
      <c r="C44" s="9"/>
      <c r="E44" s="4"/>
      <c r="F44" s="5"/>
      <c r="J44" s="4"/>
      <c r="K44" s="19"/>
      <c r="M44" s="11"/>
      <c r="O44" s="13"/>
      <c r="P44" s="33"/>
      <c r="Q44" s="15" t="str">
        <f t="shared" si="0"/>
        <v/>
      </c>
      <c r="R44" s="10" t="str">
        <f t="shared" si="1"/>
        <v/>
      </c>
      <c r="S44" s="30" t="str">
        <f t="shared" si="2"/>
        <v/>
      </c>
    </row>
    <row r="45" spans="2:19" s="1" customFormat="1" ht="12.75" x14ac:dyDescent="0.2">
      <c r="B45" s="41"/>
      <c r="C45" s="9"/>
      <c r="E45" s="4"/>
      <c r="F45" s="5"/>
      <c r="J45" s="4"/>
      <c r="K45" s="19"/>
      <c r="M45" s="11"/>
      <c r="O45" s="13"/>
      <c r="P45" s="33"/>
      <c r="Q45" s="15" t="str">
        <f t="shared" si="0"/>
        <v/>
      </c>
      <c r="R45" s="10" t="str">
        <f t="shared" si="1"/>
        <v/>
      </c>
      <c r="S45" s="30" t="str">
        <f t="shared" si="2"/>
        <v/>
      </c>
    </row>
    <row r="46" spans="2:19" s="1" customFormat="1" ht="12.75" x14ac:dyDescent="0.2">
      <c r="B46" s="41"/>
      <c r="C46" s="9"/>
      <c r="E46" s="4"/>
      <c r="F46" s="5"/>
      <c r="J46" s="4"/>
      <c r="K46" s="19"/>
      <c r="M46" s="11"/>
      <c r="O46" s="13"/>
      <c r="P46" s="33"/>
      <c r="Q46" s="15" t="str">
        <f t="shared" si="0"/>
        <v/>
      </c>
      <c r="R46" s="10" t="str">
        <f t="shared" si="1"/>
        <v/>
      </c>
      <c r="S46" s="30" t="str">
        <f t="shared" si="2"/>
        <v/>
      </c>
    </row>
    <row r="47" spans="2:19" s="1" customFormat="1" ht="12.75" x14ac:dyDescent="0.2">
      <c r="B47" s="41"/>
      <c r="C47" s="9"/>
      <c r="E47" s="4"/>
      <c r="F47" s="5"/>
      <c r="J47" s="4"/>
      <c r="K47" s="19"/>
      <c r="M47" s="11"/>
      <c r="O47" s="13"/>
      <c r="P47" s="33"/>
      <c r="Q47" s="15" t="str">
        <f t="shared" si="0"/>
        <v/>
      </c>
      <c r="R47" s="10" t="str">
        <f t="shared" si="1"/>
        <v/>
      </c>
      <c r="S47" s="30" t="str">
        <f t="shared" si="2"/>
        <v/>
      </c>
    </row>
    <row r="48" spans="2:19" s="1" customFormat="1" ht="12.75" x14ac:dyDescent="0.2">
      <c r="B48" s="41"/>
      <c r="C48" s="9"/>
      <c r="E48" s="4"/>
      <c r="F48" s="5"/>
      <c r="J48" s="4"/>
      <c r="K48" s="19"/>
      <c r="M48" s="11"/>
      <c r="O48" s="13"/>
      <c r="P48" s="33"/>
      <c r="Q48" s="15" t="str">
        <f t="shared" si="0"/>
        <v/>
      </c>
      <c r="R48" s="10" t="str">
        <f t="shared" si="1"/>
        <v/>
      </c>
      <c r="S48" s="30" t="str">
        <f t="shared" si="2"/>
        <v/>
      </c>
    </row>
    <row r="49" spans="2:19" s="1" customFormat="1" ht="12.75" x14ac:dyDescent="0.2">
      <c r="B49" s="41"/>
      <c r="C49" s="9"/>
      <c r="E49" s="4"/>
      <c r="F49" s="5"/>
      <c r="J49" s="4"/>
      <c r="K49" s="19"/>
      <c r="M49" s="11"/>
      <c r="O49" s="13"/>
      <c r="P49" s="33"/>
      <c r="Q49" s="15" t="str">
        <f t="shared" si="0"/>
        <v/>
      </c>
      <c r="R49" s="10" t="str">
        <f t="shared" si="1"/>
        <v/>
      </c>
      <c r="S49" s="30" t="str">
        <f t="shared" si="2"/>
        <v/>
      </c>
    </row>
    <row r="50" spans="2:19" s="1" customFormat="1" ht="12.75" x14ac:dyDescent="0.2">
      <c r="B50" s="41"/>
      <c r="C50" s="9"/>
      <c r="E50" s="4"/>
      <c r="F50" s="5"/>
      <c r="J50" s="4"/>
      <c r="K50" s="19"/>
      <c r="M50" s="11"/>
      <c r="O50" s="13"/>
      <c r="P50" s="33"/>
      <c r="Q50" s="15" t="str">
        <f t="shared" si="0"/>
        <v/>
      </c>
      <c r="R50" s="10" t="str">
        <f t="shared" si="1"/>
        <v/>
      </c>
      <c r="S50" s="30" t="str">
        <f t="shared" si="2"/>
        <v/>
      </c>
    </row>
    <row r="51" spans="2:19" s="1" customFormat="1" ht="12.75" x14ac:dyDescent="0.2">
      <c r="B51" s="41"/>
      <c r="C51" s="9"/>
      <c r="E51" s="4"/>
      <c r="F51" s="5"/>
      <c r="J51" s="4"/>
      <c r="K51" s="19"/>
      <c r="M51" s="11"/>
      <c r="O51" s="13"/>
      <c r="P51" s="33"/>
      <c r="Q51" s="15" t="str">
        <f t="shared" si="0"/>
        <v/>
      </c>
      <c r="R51" s="10" t="str">
        <f t="shared" si="1"/>
        <v/>
      </c>
      <c r="S51" s="30" t="str">
        <f t="shared" si="2"/>
        <v/>
      </c>
    </row>
    <row r="52" spans="2:19" s="1" customFormat="1" ht="12.75" x14ac:dyDescent="0.2">
      <c r="B52" s="41"/>
      <c r="C52" s="9"/>
      <c r="E52" s="4"/>
      <c r="F52" s="5"/>
      <c r="J52" s="4"/>
      <c r="K52" s="19"/>
      <c r="M52" s="11"/>
      <c r="O52" s="13"/>
      <c r="P52" s="33"/>
      <c r="Q52" s="15" t="str">
        <f t="shared" si="0"/>
        <v/>
      </c>
      <c r="R52" s="10" t="str">
        <f t="shared" si="1"/>
        <v/>
      </c>
      <c r="S52" s="30" t="str">
        <f t="shared" si="2"/>
        <v/>
      </c>
    </row>
    <row r="53" spans="2:19" s="1" customFormat="1" ht="12.75" x14ac:dyDescent="0.2">
      <c r="B53" s="41"/>
      <c r="C53" s="9"/>
      <c r="E53" s="4"/>
      <c r="F53" s="5"/>
      <c r="J53" s="4"/>
      <c r="K53" s="19"/>
      <c r="M53" s="11"/>
      <c r="O53" s="13"/>
      <c r="P53" s="33"/>
      <c r="Q53" s="15" t="str">
        <f t="shared" si="0"/>
        <v/>
      </c>
      <c r="R53" s="10" t="str">
        <f t="shared" si="1"/>
        <v/>
      </c>
      <c r="S53" s="30" t="str">
        <f t="shared" si="2"/>
        <v/>
      </c>
    </row>
    <row r="54" spans="2:19" s="1" customFormat="1" ht="12.75" x14ac:dyDescent="0.2">
      <c r="B54" s="41"/>
      <c r="C54" s="9"/>
      <c r="E54" s="4"/>
      <c r="F54" s="5"/>
      <c r="J54" s="4"/>
      <c r="K54" s="19"/>
      <c r="M54" s="11"/>
      <c r="O54" s="13"/>
      <c r="P54" s="33"/>
      <c r="Q54" s="15" t="str">
        <f t="shared" si="0"/>
        <v/>
      </c>
      <c r="R54" s="10" t="str">
        <f t="shared" si="1"/>
        <v/>
      </c>
      <c r="S54" s="30" t="str">
        <f t="shared" si="2"/>
        <v/>
      </c>
    </row>
    <row r="55" spans="2:19" s="1" customFormat="1" ht="12.75" x14ac:dyDescent="0.2">
      <c r="B55" s="41"/>
      <c r="C55" s="9"/>
      <c r="E55" s="4"/>
      <c r="F55" s="5"/>
      <c r="J55" s="4"/>
      <c r="K55" s="19"/>
      <c r="M55" s="11"/>
      <c r="O55" s="13"/>
      <c r="P55" s="33"/>
      <c r="Q55" s="15" t="str">
        <f t="shared" si="0"/>
        <v/>
      </c>
      <c r="R55" s="10" t="str">
        <f t="shared" si="1"/>
        <v/>
      </c>
      <c r="S55" s="30" t="str">
        <f t="shared" si="2"/>
        <v/>
      </c>
    </row>
    <row r="56" spans="2:19" s="1" customFormat="1" ht="12.75" x14ac:dyDescent="0.2">
      <c r="B56" s="41"/>
      <c r="C56" s="9"/>
      <c r="E56" s="4"/>
      <c r="F56" s="5"/>
      <c r="J56" s="4"/>
      <c r="K56" s="19"/>
      <c r="M56" s="11"/>
      <c r="O56" s="13"/>
      <c r="P56" s="33"/>
      <c r="Q56" s="15" t="str">
        <f t="shared" si="0"/>
        <v/>
      </c>
      <c r="R56" s="10" t="str">
        <f t="shared" si="1"/>
        <v/>
      </c>
      <c r="S56" s="30" t="str">
        <f t="shared" si="2"/>
        <v/>
      </c>
    </row>
    <row r="57" spans="2:19" s="1" customFormat="1" ht="12.75" x14ac:dyDescent="0.2">
      <c r="B57" s="41"/>
      <c r="C57" s="9"/>
      <c r="E57" s="4"/>
      <c r="F57" s="5"/>
      <c r="J57" s="4"/>
      <c r="K57" s="19"/>
      <c r="M57" s="11"/>
      <c r="O57" s="13"/>
      <c r="P57" s="33"/>
      <c r="Q57" s="15" t="str">
        <f t="shared" si="0"/>
        <v/>
      </c>
      <c r="R57" s="10" t="str">
        <f t="shared" si="1"/>
        <v/>
      </c>
      <c r="S57" s="30" t="str">
        <f t="shared" si="2"/>
        <v/>
      </c>
    </row>
    <row r="58" spans="2:19" s="1" customFormat="1" ht="12.75" x14ac:dyDescent="0.2">
      <c r="B58" s="41"/>
      <c r="C58" s="9"/>
      <c r="E58" s="4"/>
      <c r="F58" s="5"/>
      <c r="J58" s="4"/>
      <c r="K58" s="19"/>
      <c r="M58" s="11"/>
      <c r="O58" s="13"/>
      <c r="P58" s="33"/>
      <c r="Q58" s="15" t="str">
        <f t="shared" si="0"/>
        <v/>
      </c>
      <c r="R58" s="10" t="str">
        <f t="shared" si="1"/>
        <v/>
      </c>
      <c r="S58" s="30" t="str">
        <f t="shared" si="2"/>
        <v/>
      </c>
    </row>
    <row r="59" spans="2:19" s="1" customFormat="1" ht="12.75" x14ac:dyDescent="0.2">
      <c r="B59" s="41"/>
      <c r="C59" s="9"/>
      <c r="E59" s="4"/>
      <c r="F59" s="5"/>
      <c r="J59" s="4"/>
      <c r="K59" s="19"/>
      <c r="M59" s="11"/>
      <c r="O59" s="13"/>
      <c r="P59" s="33"/>
      <c r="Q59" s="15" t="str">
        <f t="shared" si="0"/>
        <v/>
      </c>
      <c r="R59" s="10" t="str">
        <f t="shared" si="1"/>
        <v/>
      </c>
      <c r="S59" s="30" t="str">
        <f t="shared" si="2"/>
        <v/>
      </c>
    </row>
    <row r="60" spans="2:19" s="1" customFormat="1" ht="12.75" x14ac:dyDescent="0.2">
      <c r="B60" s="41"/>
      <c r="C60" s="9"/>
      <c r="E60" s="4"/>
      <c r="F60" s="5"/>
      <c r="J60" s="4"/>
      <c r="K60" s="19"/>
      <c r="M60" s="11"/>
      <c r="O60" s="13"/>
      <c r="P60" s="33"/>
      <c r="Q60" s="15" t="str">
        <f t="shared" si="0"/>
        <v/>
      </c>
      <c r="R60" s="10" t="str">
        <f t="shared" si="1"/>
        <v/>
      </c>
      <c r="S60" s="30" t="str">
        <f t="shared" si="2"/>
        <v/>
      </c>
    </row>
    <row r="61" spans="2:19" s="1" customFormat="1" ht="12.75" x14ac:dyDescent="0.2">
      <c r="B61" s="41"/>
      <c r="C61" s="9"/>
      <c r="E61" s="4"/>
      <c r="F61" s="5"/>
      <c r="J61" s="4"/>
      <c r="K61" s="19"/>
      <c r="M61" s="11"/>
      <c r="O61" s="13"/>
      <c r="P61" s="33"/>
      <c r="Q61" s="15" t="str">
        <f t="shared" si="0"/>
        <v/>
      </c>
      <c r="R61" s="10" t="str">
        <f t="shared" si="1"/>
        <v/>
      </c>
      <c r="S61" s="30" t="str">
        <f t="shared" si="2"/>
        <v/>
      </c>
    </row>
    <row r="62" spans="2:19" s="1" customFormat="1" ht="12.75" x14ac:dyDescent="0.2">
      <c r="B62" s="41"/>
      <c r="C62" s="9"/>
      <c r="E62" s="4"/>
      <c r="F62" s="5"/>
      <c r="J62" s="4"/>
      <c r="K62" s="19"/>
      <c r="M62" s="11"/>
      <c r="O62" s="13"/>
      <c r="P62" s="33"/>
      <c r="Q62" s="15" t="str">
        <f t="shared" si="0"/>
        <v/>
      </c>
      <c r="R62" s="10" t="str">
        <f t="shared" si="1"/>
        <v/>
      </c>
      <c r="S62" s="30" t="str">
        <f t="shared" si="2"/>
        <v/>
      </c>
    </row>
    <row r="63" spans="2:19" s="1" customFormat="1" ht="12.75" x14ac:dyDescent="0.2">
      <c r="B63" s="41"/>
      <c r="C63" s="9"/>
      <c r="E63" s="4"/>
      <c r="F63" s="5"/>
      <c r="J63" s="4"/>
      <c r="K63" s="19"/>
      <c r="M63" s="11"/>
      <c r="O63" s="13"/>
      <c r="P63" s="33"/>
      <c r="Q63" s="15" t="str">
        <f t="shared" si="0"/>
        <v/>
      </c>
      <c r="R63" s="10" t="str">
        <f t="shared" si="1"/>
        <v/>
      </c>
      <c r="S63" s="30" t="str">
        <f t="shared" si="2"/>
        <v/>
      </c>
    </row>
    <row r="64" spans="2:19" s="1" customFormat="1" ht="12.75" x14ac:dyDescent="0.2">
      <c r="B64" s="41"/>
      <c r="C64" s="9"/>
      <c r="E64" s="4"/>
      <c r="F64" s="5"/>
      <c r="J64" s="4"/>
      <c r="K64" s="19"/>
      <c r="M64" s="11"/>
      <c r="O64" s="13"/>
      <c r="P64" s="33"/>
      <c r="Q64" s="15" t="str">
        <f t="shared" si="0"/>
        <v/>
      </c>
      <c r="R64" s="10" t="str">
        <f t="shared" si="1"/>
        <v/>
      </c>
      <c r="S64" s="30" t="str">
        <f t="shared" si="2"/>
        <v/>
      </c>
    </row>
    <row r="65" spans="2:19" s="1" customFormat="1" ht="12.75" x14ac:dyDescent="0.2">
      <c r="B65" s="41"/>
      <c r="C65" s="9"/>
      <c r="E65" s="4"/>
      <c r="F65" s="5"/>
      <c r="J65" s="4"/>
      <c r="K65" s="19"/>
      <c r="M65" s="11"/>
      <c r="O65" s="13"/>
      <c r="P65" s="33"/>
      <c r="Q65" s="15" t="str">
        <f t="shared" si="0"/>
        <v/>
      </c>
      <c r="R65" s="10" t="str">
        <f t="shared" si="1"/>
        <v/>
      </c>
      <c r="S65" s="30" t="str">
        <f t="shared" si="2"/>
        <v/>
      </c>
    </row>
    <row r="66" spans="2:19" s="1" customFormat="1" ht="12.75" x14ac:dyDescent="0.2">
      <c r="B66" s="41"/>
      <c r="C66" s="9"/>
      <c r="E66" s="4"/>
      <c r="F66" s="5"/>
      <c r="J66" s="4"/>
      <c r="K66" s="19"/>
      <c r="M66" s="11"/>
      <c r="O66" s="13"/>
      <c r="P66" s="33"/>
      <c r="Q66" s="15" t="str">
        <f t="shared" si="0"/>
        <v/>
      </c>
      <c r="R66" s="10" t="str">
        <f t="shared" si="1"/>
        <v/>
      </c>
      <c r="S66" s="30" t="str">
        <f t="shared" si="2"/>
        <v/>
      </c>
    </row>
    <row r="67" spans="2:19" s="1" customFormat="1" ht="12.75" x14ac:dyDescent="0.2">
      <c r="B67" s="41"/>
      <c r="C67" s="9"/>
      <c r="E67" s="4"/>
      <c r="F67" s="5"/>
      <c r="J67" s="4"/>
      <c r="K67" s="19"/>
      <c r="M67" s="11"/>
      <c r="O67" s="13"/>
      <c r="P67" s="33"/>
      <c r="Q67" s="15" t="str">
        <f t="shared" si="0"/>
        <v/>
      </c>
      <c r="R67" s="10" t="str">
        <f t="shared" si="1"/>
        <v/>
      </c>
      <c r="S67" s="30" t="str">
        <f t="shared" si="2"/>
        <v/>
      </c>
    </row>
    <row r="68" spans="2:19" s="1" customFormat="1" ht="12.75" x14ac:dyDescent="0.2">
      <c r="B68" s="41"/>
      <c r="C68" s="9"/>
      <c r="E68" s="4"/>
      <c r="F68" s="5"/>
      <c r="J68" s="4"/>
      <c r="K68" s="19"/>
      <c r="M68" s="11"/>
      <c r="O68" s="13"/>
      <c r="P68" s="33"/>
      <c r="Q68" s="15" t="str">
        <f t="shared" si="0"/>
        <v/>
      </c>
      <c r="R68" s="10" t="str">
        <f t="shared" si="1"/>
        <v/>
      </c>
      <c r="S68" s="30" t="str">
        <f t="shared" si="2"/>
        <v/>
      </c>
    </row>
    <row r="69" spans="2:19" s="1" customFormat="1" ht="12.75" x14ac:dyDescent="0.2">
      <c r="B69" s="41"/>
      <c r="C69" s="9"/>
      <c r="E69" s="4"/>
      <c r="F69" s="5"/>
      <c r="J69" s="4"/>
      <c r="K69" s="19"/>
      <c r="M69" s="11"/>
      <c r="O69" s="13"/>
      <c r="P69" s="33"/>
      <c r="Q69" s="15" t="str">
        <f t="shared" si="0"/>
        <v/>
      </c>
      <c r="R69" s="10" t="str">
        <f t="shared" si="1"/>
        <v/>
      </c>
      <c r="S69" s="30" t="str">
        <f t="shared" si="2"/>
        <v/>
      </c>
    </row>
    <row r="70" spans="2:19" s="1" customFormat="1" ht="12.75" x14ac:dyDescent="0.2">
      <c r="B70" s="41"/>
      <c r="C70" s="9"/>
      <c r="E70" s="4"/>
      <c r="F70" s="5"/>
      <c r="J70" s="4"/>
      <c r="K70" s="19"/>
      <c r="M70" s="11"/>
      <c r="O70" s="13"/>
      <c r="P70" s="33"/>
      <c r="Q70" s="15" t="str">
        <f t="shared" si="0"/>
        <v/>
      </c>
      <c r="R70" s="10" t="str">
        <f t="shared" si="1"/>
        <v/>
      </c>
      <c r="S70" s="30" t="str">
        <f t="shared" si="2"/>
        <v/>
      </c>
    </row>
    <row r="71" spans="2:19" s="1" customFormat="1" ht="12.75" x14ac:dyDescent="0.2">
      <c r="B71" s="41"/>
      <c r="C71" s="9"/>
      <c r="E71" s="4"/>
      <c r="F71" s="5"/>
      <c r="J71" s="4"/>
      <c r="K71" s="19"/>
      <c r="M71" s="11"/>
      <c r="O71" s="13"/>
      <c r="P71" s="33"/>
      <c r="Q71" s="15" t="str">
        <f t="shared" si="0"/>
        <v/>
      </c>
      <c r="R71" s="10" t="str">
        <f t="shared" si="1"/>
        <v/>
      </c>
      <c r="S71" s="30" t="str">
        <f t="shared" si="2"/>
        <v/>
      </c>
    </row>
    <row r="72" spans="2:19" s="1" customFormat="1" ht="12.75" x14ac:dyDescent="0.2">
      <c r="B72" s="41"/>
      <c r="C72" s="9"/>
      <c r="E72" s="4"/>
      <c r="F72" s="5"/>
      <c r="J72" s="4"/>
      <c r="K72" s="19"/>
      <c r="M72" s="11"/>
      <c r="O72" s="13"/>
      <c r="P72" s="33"/>
      <c r="Q72" s="15" t="str">
        <f t="shared" si="0"/>
        <v/>
      </c>
      <c r="R72" s="10" t="str">
        <f t="shared" si="1"/>
        <v/>
      </c>
      <c r="S72" s="30" t="str">
        <f t="shared" si="2"/>
        <v/>
      </c>
    </row>
    <row r="73" spans="2:19" s="1" customFormat="1" ht="12.75" x14ac:dyDescent="0.2">
      <c r="B73" s="41"/>
      <c r="C73" s="9"/>
      <c r="E73" s="4"/>
      <c r="F73" s="5"/>
      <c r="J73" s="4"/>
      <c r="K73" s="19"/>
      <c r="M73" s="11"/>
      <c r="O73" s="13"/>
      <c r="P73" s="33"/>
      <c r="Q73" s="15" t="str">
        <f t="shared" si="0"/>
        <v/>
      </c>
      <c r="R73" s="10" t="str">
        <f t="shared" si="1"/>
        <v/>
      </c>
      <c r="S73" s="30" t="str">
        <f t="shared" si="2"/>
        <v/>
      </c>
    </row>
    <row r="74" spans="2:19" s="1" customFormat="1" ht="12.75" x14ac:dyDescent="0.2">
      <c r="B74" s="41"/>
      <c r="C74" s="9"/>
      <c r="E74" s="4"/>
      <c r="F74" s="5"/>
      <c r="J74" s="4"/>
      <c r="K74" s="19"/>
      <c r="M74" s="11"/>
      <c r="O74" s="13"/>
      <c r="P74" s="33"/>
      <c r="Q74" s="15" t="str">
        <f t="shared" ref="Q74:Q137" si="3">IF(O74="","",IF(O74="Yes",IF(M74="Lay",2*K74,K74*L74),0))</f>
        <v/>
      </c>
      <c r="R74" s="10" t="str">
        <f t="shared" ref="R74:R137" si="4">IF(Q74&lt;&gt;"",IF(M74="Lay",IF(O74="Yes",(Q74-K74)*(1-N74),Q74-K74*(L74-1)),IF(O74="Yes",(Q74-K74)*(1-N74),Q74-K74)),"")</f>
        <v/>
      </c>
      <c r="S74" s="30" t="str">
        <f t="shared" si="2"/>
        <v/>
      </c>
    </row>
    <row r="75" spans="2:19" s="1" customFormat="1" ht="12.75" x14ac:dyDescent="0.2">
      <c r="B75" s="41"/>
      <c r="C75" s="9"/>
      <c r="E75" s="4"/>
      <c r="F75" s="5"/>
      <c r="J75" s="4"/>
      <c r="K75" s="19"/>
      <c r="M75" s="11"/>
      <c r="O75" s="13"/>
      <c r="P75" s="33"/>
      <c r="Q75" s="15" t="str">
        <f t="shared" si="3"/>
        <v/>
      </c>
      <c r="R75" s="10" t="str">
        <f t="shared" si="4"/>
        <v/>
      </c>
      <c r="S75" s="30" t="str">
        <f t="shared" ref="S75:S138" si="5">IF(Q75&lt;&gt;"",SUBTOTAL(9,R75)+S74,"")</f>
        <v/>
      </c>
    </row>
    <row r="76" spans="2:19" s="1" customFormat="1" ht="12.75" x14ac:dyDescent="0.2">
      <c r="B76" s="41"/>
      <c r="C76" s="9"/>
      <c r="E76" s="4"/>
      <c r="F76" s="5"/>
      <c r="J76" s="4"/>
      <c r="K76" s="19"/>
      <c r="M76" s="11"/>
      <c r="O76" s="13"/>
      <c r="P76" s="33"/>
      <c r="Q76" s="15" t="str">
        <f t="shared" si="3"/>
        <v/>
      </c>
      <c r="R76" s="10" t="str">
        <f t="shared" si="4"/>
        <v/>
      </c>
      <c r="S76" s="30" t="str">
        <f t="shared" si="5"/>
        <v/>
      </c>
    </row>
    <row r="77" spans="2:19" s="1" customFormat="1" ht="12.75" x14ac:dyDescent="0.2">
      <c r="B77" s="41"/>
      <c r="C77" s="9"/>
      <c r="E77" s="4"/>
      <c r="F77" s="5"/>
      <c r="J77" s="4"/>
      <c r="K77" s="19"/>
      <c r="M77" s="11"/>
      <c r="O77" s="13"/>
      <c r="P77" s="33"/>
      <c r="Q77" s="15" t="str">
        <f t="shared" si="3"/>
        <v/>
      </c>
      <c r="R77" s="10" t="str">
        <f t="shared" si="4"/>
        <v/>
      </c>
      <c r="S77" s="30" t="str">
        <f t="shared" si="5"/>
        <v/>
      </c>
    </row>
    <row r="78" spans="2:19" s="1" customFormat="1" ht="12.75" x14ac:dyDescent="0.2">
      <c r="B78" s="41"/>
      <c r="C78" s="9"/>
      <c r="E78" s="4"/>
      <c r="F78" s="5"/>
      <c r="J78" s="4"/>
      <c r="K78" s="19"/>
      <c r="M78" s="11"/>
      <c r="O78" s="13"/>
      <c r="P78" s="33"/>
      <c r="Q78" s="15" t="str">
        <f t="shared" si="3"/>
        <v/>
      </c>
      <c r="R78" s="10" t="str">
        <f t="shared" si="4"/>
        <v/>
      </c>
      <c r="S78" s="30" t="str">
        <f t="shared" si="5"/>
        <v/>
      </c>
    </row>
    <row r="79" spans="2:19" s="1" customFormat="1" ht="12.75" x14ac:dyDescent="0.2">
      <c r="B79" s="41"/>
      <c r="C79" s="9"/>
      <c r="E79" s="4"/>
      <c r="F79" s="5"/>
      <c r="J79" s="4"/>
      <c r="K79" s="19"/>
      <c r="M79" s="11"/>
      <c r="O79" s="13"/>
      <c r="P79" s="33"/>
      <c r="Q79" s="15" t="str">
        <f t="shared" si="3"/>
        <v/>
      </c>
      <c r="R79" s="10" t="str">
        <f t="shared" si="4"/>
        <v/>
      </c>
      <c r="S79" s="30" t="str">
        <f t="shared" si="5"/>
        <v/>
      </c>
    </row>
    <row r="80" spans="2:19" s="1" customFormat="1" ht="12.75" x14ac:dyDescent="0.2">
      <c r="B80" s="41"/>
      <c r="C80" s="9"/>
      <c r="E80" s="4"/>
      <c r="F80" s="5"/>
      <c r="J80" s="4"/>
      <c r="K80" s="19"/>
      <c r="M80" s="11"/>
      <c r="O80" s="13"/>
      <c r="P80" s="33"/>
      <c r="Q80" s="15" t="str">
        <f t="shared" si="3"/>
        <v/>
      </c>
      <c r="R80" s="10" t="str">
        <f t="shared" si="4"/>
        <v/>
      </c>
      <c r="S80" s="30" t="str">
        <f t="shared" si="5"/>
        <v/>
      </c>
    </row>
    <row r="81" spans="2:19" s="1" customFormat="1" ht="12.75" x14ac:dyDescent="0.2">
      <c r="B81" s="41"/>
      <c r="C81" s="9"/>
      <c r="E81" s="4"/>
      <c r="F81" s="5"/>
      <c r="J81" s="4"/>
      <c r="K81" s="19"/>
      <c r="M81" s="11"/>
      <c r="O81" s="13"/>
      <c r="P81" s="33"/>
      <c r="Q81" s="15" t="str">
        <f t="shared" si="3"/>
        <v/>
      </c>
      <c r="R81" s="10" t="str">
        <f t="shared" si="4"/>
        <v/>
      </c>
      <c r="S81" s="30" t="str">
        <f t="shared" si="5"/>
        <v/>
      </c>
    </row>
    <row r="82" spans="2:19" s="1" customFormat="1" ht="12.75" x14ac:dyDescent="0.2">
      <c r="B82" s="41"/>
      <c r="C82" s="9"/>
      <c r="E82" s="4"/>
      <c r="F82" s="5"/>
      <c r="J82" s="4"/>
      <c r="K82" s="19"/>
      <c r="M82" s="11"/>
      <c r="O82" s="13"/>
      <c r="P82" s="33"/>
      <c r="Q82" s="15" t="str">
        <f t="shared" si="3"/>
        <v/>
      </c>
      <c r="R82" s="10" t="str">
        <f t="shared" si="4"/>
        <v/>
      </c>
      <c r="S82" s="30" t="str">
        <f t="shared" si="5"/>
        <v/>
      </c>
    </row>
    <row r="83" spans="2:19" s="1" customFormat="1" ht="12.75" x14ac:dyDescent="0.2">
      <c r="B83" s="41"/>
      <c r="C83" s="9"/>
      <c r="E83" s="4"/>
      <c r="F83" s="5"/>
      <c r="J83" s="4"/>
      <c r="K83" s="19"/>
      <c r="M83" s="11"/>
      <c r="O83" s="13"/>
      <c r="P83" s="33"/>
      <c r="Q83" s="15" t="str">
        <f t="shared" si="3"/>
        <v/>
      </c>
      <c r="R83" s="10" t="str">
        <f t="shared" si="4"/>
        <v/>
      </c>
      <c r="S83" s="30" t="str">
        <f t="shared" si="5"/>
        <v/>
      </c>
    </row>
    <row r="84" spans="2:19" s="1" customFormat="1" ht="12.75" x14ac:dyDescent="0.2">
      <c r="B84" s="41"/>
      <c r="C84" s="9"/>
      <c r="E84" s="4"/>
      <c r="F84" s="5"/>
      <c r="J84" s="4"/>
      <c r="K84" s="19"/>
      <c r="M84" s="11"/>
      <c r="O84" s="13"/>
      <c r="P84" s="33"/>
      <c r="Q84" s="15" t="str">
        <f t="shared" si="3"/>
        <v/>
      </c>
      <c r="R84" s="10" t="str">
        <f t="shared" si="4"/>
        <v/>
      </c>
      <c r="S84" s="30" t="str">
        <f t="shared" si="5"/>
        <v/>
      </c>
    </row>
    <row r="85" spans="2:19" s="1" customFormat="1" ht="12.75" x14ac:dyDescent="0.2">
      <c r="B85" s="41"/>
      <c r="C85" s="9"/>
      <c r="E85" s="4"/>
      <c r="F85" s="5"/>
      <c r="J85" s="4"/>
      <c r="K85" s="19"/>
      <c r="M85" s="11"/>
      <c r="O85" s="13"/>
      <c r="P85" s="33"/>
      <c r="Q85" s="15" t="str">
        <f t="shared" si="3"/>
        <v/>
      </c>
      <c r="R85" s="10" t="str">
        <f t="shared" si="4"/>
        <v/>
      </c>
      <c r="S85" s="30" t="str">
        <f t="shared" si="5"/>
        <v/>
      </c>
    </row>
    <row r="86" spans="2:19" s="1" customFormat="1" ht="12.75" x14ac:dyDescent="0.2">
      <c r="B86" s="41"/>
      <c r="C86" s="9"/>
      <c r="E86" s="4"/>
      <c r="F86" s="5"/>
      <c r="J86" s="4"/>
      <c r="K86" s="19"/>
      <c r="M86" s="11"/>
      <c r="O86" s="13"/>
      <c r="P86" s="33"/>
      <c r="Q86" s="15" t="str">
        <f t="shared" si="3"/>
        <v/>
      </c>
      <c r="R86" s="10" t="str">
        <f t="shared" si="4"/>
        <v/>
      </c>
      <c r="S86" s="30" t="str">
        <f t="shared" si="5"/>
        <v/>
      </c>
    </row>
    <row r="87" spans="2:19" s="1" customFormat="1" ht="12.75" x14ac:dyDescent="0.2">
      <c r="B87" s="41"/>
      <c r="C87" s="9"/>
      <c r="E87" s="4"/>
      <c r="F87" s="5"/>
      <c r="J87" s="4"/>
      <c r="K87" s="19"/>
      <c r="M87" s="11"/>
      <c r="O87" s="13"/>
      <c r="P87" s="33"/>
      <c r="Q87" s="15" t="str">
        <f t="shared" si="3"/>
        <v/>
      </c>
      <c r="R87" s="10" t="str">
        <f t="shared" si="4"/>
        <v/>
      </c>
      <c r="S87" s="30" t="str">
        <f t="shared" si="5"/>
        <v/>
      </c>
    </row>
    <row r="88" spans="2:19" s="1" customFormat="1" ht="12.75" x14ac:dyDescent="0.2">
      <c r="B88" s="41"/>
      <c r="C88" s="9"/>
      <c r="E88" s="4"/>
      <c r="F88" s="5"/>
      <c r="J88" s="4"/>
      <c r="K88" s="19"/>
      <c r="M88" s="11"/>
      <c r="O88" s="13"/>
      <c r="P88" s="33"/>
      <c r="Q88" s="15" t="str">
        <f t="shared" si="3"/>
        <v/>
      </c>
      <c r="R88" s="10" t="str">
        <f t="shared" si="4"/>
        <v/>
      </c>
      <c r="S88" s="30" t="str">
        <f t="shared" si="5"/>
        <v/>
      </c>
    </row>
    <row r="89" spans="2:19" s="1" customFormat="1" ht="12.75" x14ac:dyDescent="0.2">
      <c r="B89" s="41"/>
      <c r="C89" s="9"/>
      <c r="E89" s="4"/>
      <c r="F89" s="5"/>
      <c r="J89" s="4"/>
      <c r="K89" s="19"/>
      <c r="M89" s="11"/>
      <c r="O89" s="13"/>
      <c r="P89" s="33"/>
      <c r="Q89" s="15" t="str">
        <f t="shared" si="3"/>
        <v/>
      </c>
      <c r="R89" s="10" t="str">
        <f t="shared" si="4"/>
        <v/>
      </c>
      <c r="S89" s="30" t="str">
        <f t="shared" si="5"/>
        <v/>
      </c>
    </row>
    <row r="90" spans="2:19" s="1" customFormat="1" ht="12.75" x14ac:dyDescent="0.2">
      <c r="B90" s="41"/>
      <c r="C90" s="9"/>
      <c r="E90" s="4"/>
      <c r="F90" s="5"/>
      <c r="J90" s="4"/>
      <c r="K90" s="19"/>
      <c r="M90" s="11"/>
      <c r="O90" s="13"/>
      <c r="P90" s="33"/>
      <c r="Q90" s="15" t="str">
        <f t="shared" si="3"/>
        <v/>
      </c>
      <c r="R90" s="10" t="str">
        <f t="shared" si="4"/>
        <v/>
      </c>
      <c r="S90" s="30" t="str">
        <f t="shared" si="5"/>
        <v/>
      </c>
    </row>
    <row r="91" spans="2:19" s="1" customFormat="1" ht="12.75" x14ac:dyDescent="0.2">
      <c r="B91" s="41"/>
      <c r="C91" s="9"/>
      <c r="E91" s="4"/>
      <c r="F91" s="5"/>
      <c r="J91" s="4"/>
      <c r="K91" s="19"/>
      <c r="M91" s="11"/>
      <c r="O91" s="13"/>
      <c r="P91" s="33"/>
      <c r="Q91" s="15" t="str">
        <f t="shared" si="3"/>
        <v/>
      </c>
      <c r="R91" s="10" t="str">
        <f t="shared" si="4"/>
        <v/>
      </c>
      <c r="S91" s="30" t="str">
        <f t="shared" si="5"/>
        <v/>
      </c>
    </row>
    <row r="92" spans="2:19" s="1" customFormat="1" ht="12.75" x14ac:dyDescent="0.2">
      <c r="B92" s="41"/>
      <c r="C92" s="9"/>
      <c r="E92" s="4"/>
      <c r="F92" s="5"/>
      <c r="J92" s="4"/>
      <c r="K92" s="19"/>
      <c r="M92" s="11"/>
      <c r="O92" s="13"/>
      <c r="P92" s="33"/>
      <c r="Q92" s="15" t="str">
        <f t="shared" si="3"/>
        <v/>
      </c>
      <c r="R92" s="10" t="str">
        <f t="shared" si="4"/>
        <v/>
      </c>
      <c r="S92" s="30" t="str">
        <f t="shared" si="5"/>
        <v/>
      </c>
    </row>
    <row r="93" spans="2:19" s="1" customFormat="1" ht="12.75" x14ac:dyDescent="0.2">
      <c r="B93" s="41"/>
      <c r="C93" s="9"/>
      <c r="E93" s="4"/>
      <c r="F93" s="5"/>
      <c r="J93" s="4"/>
      <c r="K93" s="19"/>
      <c r="M93" s="11"/>
      <c r="O93" s="13"/>
      <c r="P93" s="33"/>
      <c r="Q93" s="15" t="str">
        <f t="shared" si="3"/>
        <v/>
      </c>
      <c r="R93" s="10" t="str">
        <f t="shared" si="4"/>
        <v/>
      </c>
      <c r="S93" s="30" t="str">
        <f t="shared" si="5"/>
        <v/>
      </c>
    </row>
    <row r="94" spans="2:19" s="1" customFormat="1" ht="12.75" x14ac:dyDescent="0.2">
      <c r="B94" s="41"/>
      <c r="C94" s="9"/>
      <c r="E94" s="4"/>
      <c r="F94" s="5"/>
      <c r="J94" s="4"/>
      <c r="K94" s="19"/>
      <c r="M94" s="11"/>
      <c r="O94" s="13"/>
      <c r="P94" s="33"/>
      <c r="Q94" s="15" t="str">
        <f t="shared" si="3"/>
        <v/>
      </c>
      <c r="R94" s="10" t="str">
        <f t="shared" si="4"/>
        <v/>
      </c>
      <c r="S94" s="30" t="str">
        <f t="shared" si="5"/>
        <v/>
      </c>
    </row>
    <row r="95" spans="2:19" s="1" customFormat="1" ht="12.75" x14ac:dyDescent="0.2">
      <c r="B95" s="41"/>
      <c r="C95" s="9"/>
      <c r="E95" s="4"/>
      <c r="F95" s="5"/>
      <c r="J95" s="4"/>
      <c r="K95" s="19"/>
      <c r="M95" s="11"/>
      <c r="O95" s="13"/>
      <c r="P95" s="33"/>
      <c r="Q95" s="15" t="str">
        <f t="shared" si="3"/>
        <v/>
      </c>
      <c r="R95" s="10" t="str">
        <f t="shared" si="4"/>
        <v/>
      </c>
      <c r="S95" s="30" t="str">
        <f t="shared" si="5"/>
        <v/>
      </c>
    </row>
    <row r="96" spans="2:19" s="1" customFormat="1" ht="12.75" x14ac:dyDescent="0.2">
      <c r="B96" s="41"/>
      <c r="C96" s="9"/>
      <c r="E96" s="4"/>
      <c r="F96" s="5"/>
      <c r="J96" s="4"/>
      <c r="K96" s="19"/>
      <c r="M96" s="11"/>
      <c r="O96" s="13"/>
      <c r="P96" s="33"/>
      <c r="Q96" s="15" t="str">
        <f t="shared" si="3"/>
        <v/>
      </c>
      <c r="R96" s="10" t="str">
        <f t="shared" si="4"/>
        <v/>
      </c>
      <c r="S96" s="30" t="str">
        <f t="shared" si="5"/>
        <v/>
      </c>
    </row>
    <row r="97" spans="2:19" s="1" customFormat="1" ht="12.75" x14ac:dyDescent="0.2">
      <c r="B97" s="41"/>
      <c r="C97" s="9"/>
      <c r="E97" s="4"/>
      <c r="F97" s="5"/>
      <c r="J97" s="4"/>
      <c r="K97" s="19"/>
      <c r="M97" s="11"/>
      <c r="O97" s="13"/>
      <c r="P97" s="33"/>
      <c r="Q97" s="15" t="str">
        <f t="shared" si="3"/>
        <v/>
      </c>
      <c r="R97" s="10" t="str">
        <f t="shared" si="4"/>
        <v/>
      </c>
      <c r="S97" s="30" t="str">
        <f t="shared" si="5"/>
        <v/>
      </c>
    </row>
    <row r="98" spans="2:19" s="1" customFormat="1" ht="12.75" x14ac:dyDescent="0.2">
      <c r="B98" s="41"/>
      <c r="C98" s="9"/>
      <c r="E98" s="4"/>
      <c r="F98" s="5"/>
      <c r="J98" s="4"/>
      <c r="K98" s="19"/>
      <c r="M98" s="11"/>
      <c r="O98" s="13"/>
      <c r="P98" s="33"/>
      <c r="Q98" s="15" t="str">
        <f t="shared" si="3"/>
        <v/>
      </c>
      <c r="R98" s="10" t="str">
        <f t="shared" si="4"/>
        <v/>
      </c>
      <c r="S98" s="30" t="str">
        <f t="shared" si="5"/>
        <v/>
      </c>
    </row>
    <row r="99" spans="2:19" s="1" customFormat="1" ht="12.75" x14ac:dyDescent="0.2">
      <c r="B99" s="41"/>
      <c r="C99" s="9"/>
      <c r="E99" s="4"/>
      <c r="F99" s="5"/>
      <c r="J99" s="4"/>
      <c r="K99" s="19"/>
      <c r="M99" s="11"/>
      <c r="O99" s="13"/>
      <c r="P99" s="33"/>
      <c r="Q99" s="15" t="str">
        <f t="shared" si="3"/>
        <v/>
      </c>
      <c r="R99" s="10" t="str">
        <f t="shared" si="4"/>
        <v/>
      </c>
      <c r="S99" s="30" t="str">
        <f t="shared" si="5"/>
        <v/>
      </c>
    </row>
    <row r="100" spans="2:19" s="1" customFormat="1" ht="12.75" x14ac:dyDescent="0.2">
      <c r="B100" s="41"/>
      <c r="C100" s="9"/>
      <c r="E100" s="4"/>
      <c r="F100" s="5"/>
      <c r="J100" s="4"/>
      <c r="K100" s="19"/>
      <c r="M100" s="11"/>
      <c r="O100" s="13"/>
      <c r="P100" s="33"/>
      <c r="Q100" s="15" t="str">
        <f t="shared" si="3"/>
        <v/>
      </c>
      <c r="R100" s="10" t="str">
        <f t="shared" si="4"/>
        <v/>
      </c>
      <c r="S100" s="30" t="str">
        <f t="shared" si="5"/>
        <v/>
      </c>
    </row>
    <row r="101" spans="2:19" s="1" customFormat="1" ht="12.75" x14ac:dyDescent="0.2">
      <c r="B101" s="41"/>
      <c r="C101" s="9"/>
      <c r="E101" s="4"/>
      <c r="F101" s="5"/>
      <c r="J101" s="4"/>
      <c r="K101" s="19"/>
      <c r="M101" s="11"/>
      <c r="O101" s="13"/>
      <c r="P101" s="33"/>
      <c r="Q101" s="15" t="str">
        <f t="shared" si="3"/>
        <v/>
      </c>
      <c r="R101" s="10" t="str">
        <f t="shared" si="4"/>
        <v/>
      </c>
      <c r="S101" s="30" t="str">
        <f t="shared" si="5"/>
        <v/>
      </c>
    </row>
    <row r="102" spans="2:19" s="1" customFormat="1" ht="12.75" x14ac:dyDescent="0.2">
      <c r="B102" s="41"/>
      <c r="C102" s="9"/>
      <c r="E102" s="4"/>
      <c r="F102" s="5"/>
      <c r="J102" s="4"/>
      <c r="K102" s="19"/>
      <c r="M102" s="11"/>
      <c r="O102" s="13"/>
      <c r="P102" s="33"/>
      <c r="Q102" s="15" t="str">
        <f t="shared" si="3"/>
        <v/>
      </c>
      <c r="R102" s="10" t="str">
        <f t="shared" si="4"/>
        <v/>
      </c>
      <c r="S102" s="30" t="str">
        <f t="shared" si="5"/>
        <v/>
      </c>
    </row>
    <row r="103" spans="2:19" s="1" customFormat="1" ht="12.75" x14ac:dyDescent="0.2">
      <c r="B103" s="41"/>
      <c r="C103" s="9"/>
      <c r="E103" s="4"/>
      <c r="F103" s="5"/>
      <c r="J103" s="4"/>
      <c r="K103" s="19"/>
      <c r="M103" s="11"/>
      <c r="O103" s="13"/>
      <c r="P103" s="33"/>
      <c r="Q103" s="15" t="str">
        <f t="shared" si="3"/>
        <v/>
      </c>
      <c r="R103" s="10" t="str">
        <f t="shared" si="4"/>
        <v/>
      </c>
      <c r="S103" s="30" t="str">
        <f t="shared" si="5"/>
        <v/>
      </c>
    </row>
    <row r="104" spans="2:19" s="1" customFormat="1" ht="12.75" x14ac:dyDescent="0.2">
      <c r="B104" s="41"/>
      <c r="C104" s="9"/>
      <c r="E104" s="4"/>
      <c r="F104" s="5"/>
      <c r="J104" s="4"/>
      <c r="K104" s="19"/>
      <c r="M104" s="11"/>
      <c r="O104" s="13"/>
      <c r="P104" s="33"/>
      <c r="Q104" s="15" t="str">
        <f t="shared" si="3"/>
        <v/>
      </c>
      <c r="R104" s="10" t="str">
        <f t="shared" si="4"/>
        <v/>
      </c>
      <c r="S104" s="30" t="str">
        <f t="shared" si="5"/>
        <v/>
      </c>
    </row>
    <row r="105" spans="2:19" s="1" customFormat="1" ht="12.75" x14ac:dyDescent="0.2">
      <c r="B105" s="41"/>
      <c r="C105" s="9"/>
      <c r="E105" s="4"/>
      <c r="F105" s="5"/>
      <c r="J105" s="4"/>
      <c r="K105" s="19"/>
      <c r="M105" s="11"/>
      <c r="O105" s="13"/>
      <c r="P105" s="33"/>
      <c r="Q105" s="15" t="str">
        <f t="shared" si="3"/>
        <v/>
      </c>
      <c r="R105" s="10" t="str">
        <f t="shared" si="4"/>
        <v/>
      </c>
      <c r="S105" s="30" t="str">
        <f t="shared" si="5"/>
        <v/>
      </c>
    </row>
    <row r="106" spans="2:19" s="1" customFormat="1" ht="12.75" x14ac:dyDescent="0.2">
      <c r="B106" s="41"/>
      <c r="C106" s="9"/>
      <c r="E106" s="4"/>
      <c r="F106" s="5"/>
      <c r="J106" s="4"/>
      <c r="K106" s="19"/>
      <c r="M106" s="11"/>
      <c r="O106" s="13"/>
      <c r="P106" s="33"/>
      <c r="Q106" s="15" t="str">
        <f t="shared" si="3"/>
        <v/>
      </c>
      <c r="R106" s="10" t="str">
        <f t="shared" si="4"/>
        <v/>
      </c>
      <c r="S106" s="30" t="str">
        <f t="shared" si="5"/>
        <v/>
      </c>
    </row>
    <row r="107" spans="2:19" s="1" customFormat="1" ht="12.75" x14ac:dyDescent="0.2">
      <c r="B107" s="41"/>
      <c r="C107" s="9"/>
      <c r="E107" s="4"/>
      <c r="F107" s="5"/>
      <c r="J107" s="4"/>
      <c r="K107" s="19"/>
      <c r="M107" s="11"/>
      <c r="O107" s="13"/>
      <c r="P107" s="33"/>
      <c r="Q107" s="15" t="str">
        <f t="shared" si="3"/>
        <v/>
      </c>
      <c r="R107" s="10" t="str">
        <f t="shared" si="4"/>
        <v/>
      </c>
      <c r="S107" s="30" t="str">
        <f t="shared" si="5"/>
        <v/>
      </c>
    </row>
    <row r="108" spans="2:19" s="1" customFormat="1" ht="12.75" x14ac:dyDescent="0.2">
      <c r="B108" s="41"/>
      <c r="C108" s="9"/>
      <c r="E108" s="4"/>
      <c r="F108" s="5"/>
      <c r="J108" s="4"/>
      <c r="K108" s="19"/>
      <c r="M108" s="11"/>
      <c r="O108" s="13"/>
      <c r="P108" s="33"/>
      <c r="Q108" s="15" t="str">
        <f t="shared" si="3"/>
        <v/>
      </c>
      <c r="R108" s="10" t="str">
        <f t="shared" si="4"/>
        <v/>
      </c>
      <c r="S108" s="30" t="str">
        <f t="shared" si="5"/>
        <v/>
      </c>
    </row>
    <row r="109" spans="2:19" s="1" customFormat="1" ht="12.75" x14ac:dyDescent="0.2">
      <c r="B109" s="41"/>
      <c r="C109" s="9"/>
      <c r="E109" s="4"/>
      <c r="F109" s="5"/>
      <c r="J109" s="4"/>
      <c r="K109" s="19"/>
      <c r="M109" s="11"/>
      <c r="O109" s="13"/>
      <c r="P109" s="33"/>
      <c r="Q109" s="15" t="str">
        <f t="shared" si="3"/>
        <v/>
      </c>
      <c r="R109" s="10" t="str">
        <f t="shared" si="4"/>
        <v/>
      </c>
      <c r="S109" s="30" t="str">
        <f t="shared" si="5"/>
        <v/>
      </c>
    </row>
    <row r="110" spans="2:19" s="1" customFormat="1" ht="12.75" x14ac:dyDescent="0.2">
      <c r="B110" s="41"/>
      <c r="C110" s="9"/>
      <c r="E110" s="4"/>
      <c r="F110" s="5"/>
      <c r="J110" s="4"/>
      <c r="K110" s="19"/>
      <c r="M110" s="11"/>
      <c r="O110" s="13"/>
      <c r="P110" s="33"/>
      <c r="Q110" s="15" t="str">
        <f t="shared" si="3"/>
        <v/>
      </c>
      <c r="R110" s="10" t="str">
        <f t="shared" si="4"/>
        <v/>
      </c>
      <c r="S110" s="30" t="str">
        <f t="shared" si="5"/>
        <v/>
      </c>
    </row>
    <row r="111" spans="2:19" s="1" customFormat="1" ht="12.75" x14ac:dyDescent="0.2">
      <c r="B111" s="41"/>
      <c r="C111" s="9"/>
      <c r="E111" s="4"/>
      <c r="F111" s="5"/>
      <c r="J111" s="4"/>
      <c r="K111" s="19"/>
      <c r="M111" s="11"/>
      <c r="O111" s="13"/>
      <c r="P111" s="33"/>
      <c r="Q111" s="15" t="str">
        <f t="shared" si="3"/>
        <v/>
      </c>
      <c r="R111" s="10" t="str">
        <f t="shared" si="4"/>
        <v/>
      </c>
      <c r="S111" s="30" t="str">
        <f t="shared" si="5"/>
        <v/>
      </c>
    </row>
    <row r="112" spans="2:19" s="1" customFormat="1" ht="12.75" x14ac:dyDescent="0.2">
      <c r="B112" s="41"/>
      <c r="C112" s="9"/>
      <c r="E112" s="4"/>
      <c r="F112" s="5"/>
      <c r="J112" s="4"/>
      <c r="K112" s="19"/>
      <c r="M112" s="11"/>
      <c r="O112" s="13"/>
      <c r="P112" s="33"/>
      <c r="Q112" s="15" t="str">
        <f t="shared" si="3"/>
        <v/>
      </c>
      <c r="R112" s="10" t="str">
        <f t="shared" si="4"/>
        <v/>
      </c>
      <c r="S112" s="30" t="str">
        <f t="shared" si="5"/>
        <v/>
      </c>
    </row>
    <row r="113" spans="2:19" s="1" customFormat="1" ht="12.75" x14ac:dyDescent="0.2">
      <c r="B113" s="41"/>
      <c r="C113" s="9"/>
      <c r="E113" s="4"/>
      <c r="F113" s="5"/>
      <c r="J113" s="4"/>
      <c r="K113" s="19"/>
      <c r="M113" s="11"/>
      <c r="O113" s="13"/>
      <c r="P113" s="33"/>
      <c r="Q113" s="15" t="str">
        <f t="shared" si="3"/>
        <v/>
      </c>
      <c r="R113" s="10" t="str">
        <f t="shared" si="4"/>
        <v/>
      </c>
      <c r="S113" s="30" t="str">
        <f t="shared" si="5"/>
        <v/>
      </c>
    </row>
    <row r="114" spans="2:19" s="1" customFormat="1" ht="12.75" x14ac:dyDescent="0.2">
      <c r="B114" s="41"/>
      <c r="C114" s="9"/>
      <c r="E114" s="4"/>
      <c r="F114" s="5"/>
      <c r="J114" s="4"/>
      <c r="K114" s="19"/>
      <c r="M114" s="11"/>
      <c r="O114" s="13"/>
      <c r="P114" s="33"/>
      <c r="Q114" s="15" t="str">
        <f t="shared" si="3"/>
        <v/>
      </c>
      <c r="R114" s="10" t="str">
        <f t="shared" si="4"/>
        <v/>
      </c>
      <c r="S114" s="30" t="str">
        <f t="shared" si="5"/>
        <v/>
      </c>
    </row>
    <row r="115" spans="2:19" s="1" customFormat="1" ht="12.75" x14ac:dyDescent="0.2">
      <c r="B115" s="41"/>
      <c r="C115" s="9"/>
      <c r="E115" s="4"/>
      <c r="F115" s="5"/>
      <c r="J115" s="4"/>
      <c r="K115" s="19"/>
      <c r="M115" s="11"/>
      <c r="O115" s="13"/>
      <c r="P115" s="33"/>
      <c r="Q115" s="15" t="str">
        <f t="shared" si="3"/>
        <v/>
      </c>
      <c r="R115" s="10" t="str">
        <f t="shared" si="4"/>
        <v/>
      </c>
      <c r="S115" s="30" t="str">
        <f t="shared" si="5"/>
        <v/>
      </c>
    </row>
    <row r="116" spans="2:19" s="1" customFormat="1" ht="12.75" x14ac:dyDescent="0.2">
      <c r="B116" s="41"/>
      <c r="C116" s="9"/>
      <c r="E116" s="4"/>
      <c r="F116" s="5"/>
      <c r="J116" s="4"/>
      <c r="K116" s="19"/>
      <c r="M116" s="11"/>
      <c r="O116" s="13"/>
      <c r="P116" s="33"/>
      <c r="Q116" s="15" t="str">
        <f t="shared" si="3"/>
        <v/>
      </c>
      <c r="R116" s="10" t="str">
        <f t="shared" si="4"/>
        <v/>
      </c>
      <c r="S116" s="30" t="str">
        <f t="shared" si="5"/>
        <v/>
      </c>
    </row>
    <row r="117" spans="2:19" s="1" customFormat="1" ht="12.75" x14ac:dyDescent="0.2">
      <c r="B117" s="41"/>
      <c r="C117" s="9"/>
      <c r="E117" s="4"/>
      <c r="F117" s="5"/>
      <c r="J117" s="4"/>
      <c r="K117" s="19"/>
      <c r="M117" s="11"/>
      <c r="O117" s="13"/>
      <c r="P117" s="33"/>
      <c r="Q117" s="15" t="str">
        <f t="shared" si="3"/>
        <v/>
      </c>
      <c r="R117" s="10" t="str">
        <f t="shared" si="4"/>
        <v/>
      </c>
      <c r="S117" s="30" t="str">
        <f t="shared" si="5"/>
        <v/>
      </c>
    </row>
    <row r="118" spans="2:19" s="1" customFormat="1" ht="12.75" x14ac:dyDescent="0.2">
      <c r="B118" s="41"/>
      <c r="C118" s="9"/>
      <c r="E118" s="4"/>
      <c r="F118" s="5"/>
      <c r="J118" s="4"/>
      <c r="K118" s="19"/>
      <c r="M118" s="11"/>
      <c r="O118" s="13"/>
      <c r="P118" s="33"/>
      <c r="Q118" s="15" t="str">
        <f t="shared" si="3"/>
        <v/>
      </c>
      <c r="R118" s="10" t="str">
        <f t="shared" si="4"/>
        <v/>
      </c>
      <c r="S118" s="30" t="str">
        <f t="shared" si="5"/>
        <v/>
      </c>
    </row>
    <row r="119" spans="2:19" s="1" customFormat="1" ht="12.75" x14ac:dyDescent="0.2">
      <c r="B119" s="41"/>
      <c r="C119" s="9"/>
      <c r="E119" s="4"/>
      <c r="F119" s="5"/>
      <c r="J119" s="4"/>
      <c r="K119" s="19"/>
      <c r="M119" s="11"/>
      <c r="O119" s="13"/>
      <c r="P119" s="33"/>
      <c r="Q119" s="15" t="str">
        <f t="shared" si="3"/>
        <v/>
      </c>
      <c r="R119" s="10" t="str">
        <f t="shared" si="4"/>
        <v/>
      </c>
      <c r="S119" s="30" t="str">
        <f t="shared" si="5"/>
        <v/>
      </c>
    </row>
    <row r="120" spans="2:19" s="1" customFormat="1" ht="12.75" x14ac:dyDescent="0.2">
      <c r="B120" s="41"/>
      <c r="C120" s="9"/>
      <c r="E120" s="4"/>
      <c r="F120" s="5"/>
      <c r="J120" s="4"/>
      <c r="K120" s="19"/>
      <c r="M120" s="11"/>
      <c r="O120" s="13"/>
      <c r="P120" s="33"/>
      <c r="Q120" s="15" t="str">
        <f t="shared" si="3"/>
        <v/>
      </c>
      <c r="R120" s="10" t="str">
        <f t="shared" si="4"/>
        <v/>
      </c>
      <c r="S120" s="30" t="str">
        <f t="shared" si="5"/>
        <v/>
      </c>
    </row>
    <row r="121" spans="2:19" s="1" customFormat="1" ht="12.75" x14ac:dyDescent="0.2">
      <c r="B121" s="41"/>
      <c r="C121" s="9"/>
      <c r="E121" s="4"/>
      <c r="F121" s="5"/>
      <c r="J121" s="4"/>
      <c r="K121" s="19"/>
      <c r="M121" s="11"/>
      <c r="O121" s="13"/>
      <c r="P121" s="33"/>
      <c r="Q121" s="15" t="str">
        <f t="shared" si="3"/>
        <v/>
      </c>
      <c r="R121" s="10" t="str">
        <f t="shared" si="4"/>
        <v/>
      </c>
      <c r="S121" s="30" t="str">
        <f t="shared" si="5"/>
        <v/>
      </c>
    </row>
    <row r="122" spans="2:19" s="1" customFormat="1" ht="12.75" x14ac:dyDescent="0.2">
      <c r="B122" s="41"/>
      <c r="C122" s="9"/>
      <c r="E122" s="4"/>
      <c r="F122" s="5"/>
      <c r="J122" s="4"/>
      <c r="K122" s="19"/>
      <c r="M122" s="11"/>
      <c r="O122" s="13"/>
      <c r="P122" s="33"/>
      <c r="Q122" s="15" t="str">
        <f t="shared" si="3"/>
        <v/>
      </c>
      <c r="R122" s="10" t="str">
        <f t="shared" si="4"/>
        <v/>
      </c>
      <c r="S122" s="30" t="str">
        <f t="shared" si="5"/>
        <v/>
      </c>
    </row>
    <row r="123" spans="2:19" s="1" customFormat="1" ht="12.75" x14ac:dyDescent="0.2">
      <c r="B123" s="41"/>
      <c r="C123" s="9"/>
      <c r="E123" s="4"/>
      <c r="F123" s="5"/>
      <c r="J123" s="4"/>
      <c r="K123" s="19"/>
      <c r="M123" s="11"/>
      <c r="O123" s="13"/>
      <c r="P123" s="33"/>
      <c r="Q123" s="15" t="str">
        <f t="shared" si="3"/>
        <v/>
      </c>
      <c r="R123" s="10" t="str">
        <f t="shared" si="4"/>
        <v/>
      </c>
      <c r="S123" s="30" t="str">
        <f t="shared" si="5"/>
        <v/>
      </c>
    </row>
    <row r="124" spans="2:19" s="1" customFormat="1" ht="12.75" x14ac:dyDescent="0.2">
      <c r="B124" s="41"/>
      <c r="C124" s="9"/>
      <c r="E124" s="4"/>
      <c r="F124" s="5"/>
      <c r="J124" s="4"/>
      <c r="K124" s="19"/>
      <c r="M124" s="11"/>
      <c r="O124" s="13"/>
      <c r="P124" s="33"/>
      <c r="Q124" s="15" t="str">
        <f t="shared" si="3"/>
        <v/>
      </c>
      <c r="R124" s="10" t="str">
        <f t="shared" si="4"/>
        <v/>
      </c>
      <c r="S124" s="30" t="str">
        <f t="shared" si="5"/>
        <v/>
      </c>
    </row>
    <row r="125" spans="2:19" s="1" customFormat="1" ht="12.75" x14ac:dyDescent="0.2">
      <c r="B125" s="41"/>
      <c r="C125" s="9"/>
      <c r="E125" s="4"/>
      <c r="F125" s="5"/>
      <c r="J125" s="4"/>
      <c r="K125" s="19"/>
      <c r="M125" s="11"/>
      <c r="O125" s="13"/>
      <c r="P125" s="33"/>
      <c r="Q125" s="15" t="str">
        <f t="shared" si="3"/>
        <v/>
      </c>
      <c r="R125" s="10" t="str">
        <f t="shared" si="4"/>
        <v/>
      </c>
      <c r="S125" s="30" t="str">
        <f t="shared" si="5"/>
        <v/>
      </c>
    </row>
    <row r="126" spans="2:19" s="1" customFormat="1" ht="12.75" x14ac:dyDescent="0.2">
      <c r="B126" s="41"/>
      <c r="C126" s="9"/>
      <c r="E126" s="4"/>
      <c r="F126" s="5"/>
      <c r="J126" s="4"/>
      <c r="K126" s="19"/>
      <c r="M126" s="11"/>
      <c r="O126" s="13"/>
      <c r="P126" s="33"/>
      <c r="Q126" s="15" t="str">
        <f t="shared" si="3"/>
        <v/>
      </c>
      <c r="R126" s="10" t="str">
        <f t="shared" si="4"/>
        <v/>
      </c>
      <c r="S126" s="30" t="str">
        <f t="shared" si="5"/>
        <v/>
      </c>
    </row>
    <row r="127" spans="2:19" s="1" customFormat="1" ht="12.75" x14ac:dyDescent="0.2">
      <c r="B127" s="41"/>
      <c r="C127" s="9"/>
      <c r="E127" s="4"/>
      <c r="F127" s="5"/>
      <c r="J127" s="4"/>
      <c r="K127" s="19"/>
      <c r="M127" s="11"/>
      <c r="O127" s="13"/>
      <c r="P127" s="33"/>
      <c r="Q127" s="15" t="str">
        <f t="shared" si="3"/>
        <v/>
      </c>
      <c r="R127" s="10" t="str">
        <f t="shared" si="4"/>
        <v/>
      </c>
      <c r="S127" s="30" t="str">
        <f t="shared" si="5"/>
        <v/>
      </c>
    </row>
    <row r="128" spans="2:19" s="1" customFormat="1" ht="12.75" x14ac:dyDescent="0.2">
      <c r="B128" s="41"/>
      <c r="C128" s="9"/>
      <c r="E128" s="4"/>
      <c r="F128" s="5"/>
      <c r="J128" s="4"/>
      <c r="K128" s="19"/>
      <c r="M128" s="11"/>
      <c r="O128" s="13"/>
      <c r="P128" s="33"/>
      <c r="Q128" s="15" t="str">
        <f t="shared" si="3"/>
        <v/>
      </c>
      <c r="R128" s="10" t="str">
        <f t="shared" si="4"/>
        <v/>
      </c>
      <c r="S128" s="30" t="str">
        <f t="shared" si="5"/>
        <v/>
      </c>
    </row>
    <row r="129" spans="2:19" s="1" customFormat="1" ht="12.75" x14ac:dyDescent="0.2">
      <c r="B129" s="41"/>
      <c r="C129" s="9"/>
      <c r="E129" s="4"/>
      <c r="F129" s="5"/>
      <c r="J129" s="4"/>
      <c r="K129" s="19"/>
      <c r="M129" s="11"/>
      <c r="O129" s="13"/>
      <c r="P129" s="33"/>
      <c r="Q129" s="15" t="str">
        <f t="shared" si="3"/>
        <v/>
      </c>
      <c r="R129" s="10" t="str">
        <f t="shared" si="4"/>
        <v/>
      </c>
      <c r="S129" s="30" t="str">
        <f t="shared" si="5"/>
        <v/>
      </c>
    </row>
    <row r="130" spans="2:19" s="1" customFormat="1" ht="12.75" x14ac:dyDescent="0.2">
      <c r="B130" s="41"/>
      <c r="C130" s="9"/>
      <c r="E130" s="4"/>
      <c r="F130" s="5"/>
      <c r="J130" s="4"/>
      <c r="K130" s="19"/>
      <c r="M130" s="11"/>
      <c r="O130" s="13"/>
      <c r="P130" s="33"/>
      <c r="Q130" s="15" t="str">
        <f t="shared" si="3"/>
        <v/>
      </c>
      <c r="R130" s="10" t="str">
        <f t="shared" si="4"/>
        <v/>
      </c>
      <c r="S130" s="30" t="str">
        <f t="shared" si="5"/>
        <v/>
      </c>
    </row>
    <row r="131" spans="2:19" s="1" customFormat="1" ht="12.75" x14ac:dyDescent="0.2">
      <c r="B131" s="41"/>
      <c r="C131" s="9"/>
      <c r="E131" s="4"/>
      <c r="F131" s="5"/>
      <c r="J131" s="4"/>
      <c r="K131" s="19"/>
      <c r="M131" s="11"/>
      <c r="O131" s="13"/>
      <c r="P131" s="33"/>
      <c r="Q131" s="15" t="str">
        <f t="shared" si="3"/>
        <v/>
      </c>
      <c r="R131" s="10" t="str">
        <f t="shared" si="4"/>
        <v/>
      </c>
      <c r="S131" s="30" t="str">
        <f t="shared" si="5"/>
        <v/>
      </c>
    </row>
    <row r="132" spans="2:19" s="1" customFormat="1" ht="12.75" x14ac:dyDescent="0.2">
      <c r="B132" s="41"/>
      <c r="C132" s="9"/>
      <c r="E132" s="4"/>
      <c r="F132" s="5"/>
      <c r="J132" s="4"/>
      <c r="K132" s="19"/>
      <c r="M132" s="11"/>
      <c r="O132" s="13"/>
      <c r="P132" s="33"/>
      <c r="Q132" s="15" t="str">
        <f t="shared" si="3"/>
        <v/>
      </c>
      <c r="R132" s="10" t="str">
        <f t="shared" si="4"/>
        <v/>
      </c>
      <c r="S132" s="30" t="str">
        <f t="shared" si="5"/>
        <v/>
      </c>
    </row>
    <row r="133" spans="2:19" s="1" customFormat="1" ht="12.75" x14ac:dyDescent="0.2">
      <c r="B133" s="41"/>
      <c r="C133" s="9"/>
      <c r="E133" s="4"/>
      <c r="F133" s="5"/>
      <c r="J133" s="4"/>
      <c r="K133" s="19"/>
      <c r="M133" s="11"/>
      <c r="O133" s="13"/>
      <c r="P133" s="33"/>
      <c r="Q133" s="15" t="str">
        <f t="shared" si="3"/>
        <v/>
      </c>
      <c r="R133" s="10" t="str">
        <f t="shared" si="4"/>
        <v/>
      </c>
      <c r="S133" s="30" t="str">
        <f t="shared" si="5"/>
        <v/>
      </c>
    </row>
    <row r="134" spans="2:19" s="1" customFormat="1" ht="12.75" x14ac:dyDescent="0.2">
      <c r="B134" s="41"/>
      <c r="C134" s="9"/>
      <c r="E134" s="4"/>
      <c r="F134" s="5"/>
      <c r="J134" s="4"/>
      <c r="K134" s="19"/>
      <c r="M134" s="11"/>
      <c r="O134" s="13"/>
      <c r="P134" s="33"/>
      <c r="Q134" s="15" t="str">
        <f t="shared" si="3"/>
        <v/>
      </c>
      <c r="R134" s="10" t="str">
        <f t="shared" si="4"/>
        <v/>
      </c>
      <c r="S134" s="30" t="str">
        <f t="shared" si="5"/>
        <v/>
      </c>
    </row>
    <row r="135" spans="2:19" s="1" customFormat="1" ht="12.75" x14ac:dyDescent="0.2">
      <c r="B135" s="41"/>
      <c r="C135" s="9"/>
      <c r="E135" s="4"/>
      <c r="F135" s="5"/>
      <c r="J135" s="4"/>
      <c r="K135" s="19"/>
      <c r="M135" s="11"/>
      <c r="O135" s="13"/>
      <c r="P135" s="33"/>
      <c r="Q135" s="15" t="str">
        <f t="shared" si="3"/>
        <v/>
      </c>
      <c r="R135" s="10" t="str">
        <f t="shared" si="4"/>
        <v/>
      </c>
      <c r="S135" s="30" t="str">
        <f t="shared" si="5"/>
        <v/>
      </c>
    </row>
    <row r="136" spans="2:19" s="1" customFormat="1" ht="12.75" x14ac:dyDescent="0.2">
      <c r="B136" s="41"/>
      <c r="C136" s="9"/>
      <c r="E136" s="4"/>
      <c r="F136" s="5"/>
      <c r="J136" s="4"/>
      <c r="K136" s="19"/>
      <c r="M136" s="11"/>
      <c r="O136" s="13"/>
      <c r="P136" s="33"/>
      <c r="Q136" s="15" t="str">
        <f t="shared" si="3"/>
        <v/>
      </c>
      <c r="R136" s="10" t="str">
        <f t="shared" si="4"/>
        <v/>
      </c>
      <c r="S136" s="30" t="str">
        <f t="shared" si="5"/>
        <v/>
      </c>
    </row>
    <row r="137" spans="2:19" s="1" customFormat="1" ht="12.75" x14ac:dyDescent="0.2">
      <c r="B137" s="41"/>
      <c r="C137" s="9"/>
      <c r="E137" s="4"/>
      <c r="F137" s="5"/>
      <c r="J137" s="4"/>
      <c r="K137" s="19"/>
      <c r="M137" s="11"/>
      <c r="O137" s="13"/>
      <c r="P137" s="33"/>
      <c r="Q137" s="15" t="str">
        <f t="shared" si="3"/>
        <v/>
      </c>
      <c r="R137" s="10" t="str">
        <f t="shared" si="4"/>
        <v/>
      </c>
      <c r="S137" s="30" t="str">
        <f t="shared" si="5"/>
        <v/>
      </c>
    </row>
    <row r="138" spans="2:19" s="1" customFormat="1" ht="12.75" x14ac:dyDescent="0.2">
      <c r="B138" s="41"/>
      <c r="C138" s="9"/>
      <c r="E138" s="4"/>
      <c r="F138" s="5"/>
      <c r="J138" s="4"/>
      <c r="K138" s="19"/>
      <c r="M138" s="11"/>
      <c r="O138" s="13"/>
      <c r="P138" s="33"/>
      <c r="Q138" s="15" t="str">
        <f t="shared" ref="Q138:Q201" si="6">IF(O138="","",IF(O138="Yes",IF(M138="Lay",2*K138,K138*L138),0))</f>
        <v/>
      </c>
      <c r="R138" s="10" t="str">
        <f t="shared" ref="R138:R201" si="7">IF(Q138&lt;&gt;"",IF(M138="Lay",IF(O138="Yes",(Q138-K138)*(1-N138),Q138-K138*(L138-1)),IF(O138="Yes",(Q138-K138)*(1-N138),Q138-K138)),"")</f>
        <v/>
      </c>
      <c r="S138" s="30" t="str">
        <f t="shared" si="5"/>
        <v/>
      </c>
    </row>
    <row r="139" spans="2:19" s="1" customFormat="1" ht="12.75" x14ac:dyDescent="0.2">
      <c r="B139" s="41"/>
      <c r="C139" s="9"/>
      <c r="E139" s="4"/>
      <c r="F139" s="5"/>
      <c r="J139" s="4"/>
      <c r="K139" s="19"/>
      <c r="M139" s="11"/>
      <c r="O139" s="13"/>
      <c r="P139" s="33"/>
      <c r="Q139" s="15" t="str">
        <f t="shared" si="6"/>
        <v/>
      </c>
      <c r="R139" s="10" t="str">
        <f t="shared" si="7"/>
        <v/>
      </c>
      <c r="S139" s="30" t="str">
        <f t="shared" ref="S139:S202" si="8">IF(Q139&lt;&gt;"",SUBTOTAL(9,R139)+S138,"")</f>
        <v/>
      </c>
    </row>
    <row r="140" spans="2:19" s="1" customFormat="1" ht="12.75" x14ac:dyDescent="0.2">
      <c r="B140" s="41"/>
      <c r="C140" s="9"/>
      <c r="E140" s="4"/>
      <c r="F140" s="5"/>
      <c r="J140" s="4"/>
      <c r="K140" s="19"/>
      <c r="M140" s="11"/>
      <c r="O140" s="13"/>
      <c r="P140" s="33"/>
      <c r="Q140" s="15" t="str">
        <f t="shared" si="6"/>
        <v/>
      </c>
      <c r="R140" s="10" t="str">
        <f t="shared" si="7"/>
        <v/>
      </c>
      <c r="S140" s="30" t="str">
        <f t="shared" si="8"/>
        <v/>
      </c>
    </row>
    <row r="141" spans="2:19" s="1" customFormat="1" ht="12.75" x14ac:dyDescent="0.2">
      <c r="B141" s="41"/>
      <c r="C141" s="9"/>
      <c r="E141" s="4"/>
      <c r="F141" s="5"/>
      <c r="J141" s="4"/>
      <c r="K141" s="19"/>
      <c r="M141" s="11"/>
      <c r="O141" s="13"/>
      <c r="P141" s="33"/>
      <c r="Q141" s="15" t="str">
        <f t="shared" si="6"/>
        <v/>
      </c>
      <c r="R141" s="10" t="str">
        <f t="shared" si="7"/>
        <v/>
      </c>
      <c r="S141" s="30" t="str">
        <f t="shared" si="8"/>
        <v/>
      </c>
    </row>
    <row r="142" spans="2:19" s="1" customFormat="1" ht="12.75" x14ac:dyDescent="0.2">
      <c r="B142" s="41"/>
      <c r="C142" s="9"/>
      <c r="E142" s="4"/>
      <c r="F142" s="5"/>
      <c r="J142" s="4"/>
      <c r="K142" s="19"/>
      <c r="M142" s="11"/>
      <c r="O142" s="13"/>
      <c r="P142" s="33"/>
      <c r="Q142" s="15" t="str">
        <f t="shared" si="6"/>
        <v/>
      </c>
      <c r="R142" s="10" t="str">
        <f t="shared" si="7"/>
        <v/>
      </c>
      <c r="S142" s="30" t="str">
        <f t="shared" si="8"/>
        <v/>
      </c>
    </row>
    <row r="143" spans="2:19" s="1" customFormat="1" ht="12.75" x14ac:dyDescent="0.2">
      <c r="B143" s="41"/>
      <c r="C143" s="9"/>
      <c r="E143" s="4"/>
      <c r="F143" s="5"/>
      <c r="J143" s="4"/>
      <c r="K143" s="19"/>
      <c r="M143" s="11"/>
      <c r="O143" s="13"/>
      <c r="P143" s="33"/>
      <c r="Q143" s="15" t="str">
        <f t="shared" si="6"/>
        <v/>
      </c>
      <c r="R143" s="10" t="str">
        <f t="shared" si="7"/>
        <v/>
      </c>
      <c r="S143" s="30" t="str">
        <f t="shared" si="8"/>
        <v/>
      </c>
    </row>
    <row r="144" spans="2:19" s="1" customFormat="1" ht="12.75" x14ac:dyDescent="0.2">
      <c r="B144" s="41"/>
      <c r="C144" s="9"/>
      <c r="E144" s="4"/>
      <c r="F144" s="5"/>
      <c r="J144" s="4"/>
      <c r="K144" s="19"/>
      <c r="M144" s="11"/>
      <c r="O144" s="13"/>
      <c r="P144" s="33"/>
      <c r="Q144" s="15" t="str">
        <f t="shared" si="6"/>
        <v/>
      </c>
      <c r="R144" s="10" t="str">
        <f t="shared" si="7"/>
        <v/>
      </c>
      <c r="S144" s="30" t="str">
        <f t="shared" si="8"/>
        <v/>
      </c>
    </row>
    <row r="145" spans="2:19" s="1" customFormat="1" ht="12.75" x14ac:dyDescent="0.2">
      <c r="B145" s="41"/>
      <c r="C145" s="9"/>
      <c r="E145" s="4"/>
      <c r="F145" s="5"/>
      <c r="J145" s="4"/>
      <c r="K145" s="19"/>
      <c r="M145" s="11"/>
      <c r="O145" s="13"/>
      <c r="P145" s="33"/>
      <c r="Q145" s="15" t="str">
        <f t="shared" si="6"/>
        <v/>
      </c>
      <c r="R145" s="10" t="str">
        <f t="shared" si="7"/>
        <v/>
      </c>
      <c r="S145" s="30" t="str">
        <f t="shared" si="8"/>
        <v/>
      </c>
    </row>
    <row r="146" spans="2:19" s="1" customFormat="1" ht="12.75" x14ac:dyDescent="0.2">
      <c r="B146" s="41"/>
      <c r="C146" s="9"/>
      <c r="E146" s="4"/>
      <c r="F146" s="5"/>
      <c r="J146" s="4"/>
      <c r="K146" s="19"/>
      <c r="M146" s="11"/>
      <c r="O146" s="13"/>
      <c r="P146" s="33"/>
      <c r="Q146" s="15" t="str">
        <f t="shared" si="6"/>
        <v/>
      </c>
      <c r="R146" s="10" t="str">
        <f t="shared" si="7"/>
        <v/>
      </c>
      <c r="S146" s="30" t="str">
        <f t="shared" si="8"/>
        <v/>
      </c>
    </row>
    <row r="147" spans="2:19" s="1" customFormat="1" ht="12.75" x14ac:dyDescent="0.2">
      <c r="B147" s="41"/>
      <c r="C147" s="9"/>
      <c r="E147" s="4"/>
      <c r="F147" s="5"/>
      <c r="J147" s="4"/>
      <c r="K147" s="19"/>
      <c r="M147" s="11"/>
      <c r="O147" s="13"/>
      <c r="P147" s="33"/>
      <c r="Q147" s="15" t="str">
        <f t="shared" si="6"/>
        <v/>
      </c>
      <c r="R147" s="10" t="str">
        <f t="shared" si="7"/>
        <v/>
      </c>
      <c r="S147" s="30" t="str">
        <f t="shared" si="8"/>
        <v/>
      </c>
    </row>
    <row r="148" spans="2:19" s="1" customFormat="1" ht="12.75" x14ac:dyDescent="0.2">
      <c r="B148" s="41"/>
      <c r="C148" s="9"/>
      <c r="E148" s="4"/>
      <c r="F148" s="5"/>
      <c r="J148" s="4"/>
      <c r="K148" s="19"/>
      <c r="M148" s="11"/>
      <c r="O148" s="13"/>
      <c r="P148" s="33"/>
      <c r="Q148" s="15" t="str">
        <f t="shared" si="6"/>
        <v/>
      </c>
      <c r="R148" s="10" t="str">
        <f t="shared" si="7"/>
        <v/>
      </c>
      <c r="S148" s="30" t="str">
        <f t="shared" si="8"/>
        <v/>
      </c>
    </row>
    <row r="149" spans="2:19" s="1" customFormat="1" ht="12.75" x14ac:dyDescent="0.2">
      <c r="B149" s="41"/>
      <c r="C149" s="9"/>
      <c r="E149" s="4"/>
      <c r="F149" s="5"/>
      <c r="J149" s="4"/>
      <c r="K149" s="19"/>
      <c r="M149" s="11"/>
      <c r="O149" s="13"/>
      <c r="P149" s="33"/>
      <c r="Q149" s="15" t="str">
        <f t="shared" si="6"/>
        <v/>
      </c>
      <c r="R149" s="10" t="str">
        <f t="shared" si="7"/>
        <v/>
      </c>
      <c r="S149" s="30" t="str">
        <f t="shared" si="8"/>
        <v/>
      </c>
    </row>
    <row r="150" spans="2:19" s="1" customFormat="1" ht="12.75" x14ac:dyDescent="0.2">
      <c r="B150" s="41"/>
      <c r="C150" s="9"/>
      <c r="E150" s="4"/>
      <c r="F150" s="5"/>
      <c r="J150" s="4"/>
      <c r="K150" s="19"/>
      <c r="M150" s="11"/>
      <c r="O150" s="13"/>
      <c r="P150" s="33"/>
      <c r="Q150" s="15" t="str">
        <f t="shared" si="6"/>
        <v/>
      </c>
      <c r="R150" s="10" t="str">
        <f t="shared" si="7"/>
        <v/>
      </c>
      <c r="S150" s="30" t="str">
        <f t="shared" si="8"/>
        <v/>
      </c>
    </row>
    <row r="151" spans="2:19" s="1" customFormat="1" ht="12.75" x14ac:dyDescent="0.2">
      <c r="B151" s="41"/>
      <c r="C151" s="9"/>
      <c r="E151" s="4"/>
      <c r="F151" s="5"/>
      <c r="J151" s="4"/>
      <c r="K151" s="19"/>
      <c r="M151" s="11"/>
      <c r="O151" s="13"/>
      <c r="P151" s="33"/>
      <c r="Q151" s="15" t="str">
        <f t="shared" si="6"/>
        <v/>
      </c>
      <c r="R151" s="10" t="str">
        <f t="shared" si="7"/>
        <v/>
      </c>
      <c r="S151" s="30" t="str">
        <f t="shared" si="8"/>
        <v/>
      </c>
    </row>
    <row r="152" spans="2:19" s="1" customFormat="1" ht="12.75" x14ac:dyDescent="0.2">
      <c r="B152" s="41"/>
      <c r="C152" s="9"/>
      <c r="E152" s="4"/>
      <c r="F152" s="5"/>
      <c r="J152" s="4"/>
      <c r="K152" s="19"/>
      <c r="M152" s="11"/>
      <c r="O152" s="13"/>
      <c r="P152" s="33"/>
      <c r="Q152" s="15" t="str">
        <f t="shared" si="6"/>
        <v/>
      </c>
      <c r="R152" s="10" t="str">
        <f t="shared" si="7"/>
        <v/>
      </c>
      <c r="S152" s="30" t="str">
        <f t="shared" si="8"/>
        <v/>
      </c>
    </row>
    <row r="153" spans="2:19" s="1" customFormat="1" ht="12.75" x14ac:dyDescent="0.2">
      <c r="B153" s="41"/>
      <c r="C153" s="9"/>
      <c r="E153" s="4"/>
      <c r="F153" s="5"/>
      <c r="J153" s="4"/>
      <c r="K153" s="19"/>
      <c r="M153" s="11"/>
      <c r="O153" s="13"/>
      <c r="P153" s="33"/>
      <c r="Q153" s="15" t="str">
        <f t="shared" si="6"/>
        <v/>
      </c>
      <c r="R153" s="10" t="str">
        <f t="shared" si="7"/>
        <v/>
      </c>
      <c r="S153" s="30" t="str">
        <f t="shared" si="8"/>
        <v/>
      </c>
    </row>
    <row r="154" spans="2:19" s="1" customFormat="1" ht="12.75" x14ac:dyDescent="0.2">
      <c r="B154" s="41"/>
      <c r="C154" s="9"/>
      <c r="E154" s="4"/>
      <c r="F154" s="5"/>
      <c r="J154" s="4"/>
      <c r="K154" s="19"/>
      <c r="M154" s="11"/>
      <c r="O154" s="13"/>
      <c r="P154" s="33"/>
      <c r="Q154" s="15" t="str">
        <f t="shared" si="6"/>
        <v/>
      </c>
      <c r="R154" s="10" t="str">
        <f t="shared" si="7"/>
        <v/>
      </c>
      <c r="S154" s="30" t="str">
        <f t="shared" si="8"/>
        <v/>
      </c>
    </row>
    <row r="155" spans="2:19" s="1" customFormat="1" ht="12.75" x14ac:dyDescent="0.2">
      <c r="B155" s="41"/>
      <c r="C155" s="9"/>
      <c r="E155" s="4"/>
      <c r="F155" s="5"/>
      <c r="J155" s="4"/>
      <c r="K155" s="19"/>
      <c r="M155" s="11"/>
      <c r="O155" s="13"/>
      <c r="P155" s="33"/>
      <c r="Q155" s="15" t="str">
        <f t="shared" si="6"/>
        <v/>
      </c>
      <c r="R155" s="10" t="str">
        <f t="shared" si="7"/>
        <v/>
      </c>
      <c r="S155" s="30" t="str">
        <f t="shared" si="8"/>
        <v/>
      </c>
    </row>
    <row r="156" spans="2:19" s="1" customFormat="1" ht="12.75" x14ac:dyDescent="0.2">
      <c r="B156" s="41"/>
      <c r="C156" s="9"/>
      <c r="E156" s="4"/>
      <c r="F156" s="5"/>
      <c r="J156" s="4"/>
      <c r="K156" s="19"/>
      <c r="M156" s="11"/>
      <c r="O156" s="13"/>
      <c r="P156" s="33"/>
      <c r="Q156" s="15" t="str">
        <f t="shared" si="6"/>
        <v/>
      </c>
      <c r="R156" s="10" t="str">
        <f t="shared" si="7"/>
        <v/>
      </c>
      <c r="S156" s="30" t="str">
        <f t="shared" si="8"/>
        <v/>
      </c>
    </row>
    <row r="157" spans="2:19" s="1" customFormat="1" ht="12.75" x14ac:dyDescent="0.2">
      <c r="B157" s="41"/>
      <c r="C157" s="9"/>
      <c r="E157" s="4"/>
      <c r="F157" s="5"/>
      <c r="J157" s="4"/>
      <c r="K157" s="19"/>
      <c r="M157" s="11"/>
      <c r="O157" s="13"/>
      <c r="P157" s="33"/>
      <c r="Q157" s="15" t="str">
        <f t="shared" si="6"/>
        <v/>
      </c>
      <c r="R157" s="10" t="str">
        <f t="shared" si="7"/>
        <v/>
      </c>
      <c r="S157" s="30" t="str">
        <f t="shared" si="8"/>
        <v/>
      </c>
    </row>
    <row r="158" spans="2:19" s="1" customFormat="1" ht="12.75" x14ac:dyDescent="0.2">
      <c r="B158" s="41"/>
      <c r="C158" s="9"/>
      <c r="E158" s="4"/>
      <c r="F158" s="5"/>
      <c r="J158" s="4"/>
      <c r="K158" s="19"/>
      <c r="M158" s="11"/>
      <c r="O158" s="13"/>
      <c r="P158" s="33"/>
      <c r="Q158" s="15" t="str">
        <f t="shared" si="6"/>
        <v/>
      </c>
      <c r="R158" s="10" t="str">
        <f t="shared" si="7"/>
        <v/>
      </c>
      <c r="S158" s="30" t="str">
        <f t="shared" si="8"/>
        <v/>
      </c>
    </row>
    <row r="159" spans="2:19" s="1" customFormat="1" ht="12.75" x14ac:dyDescent="0.2">
      <c r="B159" s="41"/>
      <c r="C159" s="9"/>
      <c r="E159" s="4"/>
      <c r="F159" s="5"/>
      <c r="J159" s="4"/>
      <c r="K159" s="19"/>
      <c r="M159" s="11"/>
      <c r="O159" s="13"/>
      <c r="P159" s="33"/>
      <c r="Q159" s="15" t="str">
        <f t="shared" si="6"/>
        <v/>
      </c>
      <c r="R159" s="10" t="str">
        <f t="shared" si="7"/>
        <v/>
      </c>
      <c r="S159" s="30" t="str">
        <f t="shared" si="8"/>
        <v/>
      </c>
    </row>
    <row r="160" spans="2:19" s="1" customFormat="1" ht="12.75" x14ac:dyDescent="0.2">
      <c r="B160" s="41"/>
      <c r="C160" s="9"/>
      <c r="E160" s="4"/>
      <c r="F160" s="5"/>
      <c r="J160" s="4"/>
      <c r="K160" s="19"/>
      <c r="M160" s="11"/>
      <c r="O160" s="13"/>
      <c r="P160" s="33"/>
      <c r="Q160" s="15" t="str">
        <f t="shared" si="6"/>
        <v/>
      </c>
      <c r="R160" s="10" t="str">
        <f t="shared" si="7"/>
        <v/>
      </c>
      <c r="S160" s="30" t="str">
        <f t="shared" si="8"/>
        <v/>
      </c>
    </row>
    <row r="161" spans="2:19" s="1" customFormat="1" ht="12.75" x14ac:dyDescent="0.2">
      <c r="B161" s="41"/>
      <c r="C161" s="9"/>
      <c r="E161" s="4"/>
      <c r="F161" s="5"/>
      <c r="J161" s="4"/>
      <c r="K161" s="19"/>
      <c r="M161" s="11"/>
      <c r="O161" s="13"/>
      <c r="P161" s="33"/>
      <c r="Q161" s="15" t="str">
        <f t="shared" si="6"/>
        <v/>
      </c>
      <c r="R161" s="10" t="str">
        <f t="shared" si="7"/>
        <v/>
      </c>
      <c r="S161" s="30" t="str">
        <f t="shared" si="8"/>
        <v/>
      </c>
    </row>
    <row r="162" spans="2:19" s="1" customFormat="1" ht="12.75" x14ac:dyDescent="0.2">
      <c r="B162" s="41"/>
      <c r="C162" s="9"/>
      <c r="E162" s="4"/>
      <c r="F162" s="5"/>
      <c r="J162" s="4"/>
      <c r="K162" s="19"/>
      <c r="M162" s="11"/>
      <c r="O162" s="13"/>
      <c r="P162" s="33"/>
      <c r="Q162" s="15" t="str">
        <f t="shared" si="6"/>
        <v/>
      </c>
      <c r="R162" s="10" t="str">
        <f t="shared" si="7"/>
        <v/>
      </c>
      <c r="S162" s="30" t="str">
        <f t="shared" si="8"/>
        <v/>
      </c>
    </row>
    <row r="163" spans="2:19" s="1" customFormat="1" ht="12.75" x14ac:dyDescent="0.2">
      <c r="B163" s="41"/>
      <c r="C163" s="9"/>
      <c r="E163" s="4"/>
      <c r="F163" s="5"/>
      <c r="J163" s="4"/>
      <c r="K163" s="19"/>
      <c r="M163" s="11"/>
      <c r="O163" s="13"/>
      <c r="P163" s="33"/>
      <c r="Q163" s="15" t="str">
        <f t="shared" si="6"/>
        <v/>
      </c>
      <c r="R163" s="10" t="str">
        <f t="shared" si="7"/>
        <v/>
      </c>
      <c r="S163" s="30" t="str">
        <f t="shared" si="8"/>
        <v/>
      </c>
    </row>
    <row r="164" spans="2:19" s="1" customFormat="1" ht="12.75" x14ac:dyDescent="0.2">
      <c r="B164" s="41"/>
      <c r="C164" s="9"/>
      <c r="E164" s="4"/>
      <c r="F164" s="5"/>
      <c r="J164" s="4"/>
      <c r="K164" s="19"/>
      <c r="M164" s="11"/>
      <c r="O164" s="13"/>
      <c r="P164" s="33"/>
      <c r="Q164" s="15" t="str">
        <f t="shared" si="6"/>
        <v/>
      </c>
      <c r="R164" s="10" t="str">
        <f t="shared" si="7"/>
        <v/>
      </c>
      <c r="S164" s="30" t="str">
        <f t="shared" si="8"/>
        <v/>
      </c>
    </row>
    <row r="165" spans="2:19" s="1" customFormat="1" ht="12.75" x14ac:dyDescent="0.2">
      <c r="B165" s="41"/>
      <c r="C165" s="9"/>
      <c r="E165" s="4"/>
      <c r="F165" s="5"/>
      <c r="J165" s="4"/>
      <c r="K165" s="19"/>
      <c r="M165" s="11"/>
      <c r="O165" s="13"/>
      <c r="P165" s="33"/>
      <c r="Q165" s="15" t="str">
        <f t="shared" si="6"/>
        <v/>
      </c>
      <c r="R165" s="10" t="str">
        <f t="shared" si="7"/>
        <v/>
      </c>
      <c r="S165" s="30" t="str">
        <f t="shared" si="8"/>
        <v/>
      </c>
    </row>
    <row r="166" spans="2:19" s="1" customFormat="1" ht="12.75" x14ac:dyDescent="0.2">
      <c r="B166" s="41"/>
      <c r="C166" s="9"/>
      <c r="E166" s="4"/>
      <c r="F166" s="5"/>
      <c r="J166" s="4"/>
      <c r="K166" s="19"/>
      <c r="M166" s="11"/>
      <c r="O166" s="13"/>
      <c r="P166" s="33"/>
      <c r="Q166" s="15" t="str">
        <f t="shared" si="6"/>
        <v/>
      </c>
      <c r="R166" s="10" t="str">
        <f t="shared" si="7"/>
        <v/>
      </c>
      <c r="S166" s="30" t="str">
        <f t="shared" si="8"/>
        <v/>
      </c>
    </row>
    <row r="167" spans="2:19" s="1" customFormat="1" ht="12.75" x14ac:dyDescent="0.2">
      <c r="B167" s="41"/>
      <c r="C167" s="9"/>
      <c r="E167" s="4"/>
      <c r="F167" s="5"/>
      <c r="J167" s="4"/>
      <c r="K167" s="19"/>
      <c r="M167" s="11"/>
      <c r="O167" s="13"/>
      <c r="P167" s="33"/>
      <c r="Q167" s="15" t="str">
        <f t="shared" si="6"/>
        <v/>
      </c>
      <c r="R167" s="10" t="str">
        <f t="shared" si="7"/>
        <v/>
      </c>
      <c r="S167" s="30" t="str">
        <f t="shared" si="8"/>
        <v/>
      </c>
    </row>
    <row r="168" spans="2:19" s="1" customFormat="1" ht="12.75" x14ac:dyDescent="0.2">
      <c r="B168" s="41"/>
      <c r="C168" s="9"/>
      <c r="E168" s="4"/>
      <c r="F168" s="5"/>
      <c r="J168" s="4"/>
      <c r="K168" s="19"/>
      <c r="M168" s="11"/>
      <c r="O168" s="13"/>
      <c r="P168" s="33"/>
      <c r="Q168" s="15" t="str">
        <f t="shared" si="6"/>
        <v/>
      </c>
      <c r="R168" s="10" t="str">
        <f t="shared" si="7"/>
        <v/>
      </c>
      <c r="S168" s="30" t="str">
        <f t="shared" si="8"/>
        <v/>
      </c>
    </row>
    <row r="169" spans="2:19" s="1" customFormat="1" ht="12.75" x14ac:dyDescent="0.2">
      <c r="B169" s="41"/>
      <c r="C169" s="9"/>
      <c r="E169" s="4"/>
      <c r="F169" s="5"/>
      <c r="J169" s="4"/>
      <c r="K169" s="19"/>
      <c r="M169" s="11"/>
      <c r="O169" s="13"/>
      <c r="P169" s="33"/>
      <c r="Q169" s="15" t="str">
        <f t="shared" si="6"/>
        <v/>
      </c>
      <c r="R169" s="10" t="str">
        <f t="shared" si="7"/>
        <v/>
      </c>
      <c r="S169" s="30" t="str">
        <f t="shared" si="8"/>
        <v/>
      </c>
    </row>
    <row r="170" spans="2:19" s="1" customFormat="1" ht="12.75" x14ac:dyDescent="0.2">
      <c r="B170" s="41"/>
      <c r="C170" s="9"/>
      <c r="E170" s="4"/>
      <c r="F170" s="5"/>
      <c r="J170" s="4"/>
      <c r="K170" s="19"/>
      <c r="M170" s="11"/>
      <c r="O170" s="13"/>
      <c r="P170" s="33"/>
      <c r="Q170" s="15" t="str">
        <f t="shared" si="6"/>
        <v/>
      </c>
      <c r="R170" s="10" t="str">
        <f t="shared" si="7"/>
        <v/>
      </c>
      <c r="S170" s="30" t="str">
        <f t="shared" si="8"/>
        <v/>
      </c>
    </row>
    <row r="171" spans="2:19" s="1" customFormat="1" ht="12.75" x14ac:dyDescent="0.2">
      <c r="B171" s="41"/>
      <c r="C171" s="9"/>
      <c r="E171" s="4"/>
      <c r="F171" s="5"/>
      <c r="J171" s="4"/>
      <c r="K171" s="19"/>
      <c r="M171" s="11"/>
      <c r="O171" s="13"/>
      <c r="P171" s="33"/>
      <c r="Q171" s="15" t="str">
        <f t="shared" si="6"/>
        <v/>
      </c>
      <c r="R171" s="10" t="str">
        <f t="shared" si="7"/>
        <v/>
      </c>
      <c r="S171" s="30" t="str">
        <f t="shared" si="8"/>
        <v/>
      </c>
    </row>
    <row r="172" spans="2:19" s="1" customFormat="1" ht="12.75" x14ac:dyDescent="0.2">
      <c r="B172" s="41"/>
      <c r="C172" s="9"/>
      <c r="E172" s="4"/>
      <c r="F172" s="5"/>
      <c r="J172" s="4"/>
      <c r="K172" s="19"/>
      <c r="M172" s="11"/>
      <c r="O172" s="13"/>
      <c r="P172" s="33"/>
      <c r="Q172" s="15" t="str">
        <f t="shared" si="6"/>
        <v/>
      </c>
      <c r="R172" s="10" t="str">
        <f t="shared" si="7"/>
        <v/>
      </c>
      <c r="S172" s="30" t="str">
        <f t="shared" si="8"/>
        <v/>
      </c>
    </row>
    <row r="173" spans="2:19" s="1" customFormat="1" ht="12.75" x14ac:dyDescent="0.2">
      <c r="B173" s="41"/>
      <c r="C173" s="9"/>
      <c r="E173" s="4"/>
      <c r="F173" s="5"/>
      <c r="J173" s="4"/>
      <c r="K173" s="19"/>
      <c r="M173" s="11"/>
      <c r="O173" s="13"/>
      <c r="P173" s="33"/>
      <c r="Q173" s="15" t="str">
        <f t="shared" si="6"/>
        <v/>
      </c>
      <c r="R173" s="10" t="str">
        <f t="shared" si="7"/>
        <v/>
      </c>
      <c r="S173" s="30" t="str">
        <f t="shared" si="8"/>
        <v/>
      </c>
    </row>
    <row r="174" spans="2:19" s="1" customFormat="1" ht="12.75" x14ac:dyDescent="0.2">
      <c r="B174" s="41"/>
      <c r="C174" s="9"/>
      <c r="E174" s="4"/>
      <c r="F174" s="5"/>
      <c r="J174" s="4"/>
      <c r="K174" s="19"/>
      <c r="M174" s="11"/>
      <c r="O174" s="13"/>
      <c r="P174" s="33"/>
      <c r="Q174" s="15" t="str">
        <f t="shared" si="6"/>
        <v/>
      </c>
      <c r="R174" s="10" t="str">
        <f t="shared" si="7"/>
        <v/>
      </c>
      <c r="S174" s="30" t="str">
        <f t="shared" si="8"/>
        <v/>
      </c>
    </row>
    <row r="175" spans="2:19" s="1" customFormat="1" ht="12.75" x14ac:dyDescent="0.2">
      <c r="B175" s="41"/>
      <c r="C175" s="9"/>
      <c r="E175" s="4"/>
      <c r="F175" s="5"/>
      <c r="J175" s="4"/>
      <c r="K175" s="19"/>
      <c r="M175" s="11"/>
      <c r="O175" s="13"/>
      <c r="P175" s="33"/>
      <c r="Q175" s="15" t="str">
        <f t="shared" si="6"/>
        <v/>
      </c>
      <c r="R175" s="10" t="str">
        <f t="shared" si="7"/>
        <v/>
      </c>
      <c r="S175" s="30" t="str">
        <f t="shared" si="8"/>
        <v/>
      </c>
    </row>
    <row r="176" spans="2:19" s="1" customFormat="1" ht="12.75" x14ac:dyDescent="0.2">
      <c r="B176" s="41"/>
      <c r="C176" s="9"/>
      <c r="E176" s="4"/>
      <c r="F176" s="5"/>
      <c r="J176" s="4"/>
      <c r="K176" s="19"/>
      <c r="M176" s="11"/>
      <c r="O176" s="13"/>
      <c r="P176" s="33"/>
      <c r="Q176" s="15" t="str">
        <f t="shared" si="6"/>
        <v/>
      </c>
      <c r="R176" s="10" t="str">
        <f t="shared" si="7"/>
        <v/>
      </c>
      <c r="S176" s="30" t="str">
        <f t="shared" si="8"/>
        <v/>
      </c>
    </row>
    <row r="177" spans="2:19" s="1" customFormat="1" ht="12.75" x14ac:dyDescent="0.2">
      <c r="B177" s="41"/>
      <c r="C177" s="9"/>
      <c r="E177" s="4"/>
      <c r="F177" s="5"/>
      <c r="J177" s="4"/>
      <c r="K177" s="19"/>
      <c r="M177" s="11"/>
      <c r="O177" s="13"/>
      <c r="P177" s="33"/>
      <c r="Q177" s="15" t="str">
        <f t="shared" si="6"/>
        <v/>
      </c>
      <c r="R177" s="10" t="str">
        <f t="shared" si="7"/>
        <v/>
      </c>
      <c r="S177" s="30" t="str">
        <f t="shared" si="8"/>
        <v/>
      </c>
    </row>
    <row r="178" spans="2:19" s="1" customFormat="1" ht="12.75" x14ac:dyDescent="0.2">
      <c r="B178" s="41"/>
      <c r="C178" s="9"/>
      <c r="E178" s="4"/>
      <c r="F178" s="5"/>
      <c r="J178" s="4"/>
      <c r="K178" s="19"/>
      <c r="M178" s="11"/>
      <c r="O178" s="13"/>
      <c r="P178" s="33"/>
      <c r="Q178" s="15" t="str">
        <f t="shared" si="6"/>
        <v/>
      </c>
      <c r="R178" s="10" t="str">
        <f t="shared" si="7"/>
        <v/>
      </c>
      <c r="S178" s="30" t="str">
        <f t="shared" si="8"/>
        <v/>
      </c>
    </row>
    <row r="179" spans="2:19" s="1" customFormat="1" ht="12.75" x14ac:dyDescent="0.2">
      <c r="B179" s="41"/>
      <c r="C179" s="9"/>
      <c r="E179" s="4"/>
      <c r="F179" s="5"/>
      <c r="J179" s="4"/>
      <c r="K179" s="19"/>
      <c r="M179" s="11"/>
      <c r="O179" s="13"/>
      <c r="P179" s="33"/>
      <c r="Q179" s="15" t="str">
        <f t="shared" si="6"/>
        <v/>
      </c>
      <c r="R179" s="10" t="str">
        <f t="shared" si="7"/>
        <v/>
      </c>
      <c r="S179" s="30" t="str">
        <f t="shared" si="8"/>
        <v/>
      </c>
    </row>
    <row r="180" spans="2:19" s="1" customFormat="1" ht="12.75" x14ac:dyDescent="0.2">
      <c r="B180" s="41"/>
      <c r="C180" s="9"/>
      <c r="E180" s="4"/>
      <c r="F180" s="5"/>
      <c r="J180" s="4"/>
      <c r="K180" s="19"/>
      <c r="M180" s="11"/>
      <c r="O180" s="13"/>
      <c r="P180" s="33"/>
      <c r="Q180" s="15" t="str">
        <f t="shared" si="6"/>
        <v/>
      </c>
      <c r="R180" s="10" t="str">
        <f t="shared" si="7"/>
        <v/>
      </c>
      <c r="S180" s="30" t="str">
        <f t="shared" si="8"/>
        <v/>
      </c>
    </row>
    <row r="181" spans="2:19" s="1" customFormat="1" ht="12.75" x14ac:dyDescent="0.2">
      <c r="B181" s="41"/>
      <c r="C181" s="9"/>
      <c r="E181" s="4"/>
      <c r="F181" s="5"/>
      <c r="J181" s="4"/>
      <c r="K181" s="19"/>
      <c r="M181" s="11"/>
      <c r="O181" s="13"/>
      <c r="P181" s="33"/>
      <c r="Q181" s="15" t="str">
        <f t="shared" si="6"/>
        <v/>
      </c>
      <c r="R181" s="10" t="str">
        <f t="shared" si="7"/>
        <v/>
      </c>
      <c r="S181" s="30" t="str">
        <f t="shared" si="8"/>
        <v/>
      </c>
    </row>
    <row r="182" spans="2:19" s="1" customFormat="1" ht="12.75" x14ac:dyDescent="0.2">
      <c r="B182" s="41"/>
      <c r="C182" s="9"/>
      <c r="E182" s="4"/>
      <c r="F182" s="5"/>
      <c r="J182" s="4"/>
      <c r="K182" s="19"/>
      <c r="M182" s="11"/>
      <c r="O182" s="13"/>
      <c r="P182" s="33"/>
      <c r="Q182" s="15" t="str">
        <f t="shared" si="6"/>
        <v/>
      </c>
      <c r="R182" s="10" t="str">
        <f t="shared" si="7"/>
        <v/>
      </c>
      <c r="S182" s="30" t="str">
        <f t="shared" si="8"/>
        <v/>
      </c>
    </row>
    <row r="183" spans="2:19" s="1" customFormat="1" ht="12.75" x14ac:dyDescent="0.2">
      <c r="B183" s="41"/>
      <c r="C183" s="9"/>
      <c r="E183" s="4"/>
      <c r="F183" s="5"/>
      <c r="J183" s="4"/>
      <c r="K183" s="19"/>
      <c r="M183" s="11"/>
      <c r="O183" s="13"/>
      <c r="P183" s="33"/>
      <c r="Q183" s="15" t="str">
        <f t="shared" si="6"/>
        <v/>
      </c>
      <c r="R183" s="10" t="str">
        <f t="shared" si="7"/>
        <v/>
      </c>
      <c r="S183" s="30" t="str">
        <f t="shared" si="8"/>
        <v/>
      </c>
    </row>
    <row r="184" spans="2:19" s="1" customFormat="1" ht="12.75" x14ac:dyDescent="0.2">
      <c r="B184" s="41"/>
      <c r="C184" s="9"/>
      <c r="E184" s="4"/>
      <c r="F184" s="5"/>
      <c r="J184" s="4"/>
      <c r="K184" s="19"/>
      <c r="M184" s="11"/>
      <c r="O184" s="13"/>
      <c r="P184" s="33"/>
      <c r="Q184" s="15" t="str">
        <f t="shared" si="6"/>
        <v/>
      </c>
      <c r="R184" s="10" t="str">
        <f t="shared" si="7"/>
        <v/>
      </c>
      <c r="S184" s="30" t="str">
        <f t="shared" si="8"/>
        <v/>
      </c>
    </row>
    <row r="185" spans="2:19" s="1" customFormat="1" ht="12.75" x14ac:dyDescent="0.2">
      <c r="B185" s="41"/>
      <c r="C185" s="9"/>
      <c r="E185" s="4"/>
      <c r="F185" s="5"/>
      <c r="J185" s="4"/>
      <c r="K185" s="19"/>
      <c r="M185" s="11"/>
      <c r="O185" s="13"/>
      <c r="P185" s="33"/>
      <c r="Q185" s="15" t="str">
        <f t="shared" si="6"/>
        <v/>
      </c>
      <c r="R185" s="10" t="str">
        <f t="shared" si="7"/>
        <v/>
      </c>
      <c r="S185" s="30" t="str">
        <f t="shared" si="8"/>
        <v/>
      </c>
    </row>
    <row r="186" spans="2:19" s="1" customFormat="1" ht="12.75" x14ac:dyDescent="0.2">
      <c r="B186" s="41"/>
      <c r="C186" s="9"/>
      <c r="E186" s="4"/>
      <c r="F186" s="5"/>
      <c r="J186" s="4"/>
      <c r="K186" s="19"/>
      <c r="M186" s="11"/>
      <c r="O186" s="13"/>
      <c r="P186" s="33"/>
      <c r="Q186" s="15" t="str">
        <f t="shared" si="6"/>
        <v/>
      </c>
      <c r="R186" s="10" t="str">
        <f t="shared" si="7"/>
        <v/>
      </c>
      <c r="S186" s="30" t="str">
        <f t="shared" si="8"/>
        <v/>
      </c>
    </row>
    <row r="187" spans="2:19" s="1" customFormat="1" ht="12.75" x14ac:dyDescent="0.2">
      <c r="B187" s="41"/>
      <c r="C187" s="9"/>
      <c r="E187" s="4"/>
      <c r="F187" s="5"/>
      <c r="J187" s="4"/>
      <c r="K187" s="19"/>
      <c r="M187" s="11"/>
      <c r="O187" s="13"/>
      <c r="P187" s="33"/>
      <c r="Q187" s="15" t="str">
        <f t="shared" si="6"/>
        <v/>
      </c>
      <c r="R187" s="10" t="str">
        <f t="shared" si="7"/>
        <v/>
      </c>
      <c r="S187" s="30" t="str">
        <f t="shared" si="8"/>
        <v/>
      </c>
    </row>
    <row r="188" spans="2:19" s="1" customFormat="1" ht="12.75" x14ac:dyDescent="0.2">
      <c r="B188" s="41"/>
      <c r="C188" s="9"/>
      <c r="E188" s="4"/>
      <c r="F188" s="5"/>
      <c r="J188" s="4"/>
      <c r="K188" s="19"/>
      <c r="M188" s="11"/>
      <c r="O188" s="13"/>
      <c r="P188" s="33"/>
      <c r="Q188" s="15" t="str">
        <f t="shared" si="6"/>
        <v/>
      </c>
      <c r="R188" s="10" t="str">
        <f t="shared" si="7"/>
        <v/>
      </c>
      <c r="S188" s="30" t="str">
        <f t="shared" si="8"/>
        <v/>
      </c>
    </row>
    <row r="189" spans="2:19" s="1" customFormat="1" ht="12.75" x14ac:dyDescent="0.2">
      <c r="B189" s="41"/>
      <c r="C189" s="9"/>
      <c r="E189" s="4"/>
      <c r="F189" s="5"/>
      <c r="J189" s="4"/>
      <c r="K189" s="19"/>
      <c r="M189" s="11"/>
      <c r="O189" s="13"/>
      <c r="P189" s="33"/>
      <c r="Q189" s="15" t="str">
        <f t="shared" si="6"/>
        <v/>
      </c>
      <c r="R189" s="10" t="str">
        <f t="shared" si="7"/>
        <v/>
      </c>
      <c r="S189" s="30" t="str">
        <f t="shared" si="8"/>
        <v/>
      </c>
    </row>
    <row r="190" spans="2:19" s="1" customFormat="1" ht="12.75" x14ac:dyDescent="0.2">
      <c r="B190" s="41"/>
      <c r="C190" s="9"/>
      <c r="E190" s="4"/>
      <c r="F190" s="5"/>
      <c r="J190" s="4"/>
      <c r="K190" s="19"/>
      <c r="M190" s="11"/>
      <c r="O190" s="13"/>
      <c r="P190" s="33"/>
      <c r="Q190" s="15" t="str">
        <f t="shared" si="6"/>
        <v/>
      </c>
      <c r="R190" s="10" t="str">
        <f t="shared" si="7"/>
        <v/>
      </c>
      <c r="S190" s="30" t="str">
        <f t="shared" si="8"/>
        <v/>
      </c>
    </row>
    <row r="191" spans="2:19" s="1" customFormat="1" ht="12.75" x14ac:dyDescent="0.2">
      <c r="B191" s="41"/>
      <c r="C191" s="9"/>
      <c r="E191" s="4"/>
      <c r="F191" s="5"/>
      <c r="J191" s="4"/>
      <c r="K191" s="19"/>
      <c r="M191" s="11"/>
      <c r="O191" s="13"/>
      <c r="P191" s="33"/>
      <c r="Q191" s="15" t="str">
        <f t="shared" si="6"/>
        <v/>
      </c>
      <c r="R191" s="10" t="str">
        <f t="shared" si="7"/>
        <v/>
      </c>
      <c r="S191" s="30" t="str">
        <f t="shared" si="8"/>
        <v/>
      </c>
    </row>
    <row r="192" spans="2:19" s="1" customFormat="1" ht="12.75" x14ac:dyDescent="0.2">
      <c r="B192" s="41"/>
      <c r="C192" s="9"/>
      <c r="E192" s="4"/>
      <c r="F192" s="5"/>
      <c r="J192" s="4"/>
      <c r="K192" s="19"/>
      <c r="M192" s="11"/>
      <c r="O192" s="13"/>
      <c r="P192" s="33"/>
      <c r="Q192" s="15" t="str">
        <f t="shared" si="6"/>
        <v/>
      </c>
      <c r="R192" s="10" t="str">
        <f t="shared" si="7"/>
        <v/>
      </c>
      <c r="S192" s="30" t="str">
        <f t="shared" si="8"/>
        <v/>
      </c>
    </row>
    <row r="193" spans="2:19" s="1" customFormat="1" ht="12.75" x14ac:dyDescent="0.2">
      <c r="B193" s="41"/>
      <c r="C193" s="9"/>
      <c r="E193" s="4"/>
      <c r="F193" s="5"/>
      <c r="J193" s="4"/>
      <c r="K193" s="19"/>
      <c r="M193" s="11"/>
      <c r="O193" s="13"/>
      <c r="P193" s="33"/>
      <c r="Q193" s="15" t="str">
        <f t="shared" si="6"/>
        <v/>
      </c>
      <c r="R193" s="10" t="str">
        <f t="shared" si="7"/>
        <v/>
      </c>
      <c r="S193" s="30" t="str">
        <f t="shared" si="8"/>
        <v/>
      </c>
    </row>
    <row r="194" spans="2:19" s="1" customFormat="1" ht="12.75" x14ac:dyDescent="0.2">
      <c r="B194" s="41"/>
      <c r="C194" s="9"/>
      <c r="E194" s="4"/>
      <c r="F194" s="5"/>
      <c r="J194" s="4"/>
      <c r="K194" s="19"/>
      <c r="M194" s="11"/>
      <c r="O194" s="13"/>
      <c r="P194" s="33"/>
      <c r="Q194" s="15" t="str">
        <f t="shared" si="6"/>
        <v/>
      </c>
      <c r="R194" s="10" t="str">
        <f t="shared" si="7"/>
        <v/>
      </c>
      <c r="S194" s="30" t="str">
        <f t="shared" si="8"/>
        <v/>
      </c>
    </row>
    <row r="195" spans="2:19" s="1" customFormat="1" ht="12.75" x14ac:dyDescent="0.2">
      <c r="B195" s="41"/>
      <c r="C195" s="9"/>
      <c r="E195" s="4"/>
      <c r="F195" s="5"/>
      <c r="J195" s="4"/>
      <c r="K195" s="19"/>
      <c r="M195" s="11"/>
      <c r="O195" s="13"/>
      <c r="P195" s="33"/>
      <c r="Q195" s="15" t="str">
        <f t="shared" si="6"/>
        <v/>
      </c>
      <c r="R195" s="10" t="str">
        <f t="shared" si="7"/>
        <v/>
      </c>
      <c r="S195" s="30" t="str">
        <f t="shared" si="8"/>
        <v/>
      </c>
    </row>
    <row r="196" spans="2:19" s="1" customFormat="1" ht="12.75" x14ac:dyDescent="0.2">
      <c r="B196" s="41"/>
      <c r="C196" s="9"/>
      <c r="E196" s="4"/>
      <c r="F196" s="5"/>
      <c r="J196" s="4"/>
      <c r="K196" s="19"/>
      <c r="M196" s="11"/>
      <c r="O196" s="13"/>
      <c r="P196" s="33"/>
      <c r="Q196" s="15" t="str">
        <f t="shared" si="6"/>
        <v/>
      </c>
      <c r="R196" s="10" t="str">
        <f t="shared" si="7"/>
        <v/>
      </c>
      <c r="S196" s="30" t="str">
        <f t="shared" si="8"/>
        <v/>
      </c>
    </row>
    <row r="197" spans="2:19" s="1" customFormat="1" ht="12.75" x14ac:dyDescent="0.2">
      <c r="B197" s="41"/>
      <c r="C197" s="9"/>
      <c r="E197" s="4"/>
      <c r="F197" s="5"/>
      <c r="J197" s="4"/>
      <c r="K197" s="19"/>
      <c r="M197" s="11"/>
      <c r="O197" s="13"/>
      <c r="P197" s="33"/>
      <c r="Q197" s="15" t="str">
        <f t="shared" si="6"/>
        <v/>
      </c>
      <c r="R197" s="10" t="str">
        <f t="shared" si="7"/>
        <v/>
      </c>
      <c r="S197" s="30" t="str">
        <f t="shared" si="8"/>
        <v/>
      </c>
    </row>
    <row r="198" spans="2:19" s="1" customFormat="1" ht="12.75" x14ac:dyDescent="0.2">
      <c r="B198" s="41"/>
      <c r="C198" s="9"/>
      <c r="E198" s="4"/>
      <c r="F198" s="5"/>
      <c r="J198" s="4"/>
      <c r="K198" s="19"/>
      <c r="M198" s="11"/>
      <c r="O198" s="13"/>
      <c r="P198" s="33"/>
      <c r="Q198" s="15" t="str">
        <f t="shared" si="6"/>
        <v/>
      </c>
      <c r="R198" s="10" t="str">
        <f t="shared" si="7"/>
        <v/>
      </c>
      <c r="S198" s="30" t="str">
        <f t="shared" si="8"/>
        <v/>
      </c>
    </row>
    <row r="199" spans="2:19" s="1" customFormat="1" ht="12.75" x14ac:dyDescent="0.2">
      <c r="B199" s="41"/>
      <c r="C199" s="9"/>
      <c r="E199" s="4"/>
      <c r="F199" s="5"/>
      <c r="J199" s="4"/>
      <c r="K199" s="19"/>
      <c r="M199" s="11"/>
      <c r="O199" s="13"/>
      <c r="P199" s="33"/>
      <c r="Q199" s="15" t="str">
        <f t="shared" si="6"/>
        <v/>
      </c>
      <c r="R199" s="10" t="str">
        <f t="shared" si="7"/>
        <v/>
      </c>
      <c r="S199" s="30" t="str">
        <f t="shared" si="8"/>
        <v/>
      </c>
    </row>
    <row r="200" spans="2:19" s="1" customFormat="1" ht="12.75" x14ac:dyDescent="0.2">
      <c r="B200" s="41"/>
      <c r="C200" s="9"/>
      <c r="E200" s="4"/>
      <c r="F200" s="5"/>
      <c r="J200" s="4"/>
      <c r="K200" s="19"/>
      <c r="M200" s="11"/>
      <c r="O200" s="13"/>
      <c r="P200" s="33"/>
      <c r="Q200" s="15" t="str">
        <f t="shared" si="6"/>
        <v/>
      </c>
      <c r="R200" s="10" t="str">
        <f t="shared" si="7"/>
        <v/>
      </c>
      <c r="S200" s="30" t="str">
        <f t="shared" si="8"/>
        <v/>
      </c>
    </row>
    <row r="201" spans="2:19" s="1" customFormat="1" ht="12.75" x14ac:dyDescent="0.2">
      <c r="B201" s="41"/>
      <c r="C201" s="9"/>
      <c r="E201" s="4"/>
      <c r="F201" s="5"/>
      <c r="J201" s="4"/>
      <c r="K201" s="19"/>
      <c r="M201" s="11"/>
      <c r="O201" s="13"/>
      <c r="P201" s="33"/>
      <c r="Q201" s="15" t="str">
        <f t="shared" si="6"/>
        <v/>
      </c>
      <c r="R201" s="10" t="str">
        <f t="shared" si="7"/>
        <v/>
      </c>
      <c r="S201" s="30" t="str">
        <f t="shared" si="8"/>
        <v/>
      </c>
    </row>
    <row r="202" spans="2:19" s="1" customFormat="1" ht="12.75" x14ac:dyDescent="0.2">
      <c r="B202" s="41"/>
      <c r="C202" s="9"/>
      <c r="E202" s="4"/>
      <c r="F202" s="5"/>
      <c r="J202" s="4"/>
      <c r="K202" s="19"/>
      <c r="M202" s="11"/>
      <c r="O202" s="13"/>
      <c r="P202" s="33"/>
      <c r="Q202" s="15" t="str">
        <f t="shared" ref="Q202:Q265" si="9">IF(O202="","",IF(O202="Yes",IF(M202="Lay",2*K202,K202*L202),0))</f>
        <v/>
      </c>
      <c r="R202" s="10" t="str">
        <f t="shared" ref="R202:R265" si="10">IF(Q202&lt;&gt;"",IF(M202="Lay",IF(O202="Yes",(Q202-K202)*(1-N202),Q202-K202*(L202-1)),IF(O202="Yes",(Q202-K202)*(1-N202),Q202-K202)),"")</f>
        <v/>
      </c>
      <c r="S202" s="30" t="str">
        <f t="shared" si="8"/>
        <v/>
      </c>
    </row>
    <row r="203" spans="2:19" s="1" customFormat="1" ht="12.75" x14ac:dyDescent="0.2">
      <c r="B203" s="41"/>
      <c r="C203" s="9"/>
      <c r="E203" s="4"/>
      <c r="F203" s="5"/>
      <c r="J203" s="4"/>
      <c r="K203" s="19"/>
      <c r="M203" s="11"/>
      <c r="O203" s="13"/>
      <c r="P203" s="33"/>
      <c r="Q203" s="15" t="str">
        <f t="shared" si="9"/>
        <v/>
      </c>
      <c r="R203" s="10" t="str">
        <f t="shared" si="10"/>
        <v/>
      </c>
      <c r="S203" s="30" t="str">
        <f t="shared" ref="S203:S266" si="11">IF(Q203&lt;&gt;"",SUBTOTAL(9,R203)+S202,"")</f>
        <v/>
      </c>
    </row>
    <row r="204" spans="2:19" s="1" customFormat="1" ht="12.75" x14ac:dyDescent="0.2">
      <c r="B204" s="41"/>
      <c r="C204" s="9"/>
      <c r="E204" s="4"/>
      <c r="F204" s="5"/>
      <c r="J204" s="4"/>
      <c r="K204" s="19"/>
      <c r="M204" s="11"/>
      <c r="O204" s="13"/>
      <c r="P204" s="33"/>
      <c r="Q204" s="15" t="str">
        <f t="shared" si="9"/>
        <v/>
      </c>
      <c r="R204" s="10" t="str">
        <f t="shared" si="10"/>
        <v/>
      </c>
      <c r="S204" s="30" t="str">
        <f t="shared" si="11"/>
        <v/>
      </c>
    </row>
    <row r="205" spans="2:19" s="1" customFormat="1" ht="12.75" x14ac:dyDescent="0.2">
      <c r="B205" s="41"/>
      <c r="C205" s="9"/>
      <c r="E205" s="4"/>
      <c r="F205" s="5"/>
      <c r="J205" s="4"/>
      <c r="K205" s="19"/>
      <c r="M205" s="11"/>
      <c r="O205" s="13"/>
      <c r="P205" s="33"/>
      <c r="Q205" s="15" t="str">
        <f t="shared" si="9"/>
        <v/>
      </c>
      <c r="R205" s="10" t="str">
        <f t="shared" si="10"/>
        <v/>
      </c>
      <c r="S205" s="30" t="str">
        <f t="shared" si="11"/>
        <v/>
      </c>
    </row>
    <row r="206" spans="2:19" s="1" customFormat="1" ht="12.75" x14ac:dyDescent="0.2">
      <c r="B206" s="41"/>
      <c r="C206" s="9"/>
      <c r="E206" s="4"/>
      <c r="F206" s="5"/>
      <c r="J206" s="4"/>
      <c r="K206" s="19"/>
      <c r="M206" s="11"/>
      <c r="O206" s="13"/>
      <c r="P206" s="33"/>
      <c r="Q206" s="15" t="str">
        <f t="shared" si="9"/>
        <v/>
      </c>
      <c r="R206" s="10" t="str">
        <f t="shared" si="10"/>
        <v/>
      </c>
      <c r="S206" s="30" t="str">
        <f t="shared" si="11"/>
        <v/>
      </c>
    </row>
    <row r="207" spans="2:19" s="1" customFormat="1" ht="12.75" x14ac:dyDescent="0.2">
      <c r="B207" s="41"/>
      <c r="C207" s="9"/>
      <c r="E207" s="4"/>
      <c r="F207" s="5"/>
      <c r="J207" s="4"/>
      <c r="K207" s="19"/>
      <c r="M207" s="11"/>
      <c r="O207" s="13"/>
      <c r="P207" s="33"/>
      <c r="Q207" s="15" t="str">
        <f t="shared" si="9"/>
        <v/>
      </c>
      <c r="R207" s="10" t="str">
        <f t="shared" si="10"/>
        <v/>
      </c>
      <c r="S207" s="30" t="str">
        <f t="shared" si="11"/>
        <v/>
      </c>
    </row>
    <row r="208" spans="2:19" s="1" customFormat="1" ht="12.75" x14ac:dyDescent="0.2">
      <c r="B208" s="41"/>
      <c r="C208" s="9"/>
      <c r="E208" s="4"/>
      <c r="F208" s="5"/>
      <c r="J208" s="4"/>
      <c r="K208" s="19"/>
      <c r="M208" s="11"/>
      <c r="O208" s="13"/>
      <c r="P208" s="33"/>
      <c r="Q208" s="15" t="str">
        <f t="shared" si="9"/>
        <v/>
      </c>
      <c r="R208" s="10" t="str">
        <f t="shared" si="10"/>
        <v/>
      </c>
      <c r="S208" s="30" t="str">
        <f t="shared" si="11"/>
        <v/>
      </c>
    </row>
    <row r="209" spans="2:19" s="1" customFormat="1" ht="12.75" x14ac:dyDescent="0.2">
      <c r="B209" s="41"/>
      <c r="C209" s="9"/>
      <c r="E209" s="4"/>
      <c r="F209" s="5"/>
      <c r="J209" s="4"/>
      <c r="K209" s="19"/>
      <c r="M209" s="11"/>
      <c r="O209" s="13"/>
      <c r="P209" s="33"/>
      <c r="Q209" s="15" t="str">
        <f t="shared" si="9"/>
        <v/>
      </c>
      <c r="R209" s="10" t="str">
        <f t="shared" si="10"/>
        <v/>
      </c>
      <c r="S209" s="30" t="str">
        <f t="shared" si="11"/>
        <v/>
      </c>
    </row>
    <row r="210" spans="2:19" s="1" customFormat="1" ht="12.75" x14ac:dyDescent="0.2">
      <c r="B210" s="41"/>
      <c r="C210" s="9"/>
      <c r="E210" s="4"/>
      <c r="F210" s="5"/>
      <c r="J210" s="4"/>
      <c r="K210" s="19"/>
      <c r="M210" s="11"/>
      <c r="O210" s="13"/>
      <c r="P210" s="33"/>
      <c r="Q210" s="15" t="str">
        <f t="shared" si="9"/>
        <v/>
      </c>
      <c r="R210" s="10" t="str">
        <f t="shared" si="10"/>
        <v/>
      </c>
      <c r="S210" s="30" t="str">
        <f t="shared" si="11"/>
        <v/>
      </c>
    </row>
    <row r="211" spans="2:19" s="1" customFormat="1" ht="12.75" x14ac:dyDescent="0.2">
      <c r="B211" s="41"/>
      <c r="C211" s="9"/>
      <c r="E211" s="4"/>
      <c r="F211" s="5"/>
      <c r="J211" s="4"/>
      <c r="K211" s="19"/>
      <c r="M211" s="11"/>
      <c r="O211" s="13"/>
      <c r="P211" s="33"/>
      <c r="Q211" s="15" t="str">
        <f t="shared" si="9"/>
        <v/>
      </c>
      <c r="R211" s="10" t="str">
        <f t="shared" si="10"/>
        <v/>
      </c>
      <c r="S211" s="30" t="str">
        <f t="shared" si="11"/>
        <v/>
      </c>
    </row>
    <row r="212" spans="2:19" s="1" customFormat="1" ht="12.75" x14ac:dyDescent="0.2">
      <c r="B212" s="41"/>
      <c r="C212" s="9"/>
      <c r="E212" s="4"/>
      <c r="F212" s="5"/>
      <c r="J212" s="4"/>
      <c r="K212" s="19"/>
      <c r="M212" s="11"/>
      <c r="O212" s="13"/>
      <c r="P212" s="33"/>
      <c r="Q212" s="15" t="str">
        <f t="shared" si="9"/>
        <v/>
      </c>
      <c r="R212" s="10" t="str">
        <f t="shared" si="10"/>
        <v/>
      </c>
      <c r="S212" s="30" t="str">
        <f t="shared" si="11"/>
        <v/>
      </c>
    </row>
    <row r="213" spans="2:19" s="1" customFormat="1" ht="12.75" x14ac:dyDescent="0.2">
      <c r="B213" s="41"/>
      <c r="C213" s="9"/>
      <c r="E213" s="4"/>
      <c r="F213" s="5"/>
      <c r="J213" s="4"/>
      <c r="K213" s="19"/>
      <c r="M213" s="11"/>
      <c r="O213" s="13"/>
      <c r="P213" s="33"/>
      <c r="Q213" s="15" t="str">
        <f t="shared" si="9"/>
        <v/>
      </c>
      <c r="R213" s="10" t="str">
        <f t="shared" si="10"/>
        <v/>
      </c>
      <c r="S213" s="30" t="str">
        <f t="shared" si="11"/>
        <v/>
      </c>
    </row>
    <row r="214" spans="2:19" s="1" customFormat="1" ht="12.75" x14ac:dyDescent="0.2">
      <c r="B214" s="41"/>
      <c r="C214" s="9"/>
      <c r="E214" s="4"/>
      <c r="F214" s="5"/>
      <c r="J214" s="4"/>
      <c r="K214" s="19"/>
      <c r="M214" s="11"/>
      <c r="O214" s="13"/>
      <c r="P214" s="33"/>
      <c r="Q214" s="15" t="str">
        <f t="shared" si="9"/>
        <v/>
      </c>
      <c r="R214" s="10" t="str">
        <f t="shared" si="10"/>
        <v/>
      </c>
      <c r="S214" s="30" t="str">
        <f t="shared" si="11"/>
        <v/>
      </c>
    </row>
    <row r="215" spans="2:19" s="1" customFormat="1" ht="12.75" x14ac:dyDescent="0.2">
      <c r="B215" s="41"/>
      <c r="C215" s="9"/>
      <c r="E215" s="4"/>
      <c r="F215" s="5"/>
      <c r="J215" s="4"/>
      <c r="K215" s="19"/>
      <c r="M215" s="11"/>
      <c r="O215" s="13"/>
      <c r="P215" s="33"/>
      <c r="Q215" s="15" t="str">
        <f t="shared" si="9"/>
        <v/>
      </c>
      <c r="R215" s="10" t="str">
        <f t="shared" si="10"/>
        <v/>
      </c>
      <c r="S215" s="30" t="str">
        <f t="shared" si="11"/>
        <v/>
      </c>
    </row>
    <row r="216" spans="2:19" s="1" customFormat="1" ht="12.75" x14ac:dyDescent="0.2">
      <c r="B216" s="41"/>
      <c r="C216" s="9"/>
      <c r="E216" s="4"/>
      <c r="F216" s="5"/>
      <c r="J216" s="4"/>
      <c r="K216" s="19"/>
      <c r="M216" s="11"/>
      <c r="O216" s="13"/>
      <c r="P216" s="33"/>
      <c r="Q216" s="15" t="str">
        <f t="shared" si="9"/>
        <v/>
      </c>
      <c r="R216" s="10" t="str">
        <f t="shared" si="10"/>
        <v/>
      </c>
      <c r="S216" s="30" t="str">
        <f t="shared" si="11"/>
        <v/>
      </c>
    </row>
    <row r="217" spans="2:19" s="1" customFormat="1" ht="12.75" x14ac:dyDescent="0.2">
      <c r="B217" s="41"/>
      <c r="C217" s="9"/>
      <c r="E217" s="4"/>
      <c r="F217" s="5"/>
      <c r="J217" s="4"/>
      <c r="K217" s="19"/>
      <c r="M217" s="11"/>
      <c r="O217" s="13"/>
      <c r="P217" s="33"/>
      <c r="Q217" s="15" t="str">
        <f t="shared" si="9"/>
        <v/>
      </c>
      <c r="R217" s="10" t="str">
        <f t="shared" si="10"/>
        <v/>
      </c>
      <c r="S217" s="30" t="str">
        <f t="shared" si="11"/>
        <v/>
      </c>
    </row>
    <row r="218" spans="2:19" s="1" customFormat="1" ht="12.75" x14ac:dyDescent="0.2">
      <c r="B218" s="41"/>
      <c r="C218" s="9"/>
      <c r="E218" s="4"/>
      <c r="F218" s="5"/>
      <c r="J218" s="4"/>
      <c r="K218" s="19"/>
      <c r="M218" s="11"/>
      <c r="O218" s="13"/>
      <c r="P218" s="33"/>
      <c r="Q218" s="15" t="str">
        <f t="shared" si="9"/>
        <v/>
      </c>
      <c r="R218" s="10" t="str">
        <f t="shared" si="10"/>
        <v/>
      </c>
      <c r="S218" s="30" t="str">
        <f t="shared" si="11"/>
        <v/>
      </c>
    </row>
    <row r="219" spans="2:19" s="1" customFormat="1" ht="12.75" x14ac:dyDescent="0.2">
      <c r="B219" s="41"/>
      <c r="C219" s="9"/>
      <c r="E219" s="4"/>
      <c r="F219" s="5"/>
      <c r="J219" s="4"/>
      <c r="K219" s="19"/>
      <c r="M219" s="11"/>
      <c r="O219" s="13"/>
      <c r="P219" s="33"/>
      <c r="Q219" s="15" t="str">
        <f t="shared" si="9"/>
        <v/>
      </c>
      <c r="R219" s="10" t="str">
        <f t="shared" si="10"/>
        <v/>
      </c>
      <c r="S219" s="30" t="str">
        <f t="shared" si="11"/>
        <v/>
      </c>
    </row>
    <row r="220" spans="2:19" s="1" customFormat="1" ht="12.75" x14ac:dyDescent="0.2">
      <c r="B220" s="41"/>
      <c r="C220" s="9"/>
      <c r="E220" s="4"/>
      <c r="F220" s="5"/>
      <c r="J220" s="4"/>
      <c r="K220" s="19"/>
      <c r="M220" s="11"/>
      <c r="O220" s="13"/>
      <c r="P220" s="33"/>
      <c r="Q220" s="15" t="str">
        <f t="shared" si="9"/>
        <v/>
      </c>
      <c r="R220" s="10" t="str">
        <f t="shared" si="10"/>
        <v/>
      </c>
      <c r="S220" s="30" t="str">
        <f t="shared" si="11"/>
        <v/>
      </c>
    </row>
    <row r="221" spans="2:19" s="1" customFormat="1" ht="12.75" x14ac:dyDescent="0.2">
      <c r="B221" s="41"/>
      <c r="C221" s="9"/>
      <c r="E221" s="4"/>
      <c r="F221" s="5"/>
      <c r="J221" s="4"/>
      <c r="K221" s="19"/>
      <c r="M221" s="11"/>
      <c r="O221" s="13"/>
      <c r="P221" s="33"/>
      <c r="Q221" s="15" t="str">
        <f t="shared" si="9"/>
        <v/>
      </c>
      <c r="R221" s="10" t="str">
        <f t="shared" si="10"/>
        <v/>
      </c>
      <c r="S221" s="30" t="str">
        <f t="shared" si="11"/>
        <v/>
      </c>
    </row>
    <row r="222" spans="2:19" s="1" customFormat="1" ht="12.75" x14ac:dyDescent="0.2">
      <c r="B222" s="41"/>
      <c r="C222" s="9"/>
      <c r="E222" s="4"/>
      <c r="F222" s="5"/>
      <c r="J222" s="4"/>
      <c r="K222" s="19"/>
      <c r="M222" s="11"/>
      <c r="O222" s="13"/>
      <c r="P222" s="33"/>
      <c r="Q222" s="15" t="str">
        <f t="shared" si="9"/>
        <v/>
      </c>
      <c r="R222" s="10" t="str">
        <f t="shared" si="10"/>
        <v/>
      </c>
      <c r="S222" s="30" t="str">
        <f t="shared" si="11"/>
        <v/>
      </c>
    </row>
    <row r="223" spans="2:19" s="1" customFormat="1" ht="12.75" x14ac:dyDescent="0.2">
      <c r="B223" s="41"/>
      <c r="C223" s="9"/>
      <c r="E223" s="4"/>
      <c r="F223" s="5"/>
      <c r="J223" s="4"/>
      <c r="K223" s="19"/>
      <c r="M223" s="11"/>
      <c r="O223" s="13"/>
      <c r="P223" s="33"/>
      <c r="Q223" s="15" t="str">
        <f t="shared" si="9"/>
        <v/>
      </c>
      <c r="R223" s="10" t="str">
        <f t="shared" si="10"/>
        <v/>
      </c>
      <c r="S223" s="30" t="str">
        <f t="shared" si="11"/>
        <v/>
      </c>
    </row>
    <row r="224" spans="2:19" s="1" customFormat="1" ht="12.75" x14ac:dyDescent="0.2">
      <c r="B224" s="41"/>
      <c r="C224" s="9"/>
      <c r="E224" s="4"/>
      <c r="F224" s="5"/>
      <c r="J224" s="4"/>
      <c r="K224" s="19"/>
      <c r="M224" s="11"/>
      <c r="O224" s="13"/>
      <c r="P224" s="33"/>
      <c r="Q224" s="15" t="str">
        <f t="shared" si="9"/>
        <v/>
      </c>
      <c r="R224" s="10" t="str">
        <f t="shared" si="10"/>
        <v/>
      </c>
      <c r="S224" s="30" t="str">
        <f t="shared" si="11"/>
        <v/>
      </c>
    </row>
    <row r="225" spans="2:19" s="1" customFormat="1" ht="12.75" x14ac:dyDescent="0.2">
      <c r="B225" s="41"/>
      <c r="C225" s="9"/>
      <c r="E225" s="4"/>
      <c r="F225" s="5"/>
      <c r="J225" s="4"/>
      <c r="K225" s="19"/>
      <c r="M225" s="11"/>
      <c r="O225" s="13"/>
      <c r="P225" s="33"/>
      <c r="Q225" s="15" t="str">
        <f t="shared" si="9"/>
        <v/>
      </c>
      <c r="R225" s="10" t="str">
        <f t="shared" si="10"/>
        <v/>
      </c>
      <c r="S225" s="30" t="str">
        <f t="shared" si="11"/>
        <v/>
      </c>
    </row>
    <row r="226" spans="2:19" s="1" customFormat="1" ht="12.75" x14ac:dyDescent="0.2">
      <c r="B226" s="41"/>
      <c r="C226" s="9"/>
      <c r="E226" s="4"/>
      <c r="F226" s="5"/>
      <c r="J226" s="4"/>
      <c r="K226" s="19"/>
      <c r="M226" s="11"/>
      <c r="O226" s="13"/>
      <c r="P226" s="33"/>
      <c r="Q226" s="15" t="str">
        <f t="shared" si="9"/>
        <v/>
      </c>
      <c r="R226" s="10" t="str">
        <f t="shared" si="10"/>
        <v/>
      </c>
      <c r="S226" s="30" t="str">
        <f t="shared" si="11"/>
        <v/>
      </c>
    </row>
    <row r="227" spans="2:19" s="1" customFormat="1" ht="12.75" x14ac:dyDescent="0.2">
      <c r="B227" s="41"/>
      <c r="C227" s="9"/>
      <c r="E227" s="4"/>
      <c r="F227" s="5"/>
      <c r="J227" s="4"/>
      <c r="K227" s="19"/>
      <c r="M227" s="11"/>
      <c r="O227" s="13"/>
      <c r="P227" s="33"/>
      <c r="Q227" s="15" t="str">
        <f t="shared" si="9"/>
        <v/>
      </c>
      <c r="R227" s="10" t="str">
        <f t="shared" si="10"/>
        <v/>
      </c>
      <c r="S227" s="30" t="str">
        <f t="shared" si="11"/>
        <v/>
      </c>
    </row>
    <row r="228" spans="2:19" s="1" customFormat="1" ht="12.75" x14ac:dyDescent="0.2">
      <c r="B228" s="41"/>
      <c r="C228" s="9"/>
      <c r="E228" s="4"/>
      <c r="F228" s="5"/>
      <c r="J228" s="4"/>
      <c r="K228" s="19"/>
      <c r="M228" s="11"/>
      <c r="O228" s="13"/>
      <c r="P228" s="33"/>
      <c r="Q228" s="15" t="str">
        <f t="shared" si="9"/>
        <v/>
      </c>
      <c r="R228" s="10" t="str">
        <f t="shared" si="10"/>
        <v/>
      </c>
      <c r="S228" s="30" t="str">
        <f t="shared" si="11"/>
        <v/>
      </c>
    </row>
    <row r="229" spans="2:19" s="1" customFormat="1" ht="12.75" x14ac:dyDescent="0.2">
      <c r="B229" s="41"/>
      <c r="C229" s="9"/>
      <c r="E229" s="4"/>
      <c r="F229" s="5"/>
      <c r="J229" s="4"/>
      <c r="K229" s="19"/>
      <c r="M229" s="11"/>
      <c r="O229" s="13"/>
      <c r="P229" s="33"/>
      <c r="Q229" s="15" t="str">
        <f t="shared" si="9"/>
        <v/>
      </c>
      <c r="R229" s="10" t="str">
        <f t="shared" si="10"/>
        <v/>
      </c>
      <c r="S229" s="30" t="str">
        <f t="shared" si="11"/>
        <v/>
      </c>
    </row>
    <row r="230" spans="2:19" s="1" customFormat="1" ht="12.75" x14ac:dyDescent="0.2">
      <c r="B230" s="41"/>
      <c r="C230" s="9"/>
      <c r="E230" s="4"/>
      <c r="F230" s="5"/>
      <c r="J230" s="4"/>
      <c r="K230" s="19"/>
      <c r="M230" s="11"/>
      <c r="O230" s="13"/>
      <c r="P230" s="33"/>
      <c r="Q230" s="15" t="str">
        <f t="shared" si="9"/>
        <v/>
      </c>
      <c r="R230" s="10" t="str">
        <f t="shared" si="10"/>
        <v/>
      </c>
      <c r="S230" s="30" t="str">
        <f t="shared" si="11"/>
        <v/>
      </c>
    </row>
    <row r="231" spans="2:19" s="1" customFormat="1" ht="12.75" x14ac:dyDescent="0.2">
      <c r="B231" s="41"/>
      <c r="C231" s="9"/>
      <c r="E231" s="4"/>
      <c r="F231" s="5"/>
      <c r="J231" s="4"/>
      <c r="K231" s="19"/>
      <c r="M231" s="11"/>
      <c r="O231" s="13"/>
      <c r="P231" s="33"/>
      <c r="Q231" s="15" t="str">
        <f t="shared" si="9"/>
        <v/>
      </c>
      <c r="R231" s="10" t="str">
        <f t="shared" si="10"/>
        <v/>
      </c>
      <c r="S231" s="30" t="str">
        <f t="shared" si="11"/>
        <v/>
      </c>
    </row>
    <row r="232" spans="2:19" s="1" customFormat="1" ht="12.75" x14ac:dyDescent="0.2">
      <c r="B232" s="41"/>
      <c r="C232" s="9"/>
      <c r="E232" s="4"/>
      <c r="F232" s="5"/>
      <c r="J232" s="4"/>
      <c r="K232" s="19"/>
      <c r="M232" s="11"/>
      <c r="O232" s="13"/>
      <c r="P232" s="33"/>
      <c r="Q232" s="15" t="str">
        <f t="shared" si="9"/>
        <v/>
      </c>
      <c r="R232" s="10" t="str">
        <f t="shared" si="10"/>
        <v/>
      </c>
      <c r="S232" s="30" t="str">
        <f t="shared" si="11"/>
        <v/>
      </c>
    </row>
    <row r="233" spans="2:19" s="1" customFormat="1" ht="12.75" x14ac:dyDescent="0.2">
      <c r="B233" s="41"/>
      <c r="C233" s="9"/>
      <c r="E233" s="4"/>
      <c r="F233" s="5"/>
      <c r="J233" s="4"/>
      <c r="K233" s="19"/>
      <c r="M233" s="11"/>
      <c r="O233" s="13"/>
      <c r="P233" s="33"/>
      <c r="Q233" s="15" t="str">
        <f t="shared" si="9"/>
        <v/>
      </c>
      <c r="R233" s="10" t="str">
        <f t="shared" si="10"/>
        <v/>
      </c>
      <c r="S233" s="30" t="str">
        <f t="shared" si="11"/>
        <v/>
      </c>
    </row>
    <row r="234" spans="2:19" s="1" customFormat="1" ht="12.75" x14ac:dyDescent="0.2">
      <c r="B234" s="41"/>
      <c r="C234" s="9"/>
      <c r="E234" s="4"/>
      <c r="F234" s="5"/>
      <c r="J234" s="4"/>
      <c r="K234" s="19"/>
      <c r="M234" s="11"/>
      <c r="O234" s="13"/>
      <c r="P234" s="33"/>
      <c r="Q234" s="15" t="str">
        <f t="shared" si="9"/>
        <v/>
      </c>
      <c r="R234" s="10" t="str">
        <f t="shared" si="10"/>
        <v/>
      </c>
      <c r="S234" s="30" t="str">
        <f t="shared" si="11"/>
        <v/>
      </c>
    </row>
    <row r="235" spans="2:19" s="1" customFormat="1" ht="12.75" x14ac:dyDescent="0.2">
      <c r="B235" s="41"/>
      <c r="C235" s="9"/>
      <c r="E235" s="4"/>
      <c r="F235" s="5"/>
      <c r="J235" s="4"/>
      <c r="K235" s="19"/>
      <c r="M235" s="11"/>
      <c r="O235" s="13"/>
      <c r="P235" s="33"/>
      <c r="Q235" s="15" t="str">
        <f t="shared" si="9"/>
        <v/>
      </c>
      <c r="R235" s="10" t="str">
        <f t="shared" si="10"/>
        <v/>
      </c>
      <c r="S235" s="30" t="str">
        <f t="shared" si="11"/>
        <v/>
      </c>
    </row>
    <row r="236" spans="2:19" s="1" customFormat="1" ht="12.75" x14ac:dyDescent="0.2">
      <c r="B236" s="41"/>
      <c r="C236" s="9"/>
      <c r="E236" s="4"/>
      <c r="F236" s="5"/>
      <c r="J236" s="4"/>
      <c r="K236" s="19"/>
      <c r="M236" s="11"/>
      <c r="O236" s="13"/>
      <c r="P236" s="33"/>
      <c r="Q236" s="15" t="str">
        <f t="shared" si="9"/>
        <v/>
      </c>
      <c r="R236" s="10" t="str">
        <f t="shared" si="10"/>
        <v/>
      </c>
      <c r="S236" s="30" t="str">
        <f t="shared" si="11"/>
        <v/>
      </c>
    </row>
    <row r="237" spans="2:19" s="1" customFormat="1" ht="12.75" x14ac:dyDescent="0.2">
      <c r="B237" s="41"/>
      <c r="C237" s="9"/>
      <c r="E237" s="4"/>
      <c r="F237" s="5"/>
      <c r="J237" s="4"/>
      <c r="K237" s="19"/>
      <c r="M237" s="11"/>
      <c r="O237" s="13"/>
      <c r="P237" s="33"/>
      <c r="Q237" s="15" t="str">
        <f t="shared" si="9"/>
        <v/>
      </c>
      <c r="R237" s="10" t="str">
        <f t="shared" si="10"/>
        <v/>
      </c>
      <c r="S237" s="30" t="str">
        <f t="shared" si="11"/>
        <v/>
      </c>
    </row>
    <row r="238" spans="2:19" s="1" customFormat="1" ht="12.75" x14ac:dyDescent="0.2">
      <c r="B238" s="41"/>
      <c r="C238" s="9"/>
      <c r="E238" s="4"/>
      <c r="F238" s="5"/>
      <c r="J238" s="4"/>
      <c r="K238" s="19"/>
      <c r="M238" s="11"/>
      <c r="O238" s="13"/>
      <c r="P238" s="33"/>
      <c r="Q238" s="15" t="str">
        <f t="shared" si="9"/>
        <v/>
      </c>
      <c r="R238" s="10" t="str">
        <f t="shared" si="10"/>
        <v/>
      </c>
      <c r="S238" s="30" t="str">
        <f t="shared" si="11"/>
        <v/>
      </c>
    </row>
    <row r="239" spans="2:19" s="1" customFormat="1" ht="12.75" x14ac:dyDescent="0.2">
      <c r="B239" s="41"/>
      <c r="C239" s="9"/>
      <c r="E239" s="4"/>
      <c r="F239" s="5"/>
      <c r="J239" s="4"/>
      <c r="K239" s="19"/>
      <c r="M239" s="11"/>
      <c r="O239" s="13"/>
      <c r="P239" s="33"/>
      <c r="Q239" s="15" t="str">
        <f t="shared" si="9"/>
        <v/>
      </c>
      <c r="R239" s="10" t="str">
        <f t="shared" si="10"/>
        <v/>
      </c>
      <c r="S239" s="30" t="str">
        <f t="shared" si="11"/>
        <v/>
      </c>
    </row>
    <row r="240" spans="2:19" s="1" customFormat="1" ht="12.75" x14ac:dyDescent="0.2">
      <c r="B240" s="41"/>
      <c r="C240" s="9"/>
      <c r="E240" s="4"/>
      <c r="F240" s="5"/>
      <c r="J240" s="4"/>
      <c r="K240" s="19"/>
      <c r="M240" s="11"/>
      <c r="O240" s="13"/>
      <c r="P240" s="33"/>
      <c r="Q240" s="15" t="str">
        <f t="shared" si="9"/>
        <v/>
      </c>
      <c r="R240" s="10" t="str">
        <f t="shared" si="10"/>
        <v/>
      </c>
      <c r="S240" s="30" t="str">
        <f t="shared" si="11"/>
        <v/>
      </c>
    </row>
    <row r="241" spans="2:19" s="1" customFormat="1" ht="12.75" x14ac:dyDescent="0.2">
      <c r="B241" s="41"/>
      <c r="C241" s="9"/>
      <c r="E241" s="4"/>
      <c r="F241" s="5"/>
      <c r="J241" s="4"/>
      <c r="K241" s="19"/>
      <c r="M241" s="11"/>
      <c r="O241" s="13"/>
      <c r="P241" s="33"/>
      <c r="Q241" s="15" t="str">
        <f t="shared" si="9"/>
        <v/>
      </c>
      <c r="R241" s="10" t="str">
        <f t="shared" si="10"/>
        <v/>
      </c>
      <c r="S241" s="30" t="str">
        <f t="shared" si="11"/>
        <v/>
      </c>
    </row>
    <row r="242" spans="2:19" s="1" customFormat="1" ht="12.75" x14ac:dyDescent="0.2">
      <c r="B242" s="41"/>
      <c r="C242" s="9"/>
      <c r="E242" s="4"/>
      <c r="F242" s="5"/>
      <c r="J242" s="4"/>
      <c r="K242" s="19"/>
      <c r="M242" s="11"/>
      <c r="O242" s="13"/>
      <c r="P242" s="33"/>
      <c r="Q242" s="15" t="str">
        <f t="shared" si="9"/>
        <v/>
      </c>
      <c r="R242" s="10" t="str">
        <f t="shared" si="10"/>
        <v/>
      </c>
      <c r="S242" s="30" t="str">
        <f t="shared" si="11"/>
        <v/>
      </c>
    </row>
    <row r="243" spans="2:19" s="1" customFormat="1" ht="12.75" x14ac:dyDescent="0.2">
      <c r="B243" s="41"/>
      <c r="C243" s="9"/>
      <c r="E243" s="4"/>
      <c r="F243" s="5"/>
      <c r="J243" s="4"/>
      <c r="K243" s="19"/>
      <c r="M243" s="11"/>
      <c r="O243" s="13"/>
      <c r="P243" s="33"/>
      <c r="Q243" s="15" t="str">
        <f t="shared" si="9"/>
        <v/>
      </c>
      <c r="R243" s="10" t="str">
        <f t="shared" si="10"/>
        <v/>
      </c>
      <c r="S243" s="30" t="str">
        <f t="shared" si="11"/>
        <v/>
      </c>
    </row>
    <row r="244" spans="2:19" s="1" customFormat="1" ht="12.75" x14ac:dyDescent="0.2">
      <c r="B244" s="41"/>
      <c r="C244" s="9"/>
      <c r="E244" s="4"/>
      <c r="F244" s="5"/>
      <c r="J244" s="4"/>
      <c r="K244" s="19"/>
      <c r="M244" s="11"/>
      <c r="O244" s="13"/>
      <c r="P244" s="33"/>
      <c r="Q244" s="15" t="str">
        <f t="shared" si="9"/>
        <v/>
      </c>
      <c r="R244" s="10" t="str">
        <f t="shared" si="10"/>
        <v/>
      </c>
      <c r="S244" s="30" t="str">
        <f t="shared" si="11"/>
        <v/>
      </c>
    </row>
    <row r="245" spans="2:19" s="1" customFormat="1" ht="12.75" x14ac:dyDescent="0.2">
      <c r="B245" s="41"/>
      <c r="C245" s="9"/>
      <c r="E245" s="4"/>
      <c r="F245" s="5"/>
      <c r="J245" s="4"/>
      <c r="K245" s="19"/>
      <c r="M245" s="11"/>
      <c r="O245" s="13"/>
      <c r="P245" s="33"/>
      <c r="Q245" s="15" t="str">
        <f t="shared" si="9"/>
        <v/>
      </c>
      <c r="R245" s="10" t="str">
        <f t="shared" si="10"/>
        <v/>
      </c>
      <c r="S245" s="30" t="str">
        <f t="shared" si="11"/>
        <v/>
      </c>
    </row>
    <row r="246" spans="2:19" s="1" customFormat="1" ht="12.75" x14ac:dyDescent="0.2">
      <c r="B246" s="41"/>
      <c r="C246" s="9"/>
      <c r="E246" s="4"/>
      <c r="F246" s="5"/>
      <c r="J246" s="4"/>
      <c r="K246" s="19"/>
      <c r="M246" s="11"/>
      <c r="O246" s="13"/>
      <c r="P246" s="33"/>
      <c r="Q246" s="15" t="str">
        <f t="shared" si="9"/>
        <v/>
      </c>
      <c r="R246" s="10" t="str">
        <f t="shared" si="10"/>
        <v/>
      </c>
      <c r="S246" s="30" t="str">
        <f t="shared" si="11"/>
        <v/>
      </c>
    </row>
    <row r="247" spans="2:19" s="1" customFormat="1" ht="12.75" x14ac:dyDescent="0.2">
      <c r="B247" s="41"/>
      <c r="C247" s="9"/>
      <c r="E247" s="4"/>
      <c r="F247" s="5"/>
      <c r="J247" s="4"/>
      <c r="K247" s="19"/>
      <c r="M247" s="11"/>
      <c r="O247" s="13"/>
      <c r="P247" s="33"/>
      <c r="Q247" s="15" t="str">
        <f t="shared" si="9"/>
        <v/>
      </c>
      <c r="R247" s="10" t="str">
        <f t="shared" si="10"/>
        <v/>
      </c>
      <c r="S247" s="30" t="str">
        <f t="shared" si="11"/>
        <v/>
      </c>
    </row>
    <row r="248" spans="2:19" s="1" customFormat="1" ht="12.75" x14ac:dyDescent="0.2">
      <c r="B248" s="41"/>
      <c r="C248" s="9"/>
      <c r="E248" s="4"/>
      <c r="F248" s="5"/>
      <c r="J248" s="4"/>
      <c r="K248" s="19"/>
      <c r="M248" s="11"/>
      <c r="O248" s="13"/>
      <c r="P248" s="33"/>
      <c r="Q248" s="15" t="str">
        <f t="shared" si="9"/>
        <v/>
      </c>
      <c r="R248" s="10" t="str">
        <f t="shared" si="10"/>
        <v/>
      </c>
      <c r="S248" s="30" t="str">
        <f t="shared" si="11"/>
        <v/>
      </c>
    </row>
    <row r="249" spans="2:19" s="1" customFormat="1" ht="12.75" x14ac:dyDescent="0.2">
      <c r="B249" s="41"/>
      <c r="C249" s="9"/>
      <c r="E249" s="4"/>
      <c r="F249" s="5"/>
      <c r="J249" s="4"/>
      <c r="K249" s="19"/>
      <c r="M249" s="11"/>
      <c r="O249" s="13"/>
      <c r="P249" s="33"/>
      <c r="Q249" s="15" t="str">
        <f t="shared" si="9"/>
        <v/>
      </c>
      <c r="R249" s="10" t="str">
        <f t="shared" si="10"/>
        <v/>
      </c>
      <c r="S249" s="30" t="str">
        <f t="shared" si="11"/>
        <v/>
      </c>
    </row>
    <row r="250" spans="2:19" s="1" customFormat="1" ht="12.75" x14ac:dyDescent="0.2">
      <c r="B250" s="41"/>
      <c r="C250" s="9"/>
      <c r="E250" s="4"/>
      <c r="F250" s="5"/>
      <c r="J250" s="4"/>
      <c r="K250" s="19"/>
      <c r="M250" s="11"/>
      <c r="O250" s="13"/>
      <c r="P250" s="33"/>
      <c r="Q250" s="15" t="str">
        <f t="shared" si="9"/>
        <v/>
      </c>
      <c r="R250" s="10" t="str">
        <f t="shared" si="10"/>
        <v/>
      </c>
      <c r="S250" s="30" t="str">
        <f t="shared" si="11"/>
        <v/>
      </c>
    </row>
    <row r="251" spans="2:19" s="1" customFormat="1" ht="12.75" x14ac:dyDescent="0.2">
      <c r="B251" s="41"/>
      <c r="C251" s="9"/>
      <c r="E251" s="4"/>
      <c r="F251" s="5"/>
      <c r="J251" s="4"/>
      <c r="K251" s="19"/>
      <c r="M251" s="11"/>
      <c r="O251" s="13"/>
      <c r="P251" s="33"/>
      <c r="Q251" s="15" t="str">
        <f t="shared" si="9"/>
        <v/>
      </c>
      <c r="R251" s="10" t="str">
        <f t="shared" si="10"/>
        <v/>
      </c>
      <c r="S251" s="30" t="str">
        <f t="shared" si="11"/>
        <v/>
      </c>
    </row>
    <row r="252" spans="2:19" s="1" customFormat="1" ht="12.75" x14ac:dyDescent="0.2">
      <c r="B252" s="41"/>
      <c r="C252" s="9"/>
      <c r="E252" s="4"/>
      <c r="F252" s="5"/>
      <c r="J252" s="4"/>
      <c r="K252" s="19"/>
      <c r="M252" s="11"/>
      <c r="O252" s="13"/>
      <c r="P252" s="33"/>
      <c r="Q252" s="15" t="str">
        <f t="shared" si="9"/>
        <v/>
      </c>
      <c r="R252" s="10" t="str">
        <f t="shared" si="10"/>
        <v/>
      </c>
      <c r="S252" s="30" t="str">
        <f t="shared" si="11"/>
        <v/>
      </c>
    </row>
    <row r="253" spans="2:19" s="1" customFormat="1" ht="12.75" x14ac:dyDescent="0.2">
      <c r="B253" s="41"/>
      <c r="C253" s="9"/>
      <c r="E253" s="4"/>
      <c r="F253" s="5"/>
      <c r="J253" s="4"/>
      <c r="K253" s="19"/>
      <c r="M253" s="11"/>
      <c r="O253" s="13"/>
      <c r="P253" s="33"/>
      <c r="Q253" s="15" t="str">
        <f t="shared" si="9"/>
        <v/>
      </c>
      <c r="R253" s="10" t="str">
        <f t="shared" si="10"/>
        <v/>
      </c>
      <c r="S253" s="30" t="str">
        <f t="shared" si="11"/>
        <v/>
      </c>
    </row>
    <row r="254" spans="2:19" s="1" customFormat="1" ht="12.75" x14ac:dyDescent="0.2">
      <c r="B254" s="41"/>
      <c r="C254" s="9"/>
      <c r="E254" s="4"/>
      <c r="F254" s="5"/>
      <c r="J254" s="4"/>
      <c r="K254" s="19"/>
      <c r="M254" s="11"/>
      <c r="O254" s="13"/>
      <c r="P254" s="33"/>
      <c r="Q254" s="15" t="str">
        <f t="shared" si="9"/>
        <v/>
      </c>
      <c r="R254" s="10" t="str">
        <f t="shared" si="10"/>
        <v/>
      </c>
      <c r="S254" s="30" t="str">
        <f t="shared" si="11"/>
        <v/>
      </c>
    </row>
    <row r="255" spans="2:19" s="1" customFormat="1" ht="12.75" x14ac:dyDescent="0.2">
      <c r="B255" s="41"/>
      <c r="C255" s="9"/>
      <c r="E255" s="4"/>
      <c r="F255" s="5"/>
      <c r="J255" s="4"/>
      <c r="K255" s="19"/>
      <c r="M255" s="11"/>
      <c r="O255" s="13"/>
      <c r="P255" s="33"/>
      <c r="Q255" s="15" t="str">
        <f t="shared" si="9"/>
        <v/>
      </c>
      <c r="R255" s="10" t="str">
        <f t="shared" si="10"/>
        <v/>
      </c>
      <c r="S255" s="30" t="str">
        <f t="shared" si="11"/>
        <v/>
      </c>
    </row>
    <row r="256" spans="2:19" s="1" customFormat="1" ht="12.75" x14ac:dyDescent="0.2">
      <c r="B256" s="41"/>
      <c r="C256" s="9"/>
      <c r="E256" s="4"/>
      <c r="F256" s="5"/>
      <c r="J256" s="4"/>
      <c r="K256" s="19"/>
      <c r="M256" s="11"/>
      <c r="O256" s="13"/>
      <c r="P256" s="33"/>
      <c r="Q256" s="15" t="str">
        <f t="shared" si="9"/>
        <v/>
      </c>
      <c r="R256" s="10" t="str">
        <f t="shared" si="10"/>
        <v/>
      </c>
      <c r="S256" s="30" t="str">
        <f t="shared" si="11"/>
        <v/>
      </c>
    </row>
    <row r="257" spans="2:19" s="1" customFormat="1" ht="12.75" x14ac:dyDescent="0.2">
      <c r="B257" s="41"/>
      <c r="C257" s="9"/>
      <c r="E257" s="4"/>
      <c r="F257" s="5"/>
      <c r="J257" s="4"/>
      <c r="K257" s="19"/>
      <c r="M257" s="11"/>
      <c r="O257" s="13"/>
      <c r="P257" s="33"/>
      <c r="Q257" s="15" t="str">
        <f t="shared" si="9"/>
        <v/>
      </c>
      <c r="R257" s="10" t="str">
        <f t="shared" si="10"/>
        <v/>
      </c>
      <c r="S257" s="30" t="str">
        <f t="shared" si="11"/>
        <v/>
      </c>
    </row>
    <row r="258" spans="2:19" s="1" customFormat="1" ht="12.75" x14ac:dyDescent="0.2">
      <c r="B258" s="41"/>
      <c r="C258" s="9"/>
      <c r="E258" s="4"/>
      <c r="F258" s="5"/>
      <c r="J258" s="4"/>
      <c r="K258" s="19"/>
      <c r="M258" s="11"/>
      <c r="O258" s="13"/>
      <c r="P258" s="33"/>
      <c r="Q258" s="15" t="str">
        <f t="shared" si="9"/>
        <v/>
      </c>
      <c r="R258" s="10" t="str">
        <f t="shared" si="10"/>
        <v/>
      </c>
      <c r="S258" s="30" t="str">
        <f t="shared" si="11"/>
        <v/>
      </c>
    </row>
    <row r="259" spans="2:19" s="1" customFormat="1" ht="12.75" x14ac:dyDescent="0.2">
      <c r="B259" s="41"/>
      <c r="C259" s="9"/>
      <c r="E259" s="4"/>
      <c r="F259" s="5"/>
      <c r="J259" s="4"/>
      <c r="K259" s="19"/>
      <c r="M259" s="11"/>
      <c r="O259" s="13"/>
      <c r="P259" s="33"/>
      <c r="Q259" s="15" t="str">
        <f t="shared" si="9"/>
        <v/>
      </c>
      <c r="R259" s="10" t="str">
        <f t="shared" si="10"/>
        <v/>
      </c>
      <c r="S259" s="30" t="str">
        <f t="shared" si="11"/>
        <v/>
      </c>
    </row>
    <row r="260" spans="2:19" s="1" customFormat="1" ht="12.75" x14ac:dyDescent="0.2">
      <c r="B260" s="41"/>
      <c r="C260" s="9"/>
      <c r="E260" s="4"/>
      <c r="F260" s="5"/>
      <c r="J260" s="4"/>
      <c r="K260" s="19"/>
      <c r="M260" s="11"/>
      <c r="O260" s="13"/>
      <c r="P260" s="33"/>
      <c r="Q260" s="15" t="str">
        <f t="shared" si="9"/>
        <v/>
      </c>
      <c r="R260" s="10" t="str">
        <f t="shared" si="10"/>
        <v/>
      </c>
      <c r="S260" s="30" t="str">
        <f t="shared" si="11"/>
        <v/>
      </c>
    </row>
    <row r="261" spans="2:19" s="1" customFormat="1" ht="12.75" x14ac:dyDescent="0.2">
      <c r="B261" s="41"/>
      <c r="C261" s="9"/>
      <c r="E261" s="4"/>
      <c r="F261" s="5"/>
      <c r="J261" s="4"/>
      <c r="K261" s="19"/>
      <c r="M261" s="11"/>
      <c r="O261" s="13"/>
      <c r="P261" s="33"/>
      <c r="Q261" s="15" t="str">
        <f t="shared" si="9"/>
        <v/>
      </c>
      <c r="R261" s="10" t="str">
        <f t="shared" si="10"/>
        <v/>
      </c>
      <c r="S261" s="30" t="str">
        <f t="shared" si="11"/>
        <v/>
      </c>
    </row>
    <row r="262" spans="2:19" s="1" customFormat="1" ht="12.75" x14ac:dyDescent="0.2">
      <c r="B262" s="41"/>
      <c r="C262" s="9"/>
      <c r="E262" s="4"/>
      <c r="F262" s="5"/>
      <c r="J262" s="4"/>
      <c r="K262" s="19"/>
      <c r="M262" s="11"/>
      <c r="O262" s="13"/>
      <c r="P262" s="33"/>
      <c r="Q262" s="15" t="str">
        <f t="shared" si="9"/>
        <v/>
      </c>
      <c r="R262" s="10" t="str">
        <f t="shared" si="10"/>
        <v/>
      </c>
      <c r="S262" s="30" t="str">
        <f t="shared" si="11"/>
        <v/>
      </c>
    </row>
    <row r="263" spans="2:19" s="1" customFormat="1" ht="12.75" x14ac:dyDescent="0.2">
      <c r="B263" s="41"/>
      <c r="C263" s="9"/>
      <c r="E263" s="4"/>
      <c r="F263" s="5"/>
      <c r="J263" s="4"/>
      <c r="K263" s="19"/>
      <c r="M263" s="11"/>
      <c r="O263" s="13"/>
      <c r="P263" s="33"/>
      <c r="Q263" s="15" t="str">
        <f t="shared" si="9"/>
        <v/>
      </c>
      <c r="R263" s="10" t="str">
        <f t="shared" si="10"/>
        <v/>
      </c>
      <c r="S263" s="30" t="str">
        <f t="shared" si="11"/>
        <v/>
      </c>
    </row>
    <row r="264" spans="2:19" s="1" customFormat="1" ht="12.75" x14ac:dyDescent="0.2">
      <c r="B264" s="41"/>
      <c r="C264" s="9"/>
      <c r="E264" s="4"/>
      <c r="F264" s="5"/>
      <c r="J264" s="4"/>
      <c r="K264" s="19"/>
      <c r="M264" s="11"/>
      <c r="O264" s="13"/>
      <c r="P264" s="33"/>
      <c r="Q264" s="15" t="str">
        <f t="shared" si="9"/>
        <v/>
      </c>
      <c r="R264" s="10" t="str">
        <f t="shared" si="10"/>
        <v/>
      </c>
      <c r="S264" s="30" t="str">
        <f t="shared" si="11"/>
        <v/>
      </c>
    </row>
    <row r="265" spans="2:19" s="1" customFormat="1" ht="12.75" x14ac:dyDescent="0.2">
      <c r="B265" s="41"/>
      <c r="C265" s="9"/>
      <c r="E265" s="4"/>
      <c r="F265" s="5"/>
      <c r="J265" s="4"/>
      <c r="K265" s="19"/>
      <c r="M265" s="11"/>
      <c r="O265" s="13"/>
      <c r="P265" s="33"/>
      <c r="Q265" s="15" t="str">
        <f t="shared" si="9"/>
        <v/>
      </c>
      <c r="R265" s="10" t="str">
        <f t="shared" si="10"/>
        <v/>
      </c>
      <c r="S265" s="30" t="str">
        <f t="shared" si="11"/>
        <v/>
      </c>
    </row>
    <row r="266" spans="2:19" s="1" customFormat="1" ht="12.75" x14ac:dyDescent="0.2">
      <c r="B266" s="41"/>
      <c r="C266" s="9"/>
      <c r="E266" s="4"/>
      <c r="F266" s="5"/>
      <c r="J266" s="4"/>
      <c r="K266" s="19"/>
      <c r="M266" s="11"/>
      <c r="O266" s="13"/>
      <c r="P266" s="33"/>
      <c r="Q266" s="15" t="str">
        <f t="shared" ref="Q266:Q329" si="12">IF(O266="","",IF(O266="Yes",IF(M266="Lay",2*K266,K266*L266),0))</f>
        <v/>
      </c>
      <c r="R266" s="10" t="str">
        <f t="shared" ref="R266:R329" si="13">IF(Q266&lt;&gt;"",IF(M266="Lay",IF(O266="Yes",(Q266-K266)*(1-N266),Q266-K266*(L266-1)),IF(O266="Yes",(Q266-K266)*(1-N266),Q266-K266)),"")</f>
        <v/>
      </c>
      <c r="S266" s="30" t="str">
        <f t="shared" si="11"/>
        <v/>
      </c>
    </row>
    <row r="267" spans="2:19" s="1" customFormat="1" ht="12.75" x14ac:dyDescent="0.2">
      <c r="B267" s="41"/>
      <c r="C267" s="9"/>
      <c r="E267" s="4"/>
      <c r="F267" s="5"/>
      <c r="J267" s="4"/>
      <c r="K267" s="19"/>
      <c r="M267" s="11"/>
      <c r="O267" s="13"/>
      <c r="P267" s="33"/>
      <c r="Q267" s="15" t="str">
        <f t="shared" si="12"/>
        <v/>
      </c>
      <c r="R267" s="10" t="str">
        <f t="shared" si="13"/>
        <v/>
      </c>
      <c r="S267" s="30" t="str">
        <f t="shared" ref="S267:S330" si="14">IF(Q267&lt;&gt;"",SUBTOTAL(9,R267)+S266,"")</f>
        <v/>
      </c>
    </row>
    <row r="268" spans="2:19" s="1" customFormat="1" ht="12.75" x14ac:dyDescent="0.2">
      <c r="B268" s="41"/>
      <c r="C268" s="9"/>
      <c r="E268" s="4"/>
      <c r="F268" s="5"/>
      <c r="J268" s="4"/>
      <c r="K268" s="19"/>
      <c r="M268" s="11"/>
      <c r="O268" s="13"/>
      <c r="P268" s="33"/>
      <c r="Q268" s="15" t="str">
        <f t="shared" si="12"/>
        <v/>
      </c>
      <c r="R268" s="10" t="str">
        <f t="shared" si="13"/>
        <v/>
      </c>
      <c r="S268" s="30" t="str">
        <f t="shared" si="14"/>
        <v/>
      </c>
    </row>
    <row r="269" spans="2:19" s="1" customFormat="1" ht="12.75" x14ac:dyDescent="0.2">
      <c r="B269" s="41"/>
      <c r="C269" s="9"/>
      <c r="E269" s="4"/>
      <c r="F269" s="5"/>
      <c r="J269" s="4"/>
      <c r="K269" s="19"/>
      <c r="M269" s="11"/>
      <c r="O269" s="13"/>
      <c r="P269" s="33"/>
      <c r="Q269" s="15" t="str">
        <f t="shared" si="12"/>
        <v/>
      </c>
      <c r="R269" s="10" t="str">
        <f t="shared" si="13"/>
        <v/>
      </c>
      <c r="S269" s="30" t="str">
        <f t="shared" si="14"/>
        <v/>
      </c>
    </row>
    <row r="270" spans="2:19" s="1" customFormat="1" ht="12.75" x14ac:dyDescent="0.2">
      <c r="B270" s="41"/>
      <c r="C270" s="9"/>
      <c r="E270" s="4"/>
      <c r="F270" s="5"/>
      <c r="J270" s="4"/>
      <c r="K270" s="19"/>
      <c r="M270" s="11"/>
      <c r="O270" s="13"/>
      <c r="P270" s="33"/>
      <c r="Q270" s="15" t="str">
        <f t="shared" si="12"/>
        <v/>
      </c>
      <c r="R270" s="10" t="str">
        <f t="shared" si="13"/>
        <v/>
      </c>
      <c r="S270" s="30" t="str">
        <f t="shared" si="14"/>
        <v/>
      </c>
    </row>
    <row r="271" spans="2:19" s="1" customFormat="1" ht="12.75" x14ac:dyDescent="0.2">
      <c r="B271" s="41"/>
      <c r="C271" s="9"/>
      <c r="E271" s="4"/>
      <c r="F271" s="5"/>
      <c r="J271" s="4"/>
      <c r="K271" s="19"/>
      <c r="M271" s="11"/>
      <c r="O271" s="13"/>
      <c r="P271" s="33"/>
      <c r="Q271" s="15" t="str">
        <f t="shared" si="12"/>
        <v/>
      </c>
      <c r="R271" s="10" t="str">
        <f t="shared" si="13"/>
        <v/>
      </c>
      <c r="S271" s="30" t="str">
        <f t="shared" si="14"/>
        <v/>
      </c>
    </row>
    <row r="272" spans="2:19" s="1" customFormat="1" ht="12.75" x14ac:dyDescent="0.2">
      <c r="B272" s="41"/>
      <c r="C272" s="9"/>
      <c r="E272" s="4"/>
      <c r="F272" s="5"/>
      <c r="J272" s="4"/>
      <c r="K272" s="19"/>
      <c r="M272" s="11"/>
      <c r="O272" s="13"/>
      <c r="P272" s="33"/>
      <c r="Q272" s="15" t="str">
        <f t="shared" si="12"/>
        <v/>
      </c>
      <c r="R272" s="10" t="str">
        <f t="shared" si="13"/>
        <v/>
      </c>
      <c r="S272" s="30" t="str">
        <f t="shared" si="14"/>
        <v/>
      </c>
    </row>
    <row r="273" spans="2:19" s="1" customFormat="1" ht="12.75" x14ac:dyDescent="0.2">
      <c r="B273" s="41"/>
      <c r="C273" s="9"/>
      <c r="E273" s="4"/>
      <c r="F273" s="5"/>
      <c r="J273" s="4"/>
      <c r="K273" s="19"/>
      <c r="M273" s="11"/>
      <c r="O273" s="13"/>
      <c r="P273" s="33"/>
      <c r="Q273" s="15" t="str">
        <f t="shared" si="12"/>
        <v/>
      </c>
      <c r="R273" s="10" t="str">
        <f t="shared" si="13"/>
        <v/>
      </c>
      <c r="S273" s="30" t="str">
        <f t="shared" si="14"/>
        <v/>
      </c>
    </row>
    <row r="274" spans="2:19" s="1" customFormat="1" ht="12.75" x14ac:dyDescent="0.2">
      <c r="B274" s="41"/>
      <c r="C274" s="9"/>
      <c r="E274" s="4"/>
      <c r="F274" s="5"/>
      <c r="J274" s="4"/>
      <c r="K274" s="19"/>
      <c r="M274" s="11"/>
      <c r="O274" s="13"/>
      <c r="P274" s="33"/>
      <c r="Q274" s="15" t="str">
        <f t="shared" si="12"/>
        <v/>
      </c>
      <c r="R274" s="10" t="str">
        <f t="shared" si="13"/>
        <v/>
      </c>
      <c r="S274" s="30" t="str">
        <f t="shared" si="14"/>
        <v/>
      </c>
    </row>
    <row r="275" spans="2:19" s="1" customFormat="1" ht="12.75" x14ac:dyDescent="0.2">
      <c r="B275" s="41"/>
      <c r="C275" s="9"/>
      <c r="E275" s="4"/>
      <c r="F275" s="5"/>
      <c r="J275" s="4"/>
      <c r="K275" s="19"/>
      <c r="M275" s="11"/>
      <c r="O275" s="13"/>
      <c r="P275" s="33"/>
      <c r="Q275" s="15" t="str">
        <f t="shared" si="12"/>
        <v/>
      </c>
      <c r="R275" s="10" t="str">
        <f t="shared" si="13"/>
        <v/>
      </c>
      <c r="S275" s="30" t="str">
        <f t="shared" si="14"/>
        <v/>
      </c>
    </row>
    <row r="276" spans="2:19" s="1" customFormat="1" ht="12.75" x14ac:dyDescent="0.2">
      <c r="B276" s="41"/>
      <c r="C276" s="9"/>
      <c r="E276" s="4"/>
      <c r="F276" s="5"/>
      <c r="J276" s="4"/>
      <c r="K276" s="19"/>
      <c r="M276" s="11"/>
      <c r="O276" s="13"/>
      <c r="P276" s="33"/>
      <c r="Q276" s="15" t="str">
        <f t="shared" si="12"/>
        <v/>
      </c>
      <c r="R276" s="10" t="str">
        <f t="shared" si="13"/>
        <v/>
      </c>
      <c r="S276" s="30" t="str">
        <f t="shared" si="14"/>
        <v/>
      </c>
    </row>
    <row r="277" spans="2:19" s="1" customFormat="1" ht="12.75" x14ac:dyDescent="0.2">
      <c r="B277" s="41"/>
      <c r="C277" s="9"/>
      <c r="E277" s="4"/>
      <c r="F277" s="5"/>
      <c r="J277" s="4"/>
      <c r="K277" s="19"/>
      <c r="M277" s="11"/>
      <c r="O277" s="13"/>
      <c r="P277" s="33"/>
      <c r="Q277" s="15" t="str">
        <f t="shared" si="12"/>
        <v/>
      </c>
      <c r="R277" s="10" t="str">
        <f t="shared" si="13"/>
        <v/>
      </c>
      <c r="S277" s="30" t="str">
        <f t="shared" si="14"/>
        <v/>
      </c>
    </row>
    <row r="278" spans="2:19" s="1" customFormat="1" ht="12.75" x14ac:dyDescent="0.2">
      <c r="B278" s="41"/>
      <c r="C278" s="9"/>
      <c r="E278" s="4"/>
      <c r="F278" s="5"/>
      <c r="J278" s="4"/>
      <c r="K278" s="19"/>
      <c r="M278" s="11"/>
      <c r="O278" s="13"/>
      <c r="P278" s="33"/>
      <c r="Q278" s="15" t="str">
        <f t="shared" si="12"/>
        <v/>
      </c>
      <c r="R278" s="10" t="str">
        <f t="shared" si="13"/>
        <v/>
      </c>
      <c r="S278" s="30" t="str">
        <f t="shared" si="14"/>
        <v/>
      </c>
    </row>
    <row r="279" spans="2:19" s="1" customFormat="1" ht="12.75" x14ac:dyDescent="0.2">
      <c r="B279" s="41"/>
      <c r="C279" s="9"/>
      <c r="E279" s="4"/>
      <c r="F279" s="5"/>
      <c r="J279" s="4"/>
      <c r="K279" s="19"/>
      <c r="M279" s="11"/>
      <c r="O279" s="13"/>
      <c r="P279" s="33"/>
      <c r="Q279" s="15" t="str">
        <f t="shared" si="12"/>
        <v/>
      </c>
      <c r="R279" s="10" t="str">
        <f t="shared" si="13"/>
        <v/>
      </c>
      <c r="S279" s="30" t="str">
        <f t="shared" si="14"/>
        <v/>
      </c>
    </row>
    <row r="280" spans="2:19" s="1" customFormat="1" ht="12.75" x14ac:dyDescent="0.2">
      <c r="B280" s="41"/>
      <c r="C280" s="9"/>
      <c r="E280" s="4"/>
      <c r="F280" s="5"/>
      <c r="J280" s="4"/>
      <c r="K280" s="19"/>
      <c r="M280" s="11"/>
      <c r="O280" s="13"/>
      <c r="P280" s="33"/>
      <c r="Q280" s="15" t="str">
        <f t="shared" si="12"/>
        <v/>
      </c>
      <c r="R280" s="10" t="str">
        <f t="shared" si="13"/>
        <v/>
      </c>
      <c r="S280" s="30" t="str">
        <f t="shared" si="14"/>
        <v/>
      </c>
    </row>
    <row r="281" spans="2:19" s="1" customFormat="1" ht="12.75" x14ac:dyDescent="0.2">
      <c r="B281" s="41"/>
      <c r="C281" s="9"/>
      <c r="E281" s="4"/>
      <c r="F281" s="5"/>
      <c r="J281" s="4"/>
      <c r="K281" s="19"/>
      <c r="M281" s="11"/>
      <c r="O281" s="13"/>
      <c r="P281" s="33"/>
      <c r="Q281" s="15" t="str">
        <f t="shared" si="12"/>
        <v/>
      </c>
      <c r="R281" s="10" t="str">
        <f t="shared" si="13"/>
        <v/>
      </c>
      <c r="S281" s="30" t="str">
        <f t="shared" si="14"/>
        <v/>
      </c>
    </row>
    <row r="282" spans="2:19" s="1" customFormat="1" ht="12.75" x14ac:dyDescent="0.2">
      <c r="B282" s="41"/>
      <c r="C282" s="9"/>
      <c r="E282" s="4"/>
      <c r="F282" s="5"/>
      <c r="J282" s="4"/>
      <c r="K282" s="19"/>
      <c r="M282" s="11"/>
      <c r="O282" s="13"/>
      <c r="P282" s="33"/>
      <c r="Q282" s="15" t="str">
        <f t="shared" si="12"/>
        <v/>
      </c>
      <c r="R282" s="10" t="str">
        <f t="shared" si="13"/>
        <v/>
      </c>
      <c r="S282" s="30" t="str">
        <f t="shared" si="14"/>
        <v/>
      </c>
    </row>
    <row r="283" spans="2:19" s="1" customFormat="1" ht="12.75" x14ac:dyDescent="0.2">
      <c r="B283" s="41"/>
      <c r="C283" s="9"/>
      <c r="E283" s="4"/>
      <c r="F283" s="5"/>
      <c r="J283" s="4"/>
      <c r="K283" s="19"/>
      <c r="M283" s="11"/>
      <c r="O283" s="13"/>
      <c r="P283" s="33"/>
      <c r="Q283" s="15" t="str">
        <f t="shared" si="12"/>
        <v/>
      </c>
      <c r="R283" s="10" t="str">
        <f t="shared" si="13"/>
        <v/>
      </c>
      <c r="S283" s="30" t="str">
        <f t="shared" si="14"/>
        <v/>
      </c>
    </row>
    <row r="284" spans="2:19" s="1" customFormat="1" ht="12.75" x14ac:dyDescent="0.2">
      <c r="B284" s="41"/>
      <c r="C284" s="9"/>
      <c r="E284" s="4"/>
      <c r="F284" s="5"/>
      <c r="J284" s="4"/>
      <c r="K284" s="19"/>
      <c r="M284" s="11"/>
      <c r="O284" s="13"/>
      <c r="P284" s="33"/>
      <c r="Q284" s="15" t="str">
        <f t="shared" si="12"/>
        <v/>
      </c>
      <c r="R284" s="10" t="str">
        <f t="shared" si="13"/>
        <v/>
      </c>
      <c r="S284" s="30" t="str">
        <f t="shared" si="14"/>
        <v/>
      </c>
    </row>
    <row r="285" spans="2:19" s="1" customFormat="1" ht="12.75" x14ac:dyDescent="0.2">
      <c r="B285" s="41"/>
      <c r="C285" s="9"/>
      <c r="E285" s="4"/>
      <c r="F285" s="5"/>
      <c r="J285" s="4"/>
      <c r="K285" s="19"/>
      <c r="M285" s="11"/>
      <c r="O285" s="13"/>
      <c r="P285" s="33"/>
      <c r="Q285" s="15" t="str">
        <f t="shared" si="12"/>
        <v/>
      </c>
      <c r="R285" s="10" t="str">
        <f t="shared" si="13"/>
        <v/>
      </c>
      <c r="S285" s="30" t="str">
        <f t="shared" si="14"/>
        <v/>
      </c>
    </row>
    <row r="286" spans="2:19" s="1" customFormat="1" ht="12.75" x14ac:dyDescent="0.2">
      <c r="B286" s="41"/>
      <c r="C286" s="9"/>
      <c r="E286" s="4"/>
      <c r="F286" s="5"/>
      <c r="J286" s="4"/>
      <c r="K286" s="19"/>
      <c r="M286" s="11"/>
      <c r="O286" s="13"/>
      <c r="P286" s="33"/>
      <c r="Q286" s="15" t="str">
        <f t="shared" si="12"/>
        <v/>
      </c>
      <c r="R286" s="10" t="str">
        <f t="shared" si="13"/>
        <v/>
      </c>
      <c r="S286" s="30" t="str">
        <f t="shared" si="14"/>
        <v/>
      </c>
    </row>
    <row r="287" spans="2:19" s="1" customFormat="1" ht="12.75" x14ac:dyDescent="0.2">
      <c r="B287" s="41"/>
      <c r="C287" s="9"/>
      <c r="E287" s="4"/>
      <c r="F287" s="5"/>
      <c r="J287" s="4"/>
      <c r="K287" s="19"/>
      <c r="M287" s="11"/>
      <c r="O287" s="13"/>
      <c r="P287" s="33"/>
      <c r="Q287" s="15" t="str">
        <f t="shared" si="12"/>
        <v/>
      </c>
      <c r="R287" s="10" t="str">
        <f t="shared" si="13"/>
        <v/>
      </c>
      <c r="S287" s="30" t="str">
        <f t="shared" si="14"/>
        <v/>
      </c>
    </row>
    <row r="288" spans="2:19" s="1" customFormat="1" ht="12.75" x14ac:dyDescent="0.2">
      <c r="B288" s="41"/>
      <c r="C288" s="9"/>
      <c r="E288" s="4"/>
      <c r="F288" s="5"/>
      <c r="J288" s="4"/>
      <c r="K288" s="19"/>
      <c r="M288" s="11"/>
      <c r="O288" s="13"/>
      <c r="P288" s="33"/>
      <c r="Q288" s="15" t="str">
        <f t="shared" si="12"/>
        <v/>
      </c>
      <c r="R288" s="10" t="str">
        <f t="shared" si="13"/>
        <v/>
      </c>
      <c r="S288" s="30" t="str">
        <f t="shared" si="14"/>
        <v/>
      </c>
    </row>
    <row r="289" spans="2:19" s="1" customFormat="1" ht="12.75" x14ac:dyDescent="0.2">
      <c r="B289" s="41"/>
      <c r="C289" s="9"/>
      <c r="E289" s="4"/>
      <c r="F289" s="5"/>
      <c r="J289" s="4"/>
      <c r="K289" s="19"/>
      <c r="M289" s="11"/>
      <c r="O289" s="13"/>
      <c r="P289" s="33"/>
      <c r="Q289" s="15" t="str">
        <f t="shared" si="12"/>
        <v/>
      </c>
      <c r="R289" s="10" t="str">
        <f t="shared" si="13"/>
        <v/>
      </c>
      <c r="S289" s="30" t="str">
        <f t="shared" si="14"/>
        <v/>
      </c>
    </row>
    <row r="290" spans="2:19" s="1" customFormat="1" ht="12.75" x14ac:dyDescent="0.2">
      <c r="B290" s="41"/>
      <c r="C290" s="9"/>
      <c r="E290" s="4"/>
      <c r="F290" s="5"/>
      <c r="J290" s="4"/>
      <c r="K290" s="19"/>
      <c r="M290" s="11"/>
      <c r="O290" s="13"/>
      <c r="P290" s="33"/>
      <c r="Q290" s="15" t="str">
        <f t="shared" si="12"/>
        <v/>
      </c>
      <c r="R290" s="10" t="str">
        <f t="shared" si="13"/>
        <v/>
      </c>
      <c r="S290" s="30" t="str">
        <f t="shared" si="14"/>
        <v/>
      </c>
    </row>
    <row r="291" spans="2:19" s="1" customFormat="1" ht="12.75" x14ac:dyDescent="0.2">
      <c r="B291" s="41"/>
      <c r="C291" s="9"/>
      <c r="E291" s="4"/>
      <c r="F291" s="5"/>
      <c r="J291" s="4"/>
      <c r="K291" s="19"/>
      <c r="M291" s="11"/>
      <c r="O291" s="13"/>
      <c r="P291" s="33"/>
      <c r="Q291" s="15" t="str">
        <f t="shared" si="12"/>
        <v/>
      </c>
      <c r="R291" s="10" t="str">
        <f t="shared" si="13"/>
        <v/>
      </c>
      <c r="S291" s="30" t="str">
        <f t="shared" si="14"/>
        <v/>
      </c>
    </row>
    <row r="292" spans="2:19" s="1" customFormat="1" ht="12.75" x14ac:dyDescent="0.2">
      <c r="B292" s="41"/>
      <c r="C292" s="9"/>
      <c r="E292" s="4"/>
      <c r="F292" s="5"/>
      <c r="J292" s="4"/>
      <c r="K292" s="19"/>
      <c r="M292" s="11"/>
      <c r="O292" s="13"/>
      <c r="P292" s="33"/>
      <c r="Q292" s="15" t="str">
        <f t="shared" si="12"/>
        <v/>
      </c>
      <c r="R292" s="10" t="str">
        <f t="shared" si="13"/>
        <v/>
      </c>
      <c r="S292" s="30" t="str">
        <f t="shared" si="14"/>
        <v/>
      </c>
    </row>
    <row r="293" spans="2:19" s="1" customFormat="1" ht="12.75" x14ac:dyDescent="0.2">
      <c r="B293" s="41"/>
      <c r="C293" s="9"/>
      <c r="E293" s="4"/>
      <c r="F293" s="5"/>
      <c r="J293" s="4"/>
      <c r="K293" s="19"/>
      <c r="M293" s="11"/>
      <c r="O293" s="13"/>
      <c r="P293" s="33"/>
      <c r="Q293" s="15" t="str">
        <f t="shared" si="12"/>
        <v/>
      </c>
      <c r="R293" s="10" t="str">
        <f t="shared" si="13"/>
        <v/>
      </c>
      <c r="S293" s="30" t="str">
        <f t="shared" si="14"/>
        <v/>
      </c>
    </row>
    <row r="294" spans="2:19" s="1" customFormat="1" ht="12.75" x14ac:dyDescent="0.2">
      <c r="B294" s="41"/>
      <c r="C294" s="9"/>
      <c r="E294" s="4"/>
      <c r="F294" s="5"/>
      <c r="J294" s="4"/>
      <c r="K294" s="19"/>
      <c r="M294" s="11"/>
      <c r="O294" s="13"/>
      <c r="P294" s="33"/>
      <c r="Q294" s="15" t="str">
        <f t="shared" si="12"/>
        <v/>
      </c>
      <c r="R294" s="10" t="str">
        <f t="shared" si="13"/>
        <v/>
      </c>
      <c r="S294" s="30" t="str">
        <f t="shared" si="14"/>
        <v/>
      </c>
    </row>
    <row r="295" spans="2:19" s="1" customFormat="1" ht="12.75" x14ac:dyDescent="0.2">
      <c r="B295" s="41"/>
      <c r="C295" s="9"/>
      <c r="E295" s="4"/>
      <c r="F295" s="5"/>
      <c r="J295" s="4"/>
      <c r="K295" s="19"/>
      <c r="M295" s="11"/>
      <c r="O295" s="13"/>
      <c r="P295" s="33"/>
      <c r="Q295" s="15" t="str">
        <f t="shared" si="12"/>
        <v/>
      </c>
      <c r="R295" s="10" t="str">
        <f t="shared" si="13"/>
        <v/>
      </c>
      <c r="S295" s="30" t="str">
        <f t="shared" si="14"/>
        <v/>
      </c>
    </row>
    <row r="296" spans="2:19" s="1" customFormat="1" ht="12.75" x14ac:dyDescent="0.2">
      <c r="B296" s="41"/>
      <c r="C296" s="9"/>
      <c r="E296" s="4"/>
      <c r="F296" s="5"/>
      <c r="J296" s="4"/>
      <c r="K296" s="19"/>
      <c r="M296" s="11"/>
      <c r="O296" s="13"/>
      <c r="P296" s="33"/>
      <c r="Q296" s="15" t="str">
        <f t="shared" si="12"/>
        <v/>
      </c>
      <c r="R296" s="10" t="str">
        <f t="shared" si="13"/>
        <v/>
      </c>
      <c r="S296" s="30" t="str">
        <f t="shared" si="14"/>
        <v/>
      </c>
    </row>
    <row r="297" spans="2:19" s="1" customFormat="1" ht="12.75" x14ac:dyDescent="0.2">
      <c r="B297" s="41"/>
      <c r="C297" s="9"/>
      <c r="E297" s="4"/>
      <c r="F297" s="5"/>
      <c r="J297" s="4"/>
      <c r="K297" s="19"/>
      <c r="M297" s="11"/>
      <c r="O297" s="13"/>
      <c r="P297" s="33"/>
      <c r="Q297" s="15" t="str">
        <f t="shared" si="12"/>
        <v/>
      </c>
      <c r="R297" s="10" t="str">
        <f t="shared" si="13"/>
        <v/>
      </c>
      <c r="S297" s="30" t="str">
        <f t="shared" si="14"/>
        <v/>
      </c>
    </row>
    <row r="298" spans="2:19" s="1" customFormat="1" ht="12.75" x14ac:dyDescent="0.2">
      <c r="B298" s="41"/>
      <c r="C298" s="9"/>
      <c r="E298" s="4"/>
      <c r="F298" s="5"/>
      <c r="J298" s="4"/>
      <c r="K298" s="19"/>
      <c r="M298" s="11"/>
      <c r="O298" s="13"/>
      <c r="P298" s="33"/>
      <c r="Q298" s="15" t="str">
        <f t="shared" si="12"/>
        <v/>
      </c>
      <c r="R298" s="10" t="str">
        <f t="shared" si="13"/>
        <v/>
      </c>
      <c r="S298" s="30" t="str">
        <f t="shared" si="14"/>
        <v/>
      </c>
    </row>
    <row r="299" spans="2:19" s="1" customFormat="1" ht="12.75" x14ac:dyDescent="0.2">
      <c r="B299" s="41"/>
      <c r="C299" s="9"/>
      <c r="E299" s="4"/>
      <c r="F299" s="5"/>
      <c r="J299" s="4"/>
      <c r="K299" s="19"/>
      <c r="M299" s="11"/>
      <c r="O299" s="13"/>
      <c r="P299" s="33"/>
      <c r="Q299" s="15" t="str">
        <f t="shared" si="12"/>
        <v/>
      </c>
      <c r="R299" s="10" t="str">
        <f t="shared" si="13"/>
        <v/>
      </c>
      <c r="S299" s="30" t="str">
        <f t="shared" si="14"/>
        <v/>
      </c>
    </row>
    <row r="300" spans="2:19" s="1" customFormat="1" ht="12.75" x14ac:dyDescent="0.2">
      <c r="B300" s="41"/>
      <c r="C300" s="9"/>
      <c r="E300" s="4"/>
      <c r="F300" s="5"/>
      <c r="J300" s="4"/>
      <c r="K300" s="19"/>
      <c r="M300" s="11"/>
      <c r="O300" s="13"/>
      <c r="P300" s="33"/>
      <c r="Q300" s="15" t="str">
        <f t="shared" si="12"/>
        <v/>
      </c>
      <c r="R300" s="10" t="str">
        <f t="shared" si="13"/>
        <v/>
      </c>
      <c r="S300" s="30" t="str">
        <f t="shared" si="14"/>
        <v/>
      </c>
    </row>
    <row r="301" spans="2:19" s="1" customFormat="1" ht="12.75" x14ac:dyDescent="0.2">
      <c r="B301" s="41"/>
      <c r="C301" s="9"/>
      <c r="E301" s="4"/>
      <c r="F301" s="5"/>
      <c r="J301" s="4"/>
      <c r="K301" s="19"/>
      <c r="M301" s="11"/>
      <c r="O301" s="13"/>
      <c r="P301" s="33"/>
      <c r="Q301" s="15" t="str">
        <f t="shared" si="12"/>
        <v/>
      </c>
      <c r="R301" s="10" t="str">
        <f t="shared" si="13"/>
        <v/>
      </c>
      <c r="S301" s="30" t="str">
        <f t="shared" si="14"/>
        <v/>
      </c>
    </row>
    <row r="302" spans="2:19" s="1" customFormat="1" ht="12.75" x14ac:dyDescent="0.2">
      <c r="B302" s="41"/>
      <c r="C302" s="9"/>
      <c r="E302" s="4"/>
      <c r="F302" s="5"/>
      <c r="J302" s="4"/>
      <c r="K302" s="19"/>
      <c r="M302" s="11"/>
      <c r="O302" s="13"/>
      <c r="P302" s="33"/>
      <c r="Q302" s="15" t="str">
        <f t="shared" si="12"/>
        <v/>
      </c>
      <c r="R302" s="10" t="str">
        <f t="shared" si="13"/>
        <v/>
      </c>
      <c r="S302" s="30" t="str">
        <f t="shared" si="14"/>
        <v/>
      </c>
    </row>
    <row r="303" spans="2:19" s="1" customFormat="1" ht="12.75" x14ac:dyDescent="0.2">
      <c r="B303" s="41"/>
      <c r="C303" s="9"/>
      <c r="E303" s="4"/>
      <c r="F303" s="5"/>
      <c r="J303" s="4"/>
      <c r="K303" s="19"/>
      <c r="M303" s="11"/>
      <c r="O303" s="13"/>
      <c r="P303" s="33"/>
      <c r="Q303" s="15" t="str">
        <f t="shared" si="12"/>
        <v/>
      </c>
      <c r="R303" s="10" t="str">
        <f t="shared" si="13"/>
        <v/>
      </c>
      <c r="S303" s="30" t="str">
        <f t="shared" si="14"/>
        <v/>
      </c>
    </row>
    <row r="304" spans="2:19" s="1" customFormat="1" ht="12.75" x14ac:dyDescent="0.2">
      <c r="B304" s="41"/>
      <c r="C304" s="9"/>
      <c r="E304" s="4"/>
      <c r="F304" s="5"/>
      <c r="J304" s="4"/>
      <c r="K304" s="19"/>
      <c r="M304" s="11"/>
      <c r="O304" s="13"/>
      <c r="P304" s="33"/>
      <c r="Q304" s="15" t="str">
        <f t="shared" si="12"/>
        <v/>
      </c>
      <c r="R304" s="10" t="str">
        <f t="shared" si="13"/>
        <v/>
      </c>
      <c r="S304" s="30" t="str">
        <f t="shared" si="14"/>
        <v/>
      </c>
    </row>
    <row r="305" spans="2:19" s="1" customFormat="1" ht="12.75" x14ac:dyDescent="0.2">
      <c r="B305" s="41"/>
      <c r="C305" s="9"/>
      <c r="E305" s="4"/>
      <c r="F305" s="5"/>
      <c r="J305" s="4"/>
      <c r="K305" s="19"/>
      <c r="M305" s="11"/>
      <c r="O305" s="13"/>
      <c r="P305" s="33"/>
      <c r="Q305" s="15" t="str">
        <f t="shared" si="12"/>
        <v/>
      </c>
      <c r="R305" s="10" t="str">
        <f t="shared" si="13"/>
        <v/>
      </c>
      <c r="S305" s="30" t="str">
        <f t="shared" si="14"/>
        <v/>
      </c>
    </row>
    <row r="306" spans="2:19" s="1" customFormat="1" ht="12.75" x14ac:dyDescent="0.2">
      <c r="B306" s="41"/>
      <c r="C306" s="9"/>
      <c r="E306" s="4"/>
      <c r="F306" s="5"/>
      <c r="J306" s="4"/>
      <c r="K306" s="19"/>
      <c r="M306" s="11"/>
      <c r="O306" s="13"/>
      <c r="P306" s="33"/>
      <c r="Q306" s="15" t="str">
        <f t="shared" si="12"/>
        <v/>
      </c>
      <c r="R306" s="10" t="str">
        <f t="shared" si="13"/>
        <v/>
      </c>
      <c r="S306" s="30" t="str">
        <f t="shared" si="14"/>
        <v/>
      </c>
    </row>
    <row r="307" spans="2:19" s="1" customFormat="1" ht="12.75" x14ac:dyDescent="0.2">
      <c r="B307" s="41"/>
      <c r="C307" s="9"/>
      <c r="E307" s="4"/>
      <c r="F307" s="5"/>
      <c r="J307" s="4"/>
      <c r="K307" s="19"/>
      <c r="M307" s="11"/>
      <c r="O307" s="13"/>
      <c r="P307" s="33"/>
      <c r="Q307" s="15" t="str">
        <f t="shared" si="12"/>
        <v/>
      </c>
      <c r="R307" s="10" t="str">
        <f t="shared" si="13"/>
        <v/>
      </c>
      <c r="S307" s="30" t="str">
        <f t="shared" si="14"/>
        <v/>
      </c>
    </row>
    <row r="308" spans="2:19" s="1" customFormat="1" ht="12.75" x14ac:dyDescent="0.2">
      <c r="B308" s="41"/>
      <c r="C308" s="9"/>
      <c r="E308" s="4"/>
      <c r="F308" s="5"/>
      <c r="J308" s="4"/>
      <c r="K308" s="19"/>
      <c r="M308" s="11"/>
      <c r="O308" s="13"/>
      <c r="P308" s="33"/>
      <c r="Q308" s="15" t="str">
        <f t="shared" si="12"/>
        <v/>
      </c>
      <c r="R308" s="10" t="str">
        <f t="shared" si="13"/>
        <v/>
      </c>
      <c r="S308" s="30" t="str">
        <f t="shared" si="14"/>
        <v/>
      </c>
    </row>
    <row r="309" spans="2:19" s="1" customFormat="1" ht="12.75" x14ac:dyDescent="0.2">
      <c r="B309" s="41"/>
      <c r="C309" s="9"/>
      <c r="E309" s="4"/>
      <c r="F309" s="5"/>
      <c r="J309" s="4"/>
      <c r="K309" s="19"/>
      <c r="M309" s="11"/>
      <c r="O309" s="13"/>
      <c r="P309" s="33"/>
      <c r="Q309" s="15" t="str">
        <f t="shared" si="12"/>
        <v/>
      </c>
      <c r="R309" s="10" t="str">
        <f t="shared" si="13"/>
        <v/>
      </c>
      <c r="S309" s="30" t="str">
        <f t="shared" si="14"/>
        <v/>
      </c>
    </row>
    <row r="310" spans="2:19" s="1" customFormat="1" ht="12.75" x14ac:dyDescent="0.2">
      <c r="B310" s="41"/>
      <c r="C310" s="9"/>
      <c r="E310" s="4"/>
      <c r="F310" s="5"/>
      <c r="J310" s="4"/>
      <c r="K310" s="19"/>
      <c r="M310" s="11"/>
      <c r="O310" s="13"/>
      <c r="P310" s="33"/>
      <c r="Q310" s="15" t="str">
        <f t="shared" si="12"/>
        <v/>
      </c>
      <c r="R310" s="10" t="str">
        <f t="shared" si="13"/>
        <v/>
      </c>
      <c r="S310" s="30" t="str">
        <f t="shared" si="14"/>
        <v/>
      </c>
    </row>
    <row r="311" spans="2:19" s="1" customFormat="1" ht="12.75" x14ac:dyDescent="0.2">
      <c r="B311" s="41"/>
      <c r="C311" s="9"/>
      <c r="E311" s="4"/>
      <c r="F311" s="5"/>
      <c r="J311" s="4"/>
      <c r="K311" s="19"/>
      <c r="M311" s="11"/>
      <c r="O311" s="13"/>
      <c r="P311" s="33"/>
      <c r="Q311" s="15" t="str">
        <f t="shared" si="12"/>
        <v/>
      </c>
      <c r="R311" s="10" t="str">
        <f t="shared" si="13"/>
        <v/>
      </c>
      <c r="S311" s="30" t="str">
        <f t="shared" si="14"/>
        <v/>
      </c>
    </row>
    <row r="312" spans="2:19" s="1" customFormat="1" ht="12.75" x14ac:dyDescent="0.2">
      <c r="B312" s="41"/>
      <c r="C312" s="9"/>
      <c r="E312" s="4"/>
      <c r="F312" s="5"/>
      <c r="J312" s="4"/>
      <c r="K312" s="19"/>
      <c r="M312" s="11"/>
      <c r="O312" s="13"/>
      <c r="P312" s="33"/>
      <c r="Q312" s="15" t="str">
        <f t="shared" si="12"/>
        <v/>
      </c>
      <c r="R312" s="10" t="str">
        <f t="shared" si="13"/>
        <v/>
      </c>
      <c r="S312" s="30" t="str">
        <f t="shared" si="14"/>
        <v/>
      </c>
    </row>
    <row r="313" spans="2:19" s="1" customFormat="1" ht="12.75" x14ac:dyDescent="0.2">
      <c r="B313" s="41"/>
      <c r="C313" s="9"/>
      <c r="E313" s="4"/>
      <c r="F313" s="5"/>
      <c r="J313" s="4"/>
      <c r="K313" s="19"/>
      <c r="M313" s="11"/>
      <c r="O313" s="13"/>
      <c r="P313" s="33"/>
      <c r="Q313" s="15" t="str">
        <f t="shared" si="12"/>
        <v/>
      </c>
      <c r="R313" s="10" t="str">
        <f t="shared" si="13"/>
        <v/>
      </c>
      <c r="S313" s="30" t="str">
        <f t="shared" si="14"/>
        <v/>
      </c>
    </row>
    <row r="314" spans="2:19" s="1" customFormat="1" ht="12.75" x14ac:dyDescent="0.2">
      <c r="B314" s="41"/>
      <c r="C314" s="9"/>
      <c r="E314" s="4"/>
      <c r="F314" s="5"/>
      <c r="J314" s="4"/>
      <c r="K314" s="19"/>
      <c r="M314" s="11"/>
      <c r="O314" s="13"/>
      <c r="P314" s="33"/>
      <c r="Q314" s="15" t="str">
        <f t="shared" si="12"/>
        <v/>
      </c>
      <c r="R314" s="10" t="str">
        <f t="shared" si="13"/>
        <v/>
      </c>
      <c r="S314" s="30" t="str">
        <f t="shared" si="14"/>
        <v/>
      </c>
    </row>
    <row r="315" spans="2:19" s="1" customFormat="1" ht="12.75" x14ac:dyDescent="0.2">
      <c r="B315" s="41"/>
      <c r="C315" s="9"/>
      <c r="E315" s="4"/>
      <c r="F315" s="5"/>
      <c r="J315" s="4"/>
      <c r="K315" s="19"/>
      <c r="M315" s="11"/>
      <c r="O315" s="13"/>
      <c r="P315" s="33"/>
      <c r="Q315" s="15" t="str">
        <f t="shared" si="12"/>
        <v/>
      </c>
      <c r="R315" s="10" t="str">
        <f t="shared" si="13"/>
        <v/>
      </c>
      <c r="S315" s="30" t="str">
        <f t="shared" si="14"/>
        <v/>
      </c>
    </row>
    <row r="316" spans="2:19" s="1" customFormat="1" ht="12.75" x14ac:dyDescent="0.2">
      <c r="B316" s="41"/>
      <c r="C316" s="9"/>
      <c r="E316" s="4"/>
      <c r="F316" s="5"/>
      <c r="J316" s="4"/>
      <c r="K316" s="19"/>
      <c r="M316" s="11"/>
      <c r="O316" s="13"/>
      <c r="P316" s="33"/>
      <c r="Q316" s="15" t="str">
        <f t="shared" si="12"/>
        <v/>
      </c>
      <c r="R316" s="10" t="str">
        <f t="shared" si="13"/>
        <v/>
      </c>
      <c r="S316" s="30" t="str">
        <f t="shared" si="14"/>
        <v/>
      </c>
    </row>
    <row r="317" spans="2:19" s="1" customFormat="1" ht="12.75" x14ac:dyDescent="0.2">
      <c r="B317" s="41"/>
      <c r="C317" s="9"/>
      <c r="E317" s="4"/>
      <c r="F317" s="5"/>
      <c r="J317" s="4"/>
      <c r="K317" s="19"/>
      <c r="M317" s="11"/>
      <c r="O317" s="13"/>
      <c r="P317" s="33"/>
      <c r="Q317" s="15" t="str">
        <f t="shared" si="12"/>
        <v/>
      </c>
      <c r="R317" s="10" t="str">
        <f t="shared" si="13"/>
        <v/>
      </c>
      <c r="S317" s="30" t="str">
        <f t="shared" si="14"/>
        <v/>
      </c>
    </row>
    <row r="318" spans="2:19" s="1" customFormat="1" ht="12.75" x14ac:dyDescent="0.2">
      <c r="B318" s="41"/>
      <c r="C318" s="9"/>
      <c r="E318" s="4"/>
      <c r="F318" s="5"/>
      <c r="J318" s="4"/>
      <c r="K318" s="19"/>
      <c r="M318" s="11"/>
      <c r="O318" s="13"/>
      <c r="P318" s="33"/>
      <c r="Q318" s="15" t="str">
        <f t="shared" si="12"/>
        <v/>
      </c>
      <c r="R318" s="10" t="str">
        <f t="shared" si="13"/>
        <v/>
      </c>
      <c r="S318" s="30" t="str">
        <f t="shared" si="14"/>
        <v/>
      </c>
    </row>
    <row r="319" spans="2:19" s="1" customFormat="1" ht="12.75" x14ac:dyDescent="0.2">
      <c r="B319" s="41"/>
      <c r="C319" s="9"/>
      <c r="E319" s="4"/>
      <c r="F319" s="5"/>
      <c r="J319" s="4"/>
      <c r="K319" s="19"/>
      <c r="M319" s="11"/>
      <c r="O319" s="13"/>
      <c r="P319" s="33"/>
      <c r="Q319" s="15" t="str">
        <f t="shared" si="12"/>
        <v/>
      </c>
      <c r="R319" s="10" t="str">
        <f t="shared" si="13"/>
        <v/>
      </c>
      <c r="S319" s="30" t="str">
        <f t="shared" si="14"/>
        <v/>
      </c>
    </row>
    <row r="320" spans="2:19" s="1" customFormat="1" ht="12.75" x14ac:dyDescent="0.2">
      <c r="B320" s="41"/>
      <c r="C320" s="9"/>
      <c r="E320" s="4"/>
      <c r="F320" s="5"/>
      <c r="J320" s="4"/>
      <c r="K320" s="19"/>
      <c r="M320" s="11"/>
      <c r="O320" s="13"/>
      <c r="P320" s="33"/>
      <c r="Q320" s="15" t="str">
        <f t="shared" si="12"/>
        <v/>
      </c>
      <c r="R320" s="10" t="str">
        <f t="shared" si="13"/>
        <v/>
      </c>
      <c r="S320" s="30" t="str">
        <f t="shared" si="14"/>
        <v/>
      </c>
    </row>
    <row r="321" spans="2:19" s="1" customFormat="1" ht="12.75" x14ac:dyDescent="0.2">
      <c r="B321" s="41"/>
      <c r="C321" s="9"/>
      <c r="E321" s="4"/>
      <c r="F321" s="5"/>
      <c r="J321" s="4"/>
      <c r="K321" s="19"/>
      <c r="M321" s="11"/>
      <c r="O321" s="13"/>
      <c r="P321" s="33"/>
      <c r="Q321" s="15" t="str">
        <f t="shared" si="12"/>
        <v/>
      </c>
      <c r="R321" s="10" t="str">
        <f t="shared" si="13"/>
        <v/>
      </c>
      <c r="S321" s="30" t="str">
        <f t="shared" si="14"/>
        <v/>
      </c>
    </row>
    <row r="322" spans="2:19" s="1" customFormat="1" ht="12.75" x14ac:dyDescent="0.2">
      <c r="B322" s="41"/>
      <c r="C322" s="9"/>
      <c r="E322" s="4"/>
      <c r="F322" s="5"/>
      <c r="J322" s="4"/>
      <c r="K322" s="19"/>
      <c r="M322" s="11"/>
      <c r="O322" s="13"/>
      <c r="P322" s="33"/>
      <c r="Q322" s="15" t="str">
        <f t="shared" si="12"/>
        <v/>
      </c>
      <c r="R322" s="10" t="str">
        <f t="shared" si="13"/>
        <v/>
      </c>
      <c r="S322" s="30" t="str">
        <f t="shared" si="14"/>
        <v/>
      </c>
    </row>
    <row r="323" spans="2:19" s="1" customFormat="1" ht="12.75" x14ac:dyDescent="0.2">
      <c r="B323" s="41"/>
      <c r="C323" s="9"/>
      <c r="E323" s="4"/>
      <c r="F323" s="5"/>
      <c r="J323" s="4"/>
      <c r="K323" s="19"/>
      <c r="M323" s="11"/>
      <c r="O323" s="13"/>
      <c r="P323" s="33"/>
      <c r="Q323" s="15" t="str">
        <f t="shared" si="12"/>
        <v/>
      </c>
      <c r="R323" s="10" t="str">
        <f t="shared" si="13"/>
        <v/>
      </c>
      <c r="S323" s="30" t="str">
        <f t="shared" si="14"/>
        <v/>
      </c>
    </row>
    <row r="324" spans="2:19" s="1" customFormat="1" ht="12.75" x14ac:dyDescent="0.2">
      <c r="B324" s="41"/>
      <c r="C324" s="9"/>
      <c r="E324" s="4"/>
      <c r="F324" s="5"/>
      <c r="J324" s="4"/>
      <c r="K324" s="19"/>
      <c r="M324" s="11"/>
      <c r="O324" s="13"/>
      <c r="P324" s="33"/>
      <c r="Q324" s="15" t="str">
        <f t="shared" si="12"/>
        <v/>
      </c>
      <c r="R324" s="10" t="str">
        <f t="shared" si="13"/>
        <v/>
      </c>
      <c r="S324" s="30" t="str">
        <f t="shared" si="14"/>
        <v/>
      </c>
    </row>
    <row r="325" spans="2:19" s="1" customFormat="1" ht="12.75" x14ac:dyDescent="0.2">
      <c r="B325" s="41"/>
      <c r="C325" s="9"/>
      <c r="E325" s="4"/>
      <c r="F325" s="5"/>
      <c r="J325" s="4"/>
      <c r="K325" s="19"/>
      <c r="M325" s="11"/>
      <c r="O325" s="13"/>
      <c r="P325" s="33"/>
      <c r="Q325" s="15" t="str">
        <f t="shared" si="12"/>
        <v/>
      </c>
      <c r="R325" s="10" t="str">
        <f t="shared" si="13"/>
        <v/>
      </c>
      <c r="S325" s="30" t="str">
        <f t="shared" si="14"/>
        <v/>
      </c>
    </row>
    <row r="326" spans="2:19" s="1" customFormat="1" ht="12.75" x14ac:dyDescent="0.2">
      <c r="B326" s="41"/>
      <c r="C326" s="9"/>
      <c r="E326" s="4"/>
      <c r="F326" s="5"/>
      <c r="J326" s="4"/>
      <c r="K326" s="19"/>
      <c r="M326" s="11"/>
      <c r="O326" s="13"/>
      <c r="P326" s="33"/>
      <c r="Q326" s="15" t="str">
        <f t="shared" si="12"/>
        <v/>
      </c>
      <c r="R326" s="10" t="str">
        <f t="shared" si="13"/>
        <v/>
      </c>
      <c r="S326" s="30" t="str">
        <f t="shared" si="14"/>
        <v/>
      </c>
    </row>
    <row r="327" spans="2:19" s="1" customFormat="1" ht="12.75" x14ac:dyDescent="0.2">
      <c r="B327" s="41"/>
      <c r="C327" s="9"/>
      <c r="E327" s="4"/>
      <c r="F327" s="5"/>
      <c r="J327" s="4"/>
      <c r="K327" s="19"/>
      <c r="M327" s="11"/>
      <c r="O327" s="13"/>
      <c r="P327" s="33"/>
      <c r="Q327" s="15" t="str">
        <f t="shared" si="12"/>
        <v/>
      </c>
      <c r="R327" s="10" t="str">
        <f t="shared" si="13"/>
        <v/>
      </c>
      <c r="S327" s="30" t="str">
        <f t="shared" si="14"/>
        <v/>
      </c>
    </row>
    <row r="328" spans="2:19" s="1" customFormat="1" ht="12.75" x14ac:dyDescent="0.2">
      <c r="B328" s="41"/>
      <c r="C328" s="9"/>
      <c r="E328" s="4"/>
      <c r="F328" s="5"/>
      <c r="J328" s="4"/>
      <c r="K328" s="19"/>
      <c r="M328" s="11"/>
      <c r="O328" s="13"/>
      <c r="P328" s="33"/>
      <c r="Q328" s="15" t="str">
        <f t="shared" si="12"/>
        <v/>
      </c>
      <c r="R328" s="10" t="str">
        <f t="shared" si="13"/>
        <v/>
      </c>
      <c r="S328" s="30" t="str">
        <f t="shared" si="14"/>
        <v/>
      </c>
    </row>
    <row r="329" spans="2:19" s="1" customFormat="1" ht="12.75" x14ac:dyDescent="0.2">
      <c r="B329" s="41"/>
      <c r="C329" s="9"/>
      <c r="E329" s="4"/>
      <c r="F329" s="5"/>
      <c r="J329" s="4"/>
      <c r="K329" s="19"/>
      <c r="M329" s="11"/>
      <c r="O329" s="13"/>
      <c r="P329" s="33"/>
      <c r="Q329" s="15" t="str">
        <f t="shared" si="12"/>
        <v/>
      </c>
      <c r="R329" s="10" t="str">
        <f t="shared" si="13"/>
        <v/>
      </c>
      <c r="S329" s="30" t="str">
        <f t="shared" si="14"/>
        <v/>
      </c>
    </row>
    <row r="330" spans="2:19" s="1" customFormat="1" ht="12.75" x14ac:dyDescent="0.2">
      <c r="B330" s="41"/>
      <c r="C330" s="9"/>
      <c r="E330" s="4"/>
      <c r="F330" s="5"/>
      <c r="J330" s="4"/>
      <c r="K330" s="19"/>
      <c r="M330" s="11"/>
      <c r="O330" s="13"/>
      <c r="P330" s="33"/>
      <c r="Q330" s="15" t="str">
        <f t="shared" ref="Q330:Q393" si="15">IF(O330="","",IF(O330="Yes",IF(M330="Lay",2*K330,K330*L330),0))</f>
        <v/>
      </c>
      <c r="R330" s="10" t="str">
        <f t="shared" ref="R330:R393" si="16">IF(Q330&lt;&gt;"",IF(M330="Lay",IF(O330="Yes",(Q330-K330)*(1-N330),Q330-K330*(L330-1)),IF(O330="Yes",(Q330-K330)*(1-N330),Q330-K330)),"")</f>
        <v/>
      </c>
      <c r="S330" s="30" t="str">
        <f t="shared" si="14"/>
        <v/>
      </c>
    </row>
    <row r="331" spans="2:19" s="1" customFormat="1" ht="12.75" x14ac:dyDescent="0.2">
      <c r="B331" s="41"/>
      <c r="C331" s="9"/>
      <c r="E331" s="4"/>
      <c r="F331" s="5"/>
      <c r="J331" s="4"/>
      <c r="K331" s="19"/>
      <c r="M331" s="11"/>
      <c r="O331" s="13"/>
      <c r="P331" s="33"/>
      <c r="Q331" s="15" t="str">
        <f t="shared" si="15"/>
        <v/>
      </c>
      <c r="R331" s="10" t="str">
        <f t="shared" si="16"/>
        <v/>
      </c>
      <c r="S331" s="30" t="str">
        <f t="shared" ref="S331:S394" si="17">IF(Q331&lt;&gt;"",SUBTOTAL(9,R331)+S330,"")</f>
        <v/>
      </c>
    </row>
    <row r="332" spans="2:19" s="1" customFormat="1" ht="12.75" x14ac:dyDescent="0.2">
      <c r="B332" s="41"/>
      <c r="C332" s="9"/>
      <c r="E332" s="4"/>
      <c r="F332" s="5"/>
      <c r="J332" s="4"/>
      <c r="K332" s="19"/>
      <c r="M332" s="11"/>
      <c r="O332" s="13"/>
      <c r="P332" s="33"/>
      <c r="Q332" s="15" t="str">
        <f t="shared" si="15"/>
        <v/>
      </c>
      <c r="R332" s="10" t="str">
        <f t="shared" si="16"/>
        <v/>
      </c>
      <c r="S332" s="30" t="str">
        <f t="shared" si="17"/>
        <v/>
      </c>
    </row>
    <row r="333" spans="2:19" s="1" customFormat="1" ht="12.75" x14ac:dyDescent="0.2">
      <c r="B333" s="41"/>
      <c r="C333" s="9"/>
      <c r="E333" s="4"/>
      <c r="F333" s="5"/>
      <c r="J333" s="4"/>
      <c r="K333" s="19"/>
      <c r="M333" s="11"/>
      <c r="O333" s="13"/>
      <c r="P333" s="33"/>
      <c r="Q333" s="15" t="str">
        <f t="shared" si="15"/>
        <v/>
      </c>
      <c r="R333" s="10" t="str">
        <f t="shared" si="16"/>
        <v/>
      </c>
      <c r="S333" s="30" t="str">
        <f t="shared" si="17"/>
        <v/>
      </c>
    </row>
    <row r="334" spans="2:19" s="1" customFormat="1" ht="12.75" x14ac:dyDescent="0.2">
      <c r="B334" s="41"/>
      <c r="C334" s="9"/>
      <c r="E334" s="4"/>
      <c r="F334" s="5"/>
      <c r="J334" s="4"/>
      <c r="K334" s="19"/>
      <c r="M334" s="11"/>
      <c r="O334" s="13"/>
      <c r="P334" s="33"/>
      <c r="Q334" s="15" t="str">
        <f t="shared" si="15"/>
        <v/>
      </c>
      <c r="R334" s="10" t="str">
        <f t="shared" si="16"/>
        <v/>
      </c>
      <c r="S334" s="30" t="str">
        <f t="shared" si="17"/>
        <v/>
      </c>
    </row>
    <row r="335" spans="2:19" s="1" customFormat="1" ht="12.75" x14ac:dyDescent="0.2">
      <c r="B335" s="41"/>
      <c r="C335" s="9"/>
      <c r="E335" s="4"/>
      <c r="F335" s="5"/>
      <c r="J335" s="4"/>
      <c r="K335" s="19"/>
      <c r="M335" s="11"/>
      <c r="O335" s="13"/>
      <c r="P335" s="33"/>
      <c r="Q335" s="15" t="str">
        <f t="shared" si="15"/>
        <v/>
      </c>
      <c r="R335" s="10" t="str">
        <f t="shared" si="16"/>
        <v/>
      </c>
      <c r="S335" s="30" t="str">
        <f t="shared" si="17"/>
        <v/>
      </c>
    </row>
    <row r="336" spans="2:19" s="1" customFormat="1" ht="12.75" x14ac:dyDescent="0.2">
      <c r="B336" s="41"/>
      <c r="C336" s="9"/>
      <c r="E336" s="4"/>
      <c r="F336" s="5"/>
      <c r="J336" s="4"/>
      <c r="K336" s="19"/>
      <c r="M336" s="11"/>
      <c r="O336" s="13"/>
      <c r="P336" s="33"/>
      <c r="Q336" s="15" t="str">
        <f t="shared" si="15"/>
        <v/>
      </c>
      <c r="R336" s="10" t="str">
        <f t="shared" si="16"/>
        <v/>
      </c>
      <c r="S336" s="30" t="str">
        <f t="shared" si="17"/>
        <v/>
      </c>
    </row>
    <row r="337" spans="2:19" s="1" customFormat="1" ht="12.75" x14ac:dyDescent="0.2">
      <c r="B337" s="41"/>
      <c r="C337" s="9"/>
      <c r="E337" s="4"/>
      <c r="F337" s="5"/>
      <c r="J337" s="4"/>
      <c r="K337" s="19"/>
      <c r="M337" s="11"/>
      <c r="O337" s="13"/>
      <c r="P337" s="33"/>
      <c r="Q337" s="15" t="str">
        <f t="shared" si="15"/>
        <v/>
      </c>
      <c r="R337" s="10" t="str">
        <f t="shared" si="16"/>
        <v/>
      </c>
      <c r="S337" s="30" t="str">
        <f t="shared" si="17"/>
        <v/>
      </c>
    </row>
    <row r="338" spans="2:19" s="1" customFormat="1" ht="12.75" x14ac:dyDescent="0.2">
      <c r="B338" s="41"/>
      <c r="C338" s="9"/>
      <c r="E338" s="4"/>
      <c r="F338" s="5"/>
      <c r="J338" s="4"/>
      <c r="K338" s="19"/>
      <c r="M338" s="11"/>
      <c r="O338" s="13"/>
      <c r="P338" s="33"/>
      <c r="Q338" s="15" t="str">
        <f t="shared" si="15"/>
        <v/>
      </c>
      <c r="R338" s="10" t="str">
        <f t="shared" si="16"/>
        <v/>
      </c>
      <c r="S338" s="30" t="str">
        <f t="shared" si="17"/>
        <v/>
      </c>
    </row>
    <row r="339" spans="2:19" s="1" customFormat="1" ht="12.75" x14ac:dyDescent="0.2">
      <c r="B339" s="41"/>
      <c r="C339" s="9"/>
      <c r="E339" s="4"/>
      <c r="F339" s="5"/>
      <c r="J339" s="4"/>
      <c r="K339" s="19"/>
      <c r="M339" s="11"/>
      <c r="O339" s="13"/>
      <c r="P339" s="33"/>
      <c r="Q339" s="15" t="str">
        <f t="shared" si="15"/>
        <v/>
      </c>
      <c r="R339" s="10" t="str">
        <f t="shared" si="16"/>
        <v/>
      </c>
      <c r="S339" s="30" t="str">
        <f t="shared" si="17"/>
        <v/>
      </c>
    </row>
    <row r="340" spans="2:19" s="1" customFormat="1" ht="12.75" x14ac:dyDescent="0.2">
      <c r="B340" s="41"/>
      <c r="C340" s="9"/>
      <c r="E340" s="4"/>
      <c r="F340" s="5"/>
      <c r="J340" s="4"/>
      <c r="K340" s="19"/>
      <c r="M340" s="11"/>
      <c r="O340" s="13"/>
      <c r="P340" s="33"/>
      <c r="Q340" s="15" t="str">
        <f t="shared" si="15"/>
        <v/>
      </c>
      <c r="R340" s="10" t="str">
        <f t="shared" si="16"/>
        <v/>
      </c>
      <c r="S340" s="30" t="str">
        <f t="shared" si="17"/>
        <v/>
      </c>
    </row>
    <row r="341" spans="2:19" s="1" customFormat="1" ht="12.75" x14ac:dyDescent="0.2">
      <c r="B341" s="41"/>
      <c r="C341" s="9"/>
      <c r="E341" s="4"/>
      <c r="F341" s="5"/>
      <c r="J341" s="4"/>
      <c r="K341" s="19"/>
      <c r="M341" s="11"/>
      <c r="O341" s="13"/>
      <c r="P341" s="33"/>
      <c r="Q341" s="15" t="str">
        <f t="shared" si="15"/>
        <v/>
      </c>
      <c r="R341" s="10" t="str">
        <f t="shared" si="16"/>
        <v/>
      </c>
      <c r="S341" s="30" t="str">
        <f t="shared" si="17"/>
        <v/>
      </c>
    </row>
    <row r="342" spans="2:19" s="1" customFormat="1" ht="12.75" x14ac:dyDescent="0.2">
      <c r="B342" s="41"/>
      <c r="C342" s="9"/>
      <c r="E342" s="4"/>
      <c r="F342" s="5"/>
      <c r="J342" s="4"/>
      <c r="K342" s="19"/>
      <c r="M342" s="11"/>
      <c r="O342" s="13"/>
      <c r="P342" s="33"/>
      <c r="Q342" s="15" t="str">
        <f t="shared" si="15"/>
        <v/>
      </c>
      <c r="R342" s="10" t="str">
        <f t="shared" si="16"/>
        <v/>
      </c>
      <c r="S342" s="30" t="str">
        <f t="shared" si="17"/>
        <v/>
      </c>
    </row>
    <row r="343" spans="2:19" s="1" customFormat="1" ht="12.75" x14ac:dyDescent="0.2">
      <c r="B343" s="41"/>
      <c r="C343" s="9"/>
      <c r="E343" s="4"/>
      <c r="F343" s="5"/>
      <c r="J343" s="4"/>
      <c r="K343" s="19"/>
      <c r="M343" s="11"/>
      <c r="O343" s="13"/>
      <c r="P343" s="33"/>
      <c r="Q343" s="15" t="str">
        <f t="shared" si="15"/>
        <v/>
      </c>
      <c r="R343" s="10" t="str">
        <f t="shared" si="16"/>
        <v/>
      </c>
      <c r="S343" s="30" t="str">
        <f t="shared" si="17"/>
        <v/>
      </c>
    </row>
    <row r="344" spans="2:19" s="1" customFormat="1" ht="12.75" x14ac:dyDescent="0.2">
      <c r="B344" s="41"/>
      <c r="C344" s="9"/>
      <c r="E344" s="4"/>
      <c r="F344" s="5"/>
      <c r="J344" s="4"/>
      <c r="K344" s="19"/>
      <c r="M344" s="11"/>
      <c r="O344" s="13"/>
      <c r="P344" s="33"/>
      <c r="Q344" s="15" t="str">
        <f t="shared" si="15"/>
        <v/>
      </c>
      <c r="R344" s="10" t="str">
        <f t="shared" si="16"/>
        <v/>
      </c>
      <c r="S344" s="30" t="str">
        <f t="shared" si="17"/>
        <v/>
      </c>
    </row>
    <row r="345" spans="2:19" s="1" customFormat="1" ht="12.75" x14ac:dyDescent="0.2">
      <c r="B345" s="41"/>
      <c r="C345" s="9"/>
      <c r="E345" s="4"/>
      <c r="F345" s="5"/>
      <c r="J345" s="4"/>
      <c r="K345" s="19"/>
      <c r="M345" s="11"/>
      <c r="O345" s="13"/>
      <c r="P345" s="33"/>
      <c r="Q345" s="15" t="str">
        <f t="shared" si="15"/>
        <v/>
      </c>
      <c r="R345" s="10" t="str">
        <f t="shared" si="16"/>
        <v/>
      </c>
      <c r="S345" s="30" t="str">
        <f t="shared" si="17"/>
        <v/>
      </c>
    </row>
    <row r="346" spans="2:19" s="1" customFormat="1" ht="12.75" x14ac:dyDescent="0.2">
      <c r="B346" s="41"/>
      <c r="C346" s="9"/>
      <c r="E346" s="4"/>
      <c r="F346" s="5"/>
      <c r="J346" s="4"/>
      <c r="K346" s="19"/>
      <c r="M346" s="11"/>
      <c r="O346" s="13"/>
      <c r="P346" s="33"/>
      <c r="Q346" s="15" t="str">
        <f t="shared" si="15"/>
        <v/>
      </c>
      <c r="R346" s="10" t="str">
        <f t="shared" si="16"/>
        <v/>
      </c>
      <c r="S346" s="30" t="str">
        <f t="shared" si="17"/>
        <v/>
      </c>
    </row>
    <row r="347" spans="2:19" s="1" customFormat="1" ht="12.75" x14ac:dyDescent="0.2">
      <c r="B347" s="41"/>
      <c r="C347" s="9"/>
      <c r="E347" s="4"/>
      <c r="F347" s="5"/>
      <c r="J347" s="4"/>
      <c r="K347" s="19"/>
      <c r="M347" s="11"/>
      <c r="O347" s="13"/>
      <c r="P347" s="33"/>
      <c r="Q347" s="15" t="str">
        <f t="shared" si="15"/>
        <v/>
      </c>
      <c r="R347" s="10" t="str">
        <f t="shared" si="16"/>
        <v/>
      </c>
      <c r="S347" s="30" t="str">
        <f t="shared" si="17"/>
        <v/>
      </c>
    </row>
    <row r="348" spans="2:19" s="1" customFormat="1" ht="12.75" x14ac:dyDescent="0.2">
      <c r="B348" s="41"/>
      <c r="C348" s="9"/>
      <c r="E348" s="4"/>
      <c r="F348" s="5"/>
      <c r="J348" s="4"/>
      <c r="K348" s="19"/>
      <c r="M348" s="11"/>
      <c r="O348" s="13"/>
      <c r="P348" s="33"/>
      <c r="Q348" s="15" t="str">
        <f t="shared" si="15"/>
        <v/>
      </c>
      <c r="R348" s="10" t="str">
        <f t="shared" si="16"/>
        <v/>
      </c>
      <c r="S348" s="30" t="str">
        <f t="shared" si="17"/>
        <v/>
      </c>
    </row>
    <row r="349" spans="2:19" s="1" customFormat="1" ht="12.75" x14ac:dyDescent="0.2">
      <c r="B349" s="41"/>
      <c r="C349" s="9"/>
      <c r="E349" s="4"/>
      <c r="F349" s="5"/>
      <c r="J349" s="4"/>
      <c r="K349" s="19"/>
      <c r="M349" s="11"/>
      <c r="O349" s="13"/>
      <c r="P349" s="33"/>
      <c r="Q349" s="15" t="str">
        <f t="shared" si="15"/>
        <v/>
      </c>
      <c r="R349" s="10" t="str">
        <f t="shared" si="16"/>
        <v/>
      </c>
      <c r="S349" s="30" t="str">
        <f t="shared" si="17"/>
        <v/>
      </c>
    </row>
    <row r="350" spans="2:19" s="1" customFormat="1" ht="12.75" x14ac:dyDescent="0.2">
      <c r="B350" s="41"/>
      <c r="C350" s="9"/>
      <c r="E350" s="4"/>
      <c r="F350" s="5"/>
      <c r="J350" s="4"/>
      <c r="K350" s="19"/>
      <c r="M350" s="11"/>
      <c r="O350" s="13"/>
      <c r="P350" s="33"/>
      <c r="Q350" s="15" t="str">
        <f t="shared" si="15"/>
        <v/>
      </c>
      <c r="R350" s="10" t="str">
        <f t="shared" si="16"/>
        <v/>
      </c>
      <c r="S350" s="30" t="str">
        <f t="shared" si="17"/>
        <v/>
      </c>
    </row>
    <row r="351" spans="2:19" s="1" customFormat="1" ht="12.75" x14ac:dyDescent="0.2">
      <c r="B351" s="41"/>
      <c r="C351" s="9"/>
      <c r="E351" s="4"/>
      <c r="F351" s="5"/>
      <c r="J351" s="4"/>
      <c r="K351" s="19"/>
      <c r="M351" s="11"/>
      <c r="O351" s="13"/>
      <c r="P351" s="33"/>
      <c r="Q351" s="15" t="str">
        <f t="shared" si="15"/>
        <v/>
      </c>
      <c r="R351" s="10" t="str">
        <f t="shared" si="16"/>
        <v/>
      </c>
      <c r="S351" s="30" t="str">
        <f t="shared" si="17"/>
        <v/>
      </c>
    </row>
    <row r="352" spans="2:19" s="1" customFormat="1" ht="12.75" x14ac:dyDescent="0.2">
      <c r="B352" s="41"/>
      <c r="C352" s="9"/>
      <c r="E352" s="4"/>
      <c r="F352" s="5"/>
      <c r="J352" s="4"/>
      <c r="K352" s="19"/>
      <c r="M352" s="11"/>
      <c r="O352" s="13"/>
      <c r="P352" s="33"/>
      <c r="Q352" s="15" t="str">
        <f t="shared" si="15"/>
        <v/>
      </c>
      <c r="R352" s="10" t="str">
        <f t="shared" si="16"/>
        <v/>
      </c>
      <c r="S352" s="30" t="str">
        <f t="shared" si="17"/>
        <v/>
      </c>
    </row>
    <row r="353" spans="2:19" s="1" customFormat="1" ht="12.75" x14ac:dyDescent="0.2">
      <c r="B353" s="41"/>
      <c r="C353" s="9"/>
      <c r="E353" s="4"/>
      <c r="F353" s="5"/>
      <c r="J353" s="4"/>
      <c r="K353" s="19"/>
      <c r="M353" s="11"/>
      <c r="O353" s="13"/>
      <c r="P353" s="33"/>
      <c r="Q353" s="15" t="str">
        <f t="shared" si="15"/>
        <v/>
      </c>
      <c r="R353" s="10" t="str">
        <f t="shared" si="16"/>
        <v/>
      </c>
      <c r="S353" s="30" t="str">
        <f t="shared" si="17"/>
        <v/>
      </c>
    </row>
    <row r="354" spans="2:19" s="1" customFormat="1" ht="12.75" x14ac:dyDescent="0.2">
      <c r="B354" s="41"/>
      <c r="C354" s="9"/>
      <c r="E354" s="4"/>
      <c r="F354" s="5"/>
      <c r="J354" s="4"/>
      <c r="K354" s="19"/>
      <c r="M354" s="11"/>
      <c r="O354" s="13"/>
      <c r="P354" s="33"/>
      <c r="Q354" s="15" t="str">
        <f t="shared" si="15"/>
        <v/>
      </c>
      <c r="R354" s="10" t="str">
        <f t="shared" si="16"/>
        <v/>
      </c>
      <c r="S354" s="30" t="str">
        <f t="shared" si="17"/>
        <v/>
      </c>
    </row>
    <row r="355" spans="2:19" s="1" customFormat="1" ht="12.75" x14ac:dyDescent="0.2">
      <c r="B355" s="41"/>
      <c r="C355" s="9"/>
      <c r="E355" s="4"/>
      <c r="F355" s="5"/>
      <c r="J355" s="4"/>
      <c r="K355" s="19"/>
      <c r="M355" s="11"/>
      <c r="O355" s="13"/>
      <c r="P355" s="33"/>
      <c r="Q355" s="15" t="str">
        <f t="shared" si="15"/>
        <v/>
      </c>
      <c r="R355" s="10" t="str">
        <f t="shared" si="16"/>
        <v/>
      </c>
      <c r="S355" s="30" t="str">
        <f t="shared" si="17"/>
        <v/>
      </c>
    </row>
    <row r="356" spans="2:19" s="1" customFormat="1" ht="12.75" x14ac:dyDescent="0.2">
      <c r="B356" s="41"/>
      <c r="C356" s="9"/>
      <c r="E356" s="4"/>
      <c r="F356" s="5"/>
      <c r="J356" s="4"/>
      <c r="K356" s="19"/>
      <c r="M356" s="11"/>
      <c r="O356" s="13"/>
      <c r="P356" s="33"/>
      <c r="Q356" s="15" t="str">
        <f t="shared" si="15"/>
        <v/>
      </c>
      <c r="R356" s="10" t="str">
        <f t="shared" si="16"/>
        <v/>
      </c>
      <c r="S356" s="30" t="str">
        <f t="shared" si="17"/>
        <v/>
      </c>
    </row>
    <row r="357" spans="2:19" s="1" customFormat="1" ht="12.75" x14ac:dyDescent="0.2">
      <c r="B357" s="41"/>
      <c r="C357" s="9"/>
      <c r="E357" s="4"/>
      <c r="F357" s="5"/>
      <c r="J357" s="4"/>
      <c r="K357" s="19"/>
      <c r="M357" s="11"/>
      <c r="O357" s="13"/>
      <c r="P357" s="33"/>
      <c r="Q357" s="15" t="str">
        <f t="shared" si="15"/>
        <v/>
      </c>
      <c r="R357" s="10" t="str">
        <f t="shared" si="16"/>
        <v/>
      </c>
      <c r="S357" s="30" t="str">
        <f t="shared" si="17"/>
        <v/>
      </c>
    </row>
    <row r="358" spans="2:19" s="1" customFormat="1" ht="12.75" x14ac:dyDescent="0.2">
      <c r="B358" s="41"/>
      <c r="C358" s="9"/>
      <c r="E358" s="4"/>
      <c r="F358" s="5"/>
      <c r="J358" s="4"/>
      <c r="K358" s="19"/>
      <c r="M358" s="11"/>
      <c r="O358" s="13"/>
      <c r="P358" s="33"/>
      <c r="Q358" s="15" t="str">
        <f t="shared" si="15"/>
        <v/>
      </c>
      <c r="R358" s="10" t="str">
        <f t="shared" si="16"/>
        <v/>
      </c>
      <c r="S358" s="30" t="str">
        <f t="shared" si="17"/>
        <v/>
      </c>
    </row>
    <row r="359" spans="2:19" s="1" customFormat="1" ht="12.75" x14ac:dyDescent="0.2">
      <c r="B359" s="41"/>
      <c r="C359" s="9"/>
      <c r="E359" s="4"/>
      <c r="F359" s="5"/>
      <c r="J359" s="4"/>
      <c r="K359" s="19"/>
      <c r="M359" s="11"/>
      <c r="O359" s="13"/>
      <c r="P359" s="33"/>
      <c r="Q359" s="15" t="str">
        <f t="shared" si="15"/>
        <v/>
      </c>
      <c r="R359" s="10" t="str">
        <f t="shared" si="16"/>
        <v/>
      </c>
      <c r="S359" s="30" t="str">
        <f t="shared" si="17"/>
        <v/>
      </c>
    </row>
    <row r="360" spans="2:19" s="1" customFormat="1" ht="12.75" x14ac:dyDescent="0.2">
      <c r="B360" s="41"/>
      <c r="C360" s="9"/>
      <c r="E360" s="4"/>
      <c r="F360" s="5"/>
      <c r="J360" s="4"/>
      <c r="K360" s="19"/>
      <c r="M360" s="11"/>
      <c r="O360" s="13"/>
      <c r="P360" s="33"/>
      <c r="Q360" s="15" t="str">
        <f t="shared" si="15"/>
        <v/>
      </c>
      <c r="R360" s="10" t="str">
        <f t="shared" si="16"/>
        <v/>
      </c>
      <c r="S360" s="30" t="str">
        <f t="shared" si="17"/>
        <v/>
      </c>
    </row>
    <row r="361" spans="2:19" s="1" customFormat="1" ht="12.75" x14ac:dyDescent="0.2">
      <c r="B361" s="41"/>
      <c r="C361" s="9"/>
      <c r="E361" s="4"/>
      <c r="F361" s="5"/>
      <c r="J361" s="4"/>
      <c r="K361" s="19"/>
      <c r="M361" s="11"/>
      <c r="O361" s="13"/>
      <c r="P361" s="33"/>
      <c r="Q361" s="15" t="str">
        <f t="shared" si="15"/>
        <v/>
      </c>
      <c r="R361" s="10" t="str">
        <f t="shared" si="16"/>
        <v/>
      </c>
      <c r="S361" s="30" t="str">
        <f t="shared" si="17"/>
        <v/>
      </c>
    </row>
    <row r="362" spans="2:19" s="1" customFormat="1" ht="12.75" x14ac:dyDescent="0.2">
      <c r="B362" s="41"/>
      <c r="C362" s="9"/>
      <c r="E362" s="4"/>
      <c r="F362" s="5"/>
      <c r="J362" s="4"/>
      <c r="K362" s="19"/>
      <c r="M362" s="11"/>
      <c r="O362" s="13"/>
      <c r="P362" s="33"/>
      <c r="Q362" s="15" t="str">
        <f t="shared" si="15"/>
        <v/>
      </c>
      <c r="R362" s="10" t="str">
        <f t="shared" si="16"/>
        <v/>
      </c>
      <c r="S362" s="30" t="str">
        <f t="shared" si="17"/>
        <v/>
      </c>
    </row>
    <row r="363" spans="2:19" s="1" customFormat="1" ht="12.75" x14ac:dyDescent="0.2">
      <c r="B363" s="41"/>
      <c r="C363" s="9"/>
      <c r="E363" s="4"/>
      <c r="F363" s="5"/>
      <c r="J363" s="4"/>
      <c r="K363" s="19"/>
      <c r="M363" s="11"/>
      <c r="O363" s="13"/>
      <c r="P363" s="33"/>
      <c r="Q363" s="15" t="str">
        <f t="shared" si="15"/>
        <v/>
      </c>
      <c r="R363" s="10" t="str">
        <f t="shared" si="16"/>
        <v/>
      </c>
      <c r="S363" s="30" t="str">
        <f t="shared" si="17"/>
        <v/>
      </c>
    </row>
    <row r="364" spans="2:19" s="1" customFormat="1" ht="12.75" x14ac:dyDescent="0.2">
      <c r="B364" s="41"/>
      <c r="C364" s="9"/>
      <c r="E364" s="4"/>
      <c r="F364" s="5"/>
      <c r="J364" s="4"/>
      <c r="K364" s="19"/>
      <c r="M364" s="11"/>
      <c r="O364" s="13"/>
      <c r="P364" s="33"/>
      <c r="Q364" s="15" t="str">
        <f t="shared" si="15"/>
        <v/>
      </c>
      <c r="R364" s="10" t="str">
        <f t="shared" si="16"/>
        <v/>
      </c>
      <c r="S364" s="30" t="str">
        <f t="shared" si="17"/>
        <v/>
      </c>
    </row>
    <row r="365" spans="2:19" s="1" customFormat="1" ht="12.75" x14ac:dyDescent="0.2">
      <c r="B365" s="41"/>
      <c r="C365" s="9"/>
      <c r="E365" s="4"/>
      <c r="F365" s="5"/>
      <c r="J365" s="4"/>
      <c r="K365" s="19"/>
      <c r="M365" s="11"/>
      <c r="O365" s="13"/>
      <c r="P365" s="33"/>
      <c r="Q365" s="15" t="str">
        <f t="shared" si="15"/>
        <v/>
      </c>
      <c r="R365" s="10" t="str">
        <f t="shared" si="16"/>
        <v/>
      </c>
      <c r="S365" s="30" t="str">
        <f t="shared" si="17"/>
        <v/>
      </c>
    </row>
    <row r="366" spans="2:19" s="1" customFormat="1" ht="12.75" x14ac:dyDescent="0.2">
      <c r="B366" s="41"/>
      <c r="C366" s="9"/>
      <c r="E366" s="4"/>
      <c r="F366" s="5"/>
      <c r="J366" s="4"/>
      <c r="K366" s="19"/>
      <c r="M366" s="11"/>
      <c r="O366" s="13"/>
      <c r="P366" s="33"/>
      <c r="Q366" s="15" t="str">
        <f t="shared" si="15"/>
        <v/>
      </c>
      <c r="R366" s="10" t="str">
        <f t="shared" si="16"/>
        <v/>
      </c>
      <c r="S366" s="30" t="str">
        <f t="shared" si="17"/>
        <v/>
      </c>
    </row>
    <row r="367" spans="2:19" s="1" customFormat="1" ht="12.75" x14ac:dyDescent="0.2">
      <c r="B367" s="41"/>
      <c r="C367" s="9"/>
      <c r="E367" s="4"/>
      <c r="F367" s="5"/>
      <c r="J367" s="4"/>
      <c r="K367" s="19"/>
      <c r="M367" s="11"/>
      <c r="O367" s="13"/>
      <c r="P367" s="33"/>
      <c r="Q367" s="15" t="str">
        <f t="shared" si="15"/>
        <v/>
      </c>
      <c r="R367" s="10" t="str">
        <f t="shared" si="16"/>
        <v/>
      </c>
      <c r="S367" s="30" t="str">
        <f t="shared" si="17"/>
        <v/>
      </c>
    </row>
    <row r="368" spans="2:19" s="1" customFormat="1" ht="12.75" x14ac:dyDescent="0.2">
      <c r="B368" s="41"/>
      <c r="C368" s="9"/>
      <c r="E368" s="4"/>
      <c r="F368" s="5"/>
      <c r="J368" s="4"/>
      <c r="K368" s="19"/>
      <c r="M368" s="11"/>
      <c r="O368" s="13"/>
      <c r="P368" s="33"/>
      <c r="Q368" s="15" t="str">
        <f t="shared" si="15"/>
        <v/>
      </c>
      <c r="R368" s="10" t="str">
        <f t="shared" si="16"/>
        <v/>
      </c>
      <c r="S368" s="30" t="str">
        <f t="shared" si="17"/>
        <v/>
      </c>
    </row>
    <row r="369" spans="2:19" s="1" customFormat="1" ht="12.75" x14ac:dyDescent="0.2">
      <c r="B369" s="41"/>
      <c r="C369" s="9"/>
      <c r="E369" s="4"/>
      <c r="F369" s="5"/>
      <c r="J369" s="4"/>
      <c r="K369" s="19"/>
      <c r="M369" s="11"/>
      <c r="O369" s="13"/>
      <c r="P369" s="33"/>
      <c r="Q369" s="15" t="str">
        <f t="shared" si="15"/>
        <v/>
      </c>
      <c r="R369" s="10" t="str">
        <f t="shared" si="16"/>
        <v/>
      </c>
      <c r="S369" s="30" t="str">
        <f t="shared" si="17"/>
        <v/>
      </c>
    </row>
    <row r="370" spans="2:19" s="1" customFormat="1" ht="12.75" x14ac:dyDescent="0.2">
      <c r="B370" s="41"/>
      <c r="C370" s="9"/>
      <c r="E370" s="4"/>
      <c r="F370" s="5"/>
      <c r="J370" s="4"/>
      <c r="K370" s="19"/>
      <c r="M370" s="11"/>
      <c r="O370" s="13"/>
      <c r="P370" s="33"/>
      <c r="Q370" s="15" t="str">
        <f t="shared" si="15"/>
        <v/>
      </c>
      <c r="R370" s="10" t="str">
        <f t="shared" si="16"/>
        <v/>
      </c>
      <c r="S370" s="30" t="str">
        <f t="shared" si="17"/>
        <v/>
      </c>
    </row>
    <row r="371" spans="2:19" s="1" customFormat="1" ht="12.75" x14ac:dyDescent="0.2">
      <c r="B371" s="41"/>
      <c r="C371" s="9"/>
      <c r="E371" s="4"/>
      <c r="F371" s="5"/>
      <c r="J371" s="4"/>
      <c r="K371" s="19"/>
      <c r="M371" s="11"/>
      <c r="O371" s="13"/>
      <c r="P371" s="33"/>
      <c r="Q371" s="15" t="str">
        <f t="shared" si="15"/>
        <v/>
      </c>
      <c r="R371" s="10" t="str">
        <f t="shared" si="16"/>
        <v/>
      </c>
      <c r="S371" s="30" t="str">
        <f t="shared" si="17"/>
        <v/>
      </c>
    </row>
    <row r="372" spans="2:19" s="1" customFormat="1" ht="12.75" x14ac:dyDescent="0.2">
      <c r="B372" s="41"/>
      <c r="C372" s="9"/>
      <c r="E372" s="4"/>
      <c r="F372" s="5"/>
      <c r="J372" s="4"/>
      <c r="K372" s="19"/>
      <c r="M372" s="11"/>
      <c r="O372" s="13"/>
      <c r="P372" s="33"/>
      <c r="Q372" s="15" t="str">
        <f t="shared" si="15"/>
        <v/>
      </c>
      <c r="R372" s="10" t="str">
        <f t="shared" si="16"/>
        <v/>
      </c>
      <c r="S372" s="30" t="str">
        <f t="shared" si="17"/>
        <v/>
      </c>
    </row>
    <row r="373" spans="2:19" s="1" customFormat="1" ht="12.75" x14ac:dyDescent="0.2">
      <c r="B373" s="41"/>
      <c r="C373" s="9"/>
      <c r="E373" s="4"/>
      <c r="F373" s="5"/>
      <c r="J373" s="4"/>
      <c r="K373" s="19"/>
      <c r="M373" s="11"/>
      <c r="O373" s="13"/>
      <c r="P373" s="33"/>
      <c r="Q373" s="15" t="str">
        <f t="shared" si="15"/>
        <v/>
      </c>
      <c r="R373" s="10" t="str">
        <f t="shared" si="16"/>
        <v/>
      </c>
      <c r="S373" s="30" t="str">
        <f t="shared" si="17"/>
        <v/>
      </c>
    </row>
    <row r="374" spans="2:19" s="1" customFormat="1" ht="12.75" x14ac:dyDescent="0.2">
      <c r="B374" s="41"/>
      <c r="C374" s="9"/>
      <c r="E374" s="4"/>
      <c r="F374" s="5"/>
      <c r="J374" s="4"/>
      <c r="K374" s="19"/>
      <c r="M374" s="11"/>
      <c r="O374" s="13"/>
      <c r="P374" s="33"/>
      <c r="Q374" s="15" t="str">
        <f t="shared" si="15"/>
        <v/>
      </c>
      <c r="R374" s="10" t="str">
        <f t="shared" si="16"/>
        <v/>
      </c>
      <c r="S374" s="30" t="str">
        <f t="shared" si="17"/>
        <v/>
      </c>
    </row>
    <row r="375" spans="2:19" s="1" customFormat="1" ht="12.75" x14ac:dyDescent="0.2">
      <c r="B375" s="41"/>
      <c r="C375" s="9"/>
      <c r="E375" s="4"/>
      <c r="F375" s="5"/>
      <c r="J375" s="4"/>
      <c r="K375" s="19"/>
      <c r="M375" s="11"/>
      <c r="O375" s="13"/>
      <c r="P375" s="33"/>
      <c r="Q375" s="15" t="str">
        <f t="shared" si="15"/>
        <v/>
      </c>
      <c r="R375" s="10" t="str">
        <f t="shared" si="16"/>
        <v/>
      </c>
      <c r="S375" s="30" t="str">
        <f t="shared" si="17"/>
        <v/>
      </c>
    </row>
    <row r="376" spans="2:19" s="1" customFormat="1" ht="12.75" x14ac:dyDescent="0.2">
      <c r="B376" s="41"/>
      <c r="C376" s="9"/>
      <c r="E376" s="4"/>
      <c r="F376" s="5"/>
      <c r="J376" s="4"/>
      <c r="K376" s="19"/>
      <c r="M376" s="11"/>
      <c r="O376" s="13"/>
      <c r="P376" s="33"/>
      <c r="Q376" s="15" t="str">
        <f t="shared" si="15"/>
        <v/>
      </c>
      <c r="R376" s="10" t="str">
        <f t="shared" si="16"/>
        <v/>
      </c>
      <c r="S376" s="30" t="str">
        <f t="shared" si="17"/>
        <v/>
      </c>
    </row>
    <row r="377" spans="2:19" s="1" customFormat="1" ht="12.75" x14ac:dyDescent="0.2">
      <c r="B377" s="41"/>
      <c r="C377" s="9"/>
      <c r="E377" s="4"/>
      <c r="F377" s="5"/>
      <c r="J377" s="4"/>
      <c r="K377" s="19"/>
      <c r="M377" s="11"/>
      <c r="O377" s="13"/>
      <c r="P377" s="33"/>
      <c r="Q377" s="15" t="str">
        <f t="shared" si="15"/>
        <v/>
      </c>
      <c r="R377" s="10" t="str">
        <f t="shared" si="16"/>
        <v/>
      </c>
      <c r="S377" s="30" t="str">
        <f t="shared" si="17"/>
        <v/>
      </c>
    </row>
    <row r="378" spans="2:19" s="1" customFormat="1" ht="12.75" x14ac:dyDescent="0.2">
      <c r="B378" s="41"/>
      <c r="C378" s="9"/>
      <c r="E378" s="4"/>
      <c r="F378" s="5"/>
      <c r="J378" s="4"/>
      <c r="K378" s="19"/>
      <c r="M378" s="11"/>
      <c r="O378" s="13"/>
      <c r="P378" s="33"/>
      <c r="Q378" s="15" t="str">
        <f t="shared" si="15"/>
        <v/>
      </c>
      <c r="R378" s="10" t="str">
        <f t="shared" si="16"/>
        <v/>
      </c>
      <c r="S378" s="30" t="str">
        <f t="shared" si="17"/>
        <v/>
      </c>
    </row>
    <row r="379" spans="2:19" s="1" customFormat="1" ht="12.75" x14ac:dyDescent="0.2">
      <c r="B379" s="41"/>
      <c r="C379" s="9"/>
      <c r="E379" s="4"/>
      <c r="F379" s="5"/>
      <c r="J379" s="4"/>
      <c r="K379" s="19"/>
      <c r="M379" s="11"/>
      <c r="O379" s="13"/>
      <c r="P379" s="33"/>
      <c r="Q379" s="15" t="str">
        <f t="shared" si="15"/>
        <v/>
      </c>
      <c r="R379" s="10" t="str">
        <f t="shared" si="16"/>
        <v/>
      </c>
      <c r="S379" s="30" t="str">
        <f t="shared" si="17"/>
        <v/>
      </c>
    </row>
    <row r="380" spans="2:19" s="1" customFormat="1" ht="12.75" x14ac:dyDescent="0.2">
      <c r="B380" s="41"/>
      <c r="C380" s="9"/>
      <c r="E380" s="4"/>
      <c r="F380" s="5"/>
      <c r="J380" s="4"/>
      <c r="K380" s="19"/>
      <c r="M380" s="11"/>
      <c r="O380" s="13"/>
      <c r="P380" s="33"/>
      <c r="Q380" s="15" t="str">
        <f t="shared" si="15"/>
        <v/>
      </c>
      <c r="R380" s="10" t="str">
        <f t="shared" si="16"/>
        <v/>
      </c>
      <c r="S380" s="30" t="str">
        <f t="shared" si="17"/>
        <v/>
      </c>
    </row>
    <row r="381" spans="2:19" s="1" customFormat="1" ht="12.75" x14ac:dyDescent="0.2">
      <c r="B381" s="41"/>
      <c r="C381" s="9"/>
      <c r="E381" s="4"/>
      <c r="F381" s="5"/>
      <c r="J381" s="4"/>
      <c r="K381" s="19"/>
      <c r="M381" s="11"/>
      <c r="O381" s="13"/>
      <c r="P381" s="33"/>
      <c r="Q381" s="15" t="str">
        <f t="shared" si="15"/>
        <v/>
      </c>
      <c r="R381" s="10" t="str">
        <f t="shared" si="16"/>
        <v/>
      </c>
      <c r="S381" s="30" t="str">
        <f t="shared" si="17"/>
        <v/>
      </c>
    </row>
    <row r="382" spans="2:19" s="1" customFormat="1" ht="12.75" x14ac:dyDescent="0.2">
      <c r="B382" s="41"/>
      <c r="C382" s="9"/>
      <c r="E382" s="4"/>
      <c r="F382" s="5"/>
      <c r="J382" s="4"/>
      <c r="K382" s="19"/>
      <c r="M382" s="11"/>
      <c r="O382" s="13"/>
      <c r="P382" s="33"/>
      <c r="Q382" s="15" t="str">
        <f t="shared" si="15"/>
        <v/>
      </c>
      <c r="R382" s="10" t="str">
        <f t="shared" si="16"/>
        <v/>
      </c>
      <c r="S382" s="30" t="str">
        <f t="shared" si="17"/>
        <v/>
      </c>
    </row>
    <row r="383" spans="2:19" s="1" customFormat="1" ht="12.75" x14ac:dyDescent="0.2">
      <c r="B383" s="41"/>
      <c r="C383" s="9"/>
      <c r="E383" s="4"/>
      <c r="F383" s="5"/>
      <c r="J383" s="4"/>
      <c r="K383" s="19"/>
      <c r="M383" s="11"/>
      <c r="O383" s="13"/>
      <c r="P383" s="33"/>
      <c r="Q383" s="15" t="str">
        <f t="shared" si="15"/>
        <v/>
      </c>
      <c r="R383" s="10" t="str">
        <f t="shared" si="16"/>
        <v/>
      </c>
      <c r="S383" s="30" t="str">
        <f t="shared" si="17"/>
        <v/>
      </c>
    </row>
    <row r="384" spans="2:19" s="1" customFormat="1" ht="12.75" x14ac:dyDescent="0.2">
      <c r="B384" s="41"/>
      <c r="C384" s="9"/>
      <c r="E384" s="4"/>
      <c r="F384" s="5"/>
      <c r="J384" s="4"/>
      <c r="K384" s="19"/>
      <c r="M384" s="11"/>
      <c r="O384" s="13"/>
      <c r="P384" s="33"/>
      <c r="Q384" s="15" t="str">
        <f t="shared" si="15"/>
        <v/>
      </c>
      <c r="R384" s="10" t="str">
        <f t="shared" si="16"/>
        <v/>
      </c>
      <c r="S384" s="30" t="str">
        <f t="shared" si="17"/>
        <v/>
      </c>
    </row>
    <row r="385" spans="2:19" s="1" customFormat="1" ht="12.75" x14ac:dyDescent="0.2">
      <c r="B385" s="41"/>
      <c r="C385" s="9"/>
      <c r="E385" s="4"/>
      <c r="F385" s="5"/>
      <c r="J385" s="4"/>
      <c r="K385" s="19"/>
      <c r="M385" s="11"/>
      <c r="O385" s="13"/>
      <c r="P385" s="33"/>
      <c r="Q385" s="15" t="str">
        <f t="shared" si="15"/>
        <v/>
      </c>
      <c r="R385" s="10" t="str">
        <f t="shared" si="16"/>
        <v/>
      </c>
      <c r="S385" s="30" t="str">
        <f t="shared" si="17"/>
        <v/>
      </c>
    </row>
    <row r="386" spans="2:19" s="1" customFormat="1" ht="12.75" x14ac:dyDescent="0.2">
      <c r="B386" s="41"/>
      <c r="C386" s="9"/>
      <c r="E386" s="4"/>
      <c r="F386" s="5"/>
      <c r="J386" s="4"/>
      <c r="K386" s="19"/>
      <c r="M386" s="11"/>
      <c r="O386" s="13"/>
      <c r="P386" s="33"/>
      <c r="Q386" s="15" t="str">
        <f t="shared" si="15"/>
        <v/>
      </c>
      <c r="R386" s="10" t="str">
        <f t="shared" si="16"/>
        <v/>
      </c>
      <c r="S386" s="30" t="str">
        <f t="shared" si="17"/>
        <v/>
      </c>
    </row>
    <row r="387" spans="2:19" s="1" customFormat="1" ht="12.75" x14ac:dyDescent="0.2">
      <c r="B387" s="41"/>
      <c r="C387" s="9"/>
      <c r="E387" s="4"/>
      <c r="F387" s="5"/>
      <c r="J387" s="4"/>
      <c r="K387" s="19"/>
      <c r="M387" s="11"/>
      <c r="O387" s="13"/>
      <c r="P387" s="33"/>
      <c r="Q387" s="15" t="str">
        <f t="shared" si="15"/>
        <v/>
      </c>
      <c r="R387" s="10" t="str">
        <f t="shared" si="16"/>
        <v/>
      </c>
      <c r="S387" s="30" t="str">
        <f t="shared" si="17"/>
        <v/>
      </c>
    </row>
    <row r="388" spans="2:19" s="1" customFormat="1" ht="12.75" x14ac:dyDescent="0.2">
      <c r="B388" s="41"/>
      <c r="C388" s="9"/>
      <c r="E388" s="4"/>
      <c r="F388" s="5"/>
      <c r="J388" s="4"/>
      <c r="K388" s="19"/>
      <c r="M388" s="11"/>
      <c r="O388" s="13"/>
      <c r="P388" s="33"/>
      <c r="Q388" s="15" t="str">
        <f t="shared" si="15"/>
        <v/>
      </c>
      <c r="R388" s="10" t="str">
        <f t="shared" si="16"/>
        <v/>
      </c>
      <c r="S388" s="30" t="str">
        <f t="shared" si="17"/>
        <v/>
      </c>
    </row>
    <row r="389" spans="2:19" s="1" customFormat="1" ht="12.75" x14ac:dyDescent="0.2">
      <c r="B389" s="41"/>
      <c r="C389" s="9"/>
      <c r="E389" s="4"/>
      <c r="F389" s="5"/>
      <c r="J389" s="4"/>
      <c r="K389" s="19"/>
      <c r="M389" s="11"/>
      <c r="O389" s="13"/>
      <c r="P389" s="33"/>
      <c r="Q389" s="15" t="str">
        <f t="shared" si="15"/>
        <v/>
      </c>
      <c r="R389" s="10" t="str">
        <f t="shared" si="16"/>
        <v/>
      </c>
      <c r="S389" s="30" t="str">
        <f t="shared" si="17"/>
        <v/>
      </c>
    </row>
    <row r="390" spans="2:19" s="1" customFormat="1" ht="12.75" x14ac:dyDescent="0.2">
      <c r="B390" s="41"/>
      <c r="C390" s="9"/>
      <c r="E390" s="4"/>
      <c r="F390" s="5"/>
      <c r="J390" s="4"/>
      <c r="K390" s="19"/>
      <c r="M390" s="11"/>
      <c r="O390" s="13"/>
      <c r="P390" s="33"/>
      <c r="Q390" s="15" t="str">
        <f t="shared" si="15"/>
        <v/>
      </c>
      <c r="R390" s="10" t="str">
        <f t="shared" si="16"/>
        <v/>
      </c>
      <c r="S390" s="30" t="str">
        <f t="shared" si="17"/>
        <v/>
      </c>
    </row>
    <row r="391" spans="2:19" s="1" customFormat="1" ht="12.75" x14ac:dyDescent="0.2">
      <c r="B391" s="41"/>
      <c r="C391" s="9"/>
      <c r="E391" s="4"/>
      <c r="F391" s="5"/>
      <c r="J391" s="4"/>
      <c r="K391" s="19"/>
      <c r="M391" s="11"/>
      <c r="O391" s="13"/>
      <c r="P391" s="33"/>
      <c r="Q391" s="15" t="str">
        <f t="shared" si="15"/>
        <v/>
      </c>
      <c r="R391" s="10" t="str">
        <f t="shared" si="16"/>
        <v/>
      </c>
      <c r="S391" s="30" t="str">
        <f t="shared" si="17"/>
        <v/>
      </c>
    </row>
    <row r="392" spans="2:19" s="1" customFormat="1" ht="12.75" x14ac:dyDescent="0.2">
      <c r="B392" s="41"/>
      <c r="C392" s="9"/>
      <c r="E392" s="4"/>
      <c r="F392" s="5"/>
      <c r="J392" s="4"/>
      <c r="K392" s="19"/>
      <c r="M392" s="11"/>
      <c r="O392" s="13"/>
      <c r="P392" s="33"/>
      <c r="Q392" s="15" t="str">
        <f t="shared" si="15"/>
        <v/>
      </c>
      <c r="R392" s="10" t="str">
        <f t="shared" si="16"/>
        <v/>
      </c>
      <c r="S392" s="30" t="str">
        <f t="shared" si="17"/>
        <v/>
      </c>
    </row>
    <row r="393" spans="2:19" s="1" customFormat="1" ht="12.75" x14ac:dyDescent="0.2">
      <c r="B393" s="41"/>
      <c r="C393" s="9"/>
      <c r="E393" s="4"/>
      <c r="F393" s="5"/>
      <c r="J393" s="4"/>
      <c r="K393" s="19"/>
      <c r="M393" s="11"/>
      <c r="O393" s="13"/>
      <c r="P393" s="33"/>
      <c r="Q393" s="15" t="str">
        <f t="shared" si="15"/>
        <v/>
      </c>
      <c r="R393" s="10" t="str">
        <f t="shared" si="16"/>
        <v/>
      </c>
      <c r="S393" s="30" t="str">
        <f t="shared" si="17"/>
        <v/>
      </c>
    </row>
    <row r="394" spans="2:19" s="1" customFormat="1" ht="12.75" x14ac:dyDescent="0.2">
      <c r="B394" s="41"/>
      <c r="C394" s="9"/>
      <c r="E394" s="4"/>
      <c r="F394" s="5"/>
      <c r="J394" s="4"/>
      <c r="K394" s="19"/>
      <c r="M394" s="11"/>
      <c r="O394" s="13"/>
      <c r="P394" s="33"/>
      <c r="Q394" s="15" t="str">
        <f t="shared" ref="Q394:Q457" si="18">IF(O394="","",IF(O394="Yes",IF(M394="Lay",2*K394,K394*L394),0))</f>
        <v/>
      </c>
      <c r="R394" s="10" t="str">
        <f t="shared" ref="R394:R457" si="19">IF(Q394&lt;&gt;"",IF(M394="Lay",IF(O394="Yes",(Q394-K394)*(1-N394),Q394-K394*(L394-1)),IF(O394="Yes",(Q394-K394)*(1-N394),Q394-K394)),"")</f>
        <v/>
      </c>
      <c r="S394" s="30" t="str">
        <f t="shared" si="17"/>
        <v/>
      </c>
    </row>
    <row r="395" spans="2:19" s="1" customFormat="1" ht="12.75" x14ac:dyDescent="0.2">
      <c r="B395" s="41"/>
      <c r="C395" s="9"/>
      <c r="E395" s="4"/>
      <c r="F395" s="5"/>
      <c r="J395" s="4"/>
      <c r="K395" s="19"/>
      <c r="M395" s="11"/>
      <c r="O395" s="13"/>
      <c r="P395" s="33"/>
      <c r="Q395" s="15" t="str">
        <f t="shared" si="18"/>
        <v/>
      </c>
      <c r="R395" s="10" t="str">
        <f t="shared" si="19"/>
        <v/>
      </c>
      <c r="S395" s="30" t="str">
        <f t="shared" ref="S395:S458" si="20">IF(Q395&lt;&gt;"",SUBTOTAL(9,R395)+S394,"")</f>
        <v/>
      </c>
    </row>
    <row r="396" spans="2:19" s="1" customFormat="1" ht="12.75" x14ac:dyDescent="0.2">
      <c r="B396" s="41"/>
      <c r="C396" s="9"/>
      <c r="E396" s="4"/>
      <c r="F396" s="5"/>
      <c r="J396" s="4"/>
      <c r="K396" s="19"/>
      <c r="M396" s="11"/>
      <c r="O396" s="13"/>
      <c r="P396" s="33"/>
      <c r="Q396" s="15" t="str">
        <f t="shared" si="18"/>
        <v/>
      </c>
      <c r="R396" s="10" t="str">
        <f t="shared" si="19"/>
        <v/>
      </c>
      <c r="S396" s="30" t="str">
        <f t="shared" si="20"/>
        <v/>
      </c>
    </row>
    <row r="397" spans="2:19" s="1" customFormat="1" ht="12.75" x14ac:dyDescent="0.2">
      <c r="B397" s="41"/>
      <c r="C397" s="9"/>
      <c r="E397" s="4"/>
      <c r="F397" s="5"/>
      <c r="J397" s="4"/>
      <c r="K397" s="19"/>
      <c r="M397" s="11"/>
      <c r="O397" s="13"/>
      <c r="P397" s="33"/>
      <c r="Q397" s="15" t="str">
        <f t="shared" si="18"/>
        <v/>
      </c>
      <c r="R397" s="10" t="str">
        <f t="shared" si="19"/>
        <v/>
      </c>
      <c r="S397" s="30" t="str">
        <f t="shared" si="20"/>
        <v/>
      </c>
    </row>
    <row r="398" spans="2:19" s="1" customFormat="1" ht="12.75" x14ac:dyDescent="0.2">
      <c r="B398" s="41"/>
      <c r="C398" s="9"/>
      <c r="E398" s="4"/>
      <c r="F398" s="5"/>
      <c r="J398" s="4"/>
      <c r="K398" s="19"/>
      <c r="M398" s="11"/>
      <c r="O398" s="13"/>
      <c r="P398" s="33"/>
      <c r="Q398" s="15" t="str">
        <f t="shared" si="18"/>
        <v/>
      </c>
      <c r="R398" s="10" t="str">
        <f t="shared" si="19"/>
        <v/>
      </c>
      <c r="S398" s="30" t="str">
        <f t="shared" si="20"/>
        <v/>
      </c>
    </row>
    <row r="399" spans="2:19" s="1" customFormat="1" ht="12.75" x14ac:dyDescent="0.2">
      <c r="B399" s="41"/>
      <c r="C399" s="9"/>
      <c r="E399" s="4"/>
      <c r="F399" s="5"/>
      <c r="J399" s="4"/>
      <c r="K399" s="19"/>
      <c r="M399" s="11"/>
      <c r="O399" s="13"/>
      <c r="P399" s="33"/>
      <c r="Q399" s="15" t="str">
        <f t="shared" si="18"/>
        <v/>
      </c>
      <c r="R399" s="10" t="str">
        <f t="shared" si="19"/>
        <v/>
      </c>
      <c r="S399" s="30" t="str">
        <f t="shared" si="20"/>
        <v/>
      </c>
    </row>
    <row r="400" spans="2:19" s="1" customFormat="1" ht="12.75" x14ac:dyDescent="0.2">
      <c r="B400" s="41"/>
      <c r="C400" s="9"/>
      <c r="E400" s="4"/>
      <c r="F400" s="5"/>
      <c r="J400" s="4"/>
      <c r="K400" s="19"/>
      <c r="M400" s="11"/>
      <c r="O400" s="13"/>
      <c r="P400" s="33"/>
      <c r="Q400" s="15" t="str">
        <f t="shared" si="18"/>
        <v/>
      </c>
      <c r="R400" s="10" t="str">
        <f t="shared" si="19"/>
        <v/>
      </c>
      <c r="S400" s="30" t="str">
        <f t="shared" si="20"/>
        <v/>
      </c>
    </row>
    <row r="401" spans="2:19" s="1" customFormat="1" ht="12.75" x14ac:dyDescent="0.2">
      <c r="B401" s="41"/>
      <c r="C401" s="9"/>
      <c r="E401" s="4"/>
      <c r="F401" s="5"/>
      <c r="J401" s="4"/>
      <c r="K401" s="19"/>
      <c r="M401" s="11"/>
      <c r="O401" s="13"/>
      <c r="P401" s="33"/>
      <c r="Q401" s="15" t="str">
        <f t="shared" si="18"/>
        <v/>
      </c>
      <c r="R401" s="10" t="str">
        <f t="shared" si="19"/>
        <v/>
      </c>
      <c r="S401" s="30" t="str">
        <f t="shared" si="20"/>
        <v/>
      </c>
    </row>
    <row r="402" spans="2:19" s="1" customFormat="1" ht="12.75" x14ac:dyDescent="0.2">
      <c r="B402" s="41"/>
      <c r="C402" s="9"/>
      <c r="E402" s="4"/>
      <c r="F402" s="5"/>
      <c r="J402" s="4"/>
      <c r="K402" s="19"/>
      <c r="M402" s="11"/>
      <c r="O402" s="13"/>
      <c r="P402" s="33"/>
      <c r="Q402" s="15" t="str">
        <f t="shared" si="18"/>
        <v/>
      </c>
      <c r="R402" s="10" t="str">
        <f t="shared" si="19"/>
        <v/>
      </c>
      <c r="S402" s="30" t="str">
        <f t="shared" si="20"/>
        <v/>
      </c>
    </row>
    <row r="403" spans="2:19" s="1" customFormat="1" ht="12.75" x14ac:dyDescent="0.2">
      <c r="B403" s="41"/>
      <c r="C403" s="9"/>
      <c r="E403" s="4"/>
      <c r="F403" s="5"/>
      <c r="J403" s="4"/>
      <c r="K403" s="19"/>
      <c r="M403" s="11"/>
      <c r="O403" s="13"/>
      <c r="P403" s="33"/>
      <c r="Q403" s="15" t="str">
        <f t="shared" si="18"/>
        <v/>
      </c>
      <c r="R403" s="10" t="str">
        <f t="shared" si="19"/>
        <v/>
      </c>
      <c r="S403" s="30" t="str">
        <f t="shared" si="20"/>
        <v/>
      </c>
    </row>
    <row r="404" spans="2:19" s="1" customFormat="1" ht="12.75" x14ac:dyDescent="0.2">
      <c r="B404" s="41"/>
      <c r="C404" s="9"/>
      <c r="E404" s="4"/>
      <c r="F404" s="5"/>
      <c r="J404" s="4"/>
      <c r="K404" s="19"/>
      <c r="M404" s="11"/>
      <c r="O404" s="13"/>
      <c r="P404" s="33"/>
      <c r="Q404" s="15" t="str">
        <f t="shared" si="18"/>
        <v/>
      </c>
      <c r="R404" s="10" t="str">
        <f t="shared" si="19"/>
        <v/>
      </c>
      <c r="S404" s="30" t="str">
        <f t="shared" si="20"/>
        <v/>
      </c>
    </row>
    <row r="405" spans="2:19" s="1" customFormat="1" ht="12.75" x14ac:dyDescent="0.2">
      <c r="B405" s="41"/>
      <c r="C405" s="9"/>
      <c r="E405" s="4"/>
      <c r="F405" s="5"/>
      <c r="J405" s="4"/>
      <c r="K405" s="19"/>
      <c r="M405" s="11"/>
      <c r="O405" s="13"/>
      <c r="P405" s="33"/>
      <c r="Q405" s="15" t="str">
        <f t="shared" si="18"/>
        <v/>
      </c>
      <c r="R405" s="10" t="str">
        <f t="shared" si="19"/>
        <v/>
      </c>
      <c r="S405" s="30" t="str">
        <f t="shared" si="20"/>
        <v/>
      </c>
    </row>
    <row r="406" spans="2:19" s="1" customFormat="1" ht="12.75" x14ac:dyDescent="0.2">
      <c r="B406" s="41"/>
      <c r="C406" s="9"/>
      <c r="E406" s="4"/>
      <c r="F406" s="5"/>
      <c r="J406" s="4"/>
      <c r="K406" s="19"/>
      <c r="M406" s="11"/>
      <c r="O406" s="13"/>
      <c r="P406" s="33"/>
      <c r="Q406" s="15" t="str">
        <f t="shared" si="18"/>
        <v/>
      </c>
      <c r="R406" s="10" t="str">
        <f t="shared" si="19"/>
        <v/>
      </c>
      <c r="S406" s="30" t="str">
        <f t="shared" si="20"/>
        <v/>
      </c>
    </row>
    <row r="407" spans="2:19" s="1" customFormat="1" ht="12.75" x14ac:dyDescent="0.2">
      <c r="B407" s="41"/>
      <c r="C407" s="9"/>
      <c r="E407" s="4"/>
      <c r="F407" s="5"/>
      <c r="J407" s="4"/>
      <c r="K407" s="19"/>
      <c r="M407" s="11"/>
      <c r="O407" s="13"/>
      <c r="P407" s="33"/>
      <c r="Q407" s="15" t="str">
        <f t="shared" si="18"/>
        <v/>
      </c>
      <c r="R407" s="10" t="str">
        <f t="shared" si="19"/>
        <v/>
      </c>
      <c r="S407" s="30" t="str">
        <f t="shared" si="20"/>
        <v/>
      </c>
    </row>
    <row r="408" spans="2:19" s="1" customFormat="1" ht="12.75" x14ac:dyDescent="0.2">
      <c r="B408" s="41"/>
      <c r="C408" s="9"/>
      <c r="E408" s="4"/>
      <c r="F408" s="5"/>
      <c r="J408" s="4"/>
      <c r="K408" s="19"/>
      <c r="M408" s="11"/>
      <c r="O408" s="13"/>
      <c r="P408" s="33"/>
      <c r="Q408" s="15" t="str">
        <f t="shared" si="18"/>
        <v/>
      </c>
      <c r="R408" s="10" t="str">
        <f t="shared" si="19"/>
        <v/>
      </c>
      <c r="S408" s="30" t="str">
        <f t="shared" si="20"/>
        <v/>
      </c>
    </row>
    <row r="409" spans="2:19" s="1" customFormat="1" ht="12.75" x14ac:dyDescent="0.2">
      <c r="B409" s="41"/>
      <c r="C409" s="9"/>
      <c r="E409" s="4"/>
      <c r="F409" s="5"/>
      <c r="J409" s="4"/>
      <c r="K409" s="19"/>
      <c r="M409" s="11"/>
      <c r="O409" s="13"/>
      <c r="P409" s="33"/>
      <c r="Q409" s="15" t="str">
        <f t="shared" si="18"/>
        <v/>
      </c>
      <c r="R409" s="10" t="str">
        <f t="shared" si="19"/>
        <v/>
      </c>
      <c r="S409" s="30" t="str">
        <f t="shared" si="20"/>
        <v/>
      </c>
    </row>
    <row r="410" spans="2:19" s="1" customFormat="1" ht="12.75" x14ac:dyDescent="0.2">
      <c r="B410" s="41"/>
      <c r="C410" s="9"/>
      <c r="E410" s="4"/>
      <c r="F410" s="5"/>
      <c r="J410" s="4"/>
      <c r="K410" s="19"/>
      <c r="M410" s="11"/>
      <c r="O410" s="13"/>
      <c r="P410" s="33"/>
      <c r="Q410" s="15" t="str">
        <f t="shared" si="18"/>
        <v/>
      </c>
      <c r="R410" s="10" t="str">
        <f t="shared" si="19"/>
        <v/>
      </c>
      <c r="S410" s="30" t="str">
        <f t="shared" si="20"/>
        <v/>
      </c>
    </row>
    <row r="411" spans="2:19" s="1" customFormat="1" ht="12.75" x14ac:dyDescent="0.2">
      <c r="B411" s="41"/>
      <c r="C411" s="9"/>
      <c r="E411" s="4"/>
      <c r="F411" s="5"/>
      <c r="J411" s="4"/>
      <c r="K411" s="19"/>
      <c r="M411" s="11"/>
      <c r="O411" s="13"/>
      <c r="P411" s="33"/>
      <c r="Q411" s="15" t="str">
        <f t="shared" si="18"/>
        <v/>
      </c>
      <c r="R411" s="10" t="str">
        <f t="shared" si="19"/>
        <v/>
      </c>
      <c r="S411" s="30" t="str">
        <f t="shared" si="20"/>
        <v/>
      </c>
    </row>
    <row r="412" spans="2:19" s="1" customFormat="1" ht="12.75" x14ac:dyDescent="0.2">
      <c r="B412" s="41"/>
      <c r="C412" s="9"/>
      <c r="E412" s="4"/>
      <c r="F412" s="5"/>
      <c r="J412" s="4"/>
      <c r="K412" s="19"/>
      <c r="M412" s="11"/>
      <c r="O412" s="13"/>
      <c r="P412" s="33"/>
      <c r="Q412" s="15" t="str">
        <f t="shared" si="18"/>
        <v/>
      </c>
      <c r="R412" s="10" t="str">
        <f t="shared" si="19"/>
        <v/>
      </c>
      <c r="S412" s="30" t="str">
        <f t="shared" si="20"/>
        <v/>
      </c>
    </row>
    <row r="413" spans="2:19" s="1" customFormat="1" ht="12.75" x14ac:dyDescent="0.2">
      <c r="B413" s="41"/>
      <c r="C413" s="9"/>
      <c r="E413" s="4"/>
      <c r="F413" s="5"/>
      <c r="J413" s="4"/>
      <c r="K413" s="19"/>
      <c r="M413" s="11"/>
      <c r="O413" s="13"/>
      <c r="P413" s="33"/>
      <c r="Q413" s="15" t="str">
        <f t="shared" si="18"/>
        <v/>
      </c>
      <c r="R413" s="10" t="str">
        <f t="shared" si="19"/>
        <v/>
      </c>
      <c r="S413" s="30" t="str">
        <f t="shared" si="20"/>
        <v/>
      </c>
    </row>
    <row r="414" spans="2:19" s="1" customFormat="1" ht="12.75" x14ac:dyDescent="0.2">
      <c r="B414" s="41"/>
      <c r="C414" s="9"/>
      <c r="E414" s="4"/>
      <c r="F414" s="5"/>
      <c r="J414" s="4"/>
      <c r="K414" s="19"/>
      <c r="M414" s="11"/>
      <c r="O414" s="13"/>
      <c r="P414" s="33"/>
      <c r="Q414" s="15" t="str">
        <f t="shared" si="18"/>
        <v/>
      </c>
      <c r="R414" s="10" t="str">
        <f t="shared" si="19"/>
        <v/>
      </c>
      <c r="S414" s="30" t="str">
        <f t="shared" si="20"/>
        <v/>
      </c>
    </row>
    <row r="415" spans="2:19" s="1" customFormat="1" ht="12.75" x14ac:dyDescent="0.2">
      <c r="B415" s="41"/>
      <c r="C415" s="9"/>
      <c r="E415" s="4"/>
      <c r="F415" s="5"/>
      <c r="J415" s="4"/>
      <c r="K415" s="19"/>
      <c r="M415" s="11"/>
      <c r="O415" s="13"/>
      <c r="P415" s="33"/>
      <c r="Q415" s="15" t="str">
        <f t="shared" si="18"/>
        <v/>
      </c>
      <c r="R415" s="10" t="str">
        <f t="shared" si="19"/>
        <v/>
      </c>
      <c r="S415" s="30" t="str">
        <f t="shared" si="20"/>
        <v/>
      </c>
    </row>
    <row r="416" spans="2:19" s="1" customFormat="1" ht="12.75" x14ac:dyDescent="0.2">
      <c r="B416" s="41"/>
      <c r="C416" s="9"/>
      <c r="E416" s="4"/>
      <c r="F416" s="5"/>
      <c r="J416" s="4"/>
      <c r="K416" s="19"/>
      <c r="M416" s="11"/>
      <c r="O416" s="13"/>
      <c r="P416" s="33"/>
      <c r="Q416" s="15" t="str">
        <f t="shared" si="18"/>
        <v/>
      </c>
      <c r="R416" s="10" t="str">
        <f t="shared" si="19"/>
        <v/>
      </c>
      <c r="S416" s="30" t="str">
        <f t="shared" si="20"/>
        <v/>
      </c>
    </row>
    <row r="417" spans="2:19" s="1" customFormat="1" ht="12.75" x14ac:dyDescent="0.2">
      <c r="B417" s="41"/>
      <c r="C417" s="9"/>
      <c r="E417" s="4"/>
      <c r="F417" s="5"/>
      <c r="J417" s="4"/>
      <c r="K417" s="19"/>
      <c r="M417" s="11"/>
      <c r="O417" s="13"/>
      <c r="P417" s="33"/>
      <c r="Q417" s="15" t="str">
        <f t="shared" si="18"/>
        <v/>
      </c>
      <c r="R417" s="10" t="str">
        <f t="shared" si="19"/>
        <v/>
      </c>
      <c r="S417" s="30" t="str">
        <f t="shared" si="20"/>
        <v/>
      </c>
    </row>
    <row r="418" spans="2:19" s="1" customFormat="1" ht="12.75" x14ac:dyDescent="0.2">
      <c r="B418" s="41"/>
      <c r="C418" s="9"/>
      <c r="E418" s="4"/>
      <c r="F418" s="5"/>
      <c r="J418" s="4"/>
      <c r="K418" s="19"/>
      <c r="M418" s="11"/>
      <c r="O418" s="13"/>
      <c r="P418" s="33"/>
      <c r="Q418" s="15" t="str">
        <f t="shared" si="18"/>
        <v/>
      </c>
      <c r="R418" s="10" t="str">
        <f t="shared" si="19"/>
        <v/>
      </c>
      <c r="S418" s="30" t="str">
        <f t="shared" si="20"/>
        <v/>
      </c>
    </row>
    <row r="419" spans="2:19" s="1" customFormat="1" ht="12.75" x14ac:dyDescent="0.2">
      <c r="B419" s="41"/>
      <c r="C419" s="9"/>
      <c r="E419" s="4"/>
      <c r="F419" s="5"/>
      <c r="J419" s="4"/>
      <c r="K419" s="19"/>
      <c r="M419" s="11"/>
      <c r="O419" s="13"/>
      <c r="P419" s="33"/>
      <c r="Q419" s="15" t="str">
        <f t="shared" si="18"/>
        <v/>
      </c>
      <c r="R419" s="10" t="str">
        <f t="shared" si="19"/>
        <v/>
      </c>
      <c r="S419" s="30" t="str">
        <f t="shared" si="20"/>
        <v/>
      </c>
    </row>
    <row r="420" spans="2:19" s="1" customFormat="1" ht="12.75" x14ac:dyDescent="0.2">
      <c r="B420" s="41"/>
      <c r="C420" s="9"/>
      <c r="E420" s="4"/>
      <c r="F420" s="5"/>
      <c r="J420" s="4"/>
      <c r="K420" s="19"/>
      <c r="M420" s="11"/>
      <c r="O420" s="13"/>
      <c r="P420" s="33"/>
      <c r="Q420" s="15" t="str">
        <f t="shared" si="18"/>
        <v/>
      </c>
      <c r="R420" s="10" t="str">
        <f t="shared" si="19"/>
        <v/>
      </c>
      <c r="S420" s="30" t="str">
        <f t="shared" si="20"/>
        <v/>
      </c>
    </row>
    <row r="421" spans="2:19" s="1" customFormat="1" ht="12.75" x14ac:dyDescent="0.2">
      <c r="B421" s="41"/>
      <c r="C421" s="9"/>
      <c r="E421" s="4"/>
      <c r="F421" s="5"/>
      <c r="J421" s="4"/>
      <c r="K421" s="19"/>
      <c r="M421" s="11"/>
      <c r="O421" s="13"/>
      <c r="P421" s="33"/>
      <c r="Q421" s="15" t="str">
        <f t="shared" si="18"/>
        <v/>
      </c>
      <c r="R421" s="10" t="str">
        <f t="shared" si="19"/>
        <v/>
      </c>
      <c r="S421" s="30" t="str">
        <f t="shared" si="20"/>
        <v/>
      </c>
    </row>
    <row r="422" spans="2:19" s="1" customFormat="1" ht="12.75" x14ac:dyDescent="0.2">
      <c r="B422" s="41"/>
      <c r="C422" s="9"/>
      <c r="E422" s="4"/>
      <c r="F422" s="5"/>
      <c r="J422" s="4"/>
      <c r="K422" s="19"/>
      <c r="M422" s="11"/>
      <c r="O422" s="13"/>
      <c r="P422" s="33"/>
      <c r="Q422" s="15" t="str">
        <f t="shared" si="18"/>
        <v/>
      </c>
      <c r="R422" s="10" t="str">
        <f t="shared" si="19"/>
        <v/>
      </c>
      <c r="S422" s="30" t="str">
        <f t="shared" si="20"/>
        <v/>
      </c>
    </row>
    <row r="423" spans="2:19" s="1" customFormat="1" ht="12.75" x14ac:dyDescent="0.2">
      <c r="B423" s="41"/>
      <c r="C423" s="9"/>
      <c r="E423" s="4"/>
      <c r="F423" s="5"/>
      <c r="J423" s="4"/>
      <c r="K423" s="19"/>
      <c r="M423" s="11"/>
      <c r="O423" s="13"/>
      <c r="P423" s="33"/>
      <c r="Q423" s="15" t="str">
        <f t="shared" si="18"/>
        <v/>
      </c>
      <c r="R423" s="10" t="str">
        <f t="shared" si="19"/>
        <v/>
      </c>
      <c r="S423" s="30" t="str">
        <f t="shared" si="20"/>
        <v/>
      </c>
    </row>
    <row r="424" spans="2:19" s="1" customFormat="1" ht="12.75" x14ac:dyDescent="0.2">
      <c r="B424" s="41"/>
      <c r="C424" s="9"/>
      <c r="E424" s="4"/>
      <c r="F424" s="5"/>
      <c r="J424" s="4"/>
      <c r="K424" s="19"/>
      <c r="M424" s="11"/>
      <c r="O424" s="13"/>
      <c r="P424" s="33"/>
      <c r="Q424" s="15" t="str">
        <f t="shared" si="18"/>
        <v/>
      </c>
      <c r="R424" s="10" t="str">
        <f t="shared" si="19"/>
        <v/>
      </c>
      <c r="S424" s="30" t="str">
        <f t="shared" si="20"/>
        <v/>
      </c>
    </row>
    <row r="425" spans="2:19" s="1" customFormat="1" ht="12.75" x14ac:dyDescent="0.2">
      <c r="B425" s="41"/>
      <c r="C425" s="9"/>
      <c r="E425" s="4"/>
      <c r="F425" s="5"/>
      <c r="J425" s="4"/>
      <c r="K425" s="19"/>
      <c r="M425" s="11"/>
      <c r="O425" s="13"/>
      <c r="P425" s="33"/>
      <c r="Q425" s="15" t="str">
        <f t="shared" si="18"/>
        <v/>
      </c>
      <c r="R425" s="10" t="str">
        <f t="shared" si="19"/>
        <v/>
      </c>
      <c r="S425" s="30" t="str">
        <f t="shared" si="20"/>
        <v/>
      </c>
    </row>
    <row r="426" spans="2:19" s="1" customFormat="1" ht="12.75" x14ac:dyDescent="0.2">
      <c r="B426" s="41"/>
      <c r="C426" s="9"/>
      <c r="E426" s="4"/>
      <c r="F426" s="5"/>
      <c r="J426" s="4"/>
      <c r="K426" s="19"/>
      <c r="M426" s="11"/>
      <c r="O426" s="13"/>
      <c r="P426" s="33"/>
      <c r="Q426" s="15" t="str">
        <f t="shared" si="18"/>
        <v/>
      </c>
      <c r="R426" s="10" t="str">
        <f t="shared" si="19"/>
        <v/>
      </c>
      <c r="S426" s="30" t="str">
        <f t="shared" si="20"/>
        <v/>
      </c>
    </row>
    <row r="427" spans="2:19" s="1" customFormat="1" ht="12.75" x14ac:dyDescent="0.2">
      <c r="B427" s="41"/>
      <c r="C427" s="9"/>
      <c r="E427" s="4"/>
      <c r="F427" s="5"/>
      <c r="J427" s="4"/>
      <c r="K427" s="19"/>
      <c r="M427" s="11"/>
      <c r="O427" s="13"/>
      <c r="P427" s="33"/>
      <c r="Q427" s="15" t="str">
        <f t="shared" si="18"/>
        <v/>
      </c>
      <c r="R427" s="10" t="str">
        <f t="shared" si="19"/>
        <v/>
      </c>
      <c r="S427" s="30" t="str">
        <f t="shared" si="20"/>
        <v/>
      </c>
    </row>
    <row r="428" spans="2:19" s="1" customFormat="1" ht="12.75" x14ac:dyDescent="0.2">
      <c r="B428" s="41"/>
      <c r="C428" s="9"/>
      <c r="E428" s="4"/>
      <c r="F428" s="5"/>
      <c r="J428" s="4"/>
      <c r="K428" s="19"/>
      <c r="M428" s="11"/>
      <c r="O428" s="13"/>
      <c r="P428" s="33"/>
      <c r="Q428" s="15" t="str">
        <f t="shared" si="18"/>
        <v/>
      </c>
      <c r="R428" s="10" t="str">
        <f t="shared" si="19"/>
        <v/>
      </c>
      <c r="S428" s="30" t="str">
        <f t="shared" si="20"/>
        <v/>
      </c>
    </row>
    <row r="429" spans="2:19" s="1" customFormat="1" ht="12.75" x14ac:dyDescent="0.2">
      <c r="B429" s="41"/>
      <c r="C429" s="9"/>
      <c r="E429" s="4"/>
      <c r="F429" s="5"/>
      <c r="J429" s="4"/>
      <c r="K429" s="19"/>
      <c r="M429" s="11"/>
      <c r="O429" s="13"/>
      <c r="P429" s="33"/>
      <c r="Q429" s="15" t="str">
        <f t="shared" si="18"/>
        <v/>
      </c>
      <c r="R429" s="10" t="str">
        <f t="shared" si="19"/>
        <v/>
      </c>
      <c r="S429" s="30" t="str">
        <f t="shared" si="20"/>
        <v/>
      </c>
    </row>
    <row r="430" spans="2:19" s="1" customFormat="1" ht="12.75" x14ac:dyDescent="0.2">
      <c r="B430" s="41"/>
      <c r="C430" s="9"/>
      <c r="E430" s="4"/>
      <c r="F430" s="5"/>
      <c r="J430" s="4"/>
      <c r="K430" s="19"/>
      <c r="M430" s="11"/>
      <c r="O430" s="13"/>
      <c r="P430" s="33"/>
      <c r="Q430" s="15" t="str">
        <f t="shared" si="18"/>
        <v/>
      </c>
      <c r="R430" s="10" t="str">
        <f t="shared" si="19"/>
        <v/>
      </c>
      <c r="S430" s="30" t="str">
        <f t="shared" si="20"/>
        <v/>
      </c>
    </row>
    <row r="431" spans="2:19" s="1" customFormat="1" ht="12.75" x14ac:dyDescent="0.2">
      <c r="B431" s="41"/>
      <c r="C431" s="9"/>
      <c r="E431" s="4"/>
      <c r="F431" s="5"/>
      <c r="J431" s="4"/>
      <c r="K431" s="19"/>
      <c r="M431" s="11"/>
      <c r="O431" s="13"/>
      <c r="P431" s="33"/>
      <c r="Q431" s="15" t="str">
        <f t="shared" si="18"/>
        <v/>
      </c>
      <c r="R431" s="10" t="str">
        <f t="shared" si="19"/>
        <v/>
      </c>
      <c r="S431" s="30" t="str">
        <f t="shared" si="20"/>
        <v/>
      </c>
    </row>
    <row r="432" spans="2:19" s="1" customFormat="1" ht="12.75" x14ac:dyDescent="0.2">
      <c r="B432" s="41"/>
      <c r="C432" s="9"/>
      <c r="E432" s="4"/>
      <c r="F432" s="5"/>
      <c r="J432" s="4"/>
      <c r="K432" s="19"/>
      <c r="M432" s="11"/>
      <c r="O432" s="13"/>
      <c r="P432" s="33"/>
      <c r="Q432" s="15" t="str">
        <f t="shared" si="18"/>
        <v/>
      </c>
      <c r="R432" s="10" t="str">
        <f t="shared" si="19"/>
        <v/>
      </c>
      <c r="S432" s="30" t="str">
        <f t="shared" si="20"/>
        <v/>
      </c>
    </row>
    <row r="433" spans="2:19" s="1" customFormat="1" ht="12.75" x14ac:dyDescent="0.2">
      <c r="B433" s="41"/>
      <c r="C433" s="9"/>
      <c r="E433" s="4"/>
      <c r="F433" s="5"/>
      <c r="J433" s="4"/>
      <c r="K433" s="19"/>
      <c r="M433" s="11"/>
      <c r="O433" s="13"/>
      <c r="P433" s="33"/>
      <c r="Q433" s="15" t="str">
        <f t="shared" si="18"/>
        <v/>
      </c>
      <c r="R433" s="10" t="str">
        <f t="shared" si="19"/>
        <v/>
      </c>
      <c r="S433" s="30" t="str">
        <f t="shared" si="20"/>
        <v/>
      </c>
    </row>
    <row r="434" spans="2:19" s="1" customFormat="1" ht="12.75" x14ac:dyDescent="0.2">
      <c r="B434" s="41"/>
      <c r="C434" s="9"/>
      <c r="E434" s="4"/>
      <c r="F434" s="5"/>
      <c r="J434" s="4"/>
      <c r="K434" s="19"/>
      <c r="M434" s="11"/>
      <c r="O434" s="13"/>
      <c r="P434" s="33"/>
      <c r="Q434" s="15" t="str">
        <f t="shared" si="18"/>
        <v/>
      </c>
      <c r="R434" s="10" t="str">
        <f t="shared" si="19"/>
        <v/>
      </c>
      <c r="S434" s="30" t="str">
        <f t="shared" si="20"/>
        <v/>
      </c>
    </row>
    <row r="435" spans="2:19" s="1" customFormat="1" ht="12.75" x14ac:dyDescent="0.2">
      <c r="B435" s="41"/>
      <c r="C435" s="9"/>
      <c r="E435" s="4"/>
      <c r="F435" s="5"/>
      <c r="J435" s="4"/>
      <c r="K435" s="19"/>
      <c r="M435" s="11"/>
      <c r="O435" s="13"/>
      <c r="P435" s="33"/>
      <c r="Q435" s="15" t="str">
        <f t="shared" si="18"/>
        <v/>
      </c>
      <c r="R435" s="10" t="str">
        <f t="shared" si="19"/>
        <v/>
      </c>
      <c r="S435" s="30" t="str">
        <f t="shared" si="20"/>
        <v/>
      </c>
    </row>
    <row r="436" spans="2:19" s="1" customFormat="1" ht="12.75" x14ac:dyDescent="0.2">
      <c r="B436" s="41"/>
      <c r="C436" s="9"/>
      <c r="E436" s="4"/>
      <c r="F436" s="5"/>
      <c r="J436" s="4"/>
      <c r="K436" s="19"/>
      <c r="M436" s="11"/>
      <c r="O436" s="13"/>
      <c r="P436" s="33"/>
      <c r="Q436" s="15" t="str">
        <f t="shared" si="18"/>
        <v/>
      </c>
      <c r="R436" s="10" t="str">
        <f t="shared" si="19"/>
        <v/>
      </c>
      <c r="S436" s="30" t="str">
        <f t="shared" si="20"/>
        <v/>
      </c>
    </row>
    <row r="437" spans="2:19" s="1" customFormat="1" ht="12.75" x14ac:dyDescent="0.2">
      <c r="B437" s="41"/>
      <c r="C437" s="9"/>
      <c r="E437" s="4"/>
      <c r="F437" s="5"/>
      <c r="J437" s="4"/>
      <c r="K437" s="19"/>
      <c r="M437" s="11"/>
      <c r="O437" s="13"/>
      <c r="P437" s="33"/>
      <c r="Q437" s="15" t="str">
        <f t="shared" si="18"/>
        <v/>
      </c>
      <c r="R437" s="10" t="str">
        <f t="shared" si="19"/>
        <v/>
      </c>
      <c r="S437" s="30" t="str">
        <f t="shared" si="20"/>
        <v/>
      </c>
    </row>
    <row r="438" spans="2:19" s="1" customFormat="1" ht="12.75" x14ac:dyDescent="0.2">
      <c r="B438" s="41"/>
      <c r="C438" s="9"/>
      <c r="E438" s="4"/>
      <c r="F438" s="5"/>
      <c r="J438" s="4"/>
      <c r="K438" s="19"/>
      <c r="M438" s="11"/>
      <c r="O438" s="13"/>
      <c r="P438" s="33"/>
      <c r="Q438" s="15" t="str">
        <f t="shared" si="18"/>
        <v/>
      </c>
      <c r="R438" s="10" t="str">
        <f t="shared" si="19"/>
        <v/>
      </c>
      <c r="S438" s="30" t="str">
        <f t="shared" si="20"/>
        <v/>
      </c>
    </row>
    <row r="439" spans="2:19" s="1" customFormat="1" ht="12.75" x14ac:dyDescent="0.2">
      <c r="B439" s="41"/>
      <c r="C439" s="9"/>
      <c r="E439" s="4"/>
      <c r="F439" s="5"/>
      <c r="J439" s="4"/>
      <c r="K439" s="19"/>
      <c r="M439" s="11"/>
      <c r="O439" s="13"/>
      <c r="P439" s="33"/>
      <c r="Q439" s="15" t="str">
        <f t="shared" si="18"/>
        <v/>
      </c>
      <c r="R439" s="10" t="str">
        <f t="shared" si="19"/>
        <v/>
      </c>
      <c r="S439" s="30" t="str">
        <f t="shared" si="20"/>
        <v/>
      </c>
    </row>
    <row r="440" spans="2:19" s="1" customFormat="1" ht="12.75" x14ac:dyDescent="0.2">
      <c r="B440" s="41"/>
      <c r="C440" s="9"/>
      <c r="E440" s="4"/>
      <c r="F440" s="5"/>
      <c r="J440" s="4"/>
      <c r="K440" s="19"/>
      <c r="M440" s="11"/>
      <c r="O440" s="13"/>
      <c r="P440" s="33"/>
      <c r="Q440" s="15" t="str">
        <f t="shared" si="18"/>
        <v/>
      </c>
      <c r="R440" s="10" t="str">
        <f t="shared" si="19"/>
        <v/>
      </c>
      <c r="S440" s="30" t="str">
        <f t="shared" si="20"/>
        <v/>
      </c>
    </row>
    <row r="441" spans="2:19" s="1" customFormat="1" ht="12.75" x14ac:dyDescent="0.2">
      <c r="B441" s="41"/>
      <c r="C441" s="9"/>
      <c r="E441" s="4"/>
      <c r="F441" s="5"/>
      <c r="J441" s="4"/>
      <c r="K441" s="19"/>
      <c r="M441" s="11"/>
      <c r="O441" s="13"/>
      <c r="P441" s="33"/>
      <c r="Q441" s="15" t="str">
        <f t="shared" si="18"/>
        <v/>
      </c>
      <c r="R441" s="10" t="str">
        <f t="shared" si="19"/>
        <v/>
      </c>
      <c r="S441" s="30" t="str">
        <f t="shared" si="20"/>
        <v/>
      </c>
    </row>
    <row r="442" spans="2:19" s="1" customFormat="1" ht="12.75" x14ac:dyDescent="0.2">
      <c r="B442" s="41"/>
      <c r="C442" s="9"/>
      <c r="E442" s="4"/>
      <c r="F442" s="5"/>
      <c r="J442" s="4"/>
      <c r="K442" s="19"/>
      <c r="M442" s="11"/>
      <c r="O442" s="13"/>
      <c r="P442" s="33"/>
      <c r="Q442" s="15" t="str">
        <f t="shared" si="18"/>
        <v/>
      </c>
      <c r="R442" s="10" t="str">
        <f t="shared" si="19"/>
        <v/>
      </c>
      <c r="S442" s="30" t="str">
        <f t="shared" si="20"/>
        <v/>
      </c>
    </row>
    <row r="443" spans="2:19" s="1" customFormat="1" ht="12.75" x14ac:dyDescent="0.2">
      <c r="B443" s="41"/>
      <c r="C443" s="9"/>
      <c r="E443" s="4"/>
      <c r="F443" s="5"/>
      <c r="J443" s="4"/>
      <c r="K443" s="19"/>
      <c r="M443" s="11"/>
      <c r="O443" s="13"/>
      <c r="P443" s="33"/>
      <c r="Q443" s="15" t="str">
        <f t="shared" si="18"/>
        <v/>
      </c>
      <c r="R443" s="10" t="str">
        <f t="shared" si="19"/>
        <v/>
      </c>
      <c r="S443" s="30" t="str">
        <f t="shared" si="20"/>
        <v/>
      </c>
    </row>
    <row r="444" spans="2:19" s="1" customFormat="1" ht="12.75" x14ac:dyDescent="0.2">
      <c r="B444" s="41"/>
      <c r="C444" s="9"/>
      <c r="E444" s="4"/>
      <c r="F444" s="5"/>
      <c r="J444" s="4"/>
      <c r="K444" s="19"/>
      <c r="M444" s="11"/>
      <c r="O444" s="13"/>
      <c r="P444" s="33"/>
      <c r="Q444" s="15" t="str">
        <f t="shared" si="18"/>
        <v/>
      </c>
      <c r="R444" s="10" t="str">
        <f t="shared" si="19"/>
        <v/>
      </c>
      <c r="S444" s="30" t="str">
        <f t="shared" si="20"/>
        <v/>
      </c>
    </row>
    <row r="445" spans="2:19" s="1" customFormat="1" ht="12.75" x14ac:dyDescent="0.2">
      <c r="B445" s="41"/>
      <c r="C445" s="9"/>
      <c r="E445" s="4"/>
      <c r="F445" s="5"/>
      <c r="J445" s="4"/>
      <c r="K445" s="19"/>
      <c r="M445" s="11"/>
      <c r="O445" s="13"/>
      <c r="P445" s="33"/>
      <c r="Q445" s="15" t="str">
        <f t="shared" si="18"/>
        <v/>
      </c>
      <c r="R445" s="10" t="str">
        <f t="shared" si="19"/>
        <v/>
      </c>
      <c r="S445" s="30" t="str">
        <f t="shared" si="20"/>
        <v/>
      </c>
    </row>
    <row r="446" spans="2:19" s="1" customFormat="1" ht="12.75" x14ac:dyDescent="0.2">
      <c r="B446" s="41"/>
      <c r="C446" s="9"/>
      <c r="E446" s="4"/>
      <c r="F446" s="5"/>
      <c r="J446" s="4"/>
      <c r="K446" s="19"/>
      <c r="M446" s="11"/>
      <c r="O446" s="13"/>
      <c r="P446" s="33"/>
      <c r="Q446" s="15" t="str">
        <f t="shared" si="18"/>
        <v/>
      </c>
      <c r="R446" s="10" t="str">
        <f t="shared" si="19"/>
        <v/>
      </c>
      <c r="S446" s="30" t="str">
        <f t="shared" si="20"/>
        <v/>
      </c>
    </row>
    <row r="447" spans="2:19" s="1" customFormat="1" ht="12.75" x14ac:dyDescent="0.2">
      <c r="B447" s="41"/>
      <c r="C447" s="9"/>
      <c r="E447" s="4"/>
      <c r="F447" s="5"/>
      <c r="J447" s="4"/>
      <c r="K447" s="19"/>
      <c r="M447" s="11"/>
      <c r="O447" s="13"/>
      <c r="P447" s="33"/>
      <c r="Q447" s="15" t="str">
        <f t="shared" si="18"/>
        <v/>
      </c>
      <c r="R447" s="10" t="str">
        <f t="shared" si="19"/>
        <v/>
      </c>
      <c r="S447" s="30" t="str">
        <f t="shared" si="20"/>
        <v/>
      </c>
    </row>
    <row r="448" spans="2:19" s="1" customFormat="1" ht="12.75" x14ac:dyDescent="0.2">
      <c r="B448" s="41"/>
      <c r="C448" s="9"/>
      <c r="E448" s="4"/>
      <c r="F448" s="5"/>
      <c r="J448" s="4"/>
      <c r="K448" s="19"/>
      <c r="M448" s="11"/>
      <c r="O448" s="13"/>
      <c r="P448" s="33"/>
      <c r="Q448" s="15" t="str">
        <f t="shared" si="18"/>
        <v/>
      </c>
      <c r="R448" s="10" t="str">
        <f t="shared" si="19"/>
        <v/>
      </c>
      <c r="S448" s="30" t="str">
        <f t="shared" si="20"/>
        <v/>
      </c>
    </row>
    <row r="449" spans="2:19" s="1" customFormat="1" ht="12.75" x14ac:dyDescent="0.2">
      <c r="B449" s="41"/>
      <c r="C449" s="9"/>
      <c r="E449" s="4"/>
      <c r="F449" s="5"/>
      <c r="J449" s="4"/>
      <c r="K449" s="19"/>
      <c r="M449" s="11"/>
      <c r="O449" s="13"/>
      <c r="P449" s="33"/>
      <c r="Q449" s="15" t="str">
        <f t="shared" si="18"/>
        <v/>
      </c>
      <c r="R449" s="10" t="str">
        <f t="shared" si="19"/>
        <v/>
      </c>
      <c r="S449" s="30" t="str">
        <f t="shared" si="20"/>
        <v/>
      </c>
    </row>
    <row r="450" spans="2:19" s="1" customFormat="1" ht="12.75" x14ac:dyDescent="0.2">
      <c r="B450" s="41"/>
      <c r="C450" s="9"/>
      <c r="E450" s="4"/>
      <c r="F450" s="5"/>
      <c r="J450" s="4"/>
      <c r="K450" s="19"/>
      <c r="M450" s="11"/>
      <c r="O450" s="13"/>
      <c r="P450" s="33"/>
      <c r="Q450" s="15" t="str">
        <f t="shared" si="18"/>
        <v/>
      </c>
      <c r="R450" s="10" t="str">
        <f t="shared" si="19"/>
        <v/>
      </c>
      <c r="S450" s="30" t="str">
        <f t="shared" si="20"/>
        <v/>
      </c>
    </row>
    <row r="451" spans="2:19" s="1" customFormat="1" ht="12.75" x14ac:dyDescent="0.2">
      <c r="B451" s="41"/>
      <c r="C451" s="9"/>
      <c r="E451" s="4"/>
      <c r="F451" s="5"/>
      <c r="J451" s="4"/>
      <c r="K451" s="19"/>
      <c r="M451" s="11"/>
      <c r="O451" s="13"/>
      <c r="P451" s="33"/>
      <c r="Q451" s="15" t="str">
        <f t="shared" si="18"/>
        <v/>
      </c>
      <c r="R451" s="10" t="str">
        <f t="shared" si="19"/>
        <v/>
      </c>
      <c r="S451" s="30" t="str">
        <f t="shared" si="20"/>
        <v/>
      </c>
    </row>
    <row r="452" spans="2:19" s="1" customFormat="1" ht="12.75" x14ac:dyDescent="0.2">
      <c r="B452" s="41"/>
      <c r="C452" s="9"/>
      <c r="E452" s="4"/>
      <c r="F452" s="5"/>
      <c r="J452" s="4"/>
      <c r="K452" s="19"/>
      <c r="M452" s="11"/>
      <c r="O452" s="13"/>
      <c r="P452" s="33"/>
      <c r="Q452" s="15" t="str">
        <f t="shared" si="18"/>
        <v/>
      </c>
      <c r="R452" s="10" t="str">
        <f t="shared" si="19"/>
        <v/>
      </c>
      <c r="S452" s="30" t="str">
        <f t="shared" si="20"/>
        <v/>
      </c>
    </row>
    <row r="453" spans="2:19" s="1" customFormat="1" ht="12.75" x14ac:dyDescent="0.2">
      <c r="B453" s="41"/>
      <c r="C453" s="9"/>
      <c r="E453" s="4"/>
      <c r="F453" s="5"/>
      <c r="J453" s="4"/>
      <c r="K453" s="19"/>
      <c r="M453" s="11"/>
      <c r="O453" s="13"/>
      <c r="P453" s="33"/>
      <c r="Q453" s="15" t="str">
        <f t="shared" si="18"/>
        <v/>
      </c>
      <c r="R453" s="10" t="str">
        <f t="shared" si="19"/>
        <v/>
      </c>
      <c r="S453" s="30" t="str">
        <f t="shared" si="20"/>
        <v/>
      </c>
    </row>
    <row r="454" spans="2:19" s="1" customFormat="1" ht="12.75" x14ac:dyDescent="0.2">
      <c r="B454" s="41"/>
      <c r="C454" s="9"/>
      <c r="E454" s="4"/>
      <c r="F454" s="5"/>
      <c r="J454" s="4"/>
      <c r="K454" s="19"/>
      <c r="M454" s="11"/>
      <c r="O454" s="13"/>
      <c r="P454" s="33"/>
      <c r="Q454" s="15" t="str">
        <f t="shared" si="18"/>
        <v/>
      </c>
      <c r="R454" s="10" t="str">
        <f t="shared" si="19"/>
        <v/>
      </c>
      <c r="S454" s="30" t="str">
        <f t="shared" si="20"/>
        <v/>
      </c>
    </row>
    <row r="455" spans="2:19" s="1" customFormat="1" ht="12.75" x14ac:dyDescent="0.2">
      <c r="B455" s="41"/>
      <c r="C455" s="9"/>
      <c r="E455" s="4"/>
      <c r="F455" s="5"/>
      <c r="J455" s="4"/>
      <c r="K455" s="19"/>
      <c r="M455" s="11"/>
      <c r="O455" s="13"/>
      <c r="P455" s="33"/>
      <c r="Q455" s="15" t="str">
        <f t="shared" si="18"/>
        <v/>
      </c>
      <c r="R455" s="10" t="str">
        <f t="shared" si="19"/>
        <v/>
      </c>
      <c r="S455" s="30" t="str">
        <f t="shared" si="20"/>
        <v/>
      </c>
    </row>
    <row r="456" spans="2:19" s="1" customFormat="1" ht="12.75" x14ac:dyDescent="0.2">
      <c r="B456" s="41"/>
      <c r="C456" s="9"/>
      <c r="E456" s="4"/>
      <c r="F456" s="5"/>
      <c r="J456" s="4"/>
      <c r="K456" s="19"/>
      <c r="M456" s="11"/>
      <c r="O456" s="13"/>
      <c r="P456" s="33"/>
      <c r="Q456" s="15" t="str">
        <f t="shared" si="18"/>
        <v/>
      </c>
      <c r="R456" s="10" t="str">
        <f t="shared" si="19"/>
        <v/>
      </c>
      <c r="S456" s="30" t="str">
        <f t="shared" si="20"/>
        <v/>
      </c>
    </row>
    <row r="457" spans="2:19" s="1" customFormat="1" ht="12.75" x14ac:dyDescent="0.2">
      <c r="B457" s="41"/>
      <c r="C457" s="9"/>
      <c r="E457" s="4"/>
      <c r="F457" s="5"/>
      <c r="J457" s="4"/>
      <c r="K457" s="19"/>
      <c r="M457" s="11"/>
      <c r="O457" s="13"/>
      <c r="P457" s="33"/>
      <c r="Q457" s="15" t="str">
        <f t="shared" si="18"/>
        <v/>
      </c>
      <c r="R457" s="10" t="str">
        <f t="shared" si="19"/>
        <v/>
      </c>
      <c r="S457" s="30" t="str">
        <f t="shared" si="20"/>
        <v/>
      </c>
    </row>
    <row r="458" spans="2:19" s="1" customFormat="1" ht="12.75" x14ac:dyDescent="0.2">
      <c r="B458" s="41"/>
      <c r="C458" s="9"/>
      <c r="E458" s="4"/>
      <c r="F458" s="5"/>
      <c r="J458" s="4"/>
      <c r="K458" s="19"/>
      <c r="M458" s="11"/>
      <c r="O458" s="13"/>
      <c r="P458" s="33"/>
      <c r="Q458" s="15" t="str">
        <f t="shared" ref="Q458:Q521" si="21">IF(O458="","",IF(O458="Yes",IF(M458="Lay",2*K458,K458*L458),0))</f>
        <v/>
      </c>
      <c r="R458" s="10" t="str">
        <f t="shared" ref="R458:R521" si="22">IF(Q458&lt;&gt;"",IF(M458="Lay",IF(O458="Yes",(Q458-K458)*(1-N458),Q458-K458*(L458-1)),IF(O458="Yes",(Q458-K458)*(1-N458),Q458-K458)),"")</f>
        <v/>
      </c>
      <c r="S458" s="30" t="str">
        <f t="shared" si="20"/>
        <v/>
      </c>
    </row>
    <row r="459" spans="2:19" s="1" customFormat="1" ht="12.75" x14ac:dyDescent="0.2">
      <c r="B459" s="41"/>
      <c r="C459" s="9"/>
      <c r="E459" s="4"/>
      <c r="F459" s="5"/>
      <c r="J459" s="4"/>
      <c r="K459" s="19"/>
      <c r="M459" s="11"/>
      <c r="O459" s="13"/>
      <c r="P459" s="33"/>
      <c r="Q459" s="15" t="str">
        <f t="shared" si="21"/>
        <v/>
      </c>
      <c r="R459" s="10" t="str">
        <f t="shared" si="22"/>
        <v/>
      </c>
      <c r="S459" s="30" t="str">
        <f t="shared" ref="S459:S522" si="23">IF(Q459&lt;&gt;"",SUBTOTAL(9,R459)+S458,"")</f>
        <v/>
      </c>
    </row>
    <row r="460" spans="2:19" s="1" customFormat="1" ht="12.75" x14ac:dyDescent="0.2">
      <c r="B460" s="41"/>
      <c r="C460" s="9"/>
      <c r="E460" s="4"/>
      <c r="F460" s="5"/>
      <c r="J460" s="4"/>
      <c r="K460" s="19"/>
      <c r="M460" s="11"/>
      <c r="O460" s="13"/>
      <c r="P460" s="33"/>
      <c r="Q460" s="15" t="str">
        <f t="shared" si="21"/>
        <v/>
      </c>
      <c r="R460" s="10" t="str">
        <f t="shared" si="22"/>
        <v/>
      </c>
      <c r="S460" s="30" t="str">
        <f t="shared" si="23"/>
        <v/>
      </c>
    </row>
    <row r="461" spans="2:19" s="1" customFormat="1" ht="12.75" x14ac:dyDescent="0.2">
      <c r="B461" s="41"/>
      <c r="C461" s="9"/>
      <c r="E461" s="4"/>
      <c r="F461" s="5"/>
      <c r="J461" s="4"/>
      <c r="K461" s="19"/>
      <c r="M461" s="11"/>
      <c r="O461" s="13"/>
      <c r="P461" s="33"/>
      <c r="Q461" s="15" t="str">
        <f t="shared" si="21"/>
        <v/>
      </c>
      <c r="R461" s="10" t="str">
        <f t="shared" si="22"/>
        <v/>
      </c>
      <c r="S461" s="30" t="str">
        <f t="shared" si="23"/>
        <v/>
      </c>
    </row>
    <row r="462" spans="2:19" s="1" customFormat="1" ht="12.75" x14ac:dyDescent="0.2">
      <c r="B462" s="41"/>
      <c r="C462" s="9"/>
      <c r="E462" s="4"/>
      <c r="F462" s="5"/>
      <c r="J462" s="4"/>
      <c r="K462" s="19"/>
      <c r="M462" s="11"/>
      <c r="O462" s="13"/>
      <c r="P462" s="33"/>
      <c r="Q462" s="15" t="str">
        <f t="shared" si="21"/>
        <v/>
      </c>
      <c r="R462" s="10" t="str">
        <f t="shared" si="22"/>
        <v/>
      </c>
      <c r="S462" s="30" t="str">
        <f t="shared" si="23"/>
        <v/>
      </c>
    </row>
    <row r="463" spans="2:19" s="1" customFormat="1" ht="12.75" x14ac:dyDescent="0.2">
      <c r="B463" s="41"/>
      <c r="C463" s="9"/>
      <c r="E463" s="4"/>
      <c r="F463" s="5"/>
      <c r="J463" s="4"/>
      <c r="K463" s="19"/>
      <c r="M463" s="11"/>
      <c r="O463" s="13"/>
      <c r="P463" s="33"/>
      <c r="Q463" s="15" t="str">
        <f t="shared" si="21"/>
        <v/>
      </c>
      <c r="R463" s="10" t="str">
        <f t="shared" si="22"/>
        <v/>
      </c>
      <c r="S463" s="30" t="str">
        <f t="shared" si="23"/>
        <v/>
      </c>
    </row>
    <row r="464" spans="2:19" s="1" customFormat="1" ht="12.75" x14ac:dyDescent="0.2">
      <c r="B464" s="41"/>
      <c r="C464" s="9"/>
      <c r="E464" s="4"/>
      <c r="F464" s="5"/>
      <c r="J464" s="4"/>
      <c r="K464" s="19"/>
      <c r="M464" s="11"/>
      <c r="O464" s="13"/>
      <c r="P464" s="33"/>
      <c r="Q464" s="15" t="str">
        <f t="shared" si="21"/>
        <v/>
      </c>
      <c r="R464" s="10" t="str">
        <f t="shared" si="22"/>
        <v/>
      </c>
      <c r="S464" s="30" t="str">
        <f t="shared" si="23"/>
        <v/>
      </c>
    </row>
    <row r="465" spans="2:19" s="1" customFormat="1" ht="12.75" x14ac:dyDescent="0.2">
      <c r="B465" s="41"/>
      <c r="C465" s="9"/>
      <c r="E465" s="4"/>
      <c r="F465" s="5"/>
      <c r="J465" s="4"/>
      <c r="K465" s="19"/>
      <c r="M465" s="11"/>
      <c r="O465" s="13"/>
      <c r="P465" s="33"/>
      <c r="Q465" s="15" t="str">
        <f t="shared" si="21"/>
        <v/>
      </c>
      <c r="R465" s="10" t="str">
        <f t="shared" si="22"/>
        <v/>
      </c>
      <c r="S465" s="30" t="str">
        <f t="shared" si="23"/>
        <v/>
      </c>
    </row>
    <row r="466" spans="2:19" s="1" customFormat="1" ht="12.75" x14ac:dyDescent="0.2">
      <c r="B466" s="41"/>
      <c r="C466" s="9"/>
      <c r="E466" s="4"/>
      <c r="F466" s="5"/>
      <c r="J466" s="4"/>
      <c r="K466" s="19"/>
      <c r="M466" s="11"/>
      <c r="O466" s="13"/>
      <c r="P466" s="33"/>
      <c r="Q466" s="15" t="str">
        <f t="shared" si="21"/>
        <v/>
      </c>
      <c r="R466" s="10" t="str">
        <f t="shared" si="22"/>
        <v/>
      </c>
      <c r="S466" s="30" t="str">
        <f t="shared" si="23"/>
        <v/>
      </c>
    </row>
    <row r="467" spans="2:19" s="1" customFormat="1" ht="12.75" x14ac:dyDescent="0.2">
      <c r="B467" s="41"/>
      <c r="C467" s="9"/>
      <c r="E467" s="4"/>
      <c r="F467" s="5"/>
      <c r="J467" s="4"/>
      <c r="K467" s="19"/>
      <c r="M467" s="11"/>
      <c r="O467" s="13"/>
      <c r="P467" s="33"/>
      <c r="Q467" s="15" t="str">
        <f t="shared" si="21"/>
        <v/>
      </c>
      <c r="R467" s="10" t="str">
        <f t="shared" si="22"/>
        <v/>
      </c>
      <c r="S467" s="30" t="str">
        <f t="shared" si="23"/>
        <v/>
      </c>
    </row>
    <row r="468" spans="2:19" s="1" customFormat="1" ht="12.75" x14ac:dyDescent="0.2">
      <c r="B468" s="41"/>
      <c r="C468" s="9"/>
      <c r="E468" s="4"/>
      <c r="F468" s="5"/>
      <c r="J468" s="4"/>
      <c r="K468" s="19"/>
      <c r="M468" s="11"/>
      <c r="O468" s="13"/>
      <c r="P468" s="33"/>
      <c r="Q468" s="15" t="str">
        <f t="shared" si="21"/>
        <v/>
      </c>
      <c r="R468" s="10" t="str">
        <f t="shared" si="22"/>
        <v/>
      </c>
      <c r="S468" s="30" t="str">
        <f t="shared" si="23"/>
        <v/>
      </c>
    </row>
    <row r="469" spans="2:19" s="1" customFormat="1" ht="12.75" x14ac:dyDescent="0.2">
      <c r="B469" s="41"/>
      <c r="C469" s="9"/>
      <c r="E469" s="4"/>
      <c r="F469" s="5"/>
      <c r="J469" s="4"/>
      <c r="K469" s="19"/>
      <c r="M469" s="11"/>
      <c r="O469" s="13"/>
      <c r="P469" s="33"/>
      <c r="Q469" s="15" t="str">
        <f t="shared" si="21"/>
        <v/>
      </c>
      <c r="R469" s="10" t="str">
        <f t="shared" si="22"/>
        <v/>
      </c>
      <c r="S469" s="30" t="str">
        <f t="shared" si="23"/>
        <v/>
      </c>
    </row>
    <row r="470" spans="2:19" s="1" customFormat="1" ht="12.75" x14ac:dyDescent="0.2">
      <c r="B470" s="41"/>
      <c r="C470" s="9"/>
      <c r="E470" s="4"/>
      <c r="F470" s="5"/>
      <c r="J470" s="4"/>
      <c r="K470" s="19"/>
      <c r="M470" s="11"/>
      <c r="O470" s="13"/>
      <c r="P470" s="33"/>
      <c r="Q470" s="15" t="str">
        <f t="shared" si="21"/>
        <v/>
      </c>
      <c r="R470" s="10" t="str">
        <f t="shared" si="22"/>
        <v/>
      </c>
      <c r="S470" s="30" t="str">
        <f t="shared" si="23"/>
        <v/>
      </c>
    </row>
    <row r="471" spans="2:19" s="1" customFormat="1" ht="12.75" x14ac:dyDescent="0.2">
      <c r="B471" s="41"/>
      <c r="C471" s="9"/>
      <c r="E471" s="4"/>
      <c r="F471" s="5"/>
      <c r="J471" s="4"/>
      <c r="K471" s="19"/>
      <c r="M471" s="11"/>
      <c r="O471" s="13"/>
      <c r="P471" s="33"/>
      <c r="Q471" s="15" t="str">
        <f t="shared" si="21"/>
        <v/>
      </c>
      <c r="R471" s="10" t="str">
        <f t="shared" si="22"/>
        <v/>
      </c>
      <c r="S471" s="30" t="str">
        <f t="shared" si="23"/>
        <v/>
      </c>
    </row>
    <row r="472" spans="2:19" s="1" customFormat="1" ht="12.75" x14ac:dyDescent="0.2">
      <c r="B472" s="41"/>
      <c r="C472" s="9"/>
      <c r="E472" s="4"/>
      <c r="F472" s="5"/>
      <c r="J472" s="4"/>
      <c r="K472" s="19"/>
      <c r="M472" s="11"/>
      <c r="O472" s="13"/>
      <c r="P472" s="33"/>
      <c r="Q472" s="15" t="str">
        <f t="shared" si="21"/>
        <v/>
      </c>
      <c r="R472" s="10" t="str">
        <f t="shared" si="22"/>
        <v/>
      </c>
      <c r="S472" s="30" t="str">
        <f t="shared" si="23"/>
        <v/>
      </c>
    </row>
    <row r="473" spans="2:19" s="1" customFormat="1" ht="12.75" x14ac:dyDescent="0.2">
      <c r="B473" s="41"/>
      <c r="C473" s="9"/>
      <c r="E473" s="4"/>
      <c r="F473" s="5"/>
      <c r="J473" s="4"/>
      <c r="K473" s="19"/>
      <c r="M473" s="11"/>
      <c r="O473" s="13"/>
      <c r="P473" s="33"/>
      <c r="Q473" s="15" t="str">
        <f t="shared" si="21"/>
        <v/>
      </c>
      <c r="R473" s="10" t="str">
        <f t="shared" si="22"/>
        <v/>
      </c>
      <c r="S473" s="30" t="str">
        <f t="shared" si="23"/>
        <v/>
      </c>
    </row>
    <row r="474" spans="2:19" s="1" customFormat="1" ht="12.75" x14ac:dyDescent="0.2">
      <c r="B474" s="41"/>
      <c r="C474" s="9"/>
      <c r="E474" s="4"/>
      <c r="F474" s="5"/>
      <c r="J474" s="4"/>
      <c r="K474" s="19"/>
      <c r="M474" s="11"/>
      <c r="O474" s="13"/>
      <c r="P474" s="33"/>
      <c r="Q474" s="15" t="str">
        <f t="shared" si="21"/>
        <v/>
      </c>
      <c r="R474" s="10" t="str">
        <f t="shared" si="22"/>
        <v/>
      </c>
      <c r="S474" s="30" t="str">
        <f t="shared" si="23"/>
        <v/>
      </c>
    </row>
    <row r="475" spans="2:19" s="1" customFormat="1" ht="12.75" x14ac:dyDescent="0.2">
      <c r="B475" s="41"/>
      <c r="C475" s="9"/>
      <c r="E475" s="4"/>
      <c r="F475" s="5"/>
      <c r="J475" s="4"/>
      <c r="K475" s="19"/>
      <c r="M475" s="11"/>
      <c r="O475" s="13"/>
      <c r="P475" s="33"/>
      <c r="Q475" s="15" t="str">
        <f t="shared" si="21"/>
        <v/>
      </c>
      <c r="R475" s="10" t="str">
        <f t="shared" si="22"/>
        <v/>
      </c>
      <c r="S475" s="30" t="str">
        <f t="shared" si="23"/>
        <v/>
      </c>
    </row>
    <row r="476" spans="2:19" s="1" customFormat="1" ht="12.75" x14ac:dyDescent="0.2">
      <c r="B476" s="41"/>
      <c r="C476" s="9"/>
      <c r="E476" s="4"/>
      <c r="F476" s="5"/>
      <c r="J476" s="4"/>
      <c r="K476" s="19"/>
      <c r="M476" s="11"/>
      <c r="O476" s="13"/>
      <c r="P476" s="33"/>
      <c r="Q476" s="15" t="str">
        <f t="shared" si="21"/>
        <v/>
      </c>
      <c r="R476" s="10" t="str">
        <f t="shared" si="22"/>
        <v/>
      </c>
      <c r="S476" s="30" t="str">
        <f t="shared" si="23"/>
        <v/>
      </c>
    </row>
    <row r="477" spans="2:19" s="1" customFormat="1" ht="12.75" x14ac:dyDescent="0.2">
      <c r="B477" s="41"/>
      <c r="C477" s="9"/>
      <c r="E477" s="4"/>
      <c r="F477" s="5"/>
      <c r="J477" s="4"/>
      <c r="K477" s="19"/>
      <c r="M477" s="11"/>
      <c r="O477" s="13"/>
      <c r="P477" s="33"/>
      <c r="Q477" s="15" t="str">
        <f t="shared" si="21"/>
        <v/>
      </c>
      <c r="R477" s="10" t="str">
        <f t="shared" si="22"/>
        <v/>
      </c>
      <c r="S477" s="30" t="str">
        <f t="shared" si="23"/>
        <v/>
      </c>
    </row>
    <row r="478" spans="2:19" s="1" customFormat="1" ht="12.75" x14ac:dyDescent="0.2">
      <c r="B478" s="41"/>
      <c r="C478" s="9"/>
      <c r="E478" s="4"/>
      <c r="F478" s="5"/>
      <c r="J478" s="4"/>
      <c r="K478" s="19"/>
      <c r="M478" s="11"/>
      <c r="O478" s="13"/>
      <c r="P478" s="33"/>
      <c r="Q478" s="15" t="str">
        <f t="shared" si="21"/>
        <v/>
      </c>
      <c r="R478" s="10" t="str">
        <f t="shared" si="22"/>
        <v/>
      </c>
      <c r="S478" s="30" t="str">
        <f t="shared" si="23"/>
        <v/>
      </c>
    </row>
    <row r="479" spans="2:19" s="1" customFormat="1" ht="12.75" x14ac:dyDescent="0.2">
      <c r="B479" s="41"/>
      <c r="C479" s="9"/>
      <c r="E479" s="4"/>
      <c r="F479" s="5"/>
      <c r="J479" s="4"/>
      <c r="K479" s="19"/>
      <c r="M479" s="11"/>
      <c r="O479" s="13"/>
      <c r="P479" s="33"/>
      <c r="Q479" s="15" t="str">
        <f t="shared" si="21"/>
        <v/>
      </c>
      <c r="R479" s="10" t="str">
        <f t="shared" si="22"/>
        <v/>
      </c>
      <c r="S479" s="30" t="str">
        <f t="shared" si="23"/>
        <v/>
      </c>
    </row>
    <row r="480" spans="2:19" s="1" customFormat="1" ht="12.75" x14ac:dyDescent="0.2">
      <c r="B480" s="41"/>
      <c r="C480" s="9"/>
      <c r="E480" s="4"/>
      <c r="F480" s="5"/>
      <c r="J480" s="4"/>
      <c r="K480" s="19"/>
      <c r="M480" s="11"/>
      <c r="O480" s="13"/>
      <c r="P480" s="33"/>
      <c r="Q480" s="15" t="str">
        <f t="shared" si="21"/>
        <v/>
      </c>
      <c r="R480" s="10" t="str">
        <f t="shared" si="22"/>
        <v/>
      </c>
      <c r="S480" s="30" t="str">
        <f t="shared" si="23"/>
        <v/>
      </c>
    </row>
    <row r="481" spans="2:19" s="1" customFormat="1" ht="12.75" x14ac:dyDescent="0.2">
      <c r="B481" s="41"/>
      <c r="C481" s="9"/>
      <c r="E481" s="4"/>
      <c r="F481" s="5"/>
      <c r="J481" s="4"/>
      <c r="K481" s="19"/>
      <c r="M481" s="11"/>
      <c r="O481" s="13"/>
      <c r="P481" s="33"/>
      <c r="Q481" s="15" t="str">
        <f t="shared" si="21"/>
        <v/>
      </c>
      <c r="R481" s="10" t="str">
        <f t="shared" si="22"/>
        <v/>
      </c>
      <c r="S481" s="30" t="str">
        <f t="shared" si="23"/>
        <v/>
      </c>
    </row>
    <row r="482" spans="2:19" s="1" customFormat="1" ht="12.75" x14ac:dyDescent="0.2">
      <c r="B482" s="41"/>
      <c r="C482" s="9"/>
      <c r="E482" s="4"/>
      <c r="F482" s="5"/>
      <c r="J482" s="4"/>
      <c r="K482" s="19"/>
      <c r="M482" s="11"/>
      <c r="O482" s="13"/>
      <c r="P482" s="33"/>
      <c r="Q482" s="15" t="str">
        <f t="shared" si="21"/>
        <v/>
      </c>
      <c r="R482" s="10" t="str">
        <f t="shared" si="22"/>
        <v/>
      </c>
      <c r="S482" s="30" t="str">
        <f t="shared" si="23"/>
        <v/>
      </c>
    </row>
    <row r="483" spans="2:19" s="1" customFormat="1" ht="12.75" x14ac:dyDescent="0.2">
      <c r="B483" s="41"/>
      <c r="C483" s="9"/>
      <c r="E483" s="4"/>
      <c r="F483" s="5"/>
      <c r="J483" s="4"/>
      <c r="K483" s="19"/>
      <c r="M483" s="11"/>
      <c r="O483" s="13"/>
      <c r="P483" s="33"/>
      <c r="Q483" s="15" t="str">
        <f t="shared" si="21"/>
        <v/>
      </c>
      <c r="R483" s="10" t="str">
        <f t="shared" si="22"/>
        <v/>
      </c>
      <c r="S483" s="30" t="str">
        <f t="shared" si="23"/>
        <v/>
      </c>
    </row>
    <row r="484" spans="2:19" s="1" customFormat="1" ht="12.75" x14ac:dyDescent="0.2">
      <c r="B484" s="41"/>
      <c r="C484" s="9"/>
      <c r="E484" s="4"/>
      <c r="F484" s="5"/>
      <c r="J484" s="4"/>
      <c r="K484" s="19"/>
      <c r="M484" s="11"/>
      <c r="O484" s="13"/>
      <c r="P484" s="33"/>
      <c r="Q484" s="15" t="str">
        <f t="shared" si="21"/>
        <v/>
      </c>
      <c r="R484" s="10" t="str">
        <f t="shared" si="22"/>
        <v/>
      </c>
      <c r="S484" s="30" t="str">
        <f t="shared" si="23"/>
        <v/>
      </c>
    </row>
    <row r="485" spans="2:19" s="1" customFormat="1" ht="12.75" x14ac:dyDescent="0.2">
      <c r="B485" s="41"/>
      <c r="C485" s="9"/>
      <c r="E485" s="4"/>
      <c r="F485" s="5"/>
      <c r="J485" s="4"/>
      <c r="K485" s="19"/>
      <c r="M485" s="11"/>
      <c r="O485" s="13"/>
      <c r="P485" s="33"/>
      <c r="Q485" s="15" t="str">
        <f t="shared" si="21"/>
        <v/>
      </c>
      <c r="R485" s="10" t="str">
        <f t="shared" si="22"/>
        <v/>
      </c>
      <c r="S485" s="30" t="str">
        <f t="shared" si="23"/>
        <v/>
      </c>
    </row>
    <row r="486" spans="2:19" s="1" customFormat="1" ht="12.75" x14ac:dyDescent="0.2">
      <c r="B486" s="41"/>
      <c r="C486" s="9"/>
      <c r="E486" s="4"/>
      <c r="F486" s="5"/>
      <c r="J486" s="4"/>
      <c r="K486" s="19"/>
      <c r="M486" s="11"/>
      <c r="O486" s="13"/>
      <c r="P486" s="33"/>
      <c r="Q486" s="15" t="str">
        <f t="shared" si="21"/>
        <v/>
      </c>
      <c r="R486" s="10" t="str">
        <f t="shared" si="22"/>
        <v/>
      </c>
      <c r="S486" s="30" t="str">
        <f t="shared" si="23"/>
        <v/>
      </c>
    </row>
    <row r="487" spans="2:19" s="1" customFormat="1" ht="12.75" x14ac:dyDescent="0.2">
      <c r="B487" s="41"/>
      <c r="C487" s="9"/>
      <c r="E487" s="4"/>
      <c r="F487" s="5"/>
      <c r="J487" s="4"/>
      <c r="K487" s="19"/>
      <c r="M487" s="11"/>
      <c r="O487" s="13"/>
      <c r="P487" s="33"/>
      <c r="Q487" s="15" t="str">
        <f t="shared" si="21"/>
        <v/>
      </c>
      <c r="R487" s="10" t="str">
        <f t="shared" si="22"/>
        <v/>
      </c>
      <c r="S487" s="30" t="str">
        <f t="shared" si="23"/>
        <v/>
      </c>
    </row>
    <row r="488" spans="2:19" s="1" customFormat="1" ht="12.75" x14ac:dyDescent="0.2">
      <c r="B488" s="41"/>
      <c r="C488" s="9"/>
      <c r="E488" s="4"/>
      <c r="F488" s="5"/>
      <c r="J488" s="4"/>
      <c r="K488" s="19"/>
      <c r="M488" s="11"/>
      <c r="O488" s="13"/>
      <c r="P488" s="33"/>
      <c r="Q488" s="15" t="str">
        <f t="shared" si="21"/>
        <v/>
      </c>
      <c r="R488" s="10" t="str">
        <f t="shared" si="22"/>
        <v/>
      </c>
      <c r="S488" s="30" t="str">
        <f t="shared" si="23"/>
        <v/>
      </c>
    </row>
    <row r="489" spans="2:19" s="1" customFormat="1" ht="12.75" x14ac:dyDescent="0.2">
      <c r="B489" s="41"/>
      <c r="C489" s="9"/>
      <c r="E489" s="4"/>
      <c r="F489" s="5"/>
      <c r="J489" s="4"/>
      <c r="K489" s="19"/>
      <c r="M489" s="11"/>
      <c r="O489" s="13"/>
      <c r="P489" s="33"/>
      <c r="Q489" s="15" t="str">
        <f t="shared" si="21"/>
        <v/>
      </c>
      <c r="R489" s="10" t="str">
        <f t="shared" si="22"/>
        <v/>
      </c>
      <c r="S489" s="30" t="str">
        <f t="shared" si="23"/>
        <v/>
      </c>
    </row>
    <row r="490" spans="2:19" s="1" customFormat="1" ht="12.75" x14ac:dyDescent="0.2">
      <c r="B490" s="41"/>
      <c r="C490" s="9"/>
      <c r="E490" s="4"/>
      <c r="F490" s="5"/>
      <c r="J490" s="4"/>
      <c r="K490" s="19"/>
      <c r="M490" s="11"/>
      <c r="O490" s="13"/>
      <c r="P490" s="33"/>
      <c r="Q490" s="15" t="str">
        <f t="shared" si="21"/>
        <v/>
      </c>
      <c r="R490" s="10" t="str">
        <f t="shared" si="22"/>
        <v/>
      </c>
      <c r="S490" s="30" t="str">
        <f t="shared" si="23"/>
        <v/>
      </c>
    </row>
    <row r="491" spans="2:19" s="1" customFormat="1" ht="12.75" x14ac:dyDescent="0.2">
      <c r="B491" s="41"/>
      <c r="C491" s="9"/>
      <c r="E491" s="4"/>
      <c r="F491" s="5"/>
      <c r="J491" s="4"/>
      <c r="K491" s="19"/>
      <c r="M491" s="11"/>
      <c r="O491" s="13"/>
      <c r="P491" s="33"/>
      <c r="Q491" s="15" t="str">
        <f t="shared" si="21"/>
        <v/>
      </c>
      <c r="R491" s="10" t="str">
        <f t="shared" si="22"/>
        <v/>
      </c>
      <c r="S491" s="30" t="str">
        <f t="shared" si="23"/>
        <v/>
      </c>
    </row>
    <row r="492" spans="2:19" s="1" customFormat="1" ht="12.75" x14ac:dyDescent="0.2">
      <c r="B492" s="41"/>
      <c r="C492" s="9"/>
      <c r="E492" s="4"/>
      <c r="F492" s="5"/>
      <c r="J492" s="4"/>
      <c r="K492" s="19"/>
      <c r="M492" s="11"/>
      <c r="O492" s="13"/>
      <c r="P492" s="33"/>
      <c r="Q492" s="15" t="str">
        <f t="shared" si="21"/>
        <v/>
      </c>
      <c r="R492" s="10" t="str">
        <f t="shared" si="22"/>
        <v/>
      </c>
      <c r="S492" s="30" t="str">
        <f t="shared" si="23"/>
        <v/>
      </c>
    </row>
    <row r="493" spans="2:19" s="1" customFormat="1" ht="12.75" x14ac:dyDescent="0.2">
      <c r="B493" s="41"/>
      <c r="C493" s="9"/>
      <c r="E493" s="4"/>
      <c r="F493" s="5"/>
      <c r="J493" s="4"/>
      <c r="K493" s="19"/>
      <c r="M493" s="11"/>
      <c r="O493" s="13"/>
      <c r="P493" s="33"/>
      <c r="Q493" s="15" t="str">
        <f t="shared" si="21"/>
        <v/>
      </c>
      <c r="R493" s="10" t="str">
        <f t="shared" si="22"/>
        <v/>
      </c>
      <c r="S493" s="30" t="str">
        <f t="shared" si="23"/>
        <v/>
      </c>
    </row>
    <row r="494" spans="2:19" s="1" customFormat="1" ht="12.75" x14ac:dyDescent="0.2">
      <c r="B494" s="41"/>
      <c r="C494" s="9"/>
      <c r="E494" s="4"/>
      <c r="F494" s="5"/>
      <c r="J494" s="4"/>
      <c r="K494" s="19"/>
      <c r="M494" s="11"/>
      <c r="O494" s="13"/>
      <c r="P494" s="33"/>
      <c r="Q494" s="15" t="str">
        <f t="shared" si="21"/>
        <v/>
      </c>
      <c r="R494" s="10" t="str">
        <f t="shared" si="22"/>
        <v/>
      </c>
      <c r="S494" s="30" t="str">
        <f t="shared" si="23"/>
        <v/>
      </c>
    </row>
    <row r="495" spans="2:19" s="1" customFormat="1" ht="12.75" x14ac:dyDescent="0.2">
      <c r="B495" s="41"/>
      <c r="C495" s="9"/>
      <c r="E495" s="4"/>
      <c r="F495" s="5"/>
      <c r="J495" s="4"/>
      <c r="K495" s="19"/>
      <c r="M495" s="11"/>
      <c r="O495" s="13"/>
      <c r="P495" s="33"/>
      <c r="Q495" s="15" t="str">
        <f t="shared" si="21"/>
        <v/>
      </c>
      <c r="R495" s="10" t="str">
        <f t="shared" si="22"/>
        <v/>
      </c>
      <c r="S495" s="30" t="str">
        <f t="shared" si="23"/>
        <v/>
      </c>
    </row>
    <row r="496" spans="2:19" s="1" customFormat="1" ht="12.75" x14ac:dyDescent="0.2">
      <c r="B496" s="41"/>
      <c r="C496" s="9"/>
      <c r="E496" s="4"/>
      <c r="F496" s="5"/>
      <c r="J496" s="4"/>
      <c r="K496" s="19"/>
      <c r="M496" s="11"/>
      <c r="O496" s="13"/>
      <c r="P496" s="33"/>
      <c r="Q496" s="15" t="str">
        <f t="shared" si="21"/>
        <v/>
      </c>
      <c r="R496" s="10" t="str">
        <f t="shared" si="22"/>
        <v/>
      </c>
      <c r="S496" s="30" t="str">
        <f t="shared" si="23"/>
        <v/>
      </c>
    </row>
    <row r="497" spans="2:19" s="1" customFormat="1" ht="12.75" x14ac:dyDescent="0.2">
      <c r="B497" s="41"/>
      <c r="C497" s="9"/>
      <c r="E497" s="4"/>
      <c r="F497" s="5"/>
      <c r="J497" s="4"/>
      <c r="K497" s="19"/>
      <c r="M497" s="11"/>
      <c r="O497" s="13"/>
      <c r="P497" s="33"/>
      <c r="Q497" s="15" t="str">
        <f t="shared" si="21"/>
        <v/>
      </c>
      <c r="R497" s="10" t="str">
        <f t="shared" si="22"/>
        <v/>
      </c>
      <c r="S497" s="30" t="str">
        <f t="shared" si="23"/>
        <v/>
      </c>
    </row>
    <row r="498" spans="2:19" s="1" customFormat="1" ht="12.75" x14ac:dyDescent="0.2">
      <c r="B498" s="41"/>
      <c r="C498" s="9"/>
      <c r="E498" s="4"/>
      <c r="F498" s="5"/>
      <c r="J498" s="4"/>
      <c r="K498" s="19"/>
      <c r="M498" s="11"/>
      <c r="O498" s="13"/>
      <c r="P498" s="33"/>
      <c r="Q498" s="15" t="str">
        <f t="shared" si="21"/>
        <v/>
      </c>
      <c r="R498" s="10" t="str">
        <f t="shared" si="22"/>
        <v/>
      </c>
      <c r="S498" s="30" t="str">
        <f t="shared" si="23"/>
        <v/>
      </c>
    </row>
    <row r="499" spans="2:19" s="1" customFormat="1" ht="12.75" x14ac:dyDescent="0.2">
      <c r="B499" s="41"/>
      <c r="C499" s="9"/>
      <c r="E499" s="4"/>
      <c r="F499" s="5"/>
      <c r="J499" s="4"/>
      <c r="K499" s="19"/>
      <c r="M499" s="11"/>
      <c r="O499" s="13"/>
      <c r="P499" s="33"/>
      <c r="Q499" s="15" t="str">
        <f t="shared" si="21"/>
        <v/>
      </c>
      <c r="R499" s="10" t="str">
        <f t="shared" si="22"/>
        <v/>
      </c>
      <c r="S499" s="30" t="str">
        <f t="shared" si="23"/>
        <v/>
      </c>
    </row>
    <row r="500" spans="2:19" s="1" customFormat="1" ht="12.75" x14ac:dyDescent="0.2">
      <c r="B500" s="41"/>
      <c r="C500" s="9"/>
      <c r="E500" s="4"/>
      <c r="F500" s="5"/>
      <c r="J500" s="4"/>
      <c r="K500" s="19"/>
      <c r="M500" s="11"/>
      <c r="O500" s="13"/>
      <c r="P500" s="33"/>
      <c r="Q500" s="15" t="str">
        <f t="shared" si="21"/>
        <v/>
      </c>
      <c r="R500" s="10" t="str">
        <f t="shared" si="22"/>
        <v/>
      </c>
      <c r="S500" s="30" t="str">
        <f t="shared" si="23"/>
        <v/>
      </c>
    </row>
    <row r="501" spans="2:19" s="1" customFormat="1" ht="12.75" x14ac:dyDescent="0.2">
      <c r="B501" s="41"/>
      <c r="C501" s="9"/>
      <c r="E501" s="4"/>
      <c r="F501" s="5"/>
      <c r="J501" s="4"/>
      <c r="K501" s="19"/>
      <c r="M501" s="11"/>
      <c r="O501" s="13"/>
      <c r="P501" s="33"/>
      <c r="Q501" s="15" t="str">
        <f t="shared" si="21"/>
        <v/>
      </c>
      <c r="R501" s="10" t="str">
        <f t="shared" si="22"/>
        <v/>
      </c>
      <c r="S501" s="30" t="str">
        <f t="shared" si="23"/>
        <v/>
      </c>
    </row>
    <row r="502" spans="2:19" s="1" customFormat="1" ht="12.75" x14ac:dyDescent="0.2">
      <c r="B502" s="41"/>
      <c r="C502" s="9"/>
      <c r="E502" s="4"/>
      <c r="F502" s="5"/>
      <c r="J502" s="4"/>
      <c r="K502" s="19"/>
      <c r="M502" s="11"/>
      <c r="O502" s="13"/>
      <c r="P502" s="33"/>
      <c r="Q502" s="15" t="str">
        <f t="shared" si="21"/>
        <v/>
      </c>
      <c r="R502" s="10" t="str">
        <f t="shared" si="22"/>
        <v/>
      </c>
      <c r="S502" s="30" t="str">
        <f t="shared" si="23"/>
        <v/>
      </c>
    </row>
    <row r="503" spans="2:19" s="1" customFormat="1" ht="12.75" x14ac:dyDescent="0.2">
      <c r="B503" s="41"/>
      <c r="C503" s="9"/>
      <c r="E503" s="4"/>
      <c r="F503" s="5"/>
      <c r="J503" s="4"/>
      <c r="K503" s="19"/>
      <c r="M503" s="11"/>
      <c r="O503" s="13"/>
      <c r="P503" s="33"/>
      <c r="Q503" s="15" t="str">
        <f t="shared" si="21"/>
        <v/>
      </c>
      <c r="R503" s="10" t="str">
        <f t="shared" si="22"/>
        <v/>
      </c>
      <c r="S503" s="30" t="str">
        <f t="shared" si="23"/>
        <v/>
      </c>
    </row>
    <row r="504" spans="2:19" s="1" customFormat="1" ht="12.75" x14ac:dyDescent="0.2">
      <c r="B504" s="41"/>
      <c r="C504" s="9"/>
      <c r="E504" s="4"/>
      <c r="F504" s="5"/>
      <c r="J504" s="4"/>
      <c r="K504" s="19"/>
      <c r="M504" s="11"/>
      <c r="O504" s="13"/>
      <c r="P504" s="33"/>
      <c r="Q504" s="15" t="str">
        <f t="shared" si="21"/>
        <v/>
      </c>
      <c r="R504" s="10" t="str">
        <f t="shared" si="22"/>
        <v/>
      </c>
      <c r="S504" s="30" t="str">
        <f t="shared" si="23"/>
        <v/>
      </c>
    </row>
    <row r="505" spans="2:19" s="1" customFormat="1" ht="12.75" x14ac:dyDescent="0.2">
      <c r="B505" s="41"/>
      <c r="C505" s="9"/>
      <c r="E505" s="4"/>
      <c r="F505" s="5"/>
      <c r="J505" s="4"/>
      <c r="K505" s="19"/>
      <c r="M505" s="11"/>
      <c r="O505" s="13"/>
      <c r="P505" s="33"/>
      <c r="Q505" s="15" t="str">
        <f t="shared" si="21"/>
        <v/>
      </c>
      <c r="R505" s="10" t="str">
        <f t="shared" si="22"/>
        <v/>
      </c>
      <c r="S505" s="30" t="str">
        <f t="shared" si="23"/>
        <v/>
      </c>
    </row>
    <row r="506" spans="2:19" s="1" customFormat="1" ht="12.75" x14ac:dyDescent="0.2">
      <c r="B506" s="41"/>
      <c r="C506" s="9"/>
      <c r="E506" s="4"/>
      <c r="F506" s="5"/>
      <c r="J506" s="4"/>
      <c r="K506" s="19"/>
      <c r="M506" s="11"/>
      <c r="O506" s="13"/>
      <c r="P506" s="33"/>
      <c r="Q506" s="15" t="str">
        <f t="shared" si="21"/>
        <v/>
      </c>
      <c r="R506" s="10" t="str">
        <f t="shared" si="22"/>
        <v/>
      </c>
      <c r="S506" s="30" t="str">
        <f t="shared" si="23"/>
        <v/>
      </c>
    </row>
    <row r="507" spans="2:19" s="1" customFormat="1" ht="12.75" x14ac:dyDescent="0.2">
      <c r="B507" s="41"/>
      <c r="C507" s="9"/>
      <c r="E507" s="4"/>
      <c r="F507" s="5"/>
      <c r="J507" s="4"/>
      <c r="K507" s="19"/>
      <c r="M507" s="11"/>
      <c r="O507" s="13"/>
      <c r="P507" s="33"/>
      <c r="Q507" s="15" t="str">
        <f t="shared" si="21"/>
        <v/>
      </c>
      <c r="R507" s="10" t="str">
        <f t="shared" si="22"/>
        <v/>
      </c>
      <c r="S507" s="30" t="str">
        <f t="shared" si="23"/>
        <v/>
      </c>
    </row>
    <row r="508" spans="2:19" s="1" customFormat="1" ht="12.75" x14ac:dyDescent="0.2">
      <c r="B508" s="41"/>
      <c r="C508" s="9"/>
      <c r="E508" s="4"/>
      <c r="F508" s="5"/>
      <c r="J508" s="4"/>
      <c r="K508" s="19"/>
      <c r="M508" s="11"/>
      <c r="O508" s="13"/>
      <c r="P508" s="33"/>
      <c r="Q508" s="15" t="str">
        <f t="shared" si="21"/>
        <v/>
      </c>
      <c r="R508" s="10" t="str">
        <f t="shared" si="22"/>
        <v/>
      </c>
      <c r="S508" s="30" t="str">
        <f t="shared" si="23"/>
        <v/>
      </c>
    </row>
    <row r="509" spans="2:19" s="1" customFormat="1" ht="12.75" x14ac:dyDescent="0.2">
      <c r="B509" s="41"/>
      <c r="C509" s="9"/>
      <c r="E509" s="4"/>
      <c r="F509" s="5"/>
      <c r="J509" s="4"/>
      <c r="K509" s="19"/>
      <c r="M509" s="11"/>
      <c r="O509" s="13"/>
      <c r="P509" s="33"/>
      <c r="Q509" s="15" t="str">
        <f t="shared" si="21"/>
        <v/>
      </c>
      <c r="R509" s="10" t="str">
        <f t="shared" si="22"/>
        <v/>
      </c>
      <c r="S509" s="30" t="str">
        <f t="shared" si="23"/>
        <v/>
      </c>
    </row>
    <row r="510" spans="2:19" s="1" customFormat="1" ht="12.75" x14ac:dyDescent="0.2">
      <c r="B510" s="41"/>
      <c r="C510" s="9"/>
      <c r="E510" s="4"/>
      <c r="F510" s="5"/>
      <c r="J510" s="4"/>
      <c r="K510" s="19"/>
      <c r="M510" s="11"/>
      <c r="O510" s="13"/>
      <c r="P510" s="33"/>
      <c r="Q510" s="15" t="str">
        <f t="shared" si="21"/>
        <v/>
      </c>
      <c r="R510" s="10" t="str">
        <f t="shared" si="22"/>
        <v/>
      </c>
      <c r="S510" s="30" t="str">
        <f t="shared" si="23"/>
        <v/>
      </c>
    </row>
    <row r="511" spans="2:19" s="1" customFormat="1" ht="12.75" x14ac:dyDescent="0.2">
      <c r="B511" s="41"/>
      <c r="C511" s="9"/>
      <c r="E511" s="4"/>
      <c r="F511" s="5"/>
      <c r="J511" s="4"/>
      <c r="K511" s="19"/>
      <c r="M511" s="11"/>
      <c r="O511" s="13"/>
      <c r="P511" s="33"/>
      <c r="Q511" s="15" t="str">
        <f t="shared" si="21"/>
        <v/>
      </c>
      <c r="R511" s="10" t="str">
        <f t="shared" si="22"/>
        <v/>
      </c>
      <c r="S511" s="30" t="str">
        <f t="shared" si="23"/>
        <v/>
      </c>
    </row>
    <row r="512" spans="2:19" s="1" customFormat="1" ht="12.75" x14ac:dyDescent="0.2">
      <c r="B512" s="41"/>
      <c r="C512" s="9"/>
      <c r="E512" s="4"/>
      <c r="F512" s="5"/>
      <c r="J512" s="4"/>
      <c r="K512" s="19"/>
      <c r="M512" s="11"/>
      <c r="O512" s="13"/>
      <c r="P512" s="33"/>
      <c r="Q512" s="15" t="str">
        <f t="shared" si="21"/>
        <v/>
      </c>
      <c r="R512" s="10" t="str">
        <f t="shared" si="22"/>
        <v/>
      </c>
      <c r="S512" s="30" t="str">
        <f t="shared" si="23"/>
        <v/>
      </c>
    </row>
    <row r="513" spans="2:19" s="1" customFormat="1" ht="12.75" x14ac:dyDescent="0.2">
      <c r="B513" s="41"/>
      <c r="C513" s="9"/>
      <c r="E513" s="4"/>
      <c r="F513" s="5"/>
      <c r="J513" s="4"/>
      <c r="K513" s="19"/>
      <c r="M513" s="11"/>
      <c r="O513" s="13"/>
      <c r="P513" s="33"/>
      <c r="Q513" s="15" t="str">
        <f t="shared" si="21"/>
        <v/>
      </c>
      <c r="R513" s="10" t="str">
        <f t="shared" si="22"/>
        <v/>
      </c>
      <c r="S513" s="30" t="str">
        <f t="shared" si="23"/>
        <v/>
      </c>
    </row>
    <row r="514" spans="2:19" s="1" customFormat="1" ht="12.75" x14ac:dyDescent="0.2">
      <c r="B514" s="41"/>
      <c r="C514" s="9"/>
      <c r="E514" s="4"/>
      <c r="F514" s="5"/>
      <c r="J514" s="4"/>
      <c r="K514" s="19"/>
      <c r="M514" s="11"/>
      <c r="O514" s="13"/>
      <c r="P514" s="33"/>
      <c r="Q514" s="15" t="str">
        <f t="shared" si="21"/>
        <v/>
      </c>
      <c r="R514" s="10" t="str">
        <f t="shared" si="22"/>
        <v/>
      </c>
      <c r="S514" s="30" t="str">
        <f t="shared" si="23"/>
        <v/>
      </c>
    </row>
    <row r="515" spans="2:19" s="1" customFormat="1" ht="12.75" x14ac:dyDescent="0.2">
      <c r="B515" s="41"/>
      <c r="C515" s="9"/>
      <c r="E515" s="4"/>
      <c r="F515" s="5"/>
      <c r="J515" s="4"/>
      <c r="K515" s="19"/>
      <c r="M515" s="11"/>
      <c r="O515" s="13"/>
      <c r="P515" s="33"/>
      <c r="Q515" s="15" t="str">
        <f t="shared" si="21"/>
        <v/>
      </c>
      <c r="R515" s="10" t="str">
        <f t="shared" si="22"/>
        <v/>
      </c>
      <c r="S515" s="30" t="str">
        <f t="shared" si="23"/>
        <v/>
      </c>
    </row>
    <row r="516" spans="2:19" s="1" customFormat="1" ht="12.75" x14ac:dyDescent="0.2">
      <c r="B516" s="41"/>
      <c r="C516" s="9"/>
      <c r="E516" s="4"/>
      <c r="F516" s="5"/>
      <c r="J516" s="4"/>
      <c r="K516" s="19"/>
      <c r="M516" s="11"/>
      <c r="O516" s="13"/>
      <c r="P516" s="33"/>
      <c r="Q516" s="15" t="str">
        <f t="shared" si="21"/>
        <v/>
      </c>
      <c r="R516" s="10" t="str">
        <f t="shared" si="22"/>
        <v/>
      </c>
      <c r="S516" s="30" t="str">
        <f t="shared" si="23"/>
        <v/>
      </c>
    </row>
    <row r="517" spans="2:19" s="1" customFormat="1" ht="12.75" x14ac:dyDescent="0.2">
      <c r="B517" s="41"/>
      <c r="C517" s="9"/>
      <c r="E517" s="4"/>
      <c r="F517" s="5"/>
      <c r="J517" s="4"/>
      <c r="K517" s="19"/>
      <c r="M517" s="11"/>
      <c r="O517" s="13"/>
      <c r="P517" s="33"/>
      <c r="Q517" s="15" t="str">
        <f t="shared" si="21"/>
        <v/>
      </c>
      <c r="R517" s="10" t="str">
        <f t="shared" si="22"/>
        <v/>
      </c>
      <c r="S517" s="30" t="str">
        <f t="shared" si="23"/>
        <v/>
      </c>
    </row>
    <row r="518" spans="2:19" s="1" customFormat="1" ht="12.75" x14ac:dyDescent="0.2">
      <c r="B518" s="41"/>
      <c r="C518" s="9"/>
      <c r="E518" s="4"/>
      <c r="F518" s="5"/>
      <c r="J518" s="4"/>
      <c r="K518" s="19"/>
      <c r="M518" s="11"/>
      <c r="O518" s="13"/>
      <c r="P518" s="33"/>
      <c r="Q518" s="15" t="str">
        <f t="shared" si="21"/>
        <v/>
      </c>
      <c r="R518" s="10" t="str">
        <f t="shared" si="22"/>
        <v/>
      </c>
      <c r="S518" s="30" t="str">
        <f t="shared" si="23"/>
        <v/>
      </c>
    </row>
    <row r="519" spans="2:19" s="1" customFormat="1" ht="12.75" x14ac:dyDescent="0.2">
      <c r="B519" s="41"/>
      <c r="C519" s="9"/>
      <c r="E519" s="4"/>
      <c r="F519" s="5"/>
      <c r="J519" s="4"/>
      <c r="K519" s="19"/>
      <c r="M519" s="11"/>
      <c r="O519" s="13"/>
      <c r="P519" s="33"/>
      <c r="Q519" s="15" t="str">
        <f t="shared" si="21"/>
        <v/>
      </c>
      <c r="R519" s="10" t="str">
        <f t="shared" si="22"/>
        <v/>
      </c>
      <c r="S519" s="30" t="str">
        <f t="shared" si="23"/>
        <v/>
      </c>
    </row>
    <row r="520" spans="2:19" s="1" customFormat="1" ht="12.75" x14ac:dyDescent="0.2">
      <c r="B520" s="41"/>
      <c r="C520" s="9"/>
      <c r="E520" s="4"/>
      <c r="F520" s="5"/>
      <c r="J520" s="4"/>
      <c r="K520" s="19"/>
      <c r="M520" s="11"/>
      <c r="O520" s="13"/>
      <c r="P520" s="33"/>
      <c r="Q520" s="15" t="str">
        <f t="shared" si="21"/>
        <v/>
      </c>
      <c r="R520" s="10" t="str">
        <f t="shared" si="22"/>
        <v/>
      </c>
      <c r="S520" s="30" t="str">
        <f t="shared" si="23"/>
        <v/>
      </c>
    </row>
    <row r="521" spans="2:19" s="1" customFormat="1" ht="12.75" x14ac:dyDescent="0.2">
      <c r="B521" s="41"/>
      <c r="C521" s="9"/>
      <c r="E521" s="4"/>
      <c r="F521" s="5"/>
      <c r="J521" s="4"/>
      <c r="K521" s="19"/>
      <c r="M521" s="11"/>
      <c r="O521" s="13"/>
      <c r="P521" s="33"/>
      <c r="Q521" s="15" t="str">
        <f t="shared" si="21"/>
        <v/>
      </c>
      <c r="R521" s="10" t="str">
        <f t="shared" si="22"/>
        <v/>
      </c>
      <c r="S521" s="30" t="str">
        <f t="shared" si="23"/>
        <v/>
      </c>
    </row>
    <row r="522" spans="2:19" s="1" customFormat="1" ht="12.75" x14ac:dyDescent="0.2">
      <c r="B522" s="41"/>
      <c r="C522" s="9"/>
      <c r="E522" s="4"/>
      <c r="F522" s="5"/>
      <c r="J522" s="4"/>
      <c r="K522" s="19"/>
      <c r="M522" s="11"/>
      <c r="O522" s="13"/>
      <c r="P522" s="33"/>
      <c r="Q522" s="15" t="str">
        <f t="shared" ref="Q522:Q585" si="24">IF(O522="","",IF(O522="Yes",IF(M522="Lay",2*K522,K522*L522),0))</f>
        <v/>
      </c>
      <c r="R522" s="10" t="str">
        <f t="shared" ref="R522:R585" si="25">IF(Q522&lt;&gt;"",IF(M522="Lay",IF(O522="Yes",(Q522-K522)*(1-N522),Q522-K522*(L522-1)),IF(O522="Yes",(Q522-K522)*(1-N522),Q522-K522)),"")</f>
        <v/>
      </c>
      <c r="S522" s="30" t="str">
        <f t="shared" si="23"/>
        <v/>
      </c>
    </row>
    <row r="523" spans="2:19" s="1" customFormat="1" ht="12.75" x14ac:dyDescent="0.2">
      <c r="B523" s="41"/>
      <c r="C523" s="9"/>
      <c r="E523" s="4"/>
      <c r="F523" s="5"/>
      <c r="J523" s="4"/>
      <c r="K523" s="19"/>
      <c r="M523" s="11"/>
      <c r="O523" s="13"/>
      <c r="P523" s="33"/>
      <c r="Q523" s="15" t="str">
        <f t="shared" si="24"/>
        <v/>
      </c>
      <c r="R523" s="10" t="str">
        <f t="shared" si="25"/>
        <v/>
      </c>
      <c r="S523" s="30" t="str">
        <f t="shared" ref="S523:S586" si="26">IF(Q523&lt;&gt;"",SUBTOTAL(9,R523)+S522,"")</f>
        <v/>
      </c>
    </row>
    <row r="524" spans="2:19" s="1" customFormat="1" ht="12.75" x14ac:dyDescent="0.2">
      <c r="B524" s="41"/>
      <c r="C524" s="9"/>
      <c r="E524" s="4"/>
      <c r="F524" s="5"/>
      <c r="J524" s="4"/>
      <c r="K524" s="19"/>
      <c r="M524" s="11"/>
      <c r="O524" s="13"/>
      <c r="P524" s="33"/>
      <c r="Q524" s="15" t="str">
        <f t="shared" si="24"/>
        <v/>
      </c>
      <c r="R524" s="10" t="str">
        <f t="shared" si="25"/>
        <v/>
      </c>
      <c r="S524" s="30" t="str">
        <f t="shared" si="26"/>
        <v/>
      </c>
    </row>
    <row r="525" spans="2:19" s="1" customFormat="1" ht="12.75" x14ac:dyDescent="0.2">
      <c r="B525" s="41"/>
      <c r="C525" s="9"/>
      <c r="E525" s="4"/>
      <c r="F525" s="5"/>
      <c r="J525" s="4"/>
      <c r="K525" s="19"/>
      <c r="M525" s="11"/>
      <c r="O525" s="13"/>
      <c r="P525" s="33"/>
      <c r="Q525" s="15" t="str">
        <f t="shared" si="24"/>
        <v/>
      </c>
      <c r="R525" s="10" t="str">
        <f t="shared" si="25"/>
        <v/>
      </c>
      <c r="S525" s="30" t="str">
        <f t="shared" si="26"/>
        <v/>
      </c>
    </row>
    <row r="526" spans="2:19" s="1" customFormat="1" ht="12.75" x14ac:dyDescent="0.2">
      <c r="B526" s="41"/>
      <c r="C526" s="9"/>
      <c r="E526" s="4"/>
      <c r="F526" s="5"/>
      <c r="J526" s="4"/>
      <c r="K526" s="19"/>
      <c r="M526" s="11"/>
      <c r="O526" s="13"/>
      <c r="P526" s="33"/>
      <c r="Q526" s="15" t="str">
        <f t="shared" si="24"/>
        <v/>
      </c>
      <c r="R526" s="10" t="str">
        <f t="shared" si="25"/>
        <v/>
      </c>
      <c r="S526" s="30" t="str">
        <f t="shared" si="26"/>
        <v/>
      </c>
    </row>
    <row r="527" spans="2:19" s="1" customFormat="1" ht="12.75" x14ac:dyDescent="0.2">
      <c r="B527" s="41"/>
      <c r="C527" s="9"/>
      <c r="E527" s="4"/>
      <c r="F527" s="5"/>
      <c r="J527" s="4"/>
      <c r="K527" s="19"/>
      <c r="M527" s="11"/>
      <c r="O527" s="13"/>
      <c r="P527" s="33"/>
      <c r="Q527" s="15" t="str">
        <f t="shared" si="24"/>
        <v/>
      </c>
      <c r="R527" s="10" t="str">
        <f t="shared" si="25"/>
        <v/>
      </c>
      <c r="S527" s="30" t="str">
        <f t="shared" si="26"/>
        <v/>
      </c>
    </row>
    <row r="528" spans="2:19" s="1" customFormat="1" ht="12.75" x14ac:dyDescent="0.2">
      <c r="B528" s="41"/>
      <c r="C528" s="9"/>
      <c r="E528" s="4"/>
      <c r="F528" s="5"/>
      <c r="J528" s="4"/>
      <c r="K528" s="19"/>
      <c r="M528" s="11"/>
      <c r="O528" s="13"/>
      <c r="P528" s="33"/>
      <c r="Q528" s="15" t="str">
        <f t="shared" si="24"/>
        <v/>
      </c>
      <c r="R528" s="10" t="str">
        <f t="shared" si="25"/>
        <v/>
      </c>
      <c r="S528" s="30" t="str">
        <f t="shared" si="26"/>
        <v/>
      </c>
    </row>
    <row r="529" spans="2:19" s="1" customFormat="1" ht="12.75" x14ac:dyDescent="0.2">
      <c r="B529" s="41"/>
      <c r="C529" s="9"/>
      <c r="E529" s="4"/>
      <c r="F529" s="5"/>
      <c r="J529" s="4"/>
      <c r="K529" s="19"/>
      <c r="M529" s="11"/>
      <c r="O529" s="13"/>
      <c r="P529" s="33"/>
      <c r="Q529" s="15" t="str">
        <f t="shared" si="24"/>
        <v/>
      </c>
      <c r="R529" s="10" t="str">
        <f t="shared" si="25"/>
        <v/>
      </c>
      <c r="S529" s="30" t="str">
        <f t="shared" si="26"/>
        <v/>
      </c>
    </row>
    <row r="530" spans="2:19" s="1" customFormat="1" ht="12.75" x14ac:dyDescent="0.2">
      <c r="B530" s="41"/>
      <c r="C530" s="9"/>
      <c r="E530" s="4"/>
      <c r="F530" s="5"/>
      <c r="J530" s="4"/>
      <c r="K530" s="19"/>
      <c r="M530" s="11"/>
      <c r="O530" s="13"/>
      <c r="P530" s="33"/>
      <c r="Q530" s="15" t="str">
        <f t="shared" si="24"/>
        <v/>
      </c>
      <c r="R530" s="10" t="str">
        <f t="shared" si="25"/>
        <v/>
      </c>
      <c r="S530" s="30" t="str">
        <f t="shared" si="26"/>
        <v/>
      </c>
    </row>
    <row r="531" spans="2:19" s="1" customFormat="1" ht="12.75" x14ac:dyDescent="0.2">
      <c r="B531" s="41"/>
      <c r="C531" s="9"/>
      <c r="E531" s="4"/>
      <c r="F531" s="5"/>
      <c r="J531" s="4"/>
      <c r="K531" s="19"/>
      <c r="M531" s="11"/>
      <c r="O531" s="13"/>
      <c r="P531" s="33"/>
      <c r="Q531" s="15" t="str">
        <f t="shared" si="24"/>
        <v/>
      </c>
      <c r="R531" s="10" t="str">
        <f t="shared" si="25"/>
        <v/>
      </c>
      <c r="S531" s="30" t="str">
        <f t="shared" si="26"/>
        <v/>
      </c>
    </row>
    <row r="532" spans="2:19" s="1" customFormat="1" ht="12.75" x14ac:dyDescent="0.2">
      <c r="B532" s="41"/>
      <c r="C532" s="9"/>
      <c r="E532" s="4"/>
      <c r="F532" s="5"/>
      <c r="J532" s="4"/>
      <c r="K532" s="19"/>
      <c r="M532" s="11"/>
      <c r="O532" s="13"/>
      <c r="P532" s="33"/>
      <c r="Q532" s="15" t="str">
        <f t="shared" si="24"/>
        <v/>
      </c>
      <c r="R532" s="10" t="str">
        <f t="shared" si="25"/>
        <v/>
      </c>
      <c r="S532" s="30" t="str">
        <f t="shared" si="26"/>
        <v/>
      </c>
    </row>
    <row r="533" spans="2:19" s="1" customFormat="1" ht="12.75" x14ac:dyDescent="0.2">
      <c r="B533" s="41"/>
      <c r="C533" s="9"/>
      <c r="E533" s="4"/>
      <c r="F533" s="5"/>
      <c r="J533" s="4"/>
      <c r="K533" s="19"/>
      <c r="M533" s="11"/>
      <c r="O533" s="13"/>
      <c r="P533" s="33"/>
      <c r="Q533" s="15" t="str">
        <f t="shared" si="24"/>
        <v/>
      </c>
      <c r="R533" s="10" t="str">
        <f t="shared" si="25"/>
        <v/>
      </c>
      <c r="S533" s="30" t="str">
        <f t="shared" si="26"/>
        <v/>
      </c>
    </row>
    <row r="534" spans="2:19" s="1" customFormat="1" ht="12.75" x14ac:dyDescent="0.2">
      <c r="B534" s="41"/>
      <c r="C534" s="9"/>
      <c r="E534" s="4"/>
      <c r="F534" s="5"/>
      <c r="J534" s="4"/>
      <c r="K534" s="19"/>
      <c r="M534" s="11"/>
      <c r="O534" s="13"/>
      <c r="P534" s="33"/>
      <c r="Q534" s="15" t="str">
        <f t="shared" si="24"/>
        <v/>
      </c>
      <c r="R534" s="10" t="str">
        <f t="shared" si="25"/>
        <v/>
      </c>
      <c r="S534" s="30" t="str">
        <f t="shared" si="26"/>
        <v/>
      </c>
    </row>
    <row r="535" spans="2:19" s="1" customFormat="1" ht="12.75" x14ac:dyDescent="0.2">
      <c r="B535" s="41"/>
      <c r="C535" s="9"/>
      <c r="E535" s="4"/>
      <c r="F535" s="5"/>
      <c r="J535" s="4"/>
      <c r="K535" s="19"/>
      <c r="M535" s="11"/>
      <c r="O535" s="13"/>
      <c r="P535" s="33"/>
      <c r="Q535" s="15" t="str">
        <f t="shared" si="24"/>
        <v/>
      </c>
      <c r="R535" s="10" t="str">
        <f t="shared" si="25"/>
        <v/>
      </c>
      <c r="S535" s="30" t="str">
        <f t="shared" si="26"/>
        <v/>
      </c>
    </row>
    <row r="536" spans="2:19" s="1" customFormat="1" ht="12.75" x14ac:dyDescent="0.2">
      <c r="B536" s="41"/>
      <c r="C536" s="9"/>
      <c r="E536" s="4"/>
      <c r="F536" s="5"/>
      <c r="J536" s="4"/>
      <c r="K536" s="19"/>
      <c r="M536" s="11"/>
      <c r="O536" s="13"/>
      <c r="P536" s="33"/>
      <c r="Q536" s="15" t="str">
        <f t="shared" si="24"/>
        <v/>
      </c>
      <c r="R536" s="10" t="str">
        <f t="shared" si="25"/>
        <v/>
      </c>
      <c r="S536" s="30" t="str">
        <f t="shared" si="26"/>
        <v/>
      </c>
    </row>
    <row r="537" spans="2:19" s="1" customFormat="1" ht="12.75" x14ac:dyDescent="0.2">
      <c r="B537" s="41"/>
      <c r="C537" s="9"/>
      <c r="E537" s="4"/>
      <c r="F537" s="5"/>
      <c r="J537" s="4"/>
      <c r="K537" s="19"/>
      <c r="M537" s="11"/>
      <c r="O537" s="13"/>
      <c r="P537" s="33"/>
      <c r="Q537" s="15" t="str">
        <f t="shared" si="24"/>
        <v/>
      </c>
      <c r="R537" s="10" t="str">
        <f t="shared" si="25"/>
        <v/>
      </c>
      <c r="S537" s="30" t="str">
        <f t="shared" si="26"/>
        <v/>
      </c>
    </row>
    <row r="538" spans="2:19" s="1" customFormat="1" ht="12.75" x14ac:dyDescent="0.2">
      <c r="B538" s="41"/>
      <c r="C538" s="9"/>
      <c r="E538" s="4"/>
      <c r="F538" s="5"/>
      <c r="J538" s="4"/>
      <c r="K538" s="19"/>
      <c r="M538" s="11"/>
      <c r="O538" s="13"/>
      <c r="P538" s="33"/>
      <c r="Q538" s="15" t="str">
        <f t="shared" si="24"/>
        <v/>
      </c>
      <c r="R538" s="10" t="str">
        <f t="shared" si="25"/>
        <v/>
      </c>
      <c r="S538" s="30" t="str">
        <f t="shared" si="26"/>
        <v/>
      </c>
    </row>
    <row r="539" spans="2:19" s="1" customFormat="1" ht="12.75" x14ac:dyDescent="0.2">
      <c r="B539" s="41"/>
      <c r="C539" s="9"/>
      <c r="E539" s="4"/>
      <c r="F539" s="5"/>
      <c r="J539" s="4"/>
      <c r="K539" s="19"/>
      <c r="M539" s="11"/>
      <c r="O539" s="13"/>
      <c r="P539" s="33"/>
      <c r="Q539" s="15" t="str">
        <f t="shared" si="24"/>
        <v/>
      </c>
      <c r="R539" s="10" t="str">
        <f t="shared" si="25"/>
        <v/>
      </c>
      <c r="S539" s="30" t="str">
        <f t="shared" si="26"/>
        <v/>
      </c>
    </row>
    <row r="540" spans="2:19" s="1" customFormat="1" ht="12.75" x14ac:dyDescent="0.2">
      <c r="B540" s="41"/>
      <c r="C540" s="9"/>
      <c r="E540" s="4"/>
      <c r="F540" s="5"/>
      <c r="J540" s="4"/>
      <c r="K540" s="19"/>
      <c r="M540" s="11"/>
      <c r="O540" s="13"/>
      <c r="P540" s="33"/>
      <c r="Q540" s="15" t="str">
        <f t="shared" si="24"/>
        <v/>
      </c>
      <c r="R540" s="10" t="str">
        <f t="shared" si="25"/>
        <v/>
      </c>
      <c r="S540" s="30" t="str">
        <f t="shared" si="26"/>
        <v/>
      </c>
    </row>
    <row r="541" spans="2:19" s="1" customFormat="1" ht="12.75" x14ac:dyDescent="0.2">
      <c r="B541" s="41"/>
      <c r="C541" s="9"/>
      <c r="E541" s="4"/>
      <c r="F541" s="5"/>
      <c r="J541" s="4"/>
      <c r="K541" s="19"/>
      <c r="M541" s="11"/>
      <c r="O541" s="13"/>
      <c r="P541" s="33"/>
      <c r="Q541" s="15" t="str">
        <f t="shared" si="24"/>
        <v/>
      </c>
      <c r="R541" s="10" t="str">
        <f t="shared" si="25"/>
        <v/>
      </c>
      <c r="S541" s="30" t="str">
        <f t="shared" si="26"/>
        <v/>
      </c>
    </row>
    <row r="542" spans="2:19" s="1" customFormat="1" ht="12.75" x14ac:dyDescent="0.2">
      <c r="B542" s="41"/>
      <c r="C542" s="9"/>
      <c r="E542" s="4"/>
      <c r="F542" s="5"/>
      <c r="J542" s="4"/>
      <c r="K542" s="19"/>
      <c r="M542" s="11"/>
      <c r="O542" s="13"/>
      <c r="P542" s="33"/>
      <c r="Q542" s="15" t="str">
        <f t="shared" si="24"/>
        <v/>
      </c>
      <c r="R542" s="10" t="str">
        <f t="shared" si="25"/>
        <v/>
      </c>
      <c r="S542" s="30" t="str">
        <f t="shared" si="26"/>
        <v/>
      </c>
    </row>
    <row r="543" spans="2:19" s="1" customFormat="1" ht="12.75" x14ac:dyDescent="0.2">
      <c r="B543" s="41"/>
      <c r="C543" s="9"/>
      <c r="E543" s="4"/>
      <c r="F543" s="5"/>
      <c r="J543" s="4"/>
      <c r="K543" s="19"/>
      <c r="M543" s="11"/>
      <c r="O543" s="13"/>
      <c r="P543" s="33"/>
      <c r="Q543" s="15" t="str">
        <f t="shared" si="24"/>
        <v/>
      </c>
      <c r="R543" s="10" t="str">
        <f t="shared" si="25"/>
        <v/>
      </c>
      <c r="S543" s="30" t="str">
        <f t="shared" si="26"/>
        <v/>
      </c>
    </row>
    <row r="544" spans="2:19" s="1" customFormat="1" ht="12.75" x14ac:dyDescent="0.2">
      <c r="B544" s="41"/>
      <c r="C544" s="9"/>
      <c r="E544" s="4"/>
      <c r="F544" s="5"/>
      <c r="J544" s="4"/>
      <c r="K544" s="19"/>
      <c r="M544" s="11"/>
      <c r="O544" s="13"/>
      <c r="P544" s="33"/>
      <c r="Q544" s="15" t="str">
        <f t="shared" si="24"/>
        <v/>
      </c>
      <c r="R544" s="10" t="str">
        <f t="shared" si="25"/>
        <v/>
      </c>
      <c r="S544" s="30" t="str">
        <f t="shared" si="26"/>
        <v/>
      </c>
    </row>
    <row r="545" spans="2:19" s="1" customFormat="1" ht="12.75" x14ac:dyDescent="0.2">
      <c r="B545" s="41"/>
      <c r="C545" s="9"/>
      <c r="E545" s="4"/>
      <c r="F545" s="5"/>
      <c r="J545" s="4"/>
      <c r="K545" s="19"/>
      <c r="M545" s="11"/>
      <c r="O545" s="13"/>
      <c r="P545" s="33"/>
      <c r="Q545" s="15" t="str">
        <f t="shared" si="24"/>
        <v/>
      </c>
      <c r="R545" s="10" t="str">
        <f t="shared" si="25"/>
        <v/>
      </c>
      <c r="S545" s="30" t="str">
        <f t="shared" si="26"/>
        <v/>
      </c>
    </row>
    <row r="546" spans="2:19" s="1" customFormat="1" ht="12.75" x14ac:dyDescent="0.2">
      <c r="B546" s="41"/>
      <c r="C546" s="9"/>
      <c r="E546" s="4"/>
      <c r="F546" s="5"/>
      <c r="J546" s="4"/>
      <c r="K546" s="19"/>
      <c r="M546" s="11"/>
      <c r="O546" s="13"/>
      <c r="P546" s="33"/>
      <c r="Q546" s="15" t="str">
        <f t="shared" si="24"/>
        <v/>
      </c>
      <c r="R546" s="10" t="str">
        <f t="shared" si="25"/>
        <v/>
      </c>
      <c r="S546" s="30" t="str">
        <f t="shared" si="26"/>
        <v/>
      </c>
    </row>
    <row r="547" spans="2:19" s="1" customFormat="1" ht="12.75" x14ac:dyDescent="0.2">
      <c r="B547" s="41"/>
      <c r="C547" s="9"/>
      <c r="E547" s="4"/>
      <c r="F547" s="5"/>
      <c r="J547" s="4"/>
      <c r="K547" s="19"/>
      <c r="M547" s="11"/>
      <c r="O547" s="13"/>
      <c r="P547" s="33"/>
      <c r="Q547" s="15" t="str">
        <f t="shared" si="24"/>
        <v/>
      </c>
      <c r="R547" s="10" t="str">
        <f t="shared" si="25"/>
        <v/>
      </c>
      <c r="S547" s="30" t="str">
        <f t="shared" si="26"/>
        <v/>
      </c>
    </row>
    <row r="548" spans="2:19" s="1" customFormat="1" ht="12.75" x14ac:dyDescent="0.2">
      <c r="B548" s="41"/>
      <c r="C548" s="9"/>
      <c r="E548" s="4"/>
      <c r="F548" s="5"/>
      <c r="J548" s="4"/>
      <c r="K548" s="19"/>
      <c r="M548" s="11"/>
      <c r="O548" s="13"/>
      <c r="P548" s="33"/>
      <c r="Q548" s="15" t="str">
        <f t="shared" si="24"/>
        <v/>
      </c>
      <c r="R548" s="10" t="str">
        <f t="shared" si="25"/>
        <v/>
      </c>
      <c r="S548" s="30" t="str">
        <f t="shared" si="26"/>
        <v/>
      </c>
    </row>
    <row r="549" spans="2:19" s="1" customFormat="1" ht="12.75" x14ac:dyDescent="0.2">
      <c r="B549" s="41"/>
      <c r="C549" s="9"/>
      <c r="E549" s="4"/>
      <c r="F549" s="5"/>
      <c r="J549" s="4"/>
      <c r="K549" s="19"/>
      <c r="M549" s="11"/>
      <c r="O549" s="13"/>
      <c r="P549" s="33"/>
      <c r="Q549" s="15" t="str">
        <f t="shared" si="24"/>
        <v/>
      </c>
      <c r="R549" s="10" t="str">
        <f t="shared" si="25"/>
        <v/>
      </c>
      <c r="S549" s="30" t="str">
        <f t="shared" si="26"/>
        <v/>
      </c>
    </row>
    <row r="550" spans="2:19" s="1" customFormat="1" ht="12.75" x14ac:dyDescent="0.2">
      <c r="B550" s="41"/>
      <c r="C550" s="9"/>
      <c r="E550" s="4"/>
      <c r="F550" s="5"/>
      <c r="J550" s="4"/>
      <c r="K550" s="19"/>
      <c r="M550" s="11"/>
      <c r="O550" s="13"/>
      <c r="P550" s="33"/>
      <c r="Q550" s="15" t="str">
        <f t="shared" si="24"/>
        <v/>
      </c>
      <c r="R550" s="10" t="str">
        <f t="shared" si="25"/>
        <v/>
      </c>
      <c r="S550" s="30" t="str">
        <f t="shared" si="26"/>
        <v/>
      </c>
    </row>
    <row r="551" spans="2:19" s="1" customFormat="1" ht="12.75" x14ac:dyDescent="0.2">
      <c r="B551" s="41"/>
      <c r="C551" s="9"/>
      <c r="E551" s="4"/>
      <c r="F551" s="5"/>
      <c r="J551" s="4"/>
      <c r="K551" s="19"/>
      <c r="M551" s="11"/>
      <c r="O551" s="13"/>
      <c r="P551" s="33"/>
      <c r="Q551" s="15" t="str">
        <f t="shared" si="24"/>
        <v/>
      </c>
      <c r="R551" s="10" t="str">
        <f t="shared" si="25"/>
        <v/>
      </c>
      <c r="S551" s="30" t="str">
        <f t="shared" si="26"/>
        <v/>
      </c>
    </row>
    <row r="552" spans="2:19" s="1" customFormat="1" ht="12.75" x14ac:dyDescent="0.2">
      <c r="B552" s="41"/>
      <c r="C552" s="9"/>
      <c r="E552" s="4"/>
      <c r="F552" s="5"/>
      <c r="J552" s="4"/>
      <c r="K552" s="19"/>
      <c r="M552" s="11"/>
      <c r="O552" s="13"/>
      <c r="P552" s="33"/>
      <c r="Q552" s="15" t="str">
        <f t="shared" si="24"/>
        <v/>
      </c>
      <c r="R552" s="10" t="str">
        <f t="shared" si="25"/>
        <v/>
      </c>
      <c r="S552" s="30" t="str">
        <f t="shared" si="26"/>
        <v/>
      </c>
    </row>
    <row r="553" spans="2:19" s="1" customFormat="1" ht="12.75" x14ac:dyDescent="0.2">
      <c r="B553" s="41"/>
      <c r="C553" s="9"/>
      <c r="E553" s="4"/>
      <c r="F553" s="5"/>
      <c r="J553" s="4"/>
      <c r="K553" s="19"/>
      <c r="M553" s="11"/>
      <c r="O553" s="13"/>
      <c r="P553" s="33"/>
      <c r="Q553" s="15" t="str">
        <f t="shared" si="24"/>
        <v/>
      </c>
      <c r="R553" s="10" t="str">
        <f t="shared" si="25"/>
        <v/>
      </c>
      <c r="S553" s="30" t="str">
        <f t="shared" si="26"/>
        <v/>
      </c>
    </row>
    <row r="554" spans="2:19" s="1" customFormat="1" ht="12.75" x14ac:dyDescent="0.2">
      <c r="B554" s="41"/>
      <c r="C554" s="9"/>
      <c r="E554" s="4"/>
      <c r="F554" s="5"/>
      <c r="J554" s="4"/>
      <c r="K554" s="19"/>
      <c r="M554" s="11"/>
      <c r="O554" s="13"/>
      <c r="P554" s="33"/>
      <c r="Q554" s="15" t="str">
        <f t="shared" si="24"/>
        <v/>
      </c>
      <c r="R554" s="10" t="str">
        <f t="shared" si="25"/>
        <v/>
      </c>
      <c r="S554" s="30" t="str">
        <f t="shared" si="26"/>
        <v/>
      </c>
    </row>
    <row r="555" spans="2:19" s="1" customFormat="1" ht="12.75" x14ac:dyDescent="0.2">
      <c r="B555" s="41"/>
      <c r="C555" s="9"/>
      <c r="E555" s="4"/>
      <c r="F555" s="5"/>
      <c r="J555" s="4"/>
      <c r="K555" s="19"/>
      <c r="M555" s="11"/>
      <c r="O555" s="13"/>
      <c r="P555" s="33"/>
      <c r="Q555" s="15" t="str">
        <f t="shared" si="24"/>
        <v/>
      </c>
      <c r="R555" s="10" t="str">
        <f t="shared" si="25"/>
        <v/>
      </c>
      <c r="S555" s="30" t="str">
        <f t="shared" si="26"/>
        <v/>
      </c>
    </row>
    <row r="556" spans="2:19" s="1" customFormat="1" ht="12.75" x14ac:dyDescent="0.2">
      <c r="B556" s="41"/>
      <c r="C556" s="9"/>
      <c r="E556" s="4"/>
      <c r="F556" s="5"/>
      <c r="J556" s="4"/>
      <c r="K556" s="19"/>
      <c r="M556" s="11"/>
      <c r="O556" s="13"/>
      <c r="P556" s="33"/>
      <c r="Q556" s="15" t="str">
        <f t="shared" si="24"/>
        <v/>
      </c>
      <c r="R556" s="10" t="str">
        <f t="shared" si="25"/>
        <v/>
      </c>
      <c r="S556" s="30" t="str">
        <f t="shared" si="26"/>
        <v/>
      </c>
    </row>
    <row r="557" spans="2:19" s="1" customFormat="1" ht="12.75" x14ac:dyDescent="0.2">
      <c r="B557" s="41"/>
      <c r="C557" s="9"/>
      <c r="E557" s="4"/>
      <c r="F557" s="5"/>
      <c r="J557" s="4"/>
      <c r="K557" s="19"/>
      <c r="M557" s="11"/>
      <c r="O557" s="13"/>
      <c r="P557" s="33"/>
      <c r="Q557" s="15" t="str">
        <f t="shared" si="24"/>
        <v/>
      </c>
      <c r="R557" s="10" t="str">
        <f t="shared" si="25"/>
        <v/>
      </c>
      <c r="S557" s="30" t="str">
        <f t="shared" si="26"/>
        <v/>
      </c>
    </row>
    <row r="558" spans="2:19" s="1" customFormat="1" ht="12.75" x14ac:dyDescent="0.2">
      <c r="B558" s="41"/>
      <c r="C558" s="9"/>
      <c r="E558" s="4"/>
      <c r="F558" s="5"/>
      <c r="J558" s="4"/>
      <c r="K558" s="19"/>
      <c r="M558" s="11"/>
      <c r="O558" s="13"/>
      <c r="P558" s="33"/>
      <c r="Q558" s="15" t="str">
        <f t="shared" si="24"/>
        <v/>
      </c>
      <c r="R558" s="10" t="str">
        <f t="shared" si="25"/>
        <v/>
      </c>
      <c r="S558" s="30" t="str">
        <f t="shared" si="26"/>
        <v/>
      </c>
    </row>
    <row r="559" spans="2:19" s="1" customFormat="1" ht="12.75" x14ac:dyDescent="0.2">
      <c r="B559" s="41"/>
      <c r="C559" s="9"/>
      <c r="E559" s="4"/>
      <c r="F559" s="5"/>
      <c r="J559" s="4"/>
      <c r="K559" s="19"/>
      <c r="M559" s="11"/>
      <c r="O559" s="13"/>
      <c r="P559" s="33"/>
      <c r="Q559" s="15" t="str">
        <f t="shared" si="24"/>
        <v/>
      </c>
      <c r="R559" s="10" t="str">
        <f t="shared" si="25"/>
        <v/>
      </c>
      <c r="S559" s="30" t="str">
        <f t="shared" si="26"/>
        <v/>
      </c>
    </row>
    <row r="560" spans="2:19" s="1" customFormat="1" ht="12.75" x14ac:dyDescent="0.2">
      <c r="B560" s="41"/>
      <c r="C560" s="9"/>
      <c r="E560" s="4"/>
      <c r="F560" s="5"/>
      <c r="J560" s="4"/>
      <c r="K560" s="19"/>
      <c r="M560" s="11"/>
      <c r="O560" s="13"/>
      <c r="P560" s="33"/>
      <c r="Q560" s="15" t="str">
        <f t="shared" si="24"/>
        <v/>
      </c>
      <c r="R560" s="10" t="str">
        <f t="shared" si="25"/>
        <v/>
      </c>
      <c r="S560" s="30" t="str">
        <f t="shared" si="26"/>
        <v/>
      </c>
    </row>
    <row r="561" spans="2:19" s="1" customFormat="1" ht="12.75" x14ac:dyDescent="0.2">
      <c r="B561" s="41"/>
      <c r="C561" s="9"/>
      <c r="E561" s="4"/>
      <c r="F561" s="5"/>
      <c r="J561" s="4"/>
      <c r="K561" s="19"/>
      <c r="M561" s="11"/>
      <c r="O561" s="13"/>
      <c r="P561" s="33"/>
      <c r="Q561" s="15" t="str">
        <f t="shared" si="24"/>
        <v/>
      </c>
      <c r="R561" s="10" t="str">
        <f t="shared" si="25"/>
        <v/>
      </c>
      <c r="S561" s="30" t="str">
        <f t="shared" si="26"/>
        <v/>
      </c>
    </row>
    <row r="562" spans="2:19" s="1" customFormat="1" ht="12.75" x14ac:dyDescent="0.2">
      <c r="B562" s="41"/>
      <c r="C562" s="9"/>
      <c r="E562" s="4"/>
      <c r="F562" s="5"/>
      <c r="J562" s="4"/>
      <c r="K562" s="19"/>
      <c r="M562" s="11"/>
      <c r="O562" s="13"/>
      <c r="P562" s="33"/>
      <c r="Q562" s="15" t="str">
        <f t="shared" si="24"/>
        <v/>
      </c>
      <c r="R562" s="10" t="str">
        <f t="shared" si="25"/>
        <v/>
      </c>
      <c r="S562" s="30" t="str">
        <f t="shared" si="26"/>
        <v/>
      </c>
    </row>
    <row r="563" spans="2:19" s="1" customFormat="1" ht="12.75" x14ac:dyDescent="0.2">
      <c r="B563" s="41"/>
      <c r="C563" s="9"/>
      <c r="E563" s="4"/>
      <c r="F563" s="5"/>
      <c r="J563" s="4"/>
      <c r="K563" s="19"/>
      <c r="M563" s="11"/>
      <c r="O563" s="13"/>
      <c r="P563" s="33"/>
      <c r="Q563" s="15" t="str">
        <f t="shared" si="24"/>
        <v/>
      </c>
      <c r="R563" s="10" t="str">
        <f t="shared" si="25"/>
        <v/>
      </c>
      <c r="S563" s="30" t="str">
        <f t="shared" si="26"/>
        <v/>
      </c>
    </row>
    <row r="564" spans="2:19" s="1" customFormat="1" ht="12.75" x14ac:dyDescent="0.2">
      <c r="B564" s="41"/>
      <c r="C564" s="9"/>
      <c r="E564" s="4"/>
      <c r="F564" s="5"/>
      <c r="J564" s="4"/>
      <c r="K564" s="19"/>
      <c r="M564" s="11"/>
      <c r="O564" s="13"/>
      <c r="P564" s="33"/>
      <c r="Q564" s="15" t="str">
        <f t="shared" si="24"/>
        <v/>
      </c>
      <c r="R564" s="10" t="str">
        <f t="shared" si="25"/>
        <v/>
      </c>
      <c r="S564" s="30" t="str">
        <f t="shared" si="26"/>
        <v/>
      </c>
    </row>
    <row r="565" spans="2:19" s="1" customFormat="1" ht="12.75" x14ac:dyDescent="0.2">
      <c r="B565" s="41"/>
      <c r="C565" s="9"/>
      <c r="E565" s="4"/>
      <c r="F565" s="5"/>
      <c r="J565" s="4"/>
      <c r="K565" s="19"/>
      <c r="M565" s="11"/>
      <c r="O565" s="13"/>
      <c r="P565" s="33"/>
      <c r="Q565" s="15" t="str">
        <f t="shared" si="24"/>
        <v/>
      </c>
      <c r="R565" s="10" t="str">
        <f t="shared" si="25"/>
        <v/>
      </c>
      <c r="S565" s="30" t="str">
        <f t="shared" si="26"/>
        <v/>
      </c>
    </row>
    <row r="566" spans="2:19" s="1" customFormat="1" ht="12.75" x14ac:dyDescent="0.2">
      <c r="B566" s="41"/>
      <c r="C566" s="9"/>
      <c r="E566" s="4"/>
      <c r="F566" s="5"/>
      <c r="J566" s="4"/>
      <c r="K566" s="19"/>
      <c r="M566" s="11"/>
      <c r="O566" s="13"/>
      <c r="P566" s="33"/>
      <c r="Q566" s="15" t="str">
        <f t="shared" si="24"/>
        <v/>
      </c>
      <c r="R566" s="10" t="str">
        <f t="shared" si="25"/>
        <v/>
      </c>
      <c r="S566" s="30" t="str">
        <f t="shared" si="26"/>
        <v/>
      </c>
    </row>
    <row r="567" spans="2:19" s="1" customFormat="1" ht="12.75" x14ac:dyDescent="0.2">
      <c r="B567" s="41"/>
      <c r="C567" s="9"/>
      <c r="E567" s="4"/>
      <c r="F567" s="5"/>
      <c r="J567" s="4"/>
      <c r="K567" s="19"/>
      <c r="M567" s="11"/>
      <c r="O567" s="13"/>
      <c r="P567" s="33"/>
      <c r="Q567" s="15" t="str">
        <f t="shared" si="24"/>
        <v/>
      </c>
      <c r="R567" s="10" t="str">
        <f t="shared" si="25"/>
        <v/>
      </c>
      <c r="S567" s="30" t="str">
        <f t="shared" si="26"/>
        <v/>
      </c>
    </row>
    <row r="568" spans="2:19" s="1" customFormat="1" ht="12.75" x14ac:dyDescent="0.2">
      <c r="B568" s="41"/>
      <c r="C568" s="9"/>
      <c r="E568" s="4"/>
      <c r="F568" s="5"/>
      <c r="J568" s="4"/>
      <c r="K568" s="19"/>
      <c r="M568" s="11"/>
      <c r="O568" s="13"/>
      <c r="P568" s="33"/>
      <c r="Q568" s="15" t="str">
        <f t="shared" si="24"/>
        <v/>
      </c>
      <c r="R568" s="10" t="str">
        <f t="shared" si="25"/>
        <v/>
      </c>
      <c r="S568" s="30" t="str">
        <f t="shared" si="26"/>
        <v/>
      </c>
    </row>
    <row r="569" spans="2:19" s="1" customFormat="1" ht="12.75" x14ac:dyDescent="0.2">
      <c r="B569" s="41"/>
      <c r="C569" s="9"/>
      <c r="E569" s="4"/>
      <c r="F569" s="5"/>
      <c r="J569" s="4"/>
      <c r="K569" s="19"/>
      <c r="M569" s="11"/>
      <c r="O569" s="13"/>
      <c r="P569" s="33"/>
      <c r="Q569" s="15" t="str">
        <f t="shared" si="24"/>
        <v/>
      </c>
      <c r="R569" s="10" t="str">
        <f t="shared" si="25"/>
        <v/>
      </c>
      <c r="S569" s="30" t="str">
        <f t="shared" si="26"/>
        <v/>
      </c>
    </row>
    <row r="570" spans="2:19" s="1" customFormat="1" ht="12.75" x14ac:dyDescent="0.2">
      <c r="B570" s="41"/>
      <c r="C570" s="9"/>
      <c r="E570" s="4"/>
      <c r="F570" s="5"/>
      <c r="J570" s="4"/>
      <c r="K570" s="19"/>
      <c r="M570" s="11"/>
      <c r="O570" s="13"/>
      <c r="P570" s="33"/>
      <c r="Q570" s="15" t="str">
        <f t="shared" si="24"/>
        <v/>
      </c>
      <c r="R570" s="10" t="str">
        <f t="shared" si="25"/>
        <v/>
      </c>
      <c r="S570" s="30" t="str">
        <f t="shared" si="26"/>
        <v/>
      </c>
    </row>
    <row r="571" spans="2:19" s="1" customFormat="1" ht="12.75" x14ac:dyDescent="0.2">
      <c r="B571" s="41"/>
      <c r="C571" s="9"/>
      <c r="E571" s="4"/>
      <c r="F571" s="5"/>
      <c r="J571" s="4"/>
      <c r="K571" s="19"/>
      <c r="M571" s="11"/>
      <c r="O571" s="13"/>
      <c r="P571" s="33"/>
      <c r="Q571" s="15" t="str">
        <f t="shared" si="24"/>
        <v/>
      </c>
      <c r="R571" s="10" t="str">
        <f t="shared" si="25"/>
        <v/>
      </c>
      <c r="S571" s="30" t="str">
        <f t="shared" si="26"/>
        <v/>
      </c>
    </row>
    <row r="572" spans="2:19" s="1" customFormat="1" ht="12.75" x14ac:dyDescent="0.2">
      <c r="B572" s="41"/>
      <c r="C572" s="9"/>
      <c r="E572" s="4"/>
      <c r="F572" s="5"/>
      <c r="J572" s="4"/>
      <c r="K572" s="19"/>
      <c r="M572" s="11"/>
      <c r="O572" s="13"/>
      <c r="P572" s="33"/>
      <c r="Q572" s="15" t="str">
        <f t="shared" si="24"/>
        <v/>
      </c>
      <c r="R572" s="10" t="str">
        <f t="shared" si="25"/>
        <v/>
      </c>
      <c r="S572" s="30" t="str">
        <f t="shared" si="26"/>
        <v/>
      </c>
    </row>
    <row r="573" spans="2:19" s="1" customFormat="1" ht="12.75" x14ac:dyDescent="0.2">
      <c r="B573" s="41"/>
      <c r="C573" s="9"/>
      <c r="E573" s="4"/>
      <c r="F573" s="5"/>
      <c r="J573" s="4"/>
      <c r="K573" s="19"/>
      <c r="M573" s="11"/>
      <c r="O573" s="13"/>
      <c r="P573" s="33"/>
      <c r="Q573" s="15" t="str">
        <f t="shared" si="24"/>
        <v/>
      </c>
      <c r="R573" s="10" t="str">
        <f t="shared" si="25"/>
        <v/>
      </c>
      <c r="S573" s="30" t="str">
        <f t="shared" si="26"/>
        <v/>
      </c>
    </row>
    <row r="574" spans="2:19" s="1" customFormat="1" ht="12.75" x14ac:dyDescent="0.2">
      <c r="B574" s="41"/>
      <c r="C574" s="9"/>
      <c r="E574" s="4"/>
      <c r="F574" s="5"/>
      <c r="J574" s="4"/>
      <c r="K574" s="19"/>
      <c r="M574" s="11"/>
      <c r="O574" s="13"/>
      <c r="P574" s="33"/>
      <c r="Q574" s="15" t="str">
        <f t="shared" si="24"/>
        <v/>
      </c>
      <c r="R574" s="10" t="str">
        <f t="shared" si="25"/>
        <v/>
      </c>
      <c r="S574" s="30" t="str">
        <f t="shared" si="26"/>
        <v/>
      </c>
    </row>
    <row r="575" spans="2:19" s="1" customFormat="1" ht="12.75" x14ac:dyDescent="0.2">
      <c r="B575" s="41"/>
      <c r="C575" s="9"/>
      <c r="E575" s="4"/>
      <c r="F575" s="5"/>
      <c r="J575" s="4"/>
      <c r="K575" s="19"/>
      <c r="M575" s="11"/>
      <c r="O575" s="13"/>
      <c r="P575" s="33"/>
      <c r="Q575" s="15" t="str">
        <f t="shared" si="24"/>
        <v/>
      </c>
      <c r="R575" s="10" t="str">
        <f t="shared" si="25"/>
        <v/>
      </c>
      <c r="S575" s="30" t="str">
        <f t="shared" si="26"/>
        <v/>
      </c>
    </row>
    <row r="576" spans="2:19" s="1" customFormat="1" ht="12.75" x14ac:dyDescent="0.2">
      <c r="B576" s="41"/>
      <c r="C576" s="9"/>
      <c r="E576" s="4"/>
      <c r="F576" s="5"/>
      <c r="J576" s="4"/>
      <c r="K576" s="19"/>
      <c r="M576" s="11"/>
      <c r="O576" s="13"/>
      <c r="P576" s="33"/>
      <c r="Q576" s="15" t="str">
        <f t="shared" si="24"/>
        <v/>
      </c>
      <c r="R576" s="10" t="str">
        <f t="shared" si="25"/>
        <v/>
      </c>
      <c r="S576" s="30" t="str">
        <f t="shared" si="26"/>
        <v/>
      </c>
    </row>
    <row r="577" spans="2:19" s="1" customFormat="1" ht="12.75" x14ac:dyDescent="0.2">
      <c r="B577" s="41"/>
      <c r="C577" s="9"/>
      <c r="E577" s="4"/>
      <c r="F577" s="5"/>
      <c r="J577" s="4"/>
      <c r="K577" s="19"/>
      <c r="M577" s="11"/>
      <c r="O577" s="13"/>
      <c r="P577" s="33"/>
      <c r="Q577" s="15" t="str">
        <f t="shared" si="24"/>
        <v/>
      </c>
      <c r="R577" s="10" t="str">
        <f t="shared" si="25"/>
        <v/>
      </c>
      <c r="S577" s="30" t="str">
        <f t="shared" si="26"/>
        <v/>
      </c>
    </row>
    <row r="578" spans="2:19" s="1" customFormat="1" ht="12.75" x14ac:dyDescent="0.2">
      <c r="B578" s="41"/>
      <c r="C578" s="9"/>
      <c r="E578" s="4"/>
      <c r="F578" s="5"/>
      <c r="J578" s="4"/>
      <c r="K578" s="19"/>
      <c r="M578" s="11"/>
      <c r="O578" s="13"/>
      <c r="P578" s="33"/>
      <c r="Q578" s="15" t="str">
        <f t="shared" si="24"/>
        <v/>
      </c>
      <c r="R578" s="10" t="str">
        <f t="shared" si="25"/>
        <v/>
      </c>
      <c r="S578" s="30" t="str">
        <f t="shared" si="26"/>
        <v/>
      </c>
    </row>
    <row r="579" spans="2:19" s="1" customFormat="1" ht="12.75" x14ac:dyDescent="0.2">
      <c r="B579" s="41"/>
      <c r="C579" s="9"/>
      <c r="E579" s="4"/>
      <c r="F579" s="5"/>
      <c r="J579" s="4"/>
      <c r="K579" s="19"/>
      <c r="M579" s="11"/>
      <c r="O579" s="13"/>
      <c r="P579" s="33"/>
      <c r="Q579" s="15" t="str">
        <f t="shared" si="24"/>
        <v/>
      </c>
      <c r="R579" s="10" t="str">
        <f t="shared" si="25"/>
        <v/>
      </c>
      <c r="S579" s="30" t="str">
        <f t="shared" si="26"/>
        <v/>
      </c>
    </row>
    <row r="580" spans="2:19" s="1" customFormat="1" ht="12.75" x14ac:dyDescent="0.2">
      <c r="B580" s="41"/>
      <c r="C580" s="9"/>
      <c r="E580" s="4"/>
      <c r="F580" s="5"/>
      <c r="J580" s="4"/>
      <c r="K580" s="19"/>
      <c r="M580" s="11"/>
      <c r="O580" s="13"/>
      <c r="P580" s="33"/>
      <c r="Q580" s="15" t="str">
        <f t="shared" si="24"/>
        <v/>
      </c>
      <c r="R580" s="10" t="str">
        <f t="shared" si="25"/>
        <v/>
      </c>
      <c r="S580" s="30" t="str">
        <f t="shared" si="26"/>
        <v/>
      </c>
    </row>
    <row r="581" spans="2:19" s="1" customFormat="1" ht="12.75" x14ac:dyDescent="0.2">
      <c r="B581" s="41"/>
      <c r="C581" s="9"/>
      <c r="E581" s="4"/>
      <c r="F581" s="5"/>
      <c r="J581" s="4"/>
      <c r="K581" s="19"/>
      <c r="M581" s="11"/>
      <c r="O581" s="13"/>
      <c r="P581" s="33"/>
      <c r="Q581" s="15" t="str">
        <f t="shared" si="24"/>
        <v/>
      </c>
      <c r="R581" s="10" t="str">
        <f t="shared" si="25"/>
        <v/>
      </c>
      <c r="S581" s="30" t="str">
        <f t="shared" si="26"/>
        <v/>
      </c>
    </row>
    <row r="582" spans="2:19" s="1" customFormat="1" ht="12.75" x14ac:dyDescent="0.2">
      <c r="B582" s="41"/>
      <c r="C582" s="9"/>
      <c r="E582" s="4"/>
      <c r="F582" s="5"/>
      <c r="J582" s="4"/>
      <c r="K582" s="19"/>
      <c r="M582" s="11"/>
      <c r="O582" s="13"/>
      <c r="P582" s="33"/>
      <c r="Q582" s="15" t="str">
        <f t="shared" si="24"/>
        <v/>
      </c>
      <c r="R582" s="10" t="str">
        <f t="shared" si="25"/>
        <v/>
      </c>
      <c r="S582" s="30" t="str">
        <f t="shared" si="26"/>
        <v/>
      </c>
    </row>
    <row r="583" spans="2:19" s="1" customFormat="1" ht="12.75" x14ac:dyDescent="0.2">
      <c r="B583" s="41"/>
      <c r="C583" s="9"/>
      <c r="E583" s="4"/>
      <c r="F583" s="5"/>
      <c r="J583" s="4"/>
      <c r="K583" s="19"/>
      <c r="M583" s="11"/>
      <c r="O583" s="13"/>
      <c r="P583" s="33"/>
      <c r="Q583" s="15" t="str">
        <f t="shared" si="24"/>
        <v/>
      </c>
      <c r="R583" s="10" t="str">
        <f t="shared" si="25"/>
        <v/>
      </c>
      <c r="S583" s="30" t="str">
        <f t="shared" si="26"/>
        <v/>
      </c>
    </row>
    <row r="584" spans="2:19" s="1" customFormat="1" ht="12.75" x14ac:dyDescent="0.2">
      <c r="B584" s="41"/>
      <c r="C584" s="9"/>
      <c r="E584" s="4"/>
      <c r="F584" s="5"/>
      <c r="J584" s="4"/>
      <c r="K584" s="19"/>
      <c r="M584" s="11"/>
      <c r="O584" s="13"/>
      <c r="P584" s="33"/>
      <c r="Q584" s="15" t="str">
        <f t="shared" si="24"/>
        <v/>
      </c>
      <c r="R584" s="10" t="str">
        <f t="shared" si="25"/>
        <v/>
      </c>
      <c r="S584" s="30" t="str">
        <f t="shared" si="26"/>
        <v/>
      </c>
    </row>
    <row r="585" spans="2:19" s="1" customFormat="1" ht="12.75" x14ac:dyDescent="0.2">
      <c r="B585" s="41"/>
      <c r="C585" s="9"/>
      <c r="E585" s="4"/>
      <c r="F585" s="5"/>
      <c r="J585" s="4"/>
      <c r="K585" s="19"/>
      <c r="M585" s="11"/>
      <c r="O585" s="13"/>
      <c r="P585" s="33"/>
      <c r="Q585" s="15" t="str">
        <f t="shared" si="24"/>
        <v/>
      </c>
      <c r="R585" s="10" t="str">
        <f t="shared" si="25"/>
        <v/>
      </c>
      <c r="S585" s="30" t="str">
        <f t="shared" si="26"/>
        <v/>
      </c>
    </row>
    <row r="586" spans="2:19" s="1" customFormat="1" ht="12.75" x14ac:dyDescent="0.2">
      <c r="B586" s="41"/>
      <c r="C586" s="9"/>
      <c r="E586" s="4"/>
      <c r="F586" s="5"/>
      <c r="J586" s="4"/>
      <c r="K586" s="19"/>
      <c r="M586" s="11"/>
      <c r="O586" s="13"/>
      <c r="P586" s="33"/>
      <c r="Q586" s="15" t="str">
        <f t="shared" ref="Q586:Q649" si="27">IF(O586="","",IF(O586="Yes",IF(M586="Lay",2*K586,K586*L586),0))</f>
        <v/>
      </c>
      <c r="R586" s="10" t="str">
        <f t="shared" ref="R586:R649" si="28">IF(Q586&lt;&gt;"",IF(M586="Lay",IF(O586="Yes",(Q586-K586)*(1-N586),Q586-K586*(L586-1)),IF(O586="Yes",(Q586-K586)*(1-N586),Q586-K586)),"")</f>
        <v/>
      </c>
      <c r="S586" s="30" t="str">
        <f t="shared" si="26"/>
        <v/>
      </c>
    </row>
    <row r="587" spans="2:19" s="1" customFormat="1" ht="12.75" x14ac:dyDescent="0.2">
      <c r="B587" s="41"/>
      <c r="C587" s="9"/>
      <c r="E587" s="4"/>
      <c r="F587" s="5"/>
      <c r="J587" s="4"/>
      <c r="K587" s="19"/>
      <c r="M587" s="11"/>
      <c r="O587" s="13"/>
      <c r="P587" s="33"/>
      <c r="Q587" s="15" t="str">
        <f t="shared" si="27"/>
        <v/>
      </c>
      <c r="R587" s="10" t="str">
        <f t="shared" si="28"/>
        <v/>
      </c>
      <c r="S587" s="30" t="str">
        <f t="shared" ref="S587:S650" si="29">IF(Q587&lt;&gt;"",SUBTOTAL(9,R587)+S586,"")</f>
        <v/>
      </c>
    </row>
    <row r="588" spans="2:19" s="1" customFormat="1" ht="12.75" x14ac:dyDescent="0.2">
      <c r="B588" s="41"/>
      <c r="C588" s="9"/>
      <c r="E588" s="4"/>
      <c r="F588" s="5"/>
      <c r="J588" s="4"/>
      <c r="K588" s="19"/>
      <c r="M588" s="11"/>
      <c r="O588" s="13"/>
      <c r="P588" s="33"/>
      <c r="Q588" s="15" t="str">
        <f t="shared" si="27"/>
        <v/>
      </c>
      <c r="R588" s="10" t="str">
        <f t="shared" si="28"/>
        <v/>
      </c>
      <c r="S588" s="30" t="str">
        <f t="shared" si="29"/>
        <v/>
      </c>
    </row>
    <row r="589" spans="2:19" s="1" customFormat="1" ht="12.75" x14ac:dyDescent="0.2">
      <c r="B589" s="41"/>
      <c r="C589" s="9"/>
      <c r="E589" s="4"/>
      <c r="F589" s="5"/>
      <c r="J589" s="4"/>
      <c r="K589" s="19"/>
      <c r="M589" s="11"/>
      <c r="O589" s="13"/>
      <c r="P589" s="33"/>
      <c r="Q589" s="15" t="str">
        <f t="shared" si="27"/>
        <v/>
      </c>
      <c r="R589" s="10" t="str">
        <f t="shared" si="28"/>
        <v/>
      </c>
      <c r="S589" s="30" t="str">
        <f t="shared" si="29"/>
        <v/>
      </c>
    </row>
    <row r="590" spans="2:19" s="1" customFormat="1" ht="12.75" x14ac:dyDescent="0.2">
      <c r="B590" s="41"/>
      <c r="C590" s="9"/>
      <c r="E590" s="4"/>
      <c r="F590" s="5"/>
      <c r="J590" s="4"/>
      <c r="K590" s="19"/>
      <c r="M590" s="11"/>
      <c r="O590" s="13"/>
      <c r="P590" s="33"/>
      <c r="Q590" s="15" t="str">
        <f t="shared" si="27"/>
        <v/>
      </c>
      <c r="R590" s="10" t="str">
        <f t="shared" si="28"/>
        <v/>
      </c>
      <c r="S590" s="30" t="str">
        <f t="shared" si="29"/>
        <v/>
      </c>
    </row>
    <row r="591" spans="2:19" s="1" customFormat="1" ht="12.75" x14ac:dyDescent="0.2">
      <c r="B591" s="41"/>
      <c r="C591" s="9"/>
      <c r="E591" s="4"/>
      <c r="F591" s="5"/>
      <c r="J591" s="4"/>
      <c r="K591" s="19"/>
      <c r="M591" s="11"/>
      <c r="O591" s="13"/>
      <c r="P591" s="33"/>
      <c r="Q591" s="15" t="str">
        <f t="shared" si="27"/>
        <v/>
      </c>
      <c r="R591" s="10" t="str">
        <f t="shared" si="28"/>
        <v/>
      </c>
      <c r="S591" s="30" t="str">
        <f t="shared" si="29"/>
        <v/>
      </c>
    </row>
    <row r="592" spans="2:19" s="1" customFormat="1" ht="12.75" x14ac:dyDescent="0.2">
      <c r="B592" s="41"/>
      <c r="C592" s="9"/>
      <c r="E592" s="4"/>
      <c r="F592" s="5"/>
      <c r="J592" s="4"/>
      <c r="K592" s="19"/>
      <c r="M592" s="11"/>
      <c r="O592" s="13"/>
      <c r="P592" s="33"/>
      <c r="Q592" s="15" t="str">
        <f t="shared" si="27"/>
        <v/>
      </c>
      <c r="R592" s="10" t="str">
        <f t="shared" si="28"/>
        <v/>
      </c>
      <c r="S592" s="30" t="str">
        <f t="shared" si="29"/>
        <v/>
      </c>
    </row>
    <row r="593" spans="2:19" s="1" customFormat="1" ht="12.75" x14ac:dyDescent="0.2">
      <c r="B593" s="41"/>
      <c r="C593" s="9"/>
      <c r="E593" s="4"/>
      <c r="F593" s="5"/>
      <c r="J593" s="4"/>
      <c r="K593" s="19"/>
      <c r="M593" s="11"/>
      <c r="O593" s="13"/>
      <c r="P593" s="33"/>
      <c r="Q593" s="15" t="str">
        <f t="shared" si="27"/>
        <v/>
      </c>
      <c r="R593" s="10" t="str">
        <f t="shared" si="28"/>
        <v/>
      </c>
      <c r="S593" s="30" t="str">
        <f t="shared" si="29"/>
        <v/>
      </c>
    </row>
    <row r="594" spans="2:19" s="1" customFormat="1" ht="12.75" x14ac:dyDescent="0.2">
      <c r="B594" s="41"/>
      <c r="C594" s="9"/>
      <c r="E594" s="4"/>
      <c r="F594" s="5"/>
      <c r="J594" s="4"/>
      <c r="K594" s="19"/>
      <c r="M594" s="11"/>
      <c r="O594" s="13"/>
      <c r="P594" s="33"/>
      <c r="Q594" s="15" t="str">
        <f t="shared" si="27"/>
        <v/>
      </c>
      <c r="R594" s="10" t="str">
        <f t="shared" si="28"/>
        <v/>
      </c>
      <c r="S594" s="30" t="str">
        <f t="shared" si="29"/>
        <v/>
      </c>
    </row>
    <row r="595" spans="2:19" s="1" customFormat="1" ht="12.75" x14ac:dyDescent="0.2">
      <c r="B595" s="41"/>
      <c r="C595" s="9"/>
      <c r="E595" s="4"/>
      <c r="F595" s="5"/>
      <c r="J595" s="4"/>
      <c r="K595" s="19"/>
      <c r="M595" s="11"/>
      <c r="O595" s="13"/>
      <c r="P595" s="33"/>
      <c r="Q595" s="15" t="str">
        <f t="shared" si="27"/>
        <v/>
      </c>
      <c r="R595" s="10" t="str">
        <f t="shared" si="28"/>
        <v/>
      </c>
      <c r="S595" s="30" t="str">
        <f t="shared" si="29"/>
        <v/>
      </c>
    </row>
    <row r="596" spans="2:19" s="1" customFormat="1" ht="12.75" x14ac:dyDescent="0.2">
      <c r="B596" s="41"/>
      <c r="C596" s="9"/>
      <c r="E596" s="4"/>
      <c r="F596" s="5"/>
      <c r="J596" s="4"/>
      <c r="K596" s="19"/>
      <c r="M596" s="11"/>
      <c r="O596" s="13"/>
      <c r="P596" s="33"/>
      <c r="Q596" s="15" t="str">
        <f t="shared" si="27"/>
        <v/>
      </c>
      <c r="R596" s="10" t="str">
        <f t="shared" si="28"/>
        <v/>
      </c>
      <c r="S596" s="30" t="str">
        <f t="shared" si="29"/>
        <v/>
      </c>
    </row>
    <row r="597" spans="2:19" s="1" customFormat="1" ht="12.75" x14ac:dyDescent="0.2">
      <c r="B597" s="41"/>
      <c r="C597" s="9"/>
      <c r="E597" s="4"/>
      <c r="F597" s="5"/>
      <c r="J597" s="4"/>
      <c r="K597" s="19"/>
      <c r="M597" s="11"/>
      <c r="O597" s="13"/>
      <c r="P597" s="33"/>
      <c r="Q597" s="15" t="str">
        <f t="shared" si="27"/>
        <v/>
      </c>
      <c r="R597" s="10" t="str">
        <f t="shared" si="28"/>
        <v/>
      </c>
      <c r="S597" s="30" t="str">
        <f t="shared" si="29"/>
        <v/>
      </c>
    </row>
    <row r="598" spans="2:19" s="1" customFormat="1" ht="12.75" x14ac:dyDescent="0.2">
      <c r="B598" s="41"/>
      <c r="C598" s="9"/>
      <c r="E598" s="4"/>
      <c r="F598" s="5"/>
      <c r="J598" s="4"/>
      <c r="K598" s="19"/>
      <c r="M598" s="11"/>
      <c r="O598" s="13"/>
      <c r="P598" s="33"/>
      <c r="Q598" s="15" t="str">
        <f t="shared" si="27"/>
        <v/>
      </c>
      <c r="R598" s="10" t="str">
        <f t="shared" si="28"/>
        <v/>
      </c>
      <c r="S598" s="30" t="str">
        <f t="shared" si="29"/>
        <v/>
      </c>
    </row>
    <row r="599" spans="2:19" s="1" customFormat="1" ht="12.75" x14ac:dyDescent="0.2">
      <c r="B599" s="41"/>
      <c r="C599" s="9"/>
      <c r="E599" s="4"/>
      <c r="F599" s="5"/>
      <c r="J599" s="4"/>
      <c r="K599" s="19"/>
      <c r="M599" s="11"/>
      <c r="O599" s="13"/>
      <c r="P599" s="33"/>
      <c r="Q599" s="15" t="str">
        <f t="shared" si="27"/>
        <v/>
      </c>
      <c r="R599" s="10" t="str">
        <f t="shared" si="28"/>
        <v/>
      </c>
      <c r="S599" s="30" t="str">
        <f t="shared" si="29"/>
        <v/>
      </c>
    </row>
    <row r="600" spans="2:19" s="1" customFormat="1" ht="12.75" x14ac:dyDescent="0.2">
      <c r="B600" s="41"/>
      <c r="C600" s="9"/>
      <c r="E600" s="4"/>
      <c r="F600" s="5"/>
      <c r="J600" s="4"/>
      <c r="K600" s="19"/>
      <c r="M600" s="11"/>
      <c r="O600" s="13"/>
      <c r="P600" s="33"/>
      <c r="Q600" s="15" t="str">
        <f t="shared" si="27"/>
        <v/>
      </c>
      <c r="R600" s="10" t="str">
        <f t="shared" si="28"/>
        <v/>
      </c>
      <c r="S600" s="30" t="str">
        <f t="shared" si="29"/>
        <v/>
      </c>
    </row>
    <row r="601" spans="2:19" s="1" customFormat="1" ht="12.75" x14ac:dyDescent="0.2">
      <c r="B601" s="41"/>
      <c r="C601" s="9"/>
      <c r="E601" s="4"/>
      <c r="F601" s="5"/>
      <c r="J601" s="4"/>
      <c r="K601" s="19"/>
      <c r="M601" s="11"/>
      <c r="O601" s="13"/>
      <c r="P601" s="33"/>
      <c r="Q601" s="15" t="str">
        <f t="shared" si="27"/>
        <v/>
      </c>
      <c r="R601" s="10" t="str">
        <f t="shared" si="28"/>
        <v/>
      </c>
      <c r="S601" s="30" t="str">
        <f t="shared" si="29"/>
        <v/>
      </c>
    </row>
    <row r="602" spans="2:19" s="1" customFormat="1" ht="12.75" x14ac:dyDescent="0.2">
      <c r="B602" s="41"/>
      <c r="C602" s="9"/>
      <c r="E602" s="4"/>
      <c r="F602" s="5"/>
      <c r="J602" s="4"/>
      <c r="K602" s="19"/>
      <c r="M602" s="11"/>
      <c r="O602" s="13"/>
      <c r="P602" s="33"/>
      <c r="Q602" s="15" t="str">
        <f t="shared" si="27"/>
        <v/>
      </c>
      <c r="R602" s="10" t="str">
        <f t="shared" si="28"/>
        <v/>
      </c>
      <c r="S602" s="30" t="str">
        <f t="shared" si="29"/>
        <v/>
      </c>
    </row>
    <row r="603" spans="2:19" s="1" customFormat="1" ht="12.75" x14ac:dyDescent="0.2">
      <c r="B603" s="41"/>
      <c r="C603" s="9"/>
      <c r="E603" s="4"/>
      <c r="F603" s="5"/>
      <c r="J603" s="4"/>
      <c r="K603" s="19"/>
      <c r="M603" s="11"/>
      <c r="O603" s="13"/>
      <c r="P603" s="33"/>
      <c r="Q603" s="15" t="str">
        <f t="shared" si="27"/>
        <v/>
      </c>
      <c r="R603" s="10" t="str">
        <f t="shared" si="28"/>
        <v/>
      </c>
      <c r="S603" s="30" t="str">
        <f t="shared" si="29"/>
        <v/>
      </c>
    </row>
    <row r="604" spans="2:19" s="1" customFormat="1" ht="12.75" x14ac:dyDescent="0.2">
      <c r="B604" s="41"/>
      <c r="C604" s="9"/>
      <c r="E604" s="4"/>
      <c r="F604" s="5"/>
      <c r="J604" s="4"/>
      <c r="K604" s="19"/>
      <c r="M604" s="11"/>
      <c r="O604" s="13"/>
      <c r="P604" s="33"/>
      <c r="Q604" s="15" t="str">
        <f t="shared" si="27"/>
        <v/>
      </c>
      <c r="R604" s="10" t="str">
        <f t="shared" si="28"/>
        <v/>
      </c>
      <c r="S604" s="30" t="str">
        <f t="shared" si="29"/>
        <v/>
      </c>
    </row>
    <row r="605" spans="2:19" s="1" customFormat="1" ht="12.75" x14ac:dyDescent="0.2">
      <c r="B605" s="41"/>
      <c r="C605" s="9"/>
      <c r="E605" s="4"/>
      <c r="F605" s="5"/>
      <c r="J605" s="4"/>
      <c r="K605" s="19"/>
      <c r="M605" s="11"/>
      <c r="O605" s="13"/>
      <c r="P605" s="33"/>
      <c r="Q605" s="15" t="str">
        <f t="shared" si="27"/>
        <v/>
      </c>
      <c r="R605" s="10" t="str">
        <f t="shared" si="28"/>
        <v/>
      </c>
      <c r="S605" s="30" t="str">
        <f t="shared" si="29"/>
        <v/>
      </c>
    </row>
    <row r="606" spans="2:19" s="1" customFormat="1" ht="12.75" x14ac:dyDescent="0.2">
      <c r="B606" s="41"/>
      <c r="C606" s="9"/>
      <c r="E606" s="4"/>
      <c r="F606" s="5"/>
      <c r="J606" s="4"/>
      <c r="K606" s="19"/>
      <c r="M606" s="11"/>
      <c r="O606" s="13"/>
      <c r="P606" s="33"/>
      <c r="Q606" s="15" t="str">
        <f t="shared" si="27"/>
        <v/>
      </c>
      <c r="R606" s="10" t="str">
        <f t="shared" si="28"/>
        <v/>
      </c>
      <c r="S606" s="30" t="str">
        <f t="shared" si="29"/>
        <v/>
      </c>
    </row>
    <row r="607" spans="2:19" s="1" customFormat="1" ht="12.75" x14ac:dyDescent="0.2">
      <c r="B607" s="41"/>
      <c r="C607" s="9"/>
      <c r="E607" s="4"/>
      <c r="F607" s="5"/>
      <c r="J607" s="4"/>
      <c r="K607" s="19"/>
      <c r="M607" s="11"/>
      <c r="O607" s="13"/>
      <c r="P607" s="33"/>
      <c r="Q607" s="15" t="str">
        <f t="shared" si="27"/>
        <v/>
      </c>
      <c r="R607" s="10" t="str">
        <f t="shared" si="28"/>
        <v/>
      </c>
      <c r="S607" s="30" t="str">
        <f t="shared" si="29"/>
        <v/>
      </c>
    </row>
    <row r="608" spans="2:19" s="1" customFormat="1" ht="12.75" x14ac:dyDescent="0.2">
      <c r="B608" s="41"/>
      <c r="C608" s="9"/>
      <c r="E608" s="4"/>
      <c r="F608" s="5"/>
      <c r="J608" s="4"/>
      <c r="K608" s="19"/>
      <c r="M608" s="11"/>
      <c r="O608" s="13"/>
      <c r="P608" s="33"/>
      <c r="Q608" s="15" t="str">
        <f t="shared" si="27"/>
        <v/>
      </c>
      <c r="R608" s="10" t="str">
        <f t="shared" si="28"/>
        <v/>
      </c>
      <c r="S608" s="30" t="str">
        <f t="shared" si="29"/>
        <v/>
      </c>
    </row>
    <row r="609" spans="2:19" s="1" customFormat="1" ht="12.75" x14ac:dyDescent="0.2">
      <c r="B609" s="41"/>
      <c r="C609" s="9"/>
      <c r="E609" s="4"/>
      <c r="F609" s="5"/>
      <c r="J609" s="4"/>
      <c r="K609" s="19"/>
      <c r="M609" s="11"/>
      <c r="O609" s="13"/>
      <c r="P609" s="33"/>
      <c r="Q609" s="15" t="str">
        <f t="shared" si="27"/>
        <v/>
      </c>
      <c r="R609" s="10" t="str">
        <f t="shared" si="28"/>
        <v/>
      </c>
      <c r="S609" s="30" t="str">
        <f t="shared" si="29"/>
        <v/>
      </c>
    </row>
    <row r="610" spans="2:19" s="1" customFormat="1" ht="12.75" x14ac:dyDescent="0.2">
      <c r="B610" s="41"/>
      <c r="C610" s="9"/>
      <c r="E610" s="4"/>
      <c r="F610" s="5"/>
      <c r="J610" s="4"/>
      <c r="K610" s="19"/>
      <c r="M610" s="11"/>
      <c r="O610" s="13"/>
      <c r="P610" s="33"/>
      <c r="Q610" s="15" t="str">
        <f t="shared" si="27"/>
        <v/>
      </c>
      <c r="R610" s="10" t="str">
        <f t="shared" si="28"/>
        <v/>
      </c>
      <c r="S610" s="30" t="str">
        <f t="shared" si="29"/>
        <v/>
      </c>
    </row>
    <row r="611" spans="2:19" s="1" customFormat="1" ht="12.75" x14ac:dyDescent="0.2">
      <c r="B611" s="41"/>
      <c r="C611" s="9"/>
      <c r="E611" s="4"/>
      <c r="F611" s="5"/>
      <c r="J611" s="4"/>
      <c r="K611" s="19"/>
      <c r="M611" s="11"/>
      <c r="O611" s="13"/>
      <c r="P611" s="33"/>
      <c r="Q611" s="15" t="str">
        <f t="shared" si="27"/>
        <v/>
      </c>
      <c r="R611" s="10" t="str">
        <f t="shared" si="28"/>
        <v/>
      </c>
      <c r="S611" s="30" t="str">
        <f t="shared" si="29"/>
        <v/>
      </c>
    </row>
    <row r="612" spans="2:19" s="1" customFormat="1" ht="12.75" x14ac:dyDescent="0.2">
      <c r="B612" s="41"/>
      <c r="C612" s="9"/>
      <c r="E612" s="4"/>
      <c r="F612" s="5"/>
      <c r="J612" s="4"/>
      <c r="K612" s="19"/>
      <c r="M612" s="11"/>
      <c r="O612" s="13"/>
      <c r="P612" s="33"/>
      <c r="Q612" s="15" t="str">
        <f t="shared" si="27"/>
        <v/>
      </c>
      <c r="R612" s="10" t="str">
        <f t="shared" si="28"/>
        <v/>
      </c>
      <c r="S612" s="30" t="str">
        <f t="shared" si="29"/>
        <v/>
      </c>
    </row>
    <row r="613" spans="2:19" s="1" customFormat="1" ht="12.75" x14ac:dyDescent="0.2">
      <c r="B613" s="41"/>
      <c r="C613" s="9"/>
      <c r="E613" s="4"/>
      <c r="F613" s="5"/>
      <c r="J613" s="4"/>
      <c r="K613" s="19"/>
      <c r="M613" s="11"/>
      <c r="O613" s="13"/>
      <c r="P613" s="33"/>
      <c r="Q613" s="15" t="str">
        <f t="shared" si="27"/>
        <v/>
      </c>
      <c r="R613" s="10" t="str">
        <f t="shared" si="28"/>
        <v/>
      </c>
      <c r="S613" s="30" t="str">
        <f t="shared" si="29"/>
        <v/>
      </c>
    </row>
    <row r="614" spans="2:19" s="1" customFormat="1" ht="12.75" x14ac:dyDescent="0.2">
      <c r="B614" s="41"/>
      <c r="C614" s="9"/>
      <c r="E614" s="4"/>
      <c r="F614" s="5"/>
      <c r="J614" s="4"/>
      <c r="K614" s="19"/>
      <c r="M614" s="11"/>
      <c r="O614" s="13"/>
      <c r="P614" s="33"/>
      <c r="Q614" s="15" t="str">
        <f t="shared" si="27"/>
        <v/>
      </c>
      <c r="R614" s="10" t="str">
        <f t="shared" si="28"/>
        <v/>
      </c>
      <c r="S614" s="30" t="str">
        <f t="shared" si="29"/>
        <v/>
      </c>
    </row>
    <row r="615" spans="2:19" s="1" customFormat="1" ht="12.75" x14ac:dyDescent="0.2">
      <c r="B615" s="41"/>
      <c r="C615" s="9"/>
      <c r="E615" s="4"/>
      <c r="F615" s="5"/>
      <c r="J615" s="4"/>
      <c r="K615" s="19"/>
      <c r="M615" s="11"/>
      <c r="O615" s="13"/>
      <c r="P615" s="33"/>
      <c r="Q615" s="15" t="str">
        <f t="shared" si="27"/>
        <v/>
      </c>
      <c r="R615" s="10" t="str">
        <f t="shared" si="28"/>
        <v/>
      </c>
      <c r="S615" s="30" t="str">
        <f t="shared" si="29"/>
        <v/>
      </c>
    </row>
    <row r="616" spans="2:19" s="1" customFormat="1" ht="12.75" x14ac:dyDescent="0.2">
      <c r="B616" s="41"/>
      <c r="C616" s="9"/>
      <c r="E616" s="4"/>
      <c r="F616" s="5"/>
      <c r="J616" s="4"/>
      <c r="K616" s="19"/>
      <c r="M616" s="11"/>
      <c r="O616" s="13"/>
      <c r="P616" s="33"/>
      <c r="Q616" s="15" t="str">
        <f t="shared" si="27"/>
        <v/>
      </c>
      <c r="R616" s="10" t="str">
        <f t="shared" si="28"/>
        <v/>
      </c>
      <c r="S616" s="30" t="str">
        <f t="shared" si="29"/>
        <v/>
      </c>
    </row>
    <row r="617" spans="2:19" s="1" customFormat="1" ht="12.75" x14ac:dyDescent="0.2">
      <c r="B617" s="41"/>
      <c r="C617" s="9"/>
      <c r="E617" s="4"/>
      <c r="F617" s="5"/>
      <c r="J617" s="4"/>
      <c r="K617" s="19"/>
      <c r="M617" s="11"/>
      <c r="O617" s="13"/>
      <c r="P617" s="33"/>
      <c r="Q617" s="15" t="str">
        <f t="shared" si="27"/>
        <v/>
      </c>
      <c r="R617" s="10" t="str">
        <f t="shared" si="28"/>
        <v/>
      </c>
      <c r="S617" s="30" t="str">
        <f t="shared" si="29"/>
        <v/>
      </c>
    </row>
    <row r="618" spans="2:19" s="1" customFormat="1" ht="12.75" x14ac:dyDescent="0.2">
      <c r="B618" s="41"/>
      <c r="C618" s="9"/>
      <c r="E618" s="4"/>
      <c r="F618" s="5"/>
      <c r="J618" s="4"/>
      <c r="K618" s="19"/>
      <c r="M618" s="11"/>
      <c r="O618" s="13"/>
      <c r="P618" s="33"/>
      <c r="Q618" s="15" t="str">
        <f t="shared" si="27"/>
        <v/>
      </c>
      <c r="R618" s="10" t="str">
        <f t="shared" si="28"/>
        <v/>
      </c>
      <c r="S618" s="30" t="str">
        <f t="shared" si="29"/>
        <v/>
      </c>
    </row>
    <row r="619" spans="2:19" s="1" customFormat="1" ht="12.75" x14ac:dyDescent="0.2">
      <c r="B619" s="41"/>
      <c r="C619" s="9"/>
      <c r="E619" s="4"/>
      <c r="F619" s="5"/>
      <c r="J619" s="4"/>
      <c r="K619" s="19"/>
      <c r="M619" s="11"/>
      <c r="O619" s="13"/>
      <c r="P619" s="33"/>
      <c r="Q619" s="15" t="str">
        <f t="shared" si="27"/>
        <v/>
      </c>
      <c r="R619" s="10" t="str">
        <f t="shared" si="28"/>
        <v/>
      </c>
      <c r="S619" s="30" t="str">
        <f t="shared" si="29"/>
        <v/>
      </c>
    </row>
    <row r="620" spans="2:19" s="1" customFormat="1" ht="12.75" x14ac:dyDescent="0.2">
      <c r="B620" s="41"/>
      <c r="C620" s="9"/>
      <c r="E620" s="4"/>
      <c r="F620" s="5"/>
      <c r="J620" s="4"/>
      <c r="K620" s="19"/>
      <c r="M620" s="11"/>
      <c r="O620" s="13"/>
      <c r="P620" s="33"/>
      <c r="Q620" s="15" t="str">
        <f t="shared" si="27"/>
        <v/>
      </c>
      <c r="R620" s="10" t="str">
        <f t="shared" si="28"/>
        <v/>
      </c>
      <c r="S620" s="30" t="str">
        <f t="shared" si="29"/>
        <v/>
      </c>
    </row>
    <row r="621" spans="2:19" s="1" customFormat="1" ht="12.75" x14ac:dyDescent="0.2">
      <c r="B621" s="41"/>
      <c r="C621" s="9"/>
      <c r="E621" s="4"/>
      <c r="F621" s="5"/>
      <c r="J621" s="4"/>
      <c r="K621" s="19"/>
      <c r="M621" s="11"/>
      <c r="O621" s="13"/>
      <c r="P621" s="33"/>
      <c r="Q621" s="15" t="str">
        <f t="shared" si="27"/>
        <v/>
      </c>
      <c r="R621" s="10" t="str">
        <f t="shared" si="28"/>
        <v/>
      </c>
      <c r="S621" s="30" t="str">
        <f t="shared" si="29"/>
        <v/>
      </c>
    </row>
    <row r="622" spans="2:19" s="1" customFormat="1" ht="12.75" x14ac:dyDescent="0.2">
      <c r="B622" s="41"/>
      <c r="C622" s="9"/>
      <c r="E622" s="4"/>
      <c r="F622" s="5"/>
      <c r="J622" s="4"/>
      <c r="K622" s="19"/>
      <c r="M622" s="11"/>
      <c r="O622" s="13"/>
      <c r="P622" s="33"/>
      <c r="Q622" s="15" t="str">
        <f t="shared" si="27"/>
        <v/>
      </c>
      <c r="R622" s="10" t="str">
        <f t="shared" si="28"/>
        <v/>
      </c>
      <c r="S622" s="30" t="str">
        <f t="shared" si="29"/>
        <v/>
      </c>
    </row>
    <row r="623" spans="2:19" s="1" customFormat="1" ht="12.75" x14ac:dyDescent="0.2">
      <c r="B623" s="41"/>
      <c r="C623" s="9"/>
      <c r="E623" s="4"/>
      <c r="F623" s="5"/>
      <c r="J623" s="4"/>
      <c r="K623" s="19"/>
      <c r="M623" s="11"/>
      <c r="O623" s="13"/>
      <c r="P623" s="33"/>
      <c r="Q623" s="15" t="str">
        <f t="shared" si="27"/>
        <v/>
      </c>
      <c r="R623" s="10" t="str">
        <f t="shared" si="28"/>
        <v/>
      </c>
      <c r="S623" s="30" t="str">
        <f t="shared" si="29"/>
        <v/>
      </c>
    </row>
    <row r="624" spans="2:19" s="1" customFormat="1" ht="12.75" x14ac:dyDescent="0.2">
      <c r="B624" s="41"/>
      <c r="C624" s="9"/>
      <c r="E624" s="4"/>
      <c r="F624" s="5"/>
      <c r="J624" s="4"/>
      <c r="K624" s="19"/>
      <c r="M624" s="11"/>
      <c r="O624" s="13"/>
      <c r="P624" s="33"/>
      <c r="Q624" s="15" t="str">
        <f t="shared" si="27"/>
        <v/>
      </c>
      <c r="R624" s="10" t="str">
        <f t="shared" si="28"/>
        <v/>
      </c>
      <c r="S624" s="30" t="str">
        <f t="shared" si="29"/>
        <v/>
      </c>
    </row>
    <row r="625" spans="2:19" s="1" customFormat="1" ht="12.75" x14ac:dyDescent="0.2">
      <c r="B625" s="41"/>
      <c r="C625" s="9"/>
      <c r="E625" s="4"/>
      <c r="F625" s="5"/>
      <c r="J625" s="4"/>
      <c r="K625" s="19"/>
      <c r="M625" s="11"/>
      <c r="O625" s="13"/>
      <c r="P625" s="33"/>
      <c r="Q625" s="15" t="str">
        <f t="shared" si="27"/>
        <v/>
      </c>
      <c r="R625" s="10" t="str">
        <f t="shared" si="28"/>
        <v/>
      </c>
      <c r="S625" s="30" t="str">
        <f t="shared" si="29"/>
        <v/>
      </c>
    </row>
    <row r="626" spans="2:19" s="1" customFormat="1" ht="12.75" x14ac:dyDescent="0.2">
      <c r="B626" s="41"/>
      <c r="C626" s="9"/>
      <c r="E626" s="4"/>
      <c r="F626" s="5"/>
      <c r="J626" s="4"/>
      <c r="K626" s="19"/>
      <c r="M626" s="11"/>
      <c r="O626" s="13"/>
      <c r="P626" s="33"/>
      <c r="Q626" s="15" t="str">
        <f t="shared" si="27"/>
        <v/>
      </c>
      <c r="R626" s="10" t="str">
        <f t="shared" si="28"/>
        <v/>
      </c>
      <c r="S626" s="30" t="str">
        <f t="shared" si="29"/>
        <v/>
      </c>
    </row>
    <row r="627" spans="2:19" s="1" customFormat="1" ht="12.75" x14ac:dyDescent="0.2">
      <c r="B627" s="41"/>
      <c r="C627" s="9"/>
      <c r="E627" s="4"/>
      <c r="F627" s="5"/>
      <c r="J627" s="4"/>
      <c r="K627" s="19"/>
      <c r="M627" s="11"/>
      <c r="O627" s="13"/>
      <c r="P627" s="33"/>
      <c r="Q627" s="15" t="str">
        <f t="shared" si="27"/>
        <v/>
      </c>
      <c r="R627" s="10" t="str">
        <f t="shared" si="28"/>
        <v/>
      </c>
      <c r="S627" s="30" t="str">
        <f t="shared" si="29"/>
        <v/>
      </c>
    </row>
    <row r="628" spans="2:19" s="1" customFormat="1" ht="12.75" x14ac:dyDescent="0.2">
      <c r="B628" s="41"/>
      <c r="C628" s="9"/>
      <c r="E628" s="4"/>
      <c r="F628" s="5"/>
      <c r="J628" s="4"/>
      <c r="K628" s="19"/>
      <c r="M628" s="11"/>
      <c r="O628" s="13"/>
      <c r="P628" s="33"/>
      <c r="Q628" s="15" t="str">
        <f t="shared" si="27"/>
        <v/>
      </c>
      <c r="R628" s="10" t="str">
        <f t="shared" si="28"/>
        <v/>
      </c>
      <c r="S628" s="30" t="str">
        <f t="shared" si="29"/>
        <v/>
      </c>
    </row>
    <row r="629" spans="2:19" s="1" customFormat="1" ht="12.75" x14ac:dyDescent="0.2">
      <c r="B629" s="41"/>
      <c r="C629" s="9"/>
      <c r="E629" s="4"/>
      <c r="F629" s="5"/>
      <c r="J629" s="4"/>
      <c r="K629" s="19"/>
      <c r="M629" s="11"/>
      <c r="O629" s="13"/>
      <c r="P629" s="33"/>
      <c r="Q629" s="15" t="str">
        <f t="shared" si="27"/>
        <v/>
      </c>
      <c r="R629" s="10" t="str">
        <f t="shared" si="28"/>
        <v/>
      </c>
      <c r="S629" s="30" t="str">
        <f t="shared" si="29"/>
        <v/>
      </c>
    </row>
    <row r="630" spans="2:19" s="1" customFormat="1" ht="12.75" x14ac:dyDescent="0.2">
      <c r="B630" s="41"/>
      <c r="C630" s="9"/>
      <c r="E630" s="4"/>
      <c r="F630" s="5"/>
      <c r="J630" s="4"/>
      <c r="K630" s="19"/>
      <c r="M630" s="11"/>
      <c r="O630" s="13"/>
      <c r="P630" s="33"/>
      <c r="Q630" s="15" t="str">
        <f t="shared" si="27"/>
        <v/>
      </c>
      <c r="R630" s="10" t="str">
        <f t="shared" si="28"/>
        <v/>
      </c>
      <c r="S630" s="30" t="str">
        <f t="shared" si="29"/>
        <v/>
      </c>
    </row>
    <row r="631" spans="2:19" s="1" customFormat="1" ht="12.75" x14ac:dyDescent="0.2">
      <c r="B631" s="41"/>
      <c r="C631" s="9"/>
      <c r="E631" s="4"/>
      <c r="F631" s="5"/>
      <c r="J631" s="4"/>
      <c r="K631" s="19"/>
      <c r="M631" s="11"/>
      <c r="O631" s="13"/>
      <c r="P631" s="33"/>
      <c r="Q631" s="15" t="str">
        <f t="shared" si="27"/>
        <v/>
      </c>
      <c r="R631" s="10" t="str">
        <f t="shared" si="28"/>
        <v/>
      </c>
      <c r="S631" s="30" t="str">
        <f t="shared" si="29"/>
        <v/>
      </c>
    </row>
    <row r="632" spans="2:19" s="1" customFormat="1" ht="12.75" x14ac:dyDescent="0.2">
      <c r="B632" s="41"/>
      <c r="C632" s="9"/>
      <c r="E632" s="4"/>
      <c r="F632" s="5"/>
      <c r="J632" s="4"/>
      <c r="K632" s="19"/>
      <c r="M632" s="11"/>
      <c r="O632" s="13"/>
      <c r="P632" s="33"/>
      <c r="Q632" s="15" t="str">
        <f t="shared" si="27"/>
        <v/>
      </c>
      <c r="R632" s="10" t="str">
        <f t="shared" si="28"/>
        <v/>
      </c>
      <c r="S632" s="30" t="str">
        <f t="shared" si="29"/>
        <v/>
      </c>
    </row>
    <row r="633" spans="2:19" s="1" customFormat="1" ht="12.75" x14ac:dyDescent="0.2">
      <c r="B633" s="41"/>
      <c r="C633" s="9"/>
      <c r="E633" s="4"/>
      <c r="F633" s="5"/>
      <c r="J633" s="4"/>
      <c r="K633" s="19"/>
      <c r="M633" s="11"/>
      <c r="O633" s="13"/>
      <c r="P633" s="33"/>
      <c r="Q633" s="15" t="str">
        <f t="shared" si="27"/>
        <v/>
      </c>
      <c r="R633" s="10" t="str">
        <f t="shared" si="28"/>
        <v/>
      </c>
      <c r="S633" s="30" t="str">
        <f t="shared" si="29"/>
        <v/>
      </c>
    </row>
    <row r="634" spans="2:19" s="1" customFormat="1" ht="12.75" x14ac:dyDescent="0.2">
      <c r="B634" s="41"/>
      <c r="C634" s="9"/>
      <c r="E634" s="4"/>
      <c r="F634" s="5"/>
      <c r="J634" s="4"/>
      <c r="K634" s="19"/>
      <c r="M634" s="11"/>
      <c r="O634" s="13"/>
      <c r="P634" s="33"/>
      <c r="Q634" s="15" t="str">
        <f t="shared" si="27"/>
        <v/>
      </c>
      <c r="R634" s="10" t="str">
        <f t="shared" si="28"/>
        <v/>
      </c>
      <c r="S634" s="30" t="str">
        <f t="shared" si="29"/>
        <v/>
      </c>
    </row>
    <row r="635" spans="2:19" s="1" customFormat="1" ht="12.75" x14ac:dyDescent="0.2">
      <c r="B635" s="41"/>
      <c r="C635" s="9"/>
      <c r="E635" s="4"/>
      <c r="F635" s="5"/>
      <c r="J635" s="4"/>
      <c r="K635" s="19"/>
      <c r="M635" s="11"/>
      <c r="O635" s="13"/>
      <c r="P635" s="33"/>
      <c r="Q635" s="15" t="str">
        <f t="shared" si="27"/>
        <v/>
      </c>
      <c r="R635" s="10" t="str">
        <f t="shared" si="28"/>
        <v/>
      </c>
      <c r="S635" s="30" t="str">
        <f t="shared" si="29"/>
        <v/>
      </c>
    </row>
    <row r="636" spans="2:19" s="1" customFormat="1" ht="12.75" x14ac:dyDescent="0.2">
      <c r="B636" s="41"/>
      <c r="C636" s="9"/>
      <c r="E636" s="4"/>
      <c r="F636" s="5"/>
      <c r="J636" s="4"/>
      <c r="K636" s="19"/>
      <c r="M636" s="11"/>
      <c r="O636" s="13"/>
      <c r="P636" s="33"/>
      <c r="Q636" s="15" t="str">
        <f t="shared" si="27"/>
        <v/>
      </c>
      <c r="R636" s="10" t="str">
        <f t="shared" si="28"/>
        <v/>
      </c>
      <c r="S636" s="30" t="str">
        <f t="shared" si="29"/>
        <v/>
      </c>
    </row>
    <row r="637" spans="2:19" s="1" customFormat="1" ht="12.75" x14ac:dyDescent="0.2">
      <c r="B637" s="41"/>
      <c r="C637" s="9"/>
      <c r="E637" s="4"/>
      <c r="F637" s="5"/>
      <c r="J637" s="4"/>
      <c r="K637" s="19"/>
      <c r="M637" s="11"/>
      <c r="O637" s="13"/>
      <c r="P637" s="33"/>
      <c r="Q637" s="15" t="str">
        <f t="shared" si="27"/>
        <v/>
      </c>
      <c r="R637" s="10" t="str">
        <f t="shared" si="28"/>
        <v/>
      </c>
      <c r="S637" s="30" t="str">
        <f t="shared" si="29"/>
        <v/>
      </c>
    </row>
    <row r="638" spans="2:19" s="1" customFormat="1" ht="12.75" x14ac:dyDescent="0.2">
      <c r="B638" s="41"/>
      <c r="C638" s="9"/>
      <c r="E638" s="4"/>
      <c r="F638" s="5"/>
      <c r="J638" s="4"/>
      <c r="K638" s="19"/>
      <c r="M638" s="11"/>
      <c r="O638" s="13"/>
      <c r="P638" s="33"/>
      <c r="Q638" s="15" t="str">
        <f t="shared" si="27"/>
        <v/>
      </c>
      <c r="R638" s="10" t="str">
        <f t="shared" si="28"/>
        <v/>
      </c>
      <c r="S638" s="30" t="str">
        <f t="shared" si="29"/>
        <v/>
      </c>
    </row>
    <row r="639" spans="2:19" s="1" customFormat="1" ht="12.75" x14ac:dyDescent="0.2">
      <c r="B639" s="41"/>
      <c r="C639" s="9"/>
      <c r="E639" s="4"/>
      <c r="F639" s="5"/>
      <c r="J639" s="4"/>
      <c r="K639" s="19"/>
      <c r="M639" s="11"/>
      <c r="O639" s="13"/>
      <c r="P639" s="33"/>
      <c r="Q639" s="15" t="str">
        <f t="shared" si="27"/>
        <v/>
      </c>
      <c r="R639" s="10" t="str">
        <f t="shared" si="28"/>
        <v/>
      </c>
      <c r="S639" s="30" t="str">
        <f t="shared" si="29"/>
        <v/>
      </c>
    </row>
    <row r="640" spans="2:19" s="1" customFormat="1" ht="12.75" x14ac:dyDescent="0.2">
      <c r="B640" s="41"/>
      <c r="C640" s="9"/>
      <c r="E640" s="4"/>
      <c r="F640" s="5"/>
      <c r="J640" s="4"/>
      <c r="K640" s="19"/>
      <c r="M640" s="11"/>
      <c r="O640" s="13"/>
      <c r="P640" s="33"/>
      <c r="Q640" s="15" t="str">
        <f t="shared" si="27"/>
        <v/>
      </c>
      <c r="R640" s="10" t="str">
        <f t="shared" si="28"/>
        <v/>
      </c>
      <c r="S640" s="30" t="str">
        <f t="shared" si="29"/>
        <v/>
      </c>
    </row>
    <row r="641" spans="2:19" s="1" customFormat="1" ht="12.75" x14ac:dyDescent="0.2">
      <c r="B641" s="41"/>
      <c r="C641" s="9"/>
      <c r="E641" s="4"/>
      <c r="F641" s="5"/>
      <c r="J641" s="4"/>
      <c r="K641" s="19"/>
      <c r="M641" s="11"/>
      <c r="O641" s="13"/>
      <c r="P641" s="33"/>
      <c r="Q641" s="15" t="str">
        <f t="shared" si="27"/>
        <v/>
      </c>
      <c r="R641" s="10" t="str">
        <f t="shared" si="28"/>
        <v/>
      </c>
      <c r="S641" s="30" t="str">
        <f t="shared" si="29"/>
        <v/>
      </c>
    </row>
    <row r="642" spans="2:19" s="1" customFormat="1" ht="12.75" x14ac:dyDescent="0.2">
      <c r="B642" s="41"/>
      <c r="C642" s="9"/>
      <c r="E642" s="4"/>
      <c r="F642" s="5"/>
      <c r="J642" s="4"/>
      <c r="K642" s="19"/>
      <c r="M642" s="11"/>
      <c r="O642" s="13"/>
      <c r="P642" s="33"/>
      <c r="Q642" s="15" t="str">
        <f t="shared" si="27"/>
        <v/>
      </c>
      <c r="R642" s="10" t="str">
        <f t="shared" si="28"/>
        <v/>
      </c>
      <c r="S642" s="30" t="str">
        <f t="shared" si="29"/>
        <v/>
      </c>
    </row>
    <row r="643" spans="2:19" s="1" customFormat="1" ht="12.75" x14ac:dyDescent="0.2">
      <c r="B643" s="41"/>
      <c r="C643" s="9"/>
      <c r="E643" s="4"/>
      <c r="F643" s="5"/>
      <c r="J643" s="4"/>
      <c r="K643" s="19"/>
      <c r="M643" s="11"/>
      <c r="O643" s="13"/>
      <c r="P643" s="33"/>
      <c r="Q643" s="15" t="str">
        <f t="shared" si="27"/>
        <v/>
      </c>
      <c r="R643" s="10" t="str">
        <f t="shared" si="28"/>
        <v/>
      </c>
      <c r="S643" s="30" t="str">
        <f t="shared" si="29"/>
        <v/>
      </c>
    </row>
    <row r="644" spans="2:19" s="1" customFormat="1" ht="12.75" x14ac:dyDescent="0.2">
      <c r="B644" s="41"/>
      <c r="C644" s="9"/>
      <c r="E644" s="4"/>
      <c r="F644" s="5"/>
      <c r="J644" s="4"/>
      <c r="K644" s="19"/>
      <c r="M644" s="11"/>
      <c r="O644" s="13"/>
      <c r="P644" s="33"/>
      <c r="Q644" s="15" t="str">
        <f t="shared" si="27"/>
        <v/>
      </c>
      <c r="R644" s="10" t="str">
        <f t="shared" si="28"/>
        <v/>
      </c>
      <c r="S644" s="30" t="str">
        <f t="shared" si="29"/>
        <v/>
      </c>
    </row>
    <row r="645" spans="2:19" s="1" customFormat="1" ht="12.75" x14ac:dyDescent="0.2">
      <c r="B645" s="41"/>
      <c r="C645" s="9"/>
      <c r="E645" s="4"/>
      <c r="F645" s="5"/>
      <c r="J645" s="4"/>
      <c r="K645" s="19"/>
      <c r="M645" s="11"/>
      <c r="O645" s="13"/>
      <c r="P645" s="33"/>
      <c r="Q645" s="15" t="str">
        <f t="shared" si="27"/>
        <v/>
      </c>
      <c r="R645" s="10" t="str">
        <f t="shared" si="28"/>
        <v/>
      </c>
      <c r="S645" s="30" t="str">
        <f t="shared" si="29"/>
        <v/>
      </c>
    </row>
    <row r="646" spans="2:19" s="1" customFormat="1" ht="12.75" x14ac:dyDescent="0.2">
      <c r="B646" s="41"/>
      <c r="C646" s="9"/>
      <c r="E646" s="4"/>
      <c r="F646" s="5"/>
      <c r="J646" s="4"/>
      <c r="K646" s="19"/>
      <c r="M646" s="11"/>
      <c r="O646" s="13"/>
      <c r="P646" s="33"/>
      <c r="Q646" s="15" t="str">
        <f t="shared" si="27"/>
        <v/>
      </c>
      <c r="R646" s="10" t="str">
        <f t="shared" si="28"/>
        <v/>
      </c>
      <c r="S646" s="30" t="str">
        <f t="shared" si="29"/>
        <v/>
      </c>
    </row>
    <row r="647" spans="2:19" s="1" customFormat="1" ht="12.75" x14ac:dyDescent="0.2">
      <c r="B647" s="41"/>
      <c r="C647" s="9"/>
      <c r="E647" s="4"/>
      <c r="F647" s="5"/>
      <c r="J647" s="4"/>
      <c r="K647" s="19"/>
      <c r="M647" s="11"/>
      <c r="O647" s="13"/>
      <c r="P647" s="33"/>
      <c r="Q647" s="15" t="str">
        <f t="shared" si="27"/>
        <v/>
      </c>
      <c r="R647" s="10" t="str">
        <f t="shared" si="28"/>
        <v/>
      </c>
      <c r="S647" s="30" t="str">
        <f t="shared" si="29"/>
        <v/>
      </c>
    </row>
    <row r="648" spans="2:19" s="1" customFormat="1" ht="12.75" x14ac:dyDescent="0.2">
      <c r="B648" s="41"/>
      <c r="C648" s="9"/>
      <c r="E648" s="4"/>
      <c r="F648" s="5"/>
      <c r="J648" s="4"/>
      <c r="K648" s="19"/>
      <c r="M648" s="11"/>
      <c r="O648" s="13"/>
      <c r="P648" s="33"/>
      <c r="Q648" s="15" t="str">
        <f t="shared" si="27"/>
        <v/>
      </c>
      <c r="R648" s="10" t="str">
        <f t="shared" si="28"/>
        <v/>
      </c>
      <c r="S648" s="30" t="str">
        <f t="shared" si="29"/>
        <v/>
      </c>
    </row>
    <row r="649" spans="2:19" s="1" customFormat="1" ht="12.75" x14ac:dyDescent="0.2">
      <c r="B649" s="41"/>
      <c r="C649" s="9"/>
      <c r="E649" s="4"/>
      <c r="F649" s="5"/>
      <c r="J649" s="4"/>
      <c r="K649" s="19"/>
      <c r="M649" s="11"/>
      <c r="O649" s="13"/>
      <c r="P649" s="33"/>
      <c r="Q649" s="15" t="str">
        <f t="shared" si="27"/>
        <v/>
      </c>
      <c r="R649" s="10" t="str">
        <f t="shared" si="28"/>
        <v/>
      </c>
      <c r="S649" s="30" t="str">
        <f t="shared" si="29"/>
        <v/>
      </c>
    </row>
    <row r="650" spans="2:19" s="1" customFormat="1" ht="12.75" x14ac:dyDescent="0.2">
      <c r="B650" s="41"/>
      <c r="C650" s="9"/>
      <c r="E650" s="4"/>
      <c r="F650" s="5"/>
      <c r="J650" s="4"/>
      <c r="K650" s="19"/>
      <c r="M650" s="11"/>
      <c r="O650" s="13"/>
      <c r="P650" s="33"/>
      <c r="Q650" s="15" t="str">
        <f t="shared" ref="Q650:Q713" si="30">IF(O650="","",IF(O650="Yes",IF(M650="Lay",2*K650,K650*L650),0))</f>
        <v/>
      </c>
      <c r="R650" s="10" t="str">
        <f t="shared" ref="R650:R713" si="31">IF(Q650&lt;&gt;"",IF(M650="Lay",IF(O650="Yes",(Q650-K650)*(1-N650),Q650-K650*(L650-1)),IF(O650="Yes",(Q650-K650)*(1-N650),Q650-K650)),"")</f>
        <v/>
      </c>
      <c r="S650" s="30" t="str">
        <f t="shared" si="29"/>
        <v/>
      </c>
    </row>
    <row r="651" spans="2:19" s="1" customFormat="1" ht="12.75" x14ac:dyDescent="0.2">
      <c r="B651" s="41"/>
      <c r="C651" s="9"/>
      <c r="E651" s="4"/>
      <c r="F651" s="5"/>
      <c r="J651" s="4"/>
      <c r="K651" s="19"/>
      <c r="M651" s="11"/>
      <c r="O651" s="13"/>
      <c r="P651" s="33"/>
      <c r="Q651" s="15" t="str">
        <f t="shared" si="30"/>
        <v/>
      </c>
      <c r="R651" s="10" t="str">
        <f t="shared" si="31"/>
        <v/>
      </c>
      <c r="S651" s="30" t="str">
        <f t="shared" ref="S651:S714" si="32">IF(Q651&lt;&gt;"",SUBTOTAL(9,R651)+S650,"")</f>
        <v/>
      </c>
    </row>
    <row r="652" spans="2:19" s="1" customFormat="1" ht="12.75" x14ac:dyDescent="0.2">
      <c r="B652" s="41"/>
      <c r="C652" s="9"/>
      <c r="E652" s="4"/>
      <c r="F652" s="5"/>
      <c r="J652" s="4"/>
      <c r="K652" s="19"/>
      <c r="M652" s="11"/>
      <c r="O652" s="13"/>
      <c r="P652" s="33"/>
      <c r="Q652" s="15" t="str">
        <f t="shared" si="30"/>
        <v/>
      </c>
      <c r="R652" s="10" t="str">
        <f t="shared" si="31"/>
        <v/>
      </c>
      <c r="S652" s="30" t="str">
        <f t="shared" si="32"/>
        <v/>
      </c>
    </row>
    <row r="653" spans="2:19" s="1" customFormat="1" ht="12.75" x14ac:dyDescent="0.2">
      <c r="B653" s="41"/>
      <c r="C653" s="9"/>
      <c r="E653" s="4"/>
      <c r="F653" s="5"/>
      <c r="J653" s="4"/>
      <c r="K653" s="19"/>
      <c r="M653" s="11"/>
      <c r="O653" s="13"/>
      <c r="P653" s="33"/>
      <c r="Q653" s="15" t="str">
        <f t="shared" si="30"/>
        <v/>
      </c>
      <c r="R653" s="10" t="str">
        <f t="shared" si="31"/>
        <v/>
      </c>
      <c r="S653" s="30" t="str">
        <f t="shared" si="32"/>
        <v/>
      </c>
    </row>
    <row r="654" spans="2:19" s="1" customFormat="1" ht="12.75" x14ac:dyDescent="0.2">
      <c r="B654" s="41"/>
      <c r="C654" s="9"/>
      <c r="E654" s="4"/>
      <c r="F654" s="5"/>
      <c r="J654" s="4"/>
      <c r="K654" s="19"/>
      <c r="M654" s="11"/>
      <c r="O654" s="13"/>
      <c r="P654" s="33"/>
      <c r="Q654" s="15" t="str">
        <f t="shared" si="30"/>
        <v/>
      </c>
      <c r="R654" s="10" t="str">
        <f t="shared" si="31"/>
        <v/>
      </c>
      <c r="S654" s="30" t="str">
        <f t="shared" si="32"/>
        <v/>
      </c>
    </row>
    <row r="655" spans="2:19" s="1" customFormat="1" ht="12.75" x14ac:dyDescent="0.2">
      <c r="B655" s="41"/>
      <c r="C655" s="9"/>
      <c r="E655" s="4"/>
      <c r="F655" s="5"/>
      <c r="J655" s="4"/>
      <c r="K655" s="19"/>
      <c r="M655" s="11"/>
      <c r="O655" s="13"/>
      <c r="P655" s="33"/>
      <c r="Q655" s="15" t="str">
        <f t="shared" si="30"/>
        <v/>
      </c>
      <c r="R655" s="10" t="str">
        <f t="shared" si="31"/>
        <v/>
      </c>
      <c r="S655" s="30" t="str">
        <f t="shared" si="32"/>
        <v/>
      </c>
    </row>
    <row r="656" spans="2:19" s="1" customFormat="1" ht="12.75" x14ac:dyDescent="0.2">
      <c r="B656" s="41"/>
      <c r="C656" s="9"/>
      <c r="E656" s="4"/>
      <c r="F656" s="5"/>
      <c r="J656" s="4"/>
      <c r="K656" s="19"/>
      <c r="M656" s="11"/>
      <c r="O656" s="13"/>
      <c r="P656" s="33"/>
      <c r="Q656" s="15" t="str">
        <f t="shared" si="30"/>
        <v/>
      </c>
      <c r="R656" s="10" t="str">
        <f t="shared" si="31"/>
        <v/>
      </c>
      <c r="S656" s="30" t="str">
        <f t="shared" si="32"/>
        <v/>
      </c>
    </row>
    <row r="657" spans="2:19" s="1" customFormat="1" ht="12.75" x14ac:dyDescent="0.2">
      <c r="B657" s="41"/>
      <c r="C657" s="9"/>
      <c r="E657" s="4"/>
      <c r="F657" s="5"/>
      <c r="J657" s="4"/>
      <c r="K657" s="19"/>
      <c r="M657" s="11"/>
      <c r="O657" s="13"/>
      <c r="P657" s="33"/>
      <c r="Q657" s="15" t="str">
        <f t="shared" si="30"/>
        <v/>
      </c>
      <c r="R657" s="10" t="str">
        <f t="shared" si="31"/>
        <v/>
      </c>
      <c r="S657" s="30" t="str">
        <f t="shared" si="32"/>
        <v/>
      </c>
    </row>
    <row r="658" spans="2:19" s="1" customFormat="1" ht="12.75" x14ac:dyDescent="0.2">
      <c r="B658" s="41"/>
      <c r="C658" s="9"/>
      <c r="E658" s="4"/>
      <c r="F658" s="5"/>
      <c r="J658" s="4"/>
      <c r="K658" s="19"/>
      <c r="M658" s="11"/>
      <c r="O658" s="13"/>
      <c r="P658" s="33"/>
      <c r="Q658" s="15" t="str">
        <f t="shared" si="30"/>
        <v/>
      </c>
      <c r="R658" s="10" t="str">
        <f t="shared" si="31"/>
        <v/>
      </c>
      <c r="S658" s="30" t="str">
        <f t="shared" si="32"/>
        <v/>
      </c>
    </row>
    <row r="659" spans="2:19" s="1" customFormat="1" ht="12.75" x14ac:dyDescent="0.2">
      <c r="B659" s="41"/>
      <c r="C659" s="9"/>
      <c r="E659" s="4"/>
      <c r="F659" s="5"/>
      <c r="J659" s="4"/>
      <c r="K659" s="19"/>
      <c r="M659" s="11"/>
      <c r="O659" s="13"/>
      <c r="P659" s="33"/>
      <c r="Q659" s="15" t="str">
        <f t="shared" si="30"/>
        <v/>
      </c>
      <c r="R659" s="10" t="str">
        <f t="shared" si="31"/>
        <v/>
      </c>
      <c r="S659" s="30" t="str">
        <f t="shared" si="32"/>
        <v/>
      </c>
    </row>
    <row r="660" spans="2:19" s="1" customFormat="1" ht="12.75" x14ac:dyDescent="0.2">
      <c r="B660" s="41"/>
      <c r="C660" s="9"/>
      <c r="E660" s="4"/>
      <c r="F660" s="5"/>
      <c r="J660" s="4"/>
      <c r="K660" s="19"/>
      <c r="M660" s="11"/>
      <c r="O660" s="13"/>
      <c r="P660" s="33"/>
      <c r="Q660" s="15" t="str">
        <f t="shared" si="30"/>
        <v/>
      </c>
      <c r="R660" s="10" t="str">
        <f t="shared" si="31"/>
        <v/>
      </c>
      <c r="S660" s="30" t="str">
        <f t="shared" si="32"/>
        <v/>
      </c>
    </row>
    <row r="661" spans="2:19" s="1" customFormat="1" ht="12.75" x14ac:dyDescent="0.2">
      <c r="B661" s="41"/>
      <c r="C661" s="9"/>
      <c r="E661" s="4"/>
      <c r="F661" s="5"/>
      <c r="J661" s="4"/>
      <c r="K661" s="19"/>
      <c r="M661" s="11"/>
      <c r="O661" s="13"/>
      <c r="P661" s="33"/>
      <c r="Q661" s="15" t="str">
        <f t="shared" si="30"/>
        <v/>
      </c>
      <c r="R661" s="10" t="str">
        <f t="shared" si="31"/>
        <v/>
      </c>
      <c r="S661" s="30" t="str">
        <f t="shared" si="32"/>
        <v/>
      </c>
    </row>
    <row r="662" spans="2:19" s="1" customFormat="1" ht="12.75" x14ac:dyDescent="0.2">
      <c r="B662" s="41"/>
      <c r="C662" s="9"/>
      <c r="E662" s="4"/>
      <c r="F662" s="5"/>
      <c r="J662" s="4"/>
      <c r="K662" s="19"/>
      <c r="M662" s="11"/>
      <c r="O662" s="13"/>
      <c r="P662" s="33"/>
      <c r="Q662" s="15" t="str">
        <f t="shared" si="30"/>
        <v/>
      </c>
      <c r="R662" s="10" t="str">
        <f t="shared" si="31"/>
        <v/>
      </c>
      <c r="S662" s="30" t="str">
        <f t="shared" si="32"/>
        <v/>
      </c>
    </row>
    <row r="663" spans="2:19" s="1" customFormat="1" ht="12.75" x14ac:dyDescent="0.2">
      <c r="B663" s="41"/>
      <c r="C663" s="9"/>
      <c r="E663" s="4"/>
      <c r="F663" s="5"/>
      <c r="J663" s="4"/>
      <c r="K663" s="19"/>
      <c r="M663" s="11"/>
      <c r="O663" s="13"/>
      <c r="P663" s="33"/>
      <c r="Q663" s="15" t="str">
        <f t="shared" si="30"/>
        <v/>
      </c>
      <c r="R663" s="10" t="str">
        <f t="shared" si="31"/>
        <v/>
      </c>
      <c r="S663" s="30" t="str">
        <f t="shared" si="32"/>
        <v/>
      </c>
    </row>
    <row r="664" spans="2:19" s="1" customFormat="1" ht="12.75" x14ac:dyDescent="0.2">
      <c r="B664" s="41"/>
      <c r="C664" s="9"/>
      <c r="E664" s="4"/>
      <c r="F664" s="5"/>
      <c r="J664" s="4"/>
      <c r="K664" s="19"/>
      <c r="M664" s="11"/>
      <c r="O664" s="13"/>
      <c r="P664" s="33"/>
      <c r="Q664" s="15" t="str">
        <f t="shared" si="30"/>
        <v/>
      </c>
      <c r="R664" s="10" t="str">
        <f t="shared" si="31"/>
        <v/>
      </c>
      <c r="S664" s="30" t="str">
        <f t="shared" si="32"/>
        <v/>
      </c>
    </row>
    <row r="665" spans="2:19" s="1" customFormat="1" ht="12.75" x14ac:dyDescent="0.2">
      <c r="B665" s="41"/>
      <c r="C665" s="9"/>
      <c r="E665" s="4"/>
      <c r="F665" s="5"/>
      <c r="J665" s="4"/>
      <c r="K665" s="19"/>
      <c r="M665" s="11"/>
      <c r="O665" s="13"/>
      <c r="P665" s="33"/>
      <c r="Q665" s="15" t="str">
        <f t="shared" si="30"/>
        <v/>
      </c>
      <c r="R665" s="10" t="str">
        <f t="shared" si="31"/>
        <v/>
      </c>
      <c r="S665" s="30" t="str">
        <f t="shared" si="32"/>
        <v/>
      </c>
    </row>
    <row r="666" spans="2:19" s="1" customFormat="1" ht="12.75" x14ac:dyDescent="0.2">
      <c r="B666" s="41"/>
      <c r="C666" s="9"/>
      <c r="E666" s="4"/>
      <c r="F666" s="5"/>
      <c r="J666" s="4"/>
      <c r="K666" s="19"/>
      <c r="M666" s="11"/>
      <c r="O666" s="13"/>
      <c r="P666" s="33"/>
      <c r="Q666" s="15" t="str">
        <f t="shared" si="30"/>
        <v/>
      </c>
      <c r="R666" s="10" t="str">
        <f t="shared" si="31"/>
        <v/>
      </c>
      <c r="S666" s="30" t="str">
        <f t="shared" si="32"/>
        <v/>
      </c>
    </row>
    <row r="667" spans="2:19" s="1" customFormat="1" ht="12.75" x14ac:dyDescent="0.2">
      <c r="B667" s="41"/>
      <c r="C667" s="9"/>
      <c r="E667" s="4"/>
      <c r="F667" s="5"/>
      <c r="J667" s="4"/>
      <c r="K667" s="19"/>
      <c r="M667" s="11"/>
      <c r="O667" s="13"/>
      <c r="P667" s="33"/>
      <c r="Q667" s="15" t="str">
        <f t="shared" si="30"/>
        <v/>
      </c>
      <c r="R667" s="10" t="str">
        <f t="shared" si="31"/>
        <v/>
      </c>
      <c r="S667" s="30" t="str">
        <f t="shared" si="32"/>
        <v/>
      </c>
    </row>
    <row r="668" spans="2:19" s="1" customFormat="1" ht="12.75" x14ac:dyDescent="0.2">
      <c r="B668" s="41"/>
      <c r="C668" s="9"/>
      <c r="E668" s="4"/>
      <c r="F668" s="5"/>
      <c r="J668" s="4"/>
      <c r="K668" s="19"/>
      <c r="M668" s="11"/>
      <c r="O668" s="13"/>
      <c r="P668" s="33"/>
      <c r="Q668" s="15" t="str">
        <f t="shared" si="30"/>
        <v/>
      </c>
      <c r="R668" s="10" t="str">
        <f t="shared" si="31"/>
        <v/>
      </c>
      <c r="S668" s="30" t="str">
        <f t="shared" si="32"/>
        <v/>
      </c>
    </row>
    <row r="669" spans="2:19" s="1" customFormat="1" ht="12.75" x14ac:dyDescent="0.2">
      <c r="B669" s="41"/>
      <c r="C669" s="9"/>
      <c r="E669" s="4"/>
      <c r="F669" s="5"/>
      <c r="J669" s="4"/>
      <c r="K669" s="19"/>
      <c r="M669" s="11"/>
      <c r="O669" s="13"/>
      <c r="P669" s="33"/>
      <c r="Q669" s="15" t="str">
        <f t="shared" si="30"/>
        <v/>
      </c>
      <c r="R669" s="10" t="str">
        <f t="shared" si="31"/>
        <v/>
      </c>
      <c r="S669" s="30" t="str">
        <f t="shared" si="32"/>
        <v/>
      </c>
    </row>
    <row r="670" spans="2:19" s="1" customFormat="1" ht="12.75" x14ac:dyDescent="0.2">
      <c r="B670" s="41"/>
      <c r="C670" s="9"/>
      <c r="E670" s="4"/>
      <c r="F670" s="5"/>
      <c r="J670" s="4"/>
      <c r="K670" s="19"/>
      <c r="M670" s="11"/>
      <c r="O670" s="13"/>
      <c r="P670" s="33"/>
      <c r="Q670" s="15" t="str">
        <f t="shared" si="30"/>
        <v/>
      </c>
      <c r="R670" s="10" t="str">
        <f t="shared" si="31"/>
        <v/>
      </c>
      <c r="S670" s="30" t="str">
        <f t="shared" si="32"/>
        <v/>
      </c>
    </row>
    <row r="671" spans="2:19" s="1" customFormat="1" ht="12.75" x14ac:dyDescent="0.2">
      <c r="B671" s="41"/>
      <c r="C671" s="9"/>
      <c r="E671" s="4"/>
      <c r="F671" s="5"/>
      <c r="J671" s="4"/>
      <c r="K671" s="19"/>
      <c r="M671" s="11"/>
      <c r="O671" s="13"/>
      <c r="P671" s="33"/>
      <c r="Q671" s="15" t="str">
        <f t="shared" si="30"/>
        <v/>
      </c>
      <c r="R671" s="10" t="str">
        <f t="shared" si="31"/>
        <v/>
      </c>
      <c r="S671" s="30" t="str">
        <f t="shared" si="32"/>
        <v/>
      </c>
    </row>
    <row r="672" spans="2:19" s="1" customFormat="1" ht="12.75" x14ac:dyDescent="0.2">
      <c r="B672" s="41"/>
      <c r="C672" s="9"/>
      <c r="E672" s="4"/>
      <c r="F672" s="5"/>
      <c r="J672" s="4"/>
      <c r="K672" s="19"/>
      <c r="M672" s="11"/>
      <c r="O672" s="13"/>
      <c r="P672" s="33"/>
      <c r="Q672" s="15" t="str">
        <f t="shared" si="30"/>
        <v/>
      </c>
      <c r="R672" s="10" t="str">
        <f t="shared" si="31"/>
        <v/>
      </c>
      <c r="S672" s="30" t="str">
        <f t="shared" si="32"/>
        <v/>
      </c>
    </row>
    <row r="673" spans="2:19" s="1" customFormat="1" ht="12.75" x14ac:dyDescent="0.2">
      <c r="B673" s="41"/>
      <c r="C673" s="9"/>
      <c r="E673" s="4"/>
      <c r="F673" s="5"/>
      <c r="J673" s="4"/>
      <c r="K673" s="19"/>
      <c r="M673" s="11"/>
      <c r="O673" s="13"/>
      <c r="P673" s="33"/>
      <c r="Q673" s="15" t="str">
        <f t="shared" si="30"/>
        <v/>
      </c>
      <c r="R673" s="10" t="str">
        <f t="shared" si="31"/>
        <v/>
      </c>
      <c r="S673" s="30" t="str">
        <f t="shared" si="32"/>
        <v/>
      </c>
    </row>
    <row r="674" spans="2:19" s="1" customFormat="1" ht="12.75" x14ac:dyDescent="0.2">
      <c r="B674" s="41"/>
      <c r="C674" s="9"/>
      <c r="E674" s="4"/>
      <c r="F674" s="5"/>
      <c r="J674" s="4"/>
      <c r="K674" s="19"/>
      <c r="M674" s="11"/>
      <c r="O674" s="13"/>
      <c r="P674" s="33"/>
      <c r="Q674" s="15" t="str">
        <f t="shared" si="30"/>
        <v/>
      </c>
      <c r="R674" s="10" t="str">
        <f t="shared" si="31"/>
        <v/>
      </c>
      <c r="S674" s="30" t="str">
        <f t="shared" si="32"/>
        <v/>
      </c>
    </row>
    <row r="675" spans="2:19" s="1" customFormat="1" ht="12.75" x14ac:dyDescent="0.2">
      <c r="B675" s="41"/>
      <c r="C675" s="9"/>
      <c r="E675" s="4"/>
      <c r="F675" s="5"/>
      <c r="J675" s="4"/>
      <c r="K675" s="19"/>
      <c r="M675" s="11"/>
      <c r="O675" s="13"/>
      <c r="P675" s="33"/>
      <c r="Q675" s="15" t="str">
        <f t="shared" si="30"/>
        <v/>
      </c>
      <c r="R675" s="10" t="str">
        <f t="shared" si="31"/>
        <v/>
      </c>
      <c r="S675" s="30" t="str">
        <f t="shared" si="32"/>
        <v/>
      </c>
    </row>
    <row r="676" spans="2:19" s="1" customFormat="1" ht="12.75" x14ac:dyDescent="0.2">
      <c r="B676" s="41"/>
      <c r="C676" s="9"/>
      <c r="E676" s="4"/>
      <c r="F676" s="5"/>
      <c r="J676" s="4"/>
      <c r="K676" s="19"/>
      <c r="M676" s="11"/>
      <c r="O676" s="13"/>
      <c r="P676" s="33"/>
      <c r="Q676" s="15" t="str">
        <f t="shared" si="30"/>
        <v/>
      </c>
      <c r="R676" s="10" t="str">
        <f t="shared" si="31"/>
        <v/>
      </c>
      <c r="S676" s="30" t="str">
        <f t="shared" si="32"/>
        <v/>
      </c>
    </row>
    <row r="677" spans="2:19" s="1" customFormat="1" ht="12.75" x14ac:dyDescent="0.2">
      <c r="B677" s="41"/>
      <c r="C677" s="9"/>
      <c r="E677" s="4"/>
      <c r="F677" s="5"/>
      <c r="J677" s="4"/>
      <c r="K677" s="19"/>
      <c r="M677" s="11"/>
      <c r="O677" s="13"/>
      <c r="P677" s="33"/>
      <c r="Q677" s="15" t="str">
        <f t="shared" si="30"/>
        <v/>
      </c>
      <c r="R677" s="10" t="str">
        <f t="shared" si="31"/>
        <v/>
      </c>
      <c r="S677" s="30" t="str">
        <f t="shared" si="32"/>
        <v/>
      </c>
    </row>
    <row r="678" spans="2:19" s="1" customFormat="1" ht="12.75" x14ac:dyDescent="0.2">
      <c r="B678" s="41"/>
      <c r="C678" s="9"/>
      <c r="E678" s="4"/>
      <c r="F678" s="5"/>
      <c r="J678" s="4"/>
      <c r="K678" s="19"/>
      <c r="M678" s="11"/>
      <c r="O678" s="13"/>
      <c r="P678" s="33"/>
      <c r="Q678" s="15" t="str">
        <f t="shared" si="30"/>
        <v/>
      </c>
      <c r="R678" s="10" t="str">
        <f t="shared" si="31"/>
        <v/>
      </c>
      <c r="S678" s="30" t="str">
        <f t="shared" si="32"/>
        <v/>
      </c>
    </row>
    <row r="679" spans="2:19" s="1" customFormat="1" ht="12.75" x14ac:dyDescent="0.2">
      <c r="B679" s="41"/>
      <c r="C679" s="9"/>
      <c r="E679" s="4"/>
      <c r="F679" s="5"/>
      <c r="J679" s="4"/>
      <c r="K679" s="19"/>
      <c r="M679" s="11"/>
      <c r="O679" s="13"/>
      <c r="P679" s="33"/>
      <c r="Q679" s="15" t="str">
        <f t="shared" si="30"/>
        <v/>
      </c>
      <c r="R679" s="10" t="str">
        <f t="shared" si="31"/>
        <v/>
      </c>
      <c r="S679" s="30" t="str">
        <f t="shared" si="32"/>
        <v/>
      </c>
    </row>
    <row r="680" spans="2:19" s="1" customFormat="1" ht="12.75" x14ac:dyDescent="0.2">
      <c r="B680" s="41"/>
      <c r="C680" s="9"/>
      <c r="E680" s="4"/>
      <c r="F680" s="5"/>
      <c r="J680" s="4"/>
      <c r="K680" s="19"/>
      <c r="M680" s="11"/>
      <c r="O680" s="13"/>
      <c r="P680" s="33"/>
      <c r="Q680" s="15" t="str">
        <f t="shared" si="30"/>
        <v/>
      </c>
      <c r="R680" s="10" t="str">
        <f t="shared" si="31"/>
        <v/>
      </c>
      <c r="S680" s="30" t="str">
        <f t="shared" si="32"/>
        <v/>
      </c>
    </row>
    <row r="681" spans="2:19" s="1" customFormat="1" ht="12.75" x14ac:dyDescent="0.2">
      <c r="B681" s="41"/>
      <c r="C681" s="9"/>
      <c r="E681" s="4"/>
      <c r="F681" s="5"/>
      <c r="J681" s="4"/>
      <c r="K681" s="19"/>
      <c r="M681" s="11"/>
      <c r="O681" s="13"/>
      <c r="P681" s="33"/>
      <c r="Q681" s="15" t="str">
        <f t="shared" si="30"/>
        <v/>
      </c>
      <c r="R681" s="10" t="str">
        <f t="shared" si="31"/>
        <v/>
      </c>
      <c r="S681" s="30" t="str">
        <f t="shared" si="32"/>
        <v/>
      </c>
    </row>
    <row r="682" spans="2:19" s="1" customFormat="1" ht="12.75" x14ac:dyDescent="0.2">
      <c r="B682" s="41"/>
      <c r="C682" s="9"/>
      <c r="E682" s="4"/>
      <c r="F682" s="5"/>
      <c r="J682" s="4"/>
      <c r="K682" s="19"/>
      <c r="M682" s="11"/>
      <c r="O682" s="13"/>
      <c r="P682" s="33"/>
      <c r="Q682" s="15" t="str">
        <f t="shared" si="30"/>
        <v/>
      </c>
      <c r="R682" s="10" t="str">
        <f t="shared" si="31"/>
        <v/>
      </c>
      <c r="S682" s="30" t="str">
        <f t="shared" si="32"/>
        <v/>
      </c>
    </row>
    <row r="683" spans="2:19" s="1" customFormat="1" ht="12.75" x14ac:dyDescent="0.2">
      <c r="B683" s="41"/>
      <c r="C683" s="9"/>
      <c r="E683" s="4"/>
      <c r="F683" s="5"/>
      <c r="J683" s="4"/>
      <c r="K683" s="19"/>
      <c r="M683" s="11"/>
      <c r="O683" s="13"/>
      <c r="P683" s="33"/>
      <c r="Q683" s="15" t="str">
        <f t="shared" si="30"/>
        <v/>
      </c>
      <c r="R683" s="10" t="str">
        <f t="shared" si="31"/>
        <v/>
      </c>
      <c r="S683" s="30" t="str">
        <f t="shared" si="32"/>
        <v/>
      </c>
    </row>
    <row r="684" spans="2:19" s="1" customFormat="1" ht="12.75" x14ac:dyDescent="0.2">
      <c r="B684" s="41"/>
      <c r="C684" s="9"/>
      <c r="E684" s="4"/>
      <c r="F684" s="5"/>
      <c r="J684" s="4"/>
      <c r="K684" s="19"/>
      <c r="M684" s="11"/>
      <c r="O684" s="13"/>
      <c r="P684" s="33"/>
      <c r="Q684" s="15" t="str">
        <f t="shared" si="30"/>
        <v/>
      </c>
      <c r="R684" s="10" t="str">
        <f t="shared" si="31"/>
        <v/>
      </c>
      <c r="S684" s="30" t="str">
        <f t="shared" si="32"/>
        <v/>
      </c>
    </row>
    <row r="685" spans="2:19" s="1" customFormat="1" ht="12.75" x14ac:dyDescent="0.2">
      <c r="B685" s="41"/>
      <c r="C685" s="9"/>
      <c r="E685" s="4"/>
      <c r="F685" s="5"/>
      <c r="J685" s="4"/>
      <c r="K685" s="19"/>
      <c r="M685" s="11"/>
      <c r="O685" s="13"/>
      <c r="P685" s="33"/>
      <c r="Q685" s="15" t="str">
        <f t="shared" si="30"/>
        <v/>
      </c>
      <c r="R685" s="10" t="str">
        <f t="shared" si="31"/>
        <v/>
      </c>
      <c r="S685" s="30" t="str">
        <f t="shared" si="32"/>
        <v/>
      </c>
    </row>
    <row r="686" spans="2:19" s="1" customFormat="1" ht="12.75" x14ac:dyDescent="0.2">
      <c r="B686" s="41"/>
      <c r="C686" s="9"/>
      <c r="E686" s="4"/>
      <c r="F686" s="5"/>
      <c r="J686" s="4"/>
      <c r="K686" s="19"/>
      <c r="M686" s="11"/>
      <c r="O686" s="13"/>
      <c r="P686" s="33"/>
      <c r="Q686" s="15" t="str">
        <f t="shared" si="30"/>
        <v/>
      </c>
      <c r="R686" s="10" t="str">
        <f t="shared" si="31"/>
        <v/>
      </c>
      <c r="S686" s="30" t="str">
        <f t="shared" si="32"/>
        <v/>
      </c>
    </row>
    <row r="687" spans="2:19" s="1" customFormat="1" ht="12.75" x14ac:dyDescent="0.2">
      <c r="B687" s="41"/>
      <c r="C687" s="9"/>
      <c r="E687" s="4"/>
      <c r="F687" s="5"/>
      <c r="J687" s="4"/>
      <c r="K687" s="19"/>
      <c r="M687" s="11"/>
      <c r="O687" s="13"/>
      <c r="P687" s="33"/>
      <c r="Q687" s="15" t="str">
        <f t="shared" si="30"/>
        <v/>
      </c>
      <c r="R687" s="10" t="str">
        <f t="shared" si="31"/>
        <v/>
      </c>
      <c r="S687" s="30" t="str">
        <f t="shared" si="32"/>
        <v/>
      </c>
    </row>
    <row r="688" spans="2:19" s="1" customFormat="1" ht="12.75" x14ac:dyDescent="0.2">
      <c r="B688" s="41"/>
      <c r="C688" s="9"/>
      <c r="E688" s="4"/>
      <c r="F688" s="5"/>
      <c r="J688" s="4"/>
      <c r="K688" s="19"/>
      <c r="M688" s="11"/>
      <c r="O688" s="13"/>
      <c r="P688" s="33"/>
      <c r="Q688" s="15" t="str">
        <f t="shared" si="30"/>
        <v/>
      </c>
      <c r="R688" s="10" t="str">
        <f t="shared" si="31"/>
        <v/>
      </c>
      <c r="S688" s="30" t="str">
        <f t="shared" si="32"/>
        <v/>
      </c>
    </row>
    <row r="689" spans="2:19" s="1" customFormat="1" ht="12.75" x14ac:dyDescent="0.2">
      <c r="B689" s="41"/>
      <c r="C689" s="9"/>
      <c r="E689" s="4"/>
      <c r="F689" s="5"/>
      <c r="J689" s="4"/>
      <c r="K689" s="19"/>
      <c r="M689" s="11"/>
      <c r="O689" s="13"/>
      <c r="P689" s="33"/>
      <c r="Q689" s="15" t="str">
        <f t="shared" si="30"/>
        <v/>
      </c>
      <c r="R689" s="10" t="str">
        <f t="shared" si="31"/>
        <v/>
      </c>
      <c r="S689" s="30" t="str">
        <f t="shared" si="32"/>
        <v/>
      </c>
    </row>
    <row r="690" spans="2:19" s="1" customFormat="1" ht="12.75" x14ac:dyDescent="0.2">
      <c r="B690" s="41"/>
      <c r="C690" s="9"/>
      <c r="E690" s="4"/>
      <c r="F690" s="5"/>
      <c r="J690" s="4"/>
      <c r="K690" s="19"/>
      <c r="M690" s="11"/>
      <c r="O690" s="13"/>
      <c r="P690" s="33"/>
      <c r="Q690" s="15" t="str">
        <f t="shared" si="30"/>
        <v/>
      </c>
      <c r="R690" s="10" t="str">
        <f t="shared" si="31"/>
        <v/>
      </c>
      <c r="S690" s="30" t="str">
        <f t="shared" si="32"/>
        <v/>
      </c>
    </row>
    <row r="691" spans="2:19" s="1" customFormat="1" ht="12.75" x14ac:dyDescent="0.2">
      <c r="B691" s="41"/>
      <c r="C691" s="9"/>
      <c r="E691" s="4"/>
      <c r="F691" s="5"/>
      <c r="J691" s="4"/>
      <c r="K691" s="19"/>
      <c r="M691" s="11"/>
      <c r="O691" s="13"/>
      <c r="P691" s="33"/>
      <c r="Q691" s="15" t="str">
        <f t="shared" si="30"/>
        <v/>
      </c>
      <c r="R691" s="10" t="str">
        <f t="shared" si="31"/>
        <v/>
      </c>
      <c r="S691" s="30" t="str">
        <f t="shared" si="32"/>
        <v/>
      </c>
    </row>
    <row r="692" spans="2:19" s="1" customFormat="1" ht="12.75" x14ac:dyDescent="0.2">
      <c r="B692" s="41"/>
      <c r="C692" s="9"/>
      <c r="E692" s="4"/>
      <c r="F692" s="5"/>
      <c r="J692" s="4"/>
      <c r="K692" s="19"/>
      <c r="M692" s="11"/>
      <c r="O692" s="13"/>
      <c r="P692" s="33"/>
      <c r="Q692" s="15" t="str">
        <f t="shared" si="30"/>
        <v/>
      </c>
      <c r="R692" s="10" t="str">
        <f t="shared" si="31"/>
        <v/>
      </c>
      <c r="S692" s="30" t="str">
        <f t="shared" si="32"/>
        <v/>
      </c>
    </row>
    <row r="693" spans="2:19" s="1" customFormat="1" ht="12.75" x14ac:dyDescent="0.2">
      <c r="B693" s="41"/>
      <c r="C693" s="9"/>
      <c r="E693" s="4"/>
      <c r="F693" s="5"/>
      <c r="J693" s="4"/>
      <c r="K693" s="19"/>
      <c r="M693" s="11"/>
      <c r="O693" s="13"/>
      <c r="P693" s="33"/>
      <c r="Q693" s="15" t="str">
        <f t="shared" si="30"/>
        <v/>
      </c>
      <c r="R693" s="10" t="str">
        <f t="shared" si="31"/>
        <v/>
      </c>
      <c r="S693" s="30" t="str">
        <f t="shared" si="32"/>
        <v/>
      </c>
    </row>
    <row r="694" spans="2:19" s="1" customFormat="1" ht="12.75" x14ac:dyDescent="0.2">
      <c r="B694" s="41"/>
      <c r="C694" s="9"/>
      <c r="E694" s="4"/>
      <c r="F694" s="5"/>
      <c r="J694" s="4"/>
      <c r="K694" s="19"/>
      <c r="M694" s="11"/>
      <c r="O694" s="13"/>
      <c r="P694" s="33"/>
      <c r="Q694" s="15" t="str">
        <f t="shared" si="30"/>
        <v/>
      </c>
      <c r="R694" s="10" t="str">
        <f t="shared" si="31"/>
        <v/>
      </c>
      <c r="S694" s="30" t="str">
        <f t="shared" si="32"/>
        <v/>
      </c>
    </row>
    <row r="695" spans="2:19" s="1" customFormat="1" ht="12.75" x14ac:dyDescent="0.2">
      <c r="B695" s="41"/>
      <c r="C695" s="9"/>
      <c r="E695" s="4"/>
      <c r="F695" s="5"/>
      <c r="J695" s="4"/>
      <c r="K695" s="19"/>
      <c r="M695" s="11"/>
      <c r="O695" s="13"/>
      <c r="P695" s="33"/>
      <c r="Q695" s="15" t="str">
        <f t="shared" si="30"/>
        <v/>
      </c>
      <c r="R695" s="10" t="str">
        <f t="shared" si="31"/>
        <v/>
      </c>
      <c r="S695" s="30" t="str">
        <f t="shared" si="32"/>
        <v/>
      </c>
    </row>
    <row r="696" spans="2:19" s="1" customFormat="1" ht="12.75" x14ac:dyDescent="0.2">
      <c r="B696" s="41"/>
      <c r="C696" s="9"/>
      <c r="E696" s="4"/>
      <c r="F696" s="5"/>
      <c r="J696" s="4"/>
      <c r="K696" s="19"/>
      <c r="M696" s="11"/>
      <c r="O696" s="13"/>
      <c r="P696" s="33"/>
      <c r="Q696" s="15" t="str">
        <f t="shared" si="30"/>
        <v/>
      </c>
      <c r="R696" s="10" t="str">
        <f t="shared" si="31"/>
        <v/>
      </c>
      <c r="S696" s="30" t="str">
        <f t="shared" si="32"/>
        <v/>
      </c>
    </row>
    <row r="697" spans="2:19" s="1" customFormat="1" ht="12.75" x14ac:dyDescent="0.2">
      <c r="B697" s="41"/>
      <c r="C697" s="9"/>
      <c r="E697" s="4"/>
      <c r="F697" s="5"/>
      <c r="J697" s="4"/>
      <c r="K697" s="19"/>
      <c r="M697" s="11"/>
      <c r="O697" s="13"/>
      <c r="P697" s="33"/>
      <c r="Q697" s="15" t="str">
        <f t="shared" si="30"/>
        <v/>
      </c>
      <c r="R697" s="10" t="str">
        <f t="shared" si="31"/>
        <v/>
      </c>
      <c r="S697" s="30" t="str">
        <f t="shared" si="32"/>
        <v/>
      </c>
    </row>
    <row r="698" spans="2:19" s="1" customFormat="1" ht="12.75" x14ac:dyDescent="0.2">
      <c r="B698" s="41"/>
      <c r="C698" s="9"/>
      <c r="E698" s="4"/>
      <c r="F698" s="5"/>
      <c r="J698" s="4"/>
      <c r="K698" s="19"/>
      <c r="M698" s="11"/>
      <c r="O698" s="13"/>
      <c r="P698" s="33"/>
      <c r="Q698" s="15" t="str">
        <f t="shared" si="30"/>
        <v/>
      </c>
      <c r="R698" s="10" t="str">
        <f t="shared" si="31"/>
        <v/>
      </c>
      <c r="S698" s="30" t="str">
        <f t="shared" si="32"/>
        <v/>
      </c>
    </row>
    <row r="699" spans="2:19" s="1" customFormat="1" ht="12.75" x14ac:dyDescent="0.2">
      <c r="B699" s="41"/>
      <c r="C699" s="9"/>
      <c r="E699" s="4"/>
      <c r="F699" s="5"/>
      <c r="J699" s="4"/>
      <c r="K699" s="19"/>
      <c r="M699" s="11"/>
      <c r="O699" s="13"/>
      <c r="P699" s="33"/>
      <c r="Q699" s="15" t="str">
        <f t="shared" si="30"/>
        <v/>
      </c>
      <c r="R699" s="10" t="str">
        <f t="shared" si="31"/>
        <v/>
      </c>
      <c r="S699" s="30" t="str">
        <f t="shared" si="32"/>
        <v/>
      </c>
    </row>
    <row r="700" spans="2:19" s="1" customFormat="1" ht="12.75" x14ac:dyDescent="0.2">
      <c r="B700" s="41"/>
      <c r="C700" s="9"/>
      <c r="E700" s="4"/>
      <c r="F700" s="5"/>
      <c r="J700" s="4"/>
      <c r="K700" s="19"/>
      <c r="M700" s="11"/>
      <c r="O700" s="13"/>
      <c r="P700" s="33"/>
      <c r="Q700" s="15" t="str">
        <f t="shared" si="30"/>
        <v/>
      </c>
      <c r="R700" s="10" t="str">
        <f t="shared" si="31"/>
        <v/>
      </c>
      <c r="S700" s="30" t="str">
        <f t="shared" si="32"/>
        <v/>
      </c>
    </row>
    <row r="701" spans="2:19" s="1" customFormat="1" ht="12.75" x14ac:dyDescent="0.2">
      <c r="B701" s="41"/>
      <c r="C701" s="9"/>
      <c r="E701" s="4"/>
      <c r="F701" s="5"/>
      <c r="J701" s="4"/>
      <c r="K701" s="19"/>
      <c r="M701" s="11"/>
      <c r="O701" s="13"/>
      <c r="P701" s="33"/>
      <c r="Q701" s="15" t="str">
        <f t="shared" si="30"/>
        <v/>
      </c>
      <c r="R701" s="10" t="str">
        <f t="shared" si="31"/>
        <v/>
      </c>
      <c r="S701" s="30" t="str">
        <f t="shared" si="32"/>
        <v/>
      </c>
    </row>
    <row r="702" spans="2:19" s="1" customFormat="1" ht="12.75" x14ac:dyDescent="0.2">
      <c r="B702" s="41"/>
      <c r="C702" s="9"/>
      <c r="E702" s="4"/>
      <c r="F702" s="5"/>
      <c r="J702" s="4"/>
      <c r="K702" s="19"/>
      <c r="M702" s="11"/>
      <c r="O702" s="13"/>
      <c r="P702" s="33"/>
      <c r="Q702" s="15" t="str">
        <f t="shared" si="30"/>
        <v/>
      </c>
      <c r="R702" s="10" t="str">
        <f t="shared" si="31"/>
        <v/>
      </c>
      <c r="S702" s="30" t="str">
        <f t="shared" si="32"/>
        <v/>
      </c>
    </row>
    <row r="703" spans="2:19" s="1" customFormat="1" ht="12.75" x14ac:dyDescent="0.2">
      <c r="B703" s="41"/>
      <c r="C703" s="9"/>
      <c r="E703" s="4"/>
      <c r="F703" s="5"/>
      <c r="J703" s="4"/>
      <c r="K703" s="19"/>
      <c r="M703" s="11"/>
      <c r="O703" s="13"/>
      <c r="P703" s="33"/>
      <c r="Q703" s="15" t="str">
        <f t="shared" si="30"/>
        <v/>
      </c>
      <c r="R703" s="10" t="str">
        <f t="shared" si="31"/>
        <v/>
      </c>
      <c r="S703" s="30" t="str">
        <f t="shared" si="32"/>
        <v/>
      </c>
    </row>
    <row r="704" spans="2:19" s="1" customFormat="1" ht="12.75" x14ac:dyDescent="0.2">
      <c r="B704" s="41"/>
      <c r="C704" s="9"/>
      <c r="E704" s="4"/>
      <c r="F704" s="5"/>
      <c r="J704" s="4"/>
      <c r="K704" s="19"/>
      <c r="M704" s="11"/>
      <c r="O704" s="13"/>
      <c r="P704" s="33"/>
      <c r="Q704" s="15" t="str">
        <f t="shared" si="30"/>
        <v/>
      </c>
      <c r="R704" s="10" t="str">
        <f t="shared" si="31"/>
        <v/>
      </c>
      <c r="S704" s="30" t="str">
        <f t="shared" si="32"/>
        <v/>
      </c>
    </row>
    <row r="705" spans="2:19" s="1" customFormat="1" ht="12.75" x14ac:dyDescent="0.2">
      <c r="B705" s="41"/>
      <c r="C705" s="9"/>
      <c r="E705" s="4"/>
      <c r="F705" s="5"/>
      <c r="J705" s="4"/>
      <c r="K705" s="19"/>
      <c r="M705" s="11"/>
      <c r="O705" s="13"/>
      <c r="P705" s="33"/>
      <c r="Q705" s="15" t="str">
        <f t="shared" si="30"/>
        <v/>
      </c>
      <c r="R705" s="10" t="str">
        <f t="shared" si="31"/>
        <v/>
      </c>
      <c r="S705" s="30" t="str">
        <f t="shared" si="32"/>
        <v/>
      </c>
    </row>
    <row r="706" spans="2:19" s="1" customFormat="1" ht="12.75" x14ac:dyDescent="0.2">
      <c r="B706" s="41"/>
      <c r="C706" s="9"/>
      <c r="E706" s="4"/>
      <c r="F706" s="5"/>
      <c r="J706" s="4"/>
      <c r="K706" s="19"/>
      <c r="M706" s="11"/>
      <c r="O706" s="13"/>
      <c r="P706" s="33"/>
      <c r="Q706" s="15" t="str">
        <f t="shared" si="30"/>
        <v/>
      </c>
      <c r="R706" s="10" t="str">
        <f t="shared" si="31"/>
        <v/>
      </c>
      <c r="S706" s="30" t="str">
        <f t="shared" si="32"/>
        <v/>
      </c>
    </row>
    <row r="707" spans="2:19" s="1" customFormat="1" ht="12.75" x14ac:dyDescent="0.2">
      <c r="B707" s="41"/>
      <c r="C707" s="9"/>
      <c r="E707" s="4"/>
      <c r="F707" s="5"/>
      <c r="J707" s="4"/>
      <c r="K707" s="19"/>
      <c r="M707" s="11"/>
      <c r="O707" s="13"/>
      <c r="P707" s="33"/>
      <c r="Q707" s="15" t="str">
        <f t="shared" si="30"/>
        <v/>
      </c>
      <c r="R707" s="10" t="str">
        <f t="shared" si="31"/>
        <v/>
      </c>
      <c r="S707" s="30" t="str">
        <f t="shared" si="32"/>
        <v/>
      </c>
    </row>
    <row r="708" spans="2:19" s="1" customFormat="1" ht="12.75" x14ac:dyDescent="0.2">
      <c r="B708" s="41"/>
      <c r="C708" s="9"/>
      <c r="E708" s="4"/>
      <c r="F708" s="5"/>
      <c r="J708" s="4"/>
      <c r="K708" s="19"/>
      <c r="M708" s="11"/>
      <c r="O708" s="13"/>
      <c r="P708" s="33"/>
      <c r="Q708" s="15" t="str">
        <f t="shared" si="30"/>
        <v/>
      </c>
      <c r="R708" s="10" t="str">
        <f t="shared" si="31"/>
        <v/>
      </c>
      <c r="S708" s="30" t="str">
        <f t="shared" si="32"/>
        <v/>
      </c>
    </row>
    <row r="709" spans="2:19" s="1" customFormat="1" ht="12.75" x14ac:dyDescent="0.2">
      <c r="B709" s="41"/>
      <c r="C709" s="9"/>
      <c r="E709" s="4"/>
      <c r="F709" s="5"/>
      <c r="J709" s="4"/>
      <c r="K709" s="19"/>
      <c r="M709" s="11"/>
      <c r="O709" s="13"/>
      <c r="P709" s="33"/>
      <c r="Q709" s="15" t="str">
        <f t="shared" si="30"/>
        <v/>
      </c>
      <c r="R709" s="10" t="str">
        <f t="shared" si="31"/>
        <v/>
      </c>
      <c r="S709" s="30" t="str">
        <f t="shared" si="32"/>
        <v/>
      </c>
    </row>
    <row r="710" spans="2:19" s="1" customFormat="1" ht="12.75" x14ac:dyDescent="0.2">
      <c r="B710" s="41"/>
      <c r="C710" s="9"/>
      <c r="E710" s="4"/>
      <c r="F710" s="5"/>
      <c r="J710" s="4"/>
      <c r="K710" s="19"/>
      <c r="M710" s="11"/>
      <c r="O710" s="13"/>
      <c r="P710" s="33"/>
      <c r="Q710" s="15" t="str">
        <f t="shared" si="30"/>
        <v/>
      </c>
      <c r="R710" s="10" t="str">
        <f t="shared" si="31"/>
        <v/>
      </c>
      <c r="S710" s="30" t="str">
        <f t="shared" si="32"/>
        <v/>
      </c>
    </row>
    <row r="711" spans="2:19" s="1" customFormat="1" ht="12.75" x14ac:dyDescent="0.2">
      <c r="B711" s="41"/>
      <c r="C711" s="9"/>
      <c r="E711" s="4"/>
      <c r="F711" s="5"/>
      <c r="J711" s="4"/>
      <c r="K711" s="19"/>
      <c r="M711" s="11"/>
      <c r="O711" s="13"/>
      <c r="P711" s="33"/>
      <c r="Q711" s="15" t="str">
        <f t="shared" si="30"/>
        <v/>
      </c>
      <c r="R711" s="10" t="str">
        <f t="shared" si="31"/>
        <v/>
      </c>
      <c r="S711" s="30" t="str">
        <f t="shared" si="32"/>
        <v/>
      </c>
    </row>
    <row r="712" spans="2:19" s="1" customFormat="1" ht="12.75" x14ac:dyDescent="0.2">
      <c r="B712" s="41"/>
      <c r="C712" s="9"/>
      <c r="E712" s="4"/>
      <c r="F712" s="5"/>
      <c r="J712" s="4"/>
      <c r="K712" s="19"/>
      <c r="M712" s="11"/>
      <c r="O712" s="13"/>
      <c r="P712" s="33"/>
      <c r="Q712" s="15" t="str">
        <f t="shared" si="30"/>
        <v/>
      </c>
      <c r="R712" s="10" t="str">
        <f t="shared" si="31"/>
        <v/>
      </c>
      <c r="S712" s="30" t="str">
        <f t="shared" si="32"/>
        <v/>
      </c>
    </row>
    <row r="713" spans="2:19" s="1" customFormat="1" ht="12.75" x14ac:dyDescent="0.2">
      <c r="B713" s="41"/>
      <c r="C713" s="9"/>
      <c r="E713" s="4"/>
      <c r="F713" s="5"/>
      <c r="J713" s="4"/>
      <c r="K713" s="19"/>
      <c r="M713" s="11"/>
      <c r="O713" s="13"/>
      <c r="P713" s="33"/>
      <c r="Q713" s="15" t="str">
        <f t="shared" si="30"/>
        <v/>
      </c>
      <c r="R713" s="10" t="str">
        <f t="shared" si="31"/>
        <v/>
      </c>
      <c r="S713" s="30" t="str">
        <f t="shared" si="32"/>
        <v/>
      </c>
    </row>
    <row r="714" spans="2:19" s="1" customFormat="1" ht="12.75" x14ac:dyDescent="0.2">
      <c r="B714" s="41"/>
      <c r="C714" s="9"/>
      <c r="E714" s="4"/>
      <c r="F714" s="5"/>
      <c r="J714" s="4"/>
      <c r="K714" s="19"/>
      <c r="M714" s="11"/>
      <c r="O714" s="13"/>
      <c r="P714" s="33"/>
      <c r="Q714" s="15" t="str">
        <f t="shared" ref="Q714:Q777" si="33">IF(O714="","",IF(O714="Yes",IF(M714="Lay",2*K714,K714*L714),0))</f>
        <v/>
      </c>
      <c r="R714" s="10" t="str">
        <f t="shared" ref="R714:R777" si="34">IF(Q714&lt;&gt;"",IF(M714="Lay",IF(O714="Yes",(Q714-K714)*(1-N714),Q714-K714*(L714-1)),IF(O714="Yes",(Q714-K714)*(1-N714),Q714-K714)),"")</f>
        <v/>
      </c>
      <c r="S714" s="30" t="str">
        <f t="shared" si="32"/>
        <v/>
      </c>
    </row>
    <row r="715" spans="2:19" s="1" customFormat="1" ht="12.75" x14ac:dyDescent="0.2">
      <c r="B715" s="41"/>
      <c r="C715" s="9"/>
      <c r="E715" s="4"/>
      <c r="F715" s="5"/>
      <c r="J715" s="4"/>
      <c r="K715" s="19"/>
      <c r="M715" s="11"/>
      <c r="O715" s="13"/>
      <c r="P715" s="33"/>
      <c r="Q715" s="15" t="str">
        <f t="shared" si="33"/>
        <v/>
      </c>
      <c r="R715" s="10" t="str">
        <f t="shared" si="34"/>
        <v/>
      </c>
      <c r="S715" s="30" t="str">
        <f t="shared" ref="S715:S778" si="35">IF(Q715&lt;&gt;"",SUBTOTAL(9,R715)+S714,"")</f>
        <v/>
      </c>
    </row>
    <row r="716" spans="2:19" s="1" customFormat="1" ht="12.75" x14ac:dyDescent="0.2">
      <c r="B716" s="41"/>
      <c r="C716" s="9"/>
      <c r="E716" s="4"/>
      <c r="F716" s="5"/>
      <c r="J716" s="4"/>
      <c r="K716" s="19"/>
      <c r="M716" s="11"/>
      <c r="O716" s="13"/>
      <c r="P716" s="33"/>
      <c r="Q716" s="15" t="str">
        <f t="shared" si="33"/>
        <v/>
      </c>
      <c r="R716" s="10" t="str">
        <f t="shared" si="34"/>
        <v/>
      </c>
      <c r="S716" s="30" t="str">
        <f t="shared" si="35"/>
        <v/>
      </c>
    </row>
    <row r="717" spans="2:19" s="1" customFormat="1" ht="12.75" x14ac:dyDescent="0.2">
      <c r="B717" s="41"/>
      <c r="C717" s="9"/>
      <c r="E717" s="4"/>
      <c r="F717" s="5"/>
      <c r="J717" s="4"/>
      <c r="K717" s="19"/>
      <c r="M717" s="11"/>
      <c r="O717" s="13"/>
      <c r="P717" s="33"/>
      <c r="Q717" s="15" t="str">
        <f t="shared" si="33"/>
        <v/>
      </c>
      <c r="R717" s="10" t="str">
        <f t="shared" si="34"/>
        <v/>
      </c>
      <c r="S717" s="30" t="str">
        <f t="shared" si="35"/>
        <v/>
      </c>
    </row>
    <row r="718" spans="2:19" s="1" customFormat="1" ht="12.75" x14ac:dyDescent="0.2">
      <c r="B718" s="41"/>
      <c r="C718" s="9"/>
      <c r="E718" s="4"/>
      <c r="F718" s="5"/>
      <c r="J718" s="4"/>
      <c r="K718" s="19"/>
      <c r="M718" s="11"/>
      <c r="O718" s="13"/>
      <c r="P718" s="33"/>
      <c r="Q718" s="15" t="str">
        <f t="shared" si="33"/>
        <v/>
      </c>
      <c r="R718" s="10" t="str">
        <f t="shared" si="34"/>
        <v/>
      </c>
      <c r="S718" s="30" t="str">
        <f t="shared" si="35"/>
        <v/>
      </c>
    </row>
    <row r="719" spans="2:19" s="1" customFormat="1" ht="12.75" x14ac:dyDescent="0.2">
      <c r="B719" s="41"/>
      <c r="C719" s="9"/>
      <c r="E719" s="4"/>
      <c r="F719" s="5"/>
      <c r="J719" s="4"/>
      <c r="K719" s="19"/>
      <c r="M719" s="11"/>
      <c r="O719" s="13"/>
      <c r="P719" s="33"/>
      <c r="Q719" s="15" t="str">
        <f t="shared" si="33"/>
        <v/>
      </c>
      <c r="R719" s="10" t="str">
        <f t="shared" si="34"/>
        <v/>
      </c>
      <c r="S719" s="30" t="str">
        <f t="shared" si="35"/>
        <v/>
      </c>
    </row>
    <row r="720" spans="2:19" s="1" customFormat="1" ht="12.75" x14ac:dyDescent="0.2">
      <c r="B720" s="41"/>
      <c r="C720" s="9"/>
      <c r="E720" s="4"/>
      <c r="F720" s="5"/>
      <c r="J720" s="4"/>
      <c r="K720" s="19"/>
      <c r="M720" s="11"/>
      <c r="O720" s="13"/>
      <c r="P720" s="33"/>
      <c r="Q720" s="15" t="str">
        <f t="shared" si="33"/>
        <v/>
      </c>
      <c r="R720" s="10" t="str">
        <f t="shared" si="34"/>
        <v/>
      </c>
      <c r="S720" s="30" t="str">
        <f t="shared" si="35"/>
        <v/>
      </c>
    </row>
    <row r="721" spans="2:19" s="1" customFormat="1" ht="12.75" x14ac:dyDescent="0.2">
      <c r="B721" s="41"/>
      <c r="C721" s="9"/>
      <c r="E721" s="4"/>
      <c r="F721" s="5"/>
      <c r="J721" s="4"/>
      <c r="K721" s="19"/>
      <c r="M721" s="11"/>
      <c r="O721" s="13"/>
      <c r="P721" s="33"/>
      <c r="Q721" s="15" t="str">
        <f t="shared" si="33"/>
        <v/>
      </c>
      <c r="R721" s="10" t="str">
        <f t="shared" si="34"/>
        <v/>
      </c>
      <c r="S721" s="30" t="str">
        <f t="shared" si="35"/>
        <v/>
      </c>
    </row>
    <row r="722" spans="2:19" s="1" customFormat="1" ht="12.75" x14ac:dyDescent="0.2">
      <c r="B722" s="41"/>
      <c r="C722" s="9"/>
      <c r="E722" s="4"/>
      <c r="F722" s="5"/>
      <c r="J722" s="4"/>
      <c r="K722" s="19"/>
      <c r="M722" s="11"/>
      <c r="O722" s="13"/>
      <c r="P722" s="33"/>
      <c r="Q722" s="15" t="str">
        <f t="shared" si="33"/>
        <v/>
      </c>
      <c r="R722" s="10" t="str">
        <f t="shared" si="34"/>
        <v/>
      </c>
      <c r="S722" s="30" t="str">
        <f t="shared" si="35"/>
        <v/>
      </c>
    </row>
    <row r="723" spans="2:19" s="1" customFormat="1" ht="12.75" x14ac:dyDescent="0.2">
      <c r="B723" s="41"/>
      <c r="C723" s="9"/>
      <c r="E723" s="4"/>
      <c r="F723" s="5"/>
      <c r="J723" s="4"/>
      <c r="K723" s="19"/>
      <c r="M723" s="11"/>
      <c r="O723" s="13"/>
      <c r="P723" s="33"/>
      <c r="Q723" s="15" t="str">
        <f t="shared" si="33"/>
        <v/>
      </c>
      <c r="R723" s="10" t="str">
        <f t="shared" si="34"/>
        <v/>
      </c>
      <c r="S723" s="30" t="str">
        <f t="shared" si="35"/>
        <v/>
      </c>
    </row>
    <row r="724" spans="2:19" s="1" customFormat="1" ht="12.75" x14ac:dyDescent="0.2">
      <c r="B724" s="41"/>
      <c r="C724" s="9"/>
      <c r="E724" s="4"/>
      <c r="F724" s="5"/>
      <c r="J724" s="4"/>
      <c r="K724" s="19"/>
      <c r="M724" s="11"/>
      <c r="O724" s="13"/>
      <c r="P724" s="33"/>
      <c r="Q724" s="15" t="str">
        <f t="shared" si="33"/>
        <v/>
      </c>
      <c r="R724" s="10" t="str">
        <f t="shared" si="34"/>
        <v/>
      </c>
      <c r="S724" s="30" t="str">
        <f t="shared" si="35"/>
        <v/>
      </c>
    </row>
    <row r="725" spans="2:19" s="1" customFormat="1" ht="12.75" x14ac:dyDescent="0.2">
      <c r="B725" s="41"/>
      <c r="C725" s="9"/>
      <c r="E725" s="4"/>
      <c r="F725" s="5"/>
      <c r="J725" s="4"/>
      <c r="K725" s="19"/>
      <c r="M725" s="11"/>
      <c r="O725" s="13"/>
      <c r="P725" s="33"/>
      <c r="Q725" s="15" t="str">
        <f t="shared" si="33"/>
        <v/>
      </c>
      <c r="R725" s="10" t="str">
        <f t="shared" si="34"/>
        <v/>
      </c>
      <c r="S725" s="30" t="str">
        <f t="shared" si="35"/>
        <v/>
      </c>
    </row>
    <row r="726" spans="2:19" s="1" customFormat="1" ht="12.75" x14ac:dyDescent="0.2">
      <c r="B726" s="41"/>
      <c r="C726" s="9"/>
      <c r="E726" s="4"/>
      <c r="F726" s="5"/>
      <c r="J726" s="4"/>
      <c r="K726" s="19"/>
      <c r="M726" s="11"/>
      <c r="O726" s="13"/>
      <c r="P726" s="33"/>
      <c r="Q726" s="15" t="str">
        <f t="shared" si="33"/>
        <v/>
      </c>
      <c r="R726" s="10" t="str">
        <f t="shared" si="34"/>
        <v/>
      </c>
      <c r="S726" s="30" t="str">
        <f t="shared" si="35"/>
        <v/>
      </c>
    </row>
    <row r="727" spans="2:19" s="1" customFormat="1" ht="12.75" x14ac:dyDescent="0.2">
      <c r="B727" s="41"/>
      <c r="C727" s="9"/>
      <c r="E727" s="4"/>
      <c r="F727" s="5"/>
      <c r="J727" s="4"/>
      <c r="K727" s="19"/>
      <c r="M727" s="11"/>
      <c r="O727" s="13"/>
      <c r="P727" s="33"/>
      <c r="Q727" s="15" t="str">
        <f t="shared" si="33"/>
        <v/>
      </c>
      <c r="R727" s="10" t="str">
        <f t="shared" si="34"/>
        <v/>
      </c>
      <c r="S727" s="30" t="str">
        <f t="shared" si="35"/>
        <v/>
      </c>
    </row>
    <row r="728" spans="2:19" s="1" customFormat="1" ht="12.75" x14ac:dyDescent="0.2">
      <c r="B728" s="41"/>
      <c r="C728" s="9"/>
      <c r="E728" s="4"/>
      <c r="F728" s="5"/>
      <c r="J728" s="4"/>
      <c r="K728" s="19"/>
      <c r="M728" s="11"/>
      <c r="O728" s="13"/>
      <c r="P728" s="33"/>
      <c r="Q728" s="15" t="str">
        <f t="shared" si="33"/>
        <v/>
      </c>
      <c r="R728" s="10" t="str">
        <f t="shared" si="34"/>
        <v/>
      </c>
      <c r="S728" s="30" t="str">
        <f t="shared" si="35"/>
        <v/>
      </c>
    </row>
    <row r="729" spans="2:19" s="1" customFormat="1" ht="12.75" x14ac:dyDescent="0.2">
      <c r="B729" s="41"/>
      <c r="C729" s="9"/>
      <c r="E729" s="4"/>
      <c r="F729" s="5"/>
      <c r="J729" s="4"/>
      <c r="K729" s="19"/>
      <c r="M729" s="11"/>
      <c r="O729" s="13"/>
      <c r="P729" s="33"/>
      <c r="Q729" s="15" t="str">
        <f t="shared" si="33"/>
        <v/>
      </c>
      <c r="R729" s="10" t="str">
        <f t="shared" si="34"/>
        <v/>
      </c>
      <c r="S729" s="30" t="str">
        <f t="shared" si="35"/>
        <v/>
      </c>
    </row>
    <row r="730" spans="2:19" s="1" customFormat="1" ht="12.75" x14ac:dyDescent="0.2">
      <c r="B730" s="41"/>
      <c r="C730" s="9"/>
      <c r="E730" s="4"/>
      <c r="F730" s="5"/>
      <c r="J730" s="4"/>
      <c r="K730" s="19"/>
      <c r="M730" s="11"/>
      <c r="O730" s="13"/>
      <c r="P730" s="33"/>
      <c r="Q730" s="15" t="str">
        <f t="shared" si="33"/>
        <v/>
      </c>
      <c r="R730" s="10" t="str">
        <f t="shared" si="34"/>
        <v/>
      </c>
      <c r="S730" s="30" t="str">
        <f t="shared" si="35"/>
        <v/>
      </c>
    </row>
    <row r="731" spans="2:19" s="1" customFormat="1" ht="12.75" x14ac:dyDescent="0.2">
      <c r="B731" s="41"/>
      <c r="C731" s="9"/>
      <c r="E731" s="4"/>
      <c r="F731" s="5"/>
      <c r="J731" s="4"/>
      <c r="K731" s="19"/>
      <c r="M731" s="11"/>
      <c r="O731" s="13"/>
      <c r="P731" s="33"/>
      <c r="Q731" s="15" t="str">
        <f t="shared" si="33"/>
        <v/>
      </c>
      <c r="R731" s="10" t="str">
        <f t="shared" si="34"/>
        <v/>
      </c>
      <c r="S731" s="30" t="str">
        <f t="shared" si="35"/>
        <v/>
      </c>
    </row>
    <row r="732" spans="2:19" s="1" customFormat="1" ht="12.75" x14ac:dyDescent="0.2">
      <c r="B732" s="41"/>
      <c r="C732" s="9"/>
      <c r="E732" s="4"/>
      <c r="F732" s="5"/>
      <c r="J732" s="4"/>
      <c r="K732" s="19"/>
      <c r="M732" s="11"/>
      <c r="O732" s="13"/>
      <c r="P732" s="33"/>
      <c r="Q732" s="15" t="str">
        <f t="shared" si="33"/>
        <v/>
      </c>
      <c r="R732" s="10" t="str">
        <f t="shared" si="34"/>
        <v/>
      </c>
      <c r="S732" s="30" t="str">
        <f t="shared" si="35"/>
        <v/>
      </c>
    </row>
    <row r="733" spans="2:19" s="1" customFormat="1" ht="12.75" x14ac:dyDescent="0.2">
      <c r="B733" s="41"/>
      <c r="C733" s="9"/>
      <c r="E733" s="4"/>
      <c r="F733" s="5"/>
      <c r="J733" s="4"/>
      <c r="K733" s="19"/>
      <c r="M733" s="11"/>
      <c r="O733" s="13"/>
      <c r="P733" s="33"/>
      <c r="Q733" s="15" t="str">
        <f t="shared" si="33"/>
        <v/>
      </c>
      <c r="R733" s="10" t="str">
        <f t="shared" si="34"/>
        <v/>
      </c>
      <c r="S733" s="30" t="str">
        <f t="shared" si="35"/>
        <v/>
      </c>
    </row>
    <row r="734" spans="2:19" s="1" customFormat="1" ht="12.75" x14ac:dyDescent="0.2">
      <c r="B734" s="41"/>
      <c r="C734" s="9"/>
      <c r="E734" s="4"/>
      <c r="F734" s="5"/>
      <c r="J734" s="4"/>
      <c r="K734" s="19"/>
      <c r="M734" s="11"/>
      <c r="O734" s="13"/>
      <c r="P734" s="33"/>
      <c r="Q734" s="15" t="str">
        <f t="shared" si="33"/>
        <v/>
      </c>
      <c r="R734" s="10" t="str">
        <f t="shared" si="34"/>
        <v/>
      </c>
      <c r="S734" s="30" t="str">
        <f t="shared" si="35"/>
        <v/>
      </c>
    </row>
    <row r="735" spans="2:19" s="1" customFormat="1" ht="12.75" x14ac:dyDescent="0.2">
      <c r="B735" s="41"/>
      <c r="C735" s="9"/>
      <c r="E735" s="4"/>
      <c r="F735" s="5"/>
      <c r="J735" s="4"/>
      <c r="K735" s="19"/>
      <c r="M735" s="11"/>
      <c r="O735" s="13"/>
      <c r="P735" s="33"/>
      <c r="Q735" s="15" t="str">
        <f t="shared" si="33"/>
        <v/>
      </c>
      <c r="R735" s="10" t="str">
        <f t="shared" si="34"/>
        <v/>
      </c>
      <c r="S735" s="30" t="str">
        <f t="shared" si="35"/>
        <v/>
      </c>
    </row>
    <row r="736" spans="2:19" s="1" customFormat="1" ht="12.75" x14ac:dyDescent="0.2">
      <c r="B736" s="41"/>
      <c r="C736" s="9"/>
      <c r="E736" s="4"/>
      <c r="F736" s="5"/>
      <c r="J736" s="4"/>
      <c r="K736" s="19"/>
      <c r="M736" s="11"/>
      <c r="O736" s="13"/>
      <c r="P736" s="33"/>
      <c r="Q736" s="15" t="str">
        <f t="shared" si="33"/>
        <v/>
      </c>
      <c r="R736" s="10" t="str">
        <f t="shared" si="34"/>
        <v/>
      </c>
      <c r="S736" s="30" t="str">
        <f t="shared" si="35"/>
        <v/>
      </c>
    </row>
    <row r="737" spans="2:19" s="1" customFormat="1" ht="12.75" x14ac:dyDescent="0.2">
      <c r="B737" s="41"/>
      <c r="C737" s="9"/>
      <c r="E737" s="4"/>
      <c r="F737" s="5"/>
      <c r="J737" s="4"/>
      <c r="K737" s="19"/>
      <c r="M737" s="11"/>
      <c r="O737" s="13"/>
      <c r="P737" s="33"/>
      <c r="Q737" s="15" t="str">
        <f t="shared" si="33"/>
        <v/>
      </c>
      <c r="R737" s="10" t="str">
        <f t="shared" si="34"/>
        <v/>
      </c>
      <c r="S737" s="30" t="str">
        <f t="shared" si="35"/>
        <v/>
      </c>
    </row>
    <row r="738" spans="2:19" s="1" customFormat="1" ht="12.75" x14ac:dyDescent="0.2">
      <c r="B738" s="41"/>
      <c r="C738" s="9"/>
      <c r="E738" s="4"/>
      <c r="F738" s="5"/>
      <c r="J738" s="4"/>
      <c r="K738" s="19"/>
      <c r="M738" s="11"/>
      <c r="O738" s="13"/>
      <c r="P738" s="33"/>
      <c r="Q738" s="15" t="str">
        <f t="shared" si="33"/>
        <v/>
      </c>
      <c r="R738" s="10" t="str">
        <f t="shared" si="34"/>
        <v/>
      </c>
      <c r="S738" s="30" t="str">
        <f t="shared" si="35"/>
        <v/>
      </c>
    </row>
    <row r="739" spans="2:19" s="1" customFormat="1" ht="12.75" x14ac:dyDescent="0.2">
      <c r="B739" s="41"/>
      <c r="C739" s="9"/>
      <c r="E739" s="4"/>
      <c r="F739" s="5"/>
      <c r="J739" s="4"/>
      <c r="K739" s="19"/>
      <c r="M739" s="11"/>
      <c r="O739" s="13"/>
      <c r="P739" s="33"/>
      <c r="Q739" s="15" t="str">
        <f t="shared" si="33"/>
        <v/>
      </c>
      <c r="R739" s="10" t="str">
        <f t="shared" si="34"/>
        <v/>
      </c>
      <c r="S739" s="30" t="str">
        <f t="shared" si="35"/>
        <v/>
      </c>
    </row>
    <row r="740" spans="2:19" s="1" customFormat="1" ht="12.75" x14ac:dyDescent="0.2">
      <c r="B740" s="41"/>
      <c r="C740" s="9"/>
      <c r="E740" s="4"/>
      <c r="F740" s="5"/>
      <c r="J740" s="4"/>
      <c r="K740" s="19"/>
      <c r="M740" s="11"/>
      <c r="O740" s="13"/>
      <c r="P740" s="33"/>
      <c r="Q740" s="15" t="str">
        <f t="shared" si="33"/>
        <v/>
      </c>
      <c r="R740" s="10" t="str">
        <f t="shared" si="34"/>
        <v/>
      </c>
      <c r="S740" s="30" t="str">
        <f t="shared" si="35"/>
        <v/>
      </c>
    </row>
    <row r="741" spans="2:19" s="1" customFormat="1" ht="12.75" x14ac:dyDescent="0.2">
      <c r="B741" s="41"/>
      <c r="C741" s="9"/>
      <c r="E741" s="4"/>
      <c r="F741" s="5"/>
      <c r="J741" s="4"/>
      <c r="K741" s="19"/>
      <c r="M741" s="11"/>
      <c r="O741" s="13"/>
      <c r="P741" s="33"/>
      <c r="Q741" s="15" t="str">
        <f t="shared" si="33"/>
        <v/>
      </c>
      <c r="R741" s="10" t="str">
        <f t="shared" si="34"/>
        <v/>
      </c>
      <c r="S741" s="30" t="str">
        <f t="shared" si="35"/>
        <v/>
      </c>
    </row>
    <row r="742" spans="2:19" s="1" customFormat="1" ht="12.75" x14ac:dyDescent="0.2">
      <c r="B742" s="41"/>
      <c r="C742" s="9"/>
      <c r="E742" s="4"/>
      <c r="F742" s="5"/>
      <c r="J742" s="4"/>
      <c r="K742" s="19"/>
      <c r="M742" s="11"/>
      <c r="O742" s="13"/>
      <c r="P742" s="33"/>
      <c r="Q742" s="15" t="str">
        <f t="shared" si="33"/>
        <v/>
      </c>
      <c r="R742" s="10" t="str">
        <f t="shared" si="34"/>
        <v/>
      </c>
      <c r="S742" s="30" t="str">
        <f t="shared" si="35"/>
        <v/>
      </c>
    </row>
    <row r="743" spans="2:19" s="1" customFormat="1" ht="12.75" x14ac:dyDescent="0.2">
      <c r="B743" s="41"/>
      <c r="C743" s="9"/>
      <c r="E743" s="4"/>
      <c r="F743" s="5"/>
      <c r="J743" s="4"/>
      <c r="K743" s="19"/>
      <c r="M743" s="11"/>
      <c r="O743" s="13"/>
      <c r="P743" s="33"/>
      <c r="Q743" s="15" t="str">
        <f t="shared" si="33"/>
        <v/>
      </c>
      <c r="R743" s="10" t="str">
        <f t="shared" si="34"/>
        <v/>
      </c>
      <c r="S743" s="30" t="str">
        <f t="shared" si="35"/>
        <v/>
      </c>
    </row>
    <row r="744" spans="2:19" s="1" customFormat="1" ht="12.75" x14ac:dyDescent="0.2">
      <c r="B744" s="41"/>
      <c r="C744" s="9"/>
      <c r="E744" s="4"/>
      <c r="F744" s="5"/>
      <c r="J744" s="4"/>
      <c r="K744" s="19"/>
      <c r="M744" s="11"/>
      <c r="O744" s="13"/>
      <c r="P744" s="33"/>
      <c r="Q744" s="15" t="str">
        <f t="shared" si="33"/>
        <v/>
      </c>
      <c r="R744" s="10" t="str">
        <f t="shared" si="34"/>
        <v/>
      </c>
      <c r="S744" s="30" t="str">
        <f t="shared" si="35"/>
        <v/>
      </c>
    </row>
    <row r="745" spans="2:19" s="1" customFormat="1" ht="12.75" x14ac:dyDescent="0.2">
      <c r="B745" s="41"/>
      <c r="C745" s="9"/>
      <c r="E745" s="4"/>
      <c r="F745" s="5"/>
      <c r="J745" s="4"/>
      <c r="K745" s="19"/>
      <c r="M745" s="11"/>
      <c r="O745" s="13"/>
      <c r="P745" s="33"/>
      <c r="Q745" s="15" t="str">
        <f t="shared" si="33"/>
        <v/>
      </c>
      <c r="R745" s="10" t="str">
        <f t="shared" si="34"/>
        <v/>
      </c>
      <c r="S745" s="30" t="str">
        <f t="shared" si="35"/>
        <v/>
      </c>
    </row>
    <row r="746" spans="2:19" s="1" customFormat="1" ht="12.75" x14ac:dyDescent="0.2">
      <c r="B746" s="41"/>
      <c r="C746" s="9"/>
      <c r="E746" s="4"/>
      <c r="F746" s="5"/>
      <c r="J746" s="4"/>
      <c r="K746" s="19"/>
      <c r="M746" s="11"/>
      <c r="O746" s="13"/>
      <c r="P746" s="33"/>
      <c r="Q746" s="15" t="str">
        <f t="shared" si="33"/>
        <v/>
      </c>
      <c r="R746" s="10" t="str">
        <f t="shared" si="34"/>
        <v/>
      </c>
      <c r="S746" s="30" t="str">
        <f t="shared" si="35"/>
        <v/>
      </c>
    </row>
    <row r="747" spans="2:19" s="1" customFormat="1" ht="12.75" x14ac:dyDescent="0.2">
      <c r="B747" s="41"/>
      <c r="C747" s="9"/>
      <c r="E747" s="4"/>
      <c r="F747" s="5"/>
      <c r="J747" s="4"/>
      <c r="K747" s="19"/>
      <c r="M747" s="11"/>
      <c r="O747" s="13"/>
      <c r="P747" s="33"/>
      <c r="Q747" s="15" t="str">
        <f t="shared" si="33"/>
        <v/>
      </c>
      <c r="R747" s="10" t="str">
        <f t="shared" si="34"/>
        <v/>
      </c>
      <c r="S747" s="30" t="str">
        <f t="shared" si="35"/>
        <v/>
      </c>
    </row>
    <row r="748" spans="2:19" s="1" customFormat="1" ht="12.75" x14ac:dyDescent="0.2">
      <c r="B748" s="41"/>
      <c r="C748" s="9"/>
      <c r="E748" s="4"/>
      <c r="F748" s="5"/>
      <c r="J748" s="4"/>
      <c r="K748" s="19"/>
      <c r="M748" s="11"/>
      <c r="O748" s="13"/>
      <c r="P748" s="33"/>
      <c r="Q748" s="15" t="str">
        <f t="shared" si="33"/>
        <v/>
      </c>
      <c r="R748" s="10" t="str">
        <f t="shared" si="34"/>
        <v/>
      </c>
      <c r="S748" s="30" t="str">
        <f t="shared" si="35"/>
        <v/>
      </c>
    </row>
    <row r="749" spans="2:19" s="1" customFormat="1" ht="12.75" x14ac:dyDescent="0.2">
      <c r="B749" s="41"/>
      <c r="C749" s="9"/>
      <c r="E749" s="4"/>
      <c r="F749" s="5"/>
      <c r="J749" s="4"/>
      <c r="K749" s="19"/>
      <c r="M749" s="11"/>
      <c r="O749" s="13"/>
      <c r="P749" s="33"/>
      <c r="Q749" s="15" t="str">
        <f t="shared" si="33"/>
        <v/>
      </c>
      <c r="R749" s="10" t="str">
        <f t="shared" si="34"/>
        <v/>
      </c>
      <c r="S749" s="30" t="str">
        <f t="shared" si="35"/>
        <v/>
      </c>
    </row>
    <row r="750" spans="2:19" s="1" customFormat="1" ht="12.75" x14ac:dyDescent="0.2">
      <c r="B750" s="41"/>
      <c r="C750" s="9"/>
      <c r="E750" s="4"/>
      <c r="F750" s="5"/>
      <c r="J750" s="4"/>
      <c r="K750" s="19"/>
      <c r="M750" s="11"/>
      <c r="O750" s="13"/>
      <c r="P750" s="33"/>
      <c r="Q750" s="15" t="str">
        <f t="shared" si="33"/>
        <v/>
      </c>
      <c r="R750" s="10" t="str">
        <f t="shared" si="34"/>
        <v/>
      </c>
      <c r="S750" s="30" t="str">
        <f t="shared" si="35"/>
        <v/>
      </c>
    </row>
    <row r="751" spans="2:19" s="1" customFormat="1" ht="12.75" x14ac:dyDescent="0.2">
      <c r="B751" s="41"/>
      <c r="C751" s="9"/>
      <c r="E751" s="4"/>
      <c r="F751" s="5"/>
      <c r="J751" s="4"/>
      <c r="K751" s="19"/>
      <c r="M751" s="11"/>
      <c r="O751" s="13"/>
      <c r="P751" s="33"/>
      <c r="Q751" s="15" t="str">
        <f t="shared" si="33"/>
        <v/>
      </c>
      <c r="R751" s="10" t="str">
        <f t="shared" si="34"/>
        <v/>
      </c>
      <c r="S751" s="30" t="str">
        <f t="shared" si="35"/>
        <v/>
      </c>
    </row>
    <row r="752" spans="2:19" s="1" customFormat="1" ht="12.75" x14ac:dyDescent="0.2">
      <c r="B752" s="41"/>
      <c r="C752" s="9"/>
      <c r="E752" s="4"/>
      <c r="F752" s="5"/>
      <c r="J752" s="4"/>
      <c r="K752" s="19"/>
      <c r="M752" s="11"/>
      <c r="O752" s="13"/>
      <c r="P752" s="33"/>
      <c r="Q752" s="15" t="str">
        <f t="shared" si="33"/>
        <v/>
      </c>
      <c r="R752" s="10" t="str">
        <f t="shared" si="34"/>
        <v/>
      </c>
      <c r="S752" s="30" t="str">
        <f t="shared" si="35"/>
        <v/>
      </c>
    </row>
    <row r="753" spans="2:19" s="1" customFormat="1" ht="12.75" x14ac:dyDescent="0.2">
      <c r="B753" s="41"/>
      <c r="C753" s="9"/>
      <c r="E753" s="4"/>
      <c r="F753" s="5"/>
      <c r="J753" s="4"/>
      <c r="K753" s="19"/>
      <c r="M753" s="11"/>
      <c r="O753" s="13"/>
      <c r="P753" s="33"/>
      <c r="Q753" s="15" t="str">
        <f t="shared" si="33"/>
        <v/>
      </c>
      <c r="R753" s="10" t="str">
        <f t="shared" si="34"/>
        <v/>
      </c>
      <c r="S753" s="30" t="str">
        <f t="shared" si="35"/>
        <v/>
      </c>
    </row>
    <row r="754" spans="2:19" s="1" customFormat="1" ht="12.75" x14ac:dyDescent="0.2">
      <c r="B754" s="41"/>
      <c r="C754" s="9"/>
      <c r="E754" s="4"/>
      <c r="F754" s="5"/>
      <c r="J754" s="4"/>
      <c r="K754" s="19"/>
      <c r="M754" s="11"/>
      <c r="O754" s="13"/>
      <c r="P754" s="33"/>
      <c r="Q754" s="15" t="str">
        <f t="shared" si="33"/>
        <v/>
      </c>
      <c r="R754" s="10" t="str">
        <f t="shared" si="34"/>
        <v/>
      </c>
      <c r="S754" s="30" t="str">
        <f t="shared" si="35"/>
        <v/>
      </c>
    </row>
    <row r="755" spans="2:19" s="1" customFormat="1" ht="12.75" x14ac:dyDescent="0.2">
      <c r="B755" s="41"/>
      <c r="C755" s="9"/>
      <c r="E755" s="4"/>
      <c r="F755" s="5"/>
      <c r="J755" s="4"/>
      <c r="K755" s="19"/>
      <c r="M755" s="11"/>
      <c r="O755" s="13"/>
      <c r="P755" s="33"/>
      <c r="Q755" s="15" t="str">
        <f t="shared" si="33"/>
        <v/>
      </c>
      <c r="R755" s="10" t="str">
        <f t="shared" si="34"/>
        <v/>
      </c>
      <c r="S755" s="30" t="str">
        <f t="shared" si="35"/>
        <v/>
      </c>
    </row>
    <row r="756" spans="2:19" s="1" customFormat="1" ht="12.75" x14ac:dyDescent="0.2">
      <c r="B756" s="41"/>
      <c r="C756" s="9"/>
      <c r="E756" s="4"/>
      <c r="F756" s="5"/>
      <c r="J756" s="4"/>
      <c r="K756" s="19"/>
      <c r="M756" s="11"/>
      <c r="O756" s="13"/>
      <c r="P756" s="33"/>
      <c r="Q756" s="15" t="str">
        <f t="shared" si="33"/>
        <v/>
      </c>
      <c r="R756" s="10" t="str">
        <f t="shared" si="34"/>
        <v/>
      </c>
      <c r="S756" s="30" t="str">
        <f t="shared" si="35"/>
        <v/>
      </c>
    </row>
    <row r="757" spans="2:19" s="1" customFormat="1" ht="12.75" x14ac:dyDescent="0.2">
      <c r="B757" s="41"/>
      <c r="C757" s="9"/>
      <c r="E757" s="4"/>
      <c r="F757" s="5"/>
      <c r="J757" s="4"/>
      <c r="K757" s="19"/>
      <c r="M757" s="11"/>
      <c r="O757" s="13"/>
      <c r="P757" s="33"/>
      <c r="Q757" s="15" t="str">
        <f t="shared" si="33"/>
        <v/>
      </c>
      <c r="R757" s="10" t="str">
        <f t="shared" si="34"/>
        <v/>
      </c>
      <c r="S757" s="30" t="str">
        <f t="shared" si="35"/>
        <v/>
      </c>
    </row>
    <row r="758" spans="2:19" s="1" customFormat="1" ht="12.75" x14ac:dyDescent="0.2">
      <c r="B758" s="41"/>
      <c r="C758" s="9"/>
      <c r="E758" s="4"/>
      <c r="F758" s="5"/>
      <c r="J758" s="4"/>
      <c r="K758" s="19"/>
      <c r="M758" s="11"/>
      <c r="O758" s="13"/>
      <c r="P758" s="33"/>
      <c r="Q758" s="15" t="str">
        <f t="shared" si="33"/>
        <v/>
      </c>
      <c r="R758" s="10" t="str">
        <f t="shared" si="34"/>
        <v/>
      </c>
      <c r="S758" s="30" t="str">
        <f t="shared" si="35"/>
        <v/>
      </c>
    </row>
    <row r="759" spans="2:19" s="1" customFormat="1" ht="12.75" x14ac:dyDescent="0.2">
      <c r="B759" s="41"/>
      <c r="C759" s="9"/>
      <c r="E759" s="4"/>
      <c r="F759" s="5"/>
      <c r="J759" s="4"/>
      <c r="K759" s="19"/>
      <c r="M759" s="11"/>
      <c r="O759" s="13"/>
      <c r="P759" s="33"/>
      <c r="Q759" s="15" t="str">
        <f t="shared" si="33"/>
        <v/>
      </c>
      <c r="R759" s="10" t="str">
        <f t="shared" si="34"/>
        <v/>
      </c>
      <c r="S759" s="30" t="str">
        <f t="shared" si="35"/>
        <v/>
      </c>
    </row>
    <row r="760" spans="2:19" s="1" customFormat="1" ht="12.75" x14ac:dyDescent="0.2">
      <c r="B760" s="41"/>
      <c r="C760" s="9"/>
      <c r="E760" s="4"/>
      <c r="F760" s="5"/>
      <c r="J760" s="4"/>
      <c r="K760" s="19"/>
      <c r="M760" s="11"/>
      <c r="O760" s="13"/>
      <c r="P760" s="33"/>
      <c r="Q760" s="15" t="str">
        <f t="shared" si="33"/>
        <v/>
      </c>
      <c r="R760" s="10" t="str">
        <f t="shared" si="34"/>
        <v/>
      </c>
      <c r="S760" s="30" t="str">
        <f t="shared" si="35"/>
        <v/>
      </c>
    </row>
    <row r="761" spans="2:19" s="1" customFormat="1" ht="12.75" x14ac:dyDescent="0.2">
      <c r="B761" s="41"/>
      <c r="C761" s="9"/>
      <c r="E761" s="4"/>
      <c r="F761" s="5"/>
      <c r="J761" s="4"/>
      <c r="K761" s="19"/>
      <c r="M761" s="11"/>
      <c r="O761" s="13"/>
      <c r="P761" s="33"/>
      <c r="Q761" s="15" t="str">
        <f t="shared" si="33"/>
        <v/>
      </c>
      <c r="R761" s="10" t="str">
        <f t="shared" si="34"/>
        <v/>
      </c>
      <c r="S761" s="30" t="str">
        <f t="shared" si="35"/>
        <v/>
      </c>
    </row>
    <row r="762" spans="2:19" s="1" customFormat="1" ht="12.75" x14ac:dyDescent="0.2">
      <c r="B762" s="41"/>
      <c r="C762" s="9"/>
      <c r="E762" s="4"/>
      <c r="F762" s="5"/>
      <c r="J762" s="4"/>
      <c r="K762" s="19"/>
      <c r="M762" s="11"/>
      <c r="O762" s="13"/>
      <c r="P762" s="33"/>
      <c r="Q762" s="15" t="str">
        <f t="shared" si="33"/>
        <v/>
      </c>
      <c r="R762" s="10" t="str">
        <f t="shared" si="34"/>
        <v/>
      </c>
      <c r="S762" s="30" t="str">
        <f t="shared" si="35"/>
        <v/>
      </c>
    </row>
    <row r="763" spans="2:19" s="1" customFormat="1" ht="12.75" x14ac:dyDescent="0.2">
      <c r="B763" s="41"/>
      <c r="C763" s="9"/>
      <c r="E763" s="4"/>
      <c r="F763" s="5"/>
      <c r="J763" s="4"/>
      <c r="K763" s="19"/>
      <c r="M763" s="11"/>
      <c r="O763" s="13"/>
      <c r="P763" s="33"/>
      <c r="Q763" s="15" t="str">
        <f t="shared" si="33"/>
        <v/>
      </c>
      <c r="R763" s="10" t="str">
        <f t="shared" si="34"/>
        <v/>
      </c>
      <c r="S763" s="30" t="str">
        <f t="shared" si="35"/>
        <v/>
      </c>
    </row>
    <row r="764" spans="2:19" s="1" customFormat="1" ht="12.75" x14ac:dyDescent="0.2">
      <c r="B764" s="41"/>
      <c r="C764" s="9"/>
      <c r="E764" s="4"/>
      <c r="F764" s="5"/>
      <c r="J764" s="4"/>
      <c r="K764" s="19"/>
      <c r="M764" s="11"/>
      <c r="O764" s="13"/>
      <c r="P764" s="33"/>
      <c r="Q764" s="15" t="str">
        <f t="shared" si="33"/>
        <v/>
      </c>
      <c r="R764" s="10" t="str">
        <f t="shared" si="34"/>
        <v/>
      </c>
      <c r="S764" s="30" t="str">
        <f t="shared" si="35"/>
        <v/>
      </c>
    </row>
    <row r="765" spans="2:19" s="1" customFormat="1" ht="12.75" x14ac:dyDescent="0.2">
      <c r="B765" s="41"/>
      <c r="C765" s="9"/>
      <c r="E765" s="4"/>
      <c r="F765" s="5"/>
      <c r="J765" s="4"/>
      <c r="K765" s="19"/>
      <c r="M765" s="11"/>
      <c r="O765" s="13"/>
      <c r="P765" s="33"/>
      <c r="Q765" s="15" t="str">
        <f t="shared" si="33"/>
        <v/>
      </c>
      <c r="R765" s="10" t="str">
        <f t="shared" si="34"/>
        <v/>
      </c>
      <c r="S765" s="30" t="str">
        <f t="shared" si="35"/>
        <v/>
      </c>
    </row>
    <row r="766" spans="2:19" s="1" customFormat="1" ht="12.75" x14ac:dyDescent="0.2">
      <c r="B766" s="41"/>
      <c r="C766" s="9"/>
      <c r="E766" s="4"/>
      <c r="F766" s="5"/>
      <c r="J766" s="4"/>
      <c r="K766" s="19"/>
      <c r="M766" s="11"/>
      <c r="O766" s="13"/>
      <c r="P766" s="33"/>
      <c r="Q766" s="15" t="str">
        <f t="shared" si="33"/>
        <v/>
      </c>
      <c r="R766" s="10" t="str">
        <f t="shared" si="34"/>
        <v/>
      </c>
      <c r="S766" s="30" t="str">
        <f t="shared" si="35"/>
        <v/>
      </c>
    </row>
    <row r="767" spans="2:19" s="1" customFormat="1" ht="12.75" x14ac:dyDescent="0.2">
      <c r="B767" s="41"/>
      <c r="C767" s="9"/>
      <c r="E767" s="4"/>
      <c r="F767" s="5"/>
      <c r="J767" s="4"/>
      <c r="K767" s="19"/>
      <c r="M767" s="11"/>
      <c r="O767" s="13"/>
      <c r="P767" s="33"/>
      <c r="Q767" s="15" t="str">
        <f t="shared" si="33"/>
        <v/>
      </c>
      <c r="R767" s="10" t="str">
        <f t="shared" si="34"/>
        <v/>
      </c>
      <c r="S767" s="30" t="str">
        <f t="shared" si="35"/>
        <v/>
      </c>
    </row>
    <row r="768" spans="2:19" s="1" customFormat="1" ht="12.75" x14ac:dyDescent="0.2">
      <c r="B768" s="41"/>
      <c r="C768" s="9"/>
      <c r="E768" s="4"/>
      <c r="F768" s="5"/>
      <c r="J768" s="4"/>
      <c r="K768" s="19"/>
      <c r="M768" s="11"/>
      <c r="O768" s="13"/>
      <c r="P768" s="33"/>
      <c r="Q768" s="15" t="str">
        <f t="shared" si="33"/>
        <v/>
      </c>
      <c r="R768" s="10" t="str">
        <f t="shared" si="34"/>
        <v/>
      </c>
      <c r="S768" s="30" t="str">
        <f t="shared" si="35"/>
        <v/>
      </c>
    </row>
    <row r="769" spans="2:19" s="1" customFormat="1" ht="12.75" x14ac:dyDescent="0.2">
      <c r="B769" s="41"/>
      <c r="C769" s="9"/>
      <c r="E769" s="4"/>
      <c r="F769" s="5"/>
      <c r="J769" s="4"/>
      <c r="K769" s="19"/>
      <c r="M769" s="11"/>
      <c r="O769" s="13"/>
      <c r="P769" s="33"/>
      <c r="Q769" s="15" t="str">
        <f t="shared" si="33"/>
        <v/>
      </c>
      <c r="R769" s="10" t="str">
        <f t="shared" si="34"/>
        <v/>
      </c>
      <c r="S769" s="30" t="str">
        <f t="shared" si="35"/>
        <v/>
      </c>
    </row>
    <row r="770" spans="2:19" s="1" customFormat="1" ht="12.75" x14ac:dyDescent="0.2">
      <c r="B770" s="41"/>
      <c r="C770" s="9"/>
      <c r="E770" s="4"/>
      <c r="F770" s="5"/>
      <c r="J770" s="4"/>
      <c r="K770" s="19"/>
      <c r="M770" s="11"/>
      <c r="O770" s="13"/>
      <c r="P770" s="33"/>
      <c r="Q770" s="15" t="str">
        <f t="shared" si="33"/>
        <v/>
      </c>
      <c r="R770" s="10" t="str">
        <f t="shared" si="34"/>
        <v/>
      </c>
      <c r="S770" s="30" t="str">
        <f t="shared" si="35"/>
        <v/>
      </c>
    </row>
    <row r="771" spans="2:19" s="1" customFormat="1" ht="12.75" x14ac:dyDescent="0.2">
      <c r="B771" s="41"/>
      <c r="C771" s="9"/>
      <c r="E771" s="4"/>
      <c r="F771" s="5"/>
      <c r="J771" s="4"/>
      <c r="K771" s="19"/>
      <c r="M771" s="11"/>
      <c r="O771" s="13"/>
      <c r="P771" s="33"/>
      <c r="Q771" s="15" t="str">
        <f t="shared" si="33"/>
        <v/>
      </c>
      <c r="R771" s="10" t="str">
        <f t="shared" si="34"/>
        <v/>
      </c>
      <c r="S771" s="30" t="str">
        <f t="shared" si="35"/>
        <v/>
      </c>
    </row>
    <row r="772" spans="2:19" s="1" customFormat="1" ht="12.75" x14ac:dyDescent="0.2">
      <c r="B772" s="41"/>
      <c r="C772" s="9"/>
      <c r="E772" s="4"/>
      <c r="F772" s="5"/>
      <c r="J772" s="4"/>
      <c r="K772" s="19"/>
      <c r="M772" s="11"/>
      <c r="O772" s="13"/>
      <c r="P772" s="33"/>
      <c r="Q772" s="15" t="str">
        <f t="shared" si="33"/>
        <v/>
      </c>
      <c r="R772" s="10" t="str">
        <f t="shared" si="34"/>
        <v/>
      </c>
      <c r="S772" s="30" t="str">
        <f t="shared" si="35"/>
        <v/>
      </c>
    </row>
    <row r="773" spans="2:19" s="1" customFormat="1" ht="12.75" x14ac:dyDescent="0.2">
      <c r="B773" s="41"/>
      <c r="C773" s="9"/>
      <c r="E773" s="4"/>
      <c r="F773" s="5"/>
      <c r="J773" s="4"/>
      <c r="K773" s="19"/>
      <c r="M773" s="11"/>
      <c r="O773" s="13"/>
      <c r="P773" s="33"/>
      <c r="Q773" s="15" t="str">
        <f t="shared" si="33"/>
        <v/>
      </c>
      <c r="R773" s="10" t="str">
        <f t="shared" si="34"/>
        <v/>
      </c>
      <c r="S773" s="30" t="str">
        <f t="shared" si="35"/>
        <v/>
      </c>
    </row>
    <row r="774" spans="2:19" s="1" customFormat="1" ht="12.75" x14ac:dyDescent="0.2">
      <c r="B774" s="41"/>
      <c r="C774" s="9"/>
      <c r="E774" s="4"/>
      <c r="F774" s="5"/>
      <c r="J774" s="4"/>
      <c r="K774" s="19"/>
      <c r="M774" s="11"/>
      <c r="O774" s="13"/>
      <c r="P774" s="33"/>
      <c r="Q774" s="15" t="str">
        <f t="shared" si="33"/>
        <v/>
      </c>
      <c r="R774" s="10" t="str">
        <f t="shared" si="34"/>
        <v/>
      </c>
      <c r="S774" s="30" t="str">
        <f t="shared" si="35"/>
        <v/>
      </c>
    </row>
    <row r="775" spans="2:19" s="1" customFormat="1" ht="12.75" x14ac:dyDescent="0.2">
      <c r="B775" s="41"/>
      <c r="C775" s="9"/>
      <c r="E775" s="4"/>
      <c r="F775" s="5"/>
      <c r="J775" s="4"/>
      <c r="K775" s="19"/>
      <c r="M775" s="11"/>
      <c r="O775" s="13"/>
      <c r="P775" s="33"/>
      <c r="Q775" s="15" t="str">
        <f t="shared" si="33"/>
        <v/>
      </c>
      <c r="R775" s="10" t="str">
        <f t="shared" si="34"/>
        <v/>
      </c>
      <c r="S775" s="30" t="str">
        <f t="shared" si="35"/>
        <v/>
      </c>
    </row>
    <row r="776" spans="2:19" s="1" customFormat="1" ht="12.75" x14ac:dyDescent="0.2">
      <c r="B776" s="41"/>
      <c r="C776" s="9"/>
      <c r="E776" s="4"/>
      <c r="F776" s="5"/>
      <c r="J776" s="4"/>
      <c r="K776" s="19"/>
      <c r="M776" s="11"/>
      <c r="O776" s="13"/>
      <c r="P776" s="33"/>
      <c r="Q776" s="15" t="str">
        <f t="shared" si="33"/>
        <v/>
      </c>
      <c r="R776" s="10" t="str">
        <f t="shared" si="34"/>
        <v/>
      </c>
      <c r="S776" s="30" t="str">
        <f t="shared" si="35"/>
        <v/>
      </c>
    </row>
    <row r="777" spans="2:19" s="1" customFormat="1" ht="12.75" x14ac:dyDescent="0.2">
      <c r="B777" s="41"/>
      <c r="C777" s="9"/>
      <c r="E777" s="4"/>
      <c r="F777" s="5"/>
      <c r="J777" s="4"/>
      <c r="K777" s="19"/>
      <c r="M777" s="11"/>
      <c r="O777" s="13"/>
      <c r="P777" s="33"/>
      <c r="Q777" s="15" t="str">
        <f t="shared" si="33"/>
        <v/>
      </c>
      <c r="R777" s="10" t="str">
        <f t="shared" si="34"/>
        <v/>
      </c>
      <c r="S777" s="30" t="str">
        <f t="shared" si="35"/>
        <v/>
      </c>
    </row>
    <row r="778" spans="2:19" s="1" customFormat="1" ht="12.75" x14ac:dyDescent="0.2">
      <c r="B778" s="41"/>
      <c r="C778" s="9"/>
      <c r="E778" s="4"/>
      <c r="F778" s="5"/>
      <c r="J778" s="4"/>
      <c r="K778" s="19"/>
      <c r="M778" s="11"/>
      <c r="O778" s="13"/>
      <c r="P778" s="33"/>
      <c r="Q778" s="15" t="str">
        <f t="shared" ref="Q778:Q841" si="36">IF(O778="","",IF(O778="Yes",IF(M778="Lay",2*K778,K778*L778),0))</f>
        <v/>
      </c>
      <c r="R778" s="10" t="str">
        <f t="shared" ref="R778:R841" si="37">IF(Q778&lt;&gt;"",IF(M778="Lay",IF(O778="Yes",(Q778-K778)*(1-N778),Q778-K778*(L778-1)),IF(O778="Yes",(Q778-K778)*(1-N778),Q778-K778)),"")</f>
        <v/>
      </c>
      <c r="S778" s="30" t="str">
        <f t="shared" si="35"/>
        <v/>
      </c>
    </row>
    <row r="779" spans="2:19" s="1" customFormat="1" ht="12.75" x14ac:dyDescent="0.2">
      <c r="B779" s="41"/>
      <c r="C779" s="9"/>
      <c r="E779" s="4"/>
      <c r="F779" s="5"/>
      <c r="J779" s="4"/>
      <c r="K779" s="19"/>
      <c r="M779" s="11"/>
      <c r="O779" s="13"/>
      <c r="P779" s="33"/>
      <c r="Q779" s="15" t="str">
        <f t="shared" si="36"/>
        <v/>
      </c>
      <c r="R779" s="10" t="str">
        <f t="shared" si="37"/>
        <v/>
      </c>
      <c r="S779" s="30" t="str">
        <f t="shared" ref="S779:S842" si="38">IF(Q779&lt;&gt;"",SUBTOTAL(9,R779)+S778,"")</f>
        <v/>
      </c>
    </row>
    <row r="780" spans="2:19" s="1" customFormat="1" ht="12.75" x14ac:dyDescent="0.2">
      <c r="B780" s="41"/>
      <c r="C780" s="9"/>
      <c r="E780" s="4"/>
      <c r="F780" s="5"/>
      <c r="J780" s="4"/>
      <c r="K780" s="19"/>
      <c r="M780" s="11"/>
      <c r="O780" s="13"/>
      <c r="P780" s="33"/>
      <c r="Q780" s="15" t="str">
        <f t="shared" si="36"/>
        <v/>
      </c>
      <c r="R780" s="10" t="str">
        <f t="shared" si="37"/>
        <v/>
      </c>
      <c r="S780" s="30" t="str">
        <f t="shared" si="38"/>
        <v/>
      </c>
    </row>
    <row r="781" spans="2:19" s="1" customFormat="1" ht="12.75" x14ac:dyDescent="0.2">
      <c r="B781" s="41"/>
      <c r="C781" s="9"/>
      <c r="E781" s="4"/>
      <c r="F781" s="5"/>
      <c r="J781" s="4"/>
      <c r="K781" s="19"/>
      <c r="M781" s="11"/>
      <c r="O781" s="13"/>
      <c r="P781" s="33"/>
      <c r="Q781" s="15" t="str">
        <f t="shared" si="36"/>
        <v/>
      </c>
      <c r="R781" s="10" t="str">
        <f t="shared" si="37"/>
        <v/>
      </c>
      <c r="S781" s="30" t="str">
        <f t="shared" si="38"/>
        <v/>
      </c>
    </row>
    <row r="782" spans="2:19" s="1" customFormat="1" ht="12.75" x14ac:dyDescent="0.2">
      <c r="B782" s="41"/>
      <c r="C782" s="9"/>
      <c r="E782" s="4"/>
      <c r="F782" s="5"/>
      <c r="J782" s="4"/>
      <c r="K782" s="19"/>
      <c r="M782" s="11"/>
      <c r="O782" s="13"/>
      <c r="P782" s="33"/>
      <c r="Q782" s="15" t="str">
        <f t="shared" si="36"/>
        <v/>
      </c>
      <c r="R782" s="10" t="str">
        <f t="shared" si="37"/>
        <v/>
      </c>
      <c r="S782" s="30" t="str">
        <f t="shared" si="38"/>
        <v/>
      </c>
    </row>
    <row r="783" spans="2:19" s="1" customFormat="1" ht="12.75" x14ac:dyDescent="0.2">
      <c r="B783" s="41"/>
      <c r="C783" s="9"/>
      <c r="E783" s="4"/>
      <c r="F783" s="5"/>
      <c r="J783" s="4"/>
      <c r="K783" s="19"/>
      <c r="M783" s="11"/>
      <c r="O783" s="13"/>
      <c r="P783" s="33"/>
      <c r="Q783" s="15" t="str">
        <f t="shared" si="36"/>
        <v/>
      </c>
      <c r="R783" s="10" t="str">
        <f t="shared" si="37"/>
        <v/>
      </c>
      <c r="S783" s="30" t="str">
        <f t="shared" si="38"/>
        <v/>
      </c>
    </row>
    <row r="784" spans="2:19" s="1" customFormat="1" ht="12.75" x14ac:dyDescent="0.2">
      <c r="B784" s="41"/>
      <c r="C784" s="9"/>
      <c r="E784" s="4"/>
      <c r="F784" s="5"/>
      <c r="J784" s="4"/>
      <c r="K784" s="19"/>
      <c r="M784" s="11"/>
      <c r="O784" s="13"/>
      <c r="P784" s="33"/>
      <c r="Q784" s="15" t="str">
        <f t="shared" si="36"/>
        <v/>
      </c>
      <c r="R784" s="10" t="str">
        <f t="shared" si="37"/>
        <v/>
      </c>
      <c r="S784" s="30" t="str">
        <f t="shared" si="38"/>
        <v/>
      </c>
    </row>
    <row r="785" spans="2:19" s="1" customFormat="1" ht="12.75" x14ac:dyDescent="0.2">
      <c r="B785" s="41"/>
      <c r="C785" s="9"/>
      <c r="E785" s="4"/>
      <c r="F785" s="5"/>
      <c r="J785" s="4"/>
      <c r="K785" s="19"/>
      <c r="M785" s="11"/>
      <c r="O785" s="13"/>
      <c r="P785" s="33"/>
      <c r="Q785" s="15" t="str">
        <f t="shared" si="36"/>
        <v/>
      </c>
      <c r="R785" s="10" t="str">
        <f t="shared" si="37"/>
        <v/>
      </c>
      <c r="S785" s="30" t="str">
        <f t="shared" si="38"/>
        <v/>
      </c>
    </row>
    <row r="786" spans="2:19" s="1" customFormat="1" ht="12.75" x14ac:dyDescent="0.2">
      <c r="B786" s="41"/>
      <c r="C786" s="9"/>
      <c r="E786" s="4"/>
      <c r="F786" s="5"/>
      <c r="J786" s="4"/>
      <c r="K786" s="19"/>
      <c r="M786" s="11"/>
      <c r="O786" s="13"/>
      <c r="P786" s="33"/>
      <c r="Q786" s="15" t="str">
        <f t="shared" si="36"/>
        <v/>
      </c>
      <c r="R786" s="10" t="str">
        <f t="shared" si="37"/>
        <v/>
      </c>
      <c r="S786" s="30" t="str">
        <f t="shared" si="38"/>
        <v/>
      </c>
    </row>
    <row r="787" spans="2:19" s="1" customFormat="1" ht="12.75" x14ac:dyDescent="0.2">
      <c r="B787" s="41"/>
      <c r="C787" s="9"/>
      <c r="E787" s="4"/>
      <c r="F787" s="5"/>
      <c r="J787" s="4"/>
      <c r="K787" s="19"/>
      <c r="M787" s="11"/>
      <c r="O787" s="13"/>
      <c r="P787" s="33"/>
      <c r="Q787" s="15" t="str">
        <f t="shared" si="36"/>
        <v/>
      </c>
      <c r="R787" s="10" t="str">
        <f t="shared" si="37"/>
        <v/>
      </c>
      <c r="S787" s="30" t="str">
        <f t="shared" si="38"/>
        <v/>
      </c>
    </row>
    <row r="788" spans="2:19" s="1" customFormat="1" ht="12.75" x14ac:dyDescent="0.2">
      <c r="B788" s="41"/>
      <c r="C788" s="9"/>
      <c r="E788" s="4"/>
      <c r="F788" s="5"/>
      <c r="J788" s="4"/>
      <c r="K788" s="19"/>
      <c r="M788" s="11"/>
      <c r="O788" s="13"/>
      <c r="P788" s="33"/>
      <c r="Q788" s="15" t="str">
        <f t="shared" si="36"/>
        <v/>
      </c>
      <c r="R788" s="10" t="str">
        <f t="shared" si="37"/>
        <v/>
      </c>
      <c r="S788" s="30" t="str">
        <f t="shared" si="38"/>
        <v/>
      </c>
    </row>
    <row r="789" spans="2:19" s="1" customFormat="1" ht="12.75" x14ac:dyDescent="0.2">
      <c r="B789" s="41"/>
      <c r="C789" s="9"/>
      <c r="E789" s="4"/>
      <c r="F789" s="5"/>
      <c r="J789" s="4"/>
      <c r="K789" s="19"/>
      <c r="M789" s="11"/>
      <c r="O789" s="13"/>
      <c r="P789" s="33"/>
      <c r="Q789" s="15" t="str">
        <f t="shared" si="36"/>
        <v/>
      </c>
      <c r="R789" s="10" t="str">
        <f t="shared" si="37"/>
        <v/>
      </c>
      <c r="S789" s="30" t="str">
        <f t="shared" si="38"/>
        <v/>
      </c>
    </row>
    <row r="790" spans="2:19" s="1" customFormat="1" ht="12.75" x14ac:dyDescent="0.2">
      <c r="B790" s="41"/>
      <c r="C790" s="9"/>
      <c r="E790" s="4"/>
      <c r="F790" s="5"/>
      <c r="J790" s="4"/>
      <c r="K790" s="19"/>
      <c r="M790" s="11"/>
      <c r="O790" s="13"/>
      <c r="P790" s="33"/>
      <c r="Q790" s="15" t="str">
        <f t="shared" si="36"/>
        <v/>
      </c>
      <c r="R790" s="10" t="str">
        <f t="shared" si="37"/>
        <v/>
      </c>
      <c r="S790" s="30" t="str">
        <f t="shared" si="38"/>
        <v/>
      </c>
    </row>
    <row r="791" spans="2:19" s="1" customFormat="1" ht="12.75" x14ac:dyDescent="0.2">
      <c r="B791" s="41"/>
      <c r="C791" s="9"/>
      <c r="E791" s="4"/>
      <c r="F791" s="5"/>
      <c r="J791" s="4"/>
      <c r="K791" s="19"/>
      <c r="M791" s="11"/>
      <c r="O791" s="13"/>
      <c r="P791" s="33"/>
      <c r="Q791" s="15" t="str">
        <f t="shared" si="36"/>
        <v/>
      </c>
      <c r="R791" s="10" t="str">
        <f t="shared" si="37"/>
        <v/>
      </c>
      <c r="S791" s="30" t="str">
        <f t="shared" si="38"/>
        <v/>
      </c>
    </row>
    <row r="792" spans="2:19" s="1" customFormat="1" ht="12.75" x14ac:dyDescent="0.2">
      <c r="B792" s="41"/>
      <c r="C792" s="9"/>
      <c r="E792" s="4"/>
      <c r="F792" s="5"/>
      <c r="J792" s="4"/>
      <c r="K792" s="19"/>
      <c r="M792" s="11"/>
      <c r="O792" s="13"/>
      <c r="P792" s="33"/>
      <c r="Q792" s="15" t="str">
        <f t="shared" si="36"/>
        <v/>
      </c>
      <c r="R792" s="10" t="str">
        <f t="shared" si="37"/>
        <v/>
      </c>
      <c r="S792" s="30" t="str">
        <f t="shared" si="38"/>
        <v/>
      </c>
    </row>
    <row r="793" spans="2:19" s="1" customFormat="1" ht="12.75" x14ac:dyDescent="0.2">
      <c r="B793" s="41"/>
      <c r="C793" s="9"/>
      <c r="E793" s="4"/>
      <c r="F793" s="5"/>
      <c r="J793" s="4"/>
      <c r="K793" s="19"/>
      <c r="M793" s="11"/>
      <c r="O793" s="13"/>
      <c r="P793" s="33"/>
      <c r="Q793" s="15" t="str">
        <f t="shared" si="36"/>
        <v/>
      </c>
      <c r="R793" s="10" t="str">
        <f t="shared" si="37"/>
        <v/>
      </c>
      <c r="S793" s="30" t="str">
        <f t="shared" si="38"/>
        <v/>
      </c>
    </row>
    <row r="794" spans="2:19" s="1" customFormat="1" ht="12.75" x14ac:dyDescent="0.2">
      <c r="B794" s="41"/>
      <c r="C794" s="9"/>
      <c r="E794" s="4"/>
      <c r="F794" s="5"/>
      <c r="J794" s="4"/>
      <c r="K794" s="19"/>
      <c r="M794" s="11"/>
      <c r="O794" s="13"/>
      <c r="P794" s="33"/>
      <c r="Q794" s="15" t="str">
        <f t="shared" si="36"/>
        <v/>
      </c>
      <c r="R794" s="10" t="str">
        <f t="shared" si="37"/>
        <v/>
      </c>
      <c r="S794" s="30" t="str">
        <f t="shared" si="38"/>
        <v/>
      </c>
    </row>
    <row r="795" spans="2:19" s="1" customFormat="1" ht="12.75" x14ac:dyDescent="0.2">
      <c r="B795" s="41"/>
      <c r="C795" s="9"/>
      <c r="E795" s="4"/>
      <c r="F795" s="5"/>
      <c r="J795" s="4"/>
      <c r="K795" s="19"/>
      <c r="M795" s="11"/>
      <c r="O795" s="13"/>
      <c r="P795" s="33"/>
      <c r="Q795" s="15" t="str">
        <f t="shared" si="36"/>
        <v/>
      </c>
      <c r="R795" s="10" t="str">
        <f t="shared" si="37"/>
        <v/>
      </c>
      <c r="S795" s="30" t="str">
        <f t="shared" si="38"/>
        <v/>
      </c>
    </row>
    <row r="796" spans="2:19" s="1" customFormat="1" ht="12.75" x14ac:dyDescent="0.2">
      <c r="B796" s="41"/>
      <c r="C796" s="9"/>
      <c r="E796" s="4"/>
      <c r="F796" s="5"/>
      <c r="J796" s="4"/>
      <c r="K796" s="19"/>
      <c r="M796" s="11"/>
      <c r="O796" s="13"/>
      <c r="P796" s="33"/>
      <c r="Q796" s="15" t="str">
        <f t="shared" si="36"/>
        <v/>
      </c>
      <c r="R796" s="10" t="str">
        <f t="shared" si="37"/>
        <v/>
      </c>
      <c r="S796" s="30" t="str">
        <f t="shared" si="38"/>
        <v/>
      </c>
    </row>
    <row r="797" spans="2:19" s="1" customFormat="1" ht="12.75" x14ac:dyDescent="0.2">
      <c r="B797" s="41"/>
      <c r="C797" s="9"/>
      <c r="E797" s="4"/>
      <c r="F797" s="5"/>
      <c r="J797" s="4"/>
      <c r="K797" s="19"/>
      <c r="M797" s="11"/>
      <c r="O797" s="13"/>
      <c r="P797" s="33"/>
      <c r="Q797" s="15" t="str">
        <f t="shared" si="36"/>
        <v/>
      </c>
      <c r="R797" s="10" t="str">
        <f t="shared" si="37"/>
        <v/>
      </c>
      <c r="S797" s="30" t="str">
        <f t="shared" si="38"/>
        <v/>
      </c>
    </row>
    <row r="798" spans="2:19" s="1" customFormat="1" ht="12.75" x14ac:dyDescent="0.2">
      <c r="B798" s="41"/>
      <c r="C798" s="9"/>
      <c r="E798" s="4"/>
      <c r="F798" s="5"/>
      <c r="J798" s="4"/>
      <c r="K798" s="19"/>
      <c r="M798" s="11"/>
      <c r="O798" s="13"/>
      <c r="P798" s="33"/>
      <c r="Q798" s="15" t="str">
        <f t="shared" si="36"/>
        <v/>
      </c>
      <c r="R798" s="10" t="str">
        <f t="shared" si="37"/>
        <v/>
      </c>
      <c r="S798" s="30" t="str">
        <f t="shared" si="38"/>
        <v/>
      </c>
    </row>
    <row r="799" spans="2:19" s="1" customFormat="1" ht="12.75" x14ac:dyDescent="0.2">
      <c r="B799" s="41"/>
      <c r="C799" s="9"/>
      <c r="E799" s="4"/>
      <c r="F799" s="5"/>
      <c r="J799" s="4"/>
      <c r="K799" s="19"/>
      <c r="M799" s="11"/>
      <c r="O799" s="13"/>
      <c r="P799" s="33"/>
      <c r="Q799" s="15" t="str">
        <f t="shared" si="36"/>
        <v/>
      </c>
      <c r="R799" s="10" t="str">
        <f t="shared" si="37"/>
        <v/>
      </c>
      <c r="S799" s="30" t="str">
        <f t="shared" si="38"/>
        <v/>
      </c>
    </row>
    <row r="800" spans="2:19" s="1" customFormat="1" ht="12.75" x14ac:dyDescent="0.2">
      <c r="B800" s="41"/>
      <c r="C800" s="9"/>
      <c r="E800" s="4"/>
      <c r="F800" s="5"/>
      <c r="J800" s="4"/>
      <c r="K800" s="19"/>
      <c r="M800" s="11"/>
      <c r="O800" s="13"/>
      <c r="P800" s="33"/>
      <c r="Q800" s="15" t="str">
        <f t="shared" si="36"/>
        <v/>
      </c>
      <c r="R800" s="10" t="str">
        <f t="shared" si="37"/>
        <v/>
      </c>
      <c r="S800" s="30" t="str">
        <f t="shared" si="38"/>
        <v/>
      </c>
    </row>
    <row r="801" spans="2:19" s="1" customFormat="1" ht="12.75" x14ac:dyDescent="0.2">
      <c r="B801" s="41"/>
      <c r="C801" s="9"/>
      <c r="E801" s="4"/>
      <c r="F801" s="5"/>
      <c r="J801" s="4"/>
      <c r="K801" s="19"/>
      <c r="M801" s="11"/>
      <c r="O801" s="13"/>
      <c r="P801" s="33"/>
      <c r="Q801" s="15" t="str">
        <f t="shared" si="36"/>
        <v/>
      </c>
      <c r="R801" s="10" t="str">
        <f t="shared" si="37"/>
        <v/>
      </c>
      <c r="S801" s="30" t="str">
        <f t="shared" si="38"/>
        <v/>
      </c>
    </row>
    <row r="802" spans="2:19" s="1" customFormat="1" ht="12.75" x14ac:dyDescent="0.2">
      <c r="B802" s="41"/>
      <c r="C802" s="9"/>
      <c r="E802" s="4"/>
      <c r="F802" s="5"/>
      <c r="J802" s="4"/>
      <c r="K802" s="19"/>
      <c r="M802" s="11"/>
      <c r="O802" s="13"/>
      <c r="P802" s="33"/>
      <c r="Q802" s="15" t="str">
        <f t="shared" si="36"/>
        <v/>
      </c>
      <c r="R802" s="10" t="str">
        <f t="shared" si="37"/>
        <v/>
      </c>
      <c r="S802" s="30" t="str">
        <f t="shared" si="38"/>
        <v/>
      </c>
    </row>
    <row r="803" spans="2:19" s="1" customFormat="1" ht="12.75" x14ac:dyDescent="0.2">
      <c r="B803" s="41"/>
      <c r="C803" s="9"/>
      <c r="E803" s="4"/>
      <c r="F803" s="5"/>
      <c r="J803" s="4"/>
      <c r="K803" s="19"/>
      <c r="M803" s="11"/>
      <c r="O803" s="13"/>
      <c r="P803" s="33"/>
      <c r="Q803" s="15" t="str">
        <f t="shared" si="36"/>
        <v/>
      </c>
      <c r="R803" s="10" t="str">
        <f t="shared" si="37"/>
        <v/>
      </c>
      <c r="S803" s="30" t="str">
        <f t="shared" si="38"/>
        <v/>
      </c>
    </row>
    <row r="804" spans="2:19" s="1" customFormat="1" ht="12.75" x14ac:dyDescent="0.2">
      <c r="B804" s="41"/>
      <c r="C804" s="9"/>
      <c r="E804" s="4"/>
      <c r="F804" s="5"/>
      <c r="J804" s="4"/>
      <c r="K804" s="19"/>
      <c r="M804" s="11"/>
      <c r="O804" s="13"/>
      <c r="P804" s="33"/>
      <c r="Q804" s="15" t="str">
        <f t="shared" si="36"/>
        <v/>
      </c>
      <c r="R804" s="10" t="str">
        <f t="shared" si="37"/>
        <v/>
      </c>
      <c r="S804" s="30" t="str">
        <f t="shared" si="38"/>
        <v/>
      </c>
    </row>
    <row r="805" spans="2:19" s="1" customFormat="1" ht="12.75" x14ac:dyDescent="0.2">
      <c r="B805" s="41"/>
      <c r="C805" s="9"/>
      <c r="E805" s="4"/>
      <c r="F805" s="5"/>
      <c r="J805" s="4"/>
      <c r="K805" s="19"/>
      <c r="M805" s="11"/>
      <c r="O805" s="13"/>
      <c r="P805" s="33"/>
      <c r="Q805" s="15" t="str">
        <f t="shared" si="36"/>
        <v/>
      </c>
      <c r="R805" s="10" t="str">
        <f t="shared" si="37"/>
        <v/>
      </c>
      <c r="S805" s="30" t="str">
        <f t="shared" si="38"/>
        <v/>
      </c>
    </row>
    <row r="806" spans="2:19" s="1" customFormat="1" ht="12.75" x14ac:dyDescent="0.2">
      <c r="B806" s="41"/>
      <c r="C806" s="9"/>
      <c r="E806" s="4"/>
      <c r="F806" s="5"/>
      <c r="J806" s="4"/>
      <c r="K806" s="19"/>
      <c r="M806" s="11"/>
      <c r="O806" s="13"/>
      <c r="P806" s="33"/>
      <c r="Q806" s="15" t="str">
        <f t="shared" si="36"/>
        <v/>
      </c>
      <c r="R806" s="10" t="str">
        <f t="shared" si="37"/>
        <v/>
      </c>
      <c r="S806" s="30" t="str">
        <f t="shared" si="38"/>
        <v/>
      </c>
    </row>
    <row r="807" spans="2:19" s="1" customFormat="1" ht="12.75" x14ac:dyDescent="0.2">
      <c r="B807" s="41"/>
      <c r="C807" s="9"/>
      <c r="E807" s="4"/>
      <c r="F807" s="5"/>
      <c r="J807" s="4"/>
      <c r="K807" s="19"/>
      <c r="M807" s="11"/>
      <c r="O807" s="13"/>
      <c r="P807" s="33"/>
      <c r="Q807" s="15" t="str">
        <f t="shared" si="36"/>
        <v/>
      </c>
      <c r="R807" s="10" t="str">
        <f t="shared" si="37"/>
        <v/>
      </c>
      <c r="S807" s="30" t="str">
        <f t="shared" si="38"/>
        <v/>
      </c>
    </row>
    <row r="808" spans="2:19" s="1" customFormat="1" ht="12.75" x14ac:dyDescent="0.2">
      <c r="B808" s="41"/>
      <c r="C808" s="9"/>
      <c r="E808" s="4"/>
      <c r="F808" s="5"/>
      <c r="J808" s="4"/>
      <c r="K808" s="19"/>
      <c r="M808" s="11"/>
      <c r="O808" s="13"/>
      <c r="P808" s="33"/>
      <c r="Q808" s="15" t="str">
        <f t="shared" si="36"/>
        <v/>
      </c>
      <c r="R808" s="10" t="str">
        <f t="shared" si="37"/>
        <v/>
      </c>
      <c r="S808" s="30" t="str">
        <f t="shared" si="38"/>
        <v/>
      </c>
    </row>
    <row r="809" spans="2:19" s="1" customFormat="1" ht="12.75" x14ac:dyDescent="0.2">
      <c r="B809" s="41"/>
      <c r="C809" s="9"/>
      <c r="E809" s="4"/>
      <c r="F809" s="5"/>
      <c r="J809" s="4"/>
      <c r="K809" s="19"/>
      <c r="M809" s="11"/>
      <c r="O809" s="13"/>
      <c r="P809" s="33"/>
      <c r="Q809" s="15" t="str">
        <f t="shared" si="36"/>
        <v/>
      </c>
      <c r="R809" s="10" t="str">
        <f t="shared" si="37"/>
        <v/>
      </c>
      <c r="S809" s="30" t="str">
        <f t="shared" si="38"/>
        <v/>
      </c>
    </row>
    <row r="810" spans="2:19" s="1" customFormat="1" ht="12.75" x14ac:dyDescent="0.2">
      <c r="B810" s="41"/>
      <c r="C810" s="9"/>
      <c r="E810" s="4"/>
      <c r="F810" s="5"/>
      <c r="J810" s="4"/>
      <c r="K810" s="19"/>
      <c r="M810" s="11"/>
      <c r="O810" s="13"/>
      <c r="P810" s="33"/>
      <c r="Q810" s="15" t="str">
        <f t="shared" si="36"/>
        <v/>
      </c>
      <c r="R810" s="10" t="str">
        <f t="shared" si="37"/>
        <v/>
      </c>
      <c r="S810" s="30" t="str">
        <f t="shared" si="38"/>
        <v/>
      </c>
    </row>
    <row r="811" spans="2:19" s="1" customFormat="1" ht="12.75" x14ac:dyDescent="0.2">
      <c r="B811" s="41"/>
      <c r="C811" s="9"/>
      <c r="E811" s="4"/>
      <c r="F811" s="5"/>
      <c r="J811" s="4"/>
      <c r="K811" s="19"/>
      <c r="M811" s="11"/>
      <c r="O811" s="13"/>
      <c r="P811" s="33"/>
      <c r="Q811" s="15" t="str">
        <f t="shared" si="36"/>
        <v/>
      </c>
      <c r="R811" s="10" t="str">
        <f t="shared" si="37"/>
        <v/>
      </c>
      <c r="S811" s="30" t="str">
        <f t="shared" si="38"/>
        <v/>
      </c>
    </row>
    <row r="812" spans="2:19" s="1" customFormat="1" ht="12.75" x14ac:dyDescent="0.2">
      <c r="B812" s="41"/>
      <c r="C812" s="9"/>
      <c r="E812" s="4"/>
      <c r="F812" s="5"/>
      <c r="J812" s="4"/>
      <c r="K812" s="19"/>
      <c r="M812" s="11"/>
      <c r="O812" s="13"/>
      <c r="P812" s="33"/>
      <c r="Q812" s="15" t="str">
        <f t="shared" si="36"/>
        <v/>
      </c>
      <c r="R812" s="10" t="str">
        <f t="shared" si="37"/>
        <v/>
      </c>
      <c r="S812" s="30" t="str">
        <f t="shared" si="38"/>
        <v/>
      </c>
    </row>
    <row r="813" spans="2:19" s="1" customFormat="1" ht="12.75" x14ac:dyDescent="0.2">
      <c r="B813" s="41"/>
      <c r="C813" s="9"/>
      <c r="E813" s="4"/>
      <c r="F813" s="5"/>
      <c r="J813" s="4"/>
      <c r="K813" s="19"/>
      <c r="M813" s="11"/>
      <c r="O813" s="13"/>
      <c r="P813" s="33"/>
      <c r="Q813" s="15" t="str">
        <f t="shared" si="36"/>
        <v/>
      </c>
      <c r="R813" s="10" t="str">
        <f t="shared" si="37"/>
        <v/>
      </c>
      <c r="S813" s="30" t="str">
        <f t="shared" si="38"/>
        <v/>
      </c>
    </row>
    <row r="814" spans="2:19" s="1" customFormat="1" ht="12.75" x14ac:dyDescent="0.2">
      <c r="B814" s="41"/>
      <c r="C814" s="9"/>
      <c r="E814" s="4"/>
      <c r="F814" s="5"/>
      <c r="J814" s="4"/>
      <c r="K814" s="19"/>
      <c r="M814" s="11"/>
      <c r="O814" s="13"/>
      <c r="P814" s="33"/>
      <c r="Q814" s="15" t="str">
        <f t="shared" si="36"/>
        <v/>
      </c>
      <c r="R814" s="10" t="str">
        <f t="shared" si="37"/>
        <v/>
      </c>
      <c r="S814" s="30" t="str">
        <f t="shared" si="38"/>
        <v/>
      </c>
    </row>
    <row r="815" spans="2:19" s="1" customFormat="1" ht="12.75" x14ac:dyDescent="0.2">
      <c r="B815" s="41"/>
      <c r="C815" s="9"/>
      <c r="E815" s="4"/>
      <c r="F815" s="5"/>
      <c r="J815" s="4"/>
      <c r="K815" s="19"/>
      <c r="M815" s="11"/>
      <c r="O815" s="13"/>
      <c r="P815" s="33"/>
      <c r="Q815" s="15" t="str">
        <f t="shared" si="36"/>
        <v/>
      </c>
      <c r="R815" s="10" t="str">
        <f t="shared" si="37"/>
        <v/>
      </c>
      <c r="S815" s="30" t="str">
        <f t="shared" si="38"/>
        <v/>
      </c>
    </row>
    <row r="816" spans="2:19" s="1" customFormat="1" ht="12.75" x14ac:dyDescent="0.2">
      <c r="B816" s="41"/>
      <c r="C816" s="9"/>
      <c r="E816" s="4"/>
      <c r="F816" s="5"/>
      <c r="J816" s="4"/>
      <c r="K816" s="19"/>
      <c r="M816" s="11"/>
      <c r="O816" s="13"/>
      <c r="P816" s="33"/>
      <c r="Q816" s="15" t="str">
        <f t="shared" si="36"/>
        <v/>
      </c>
      <c r="R816" s="10" t="str">
        <f t="shared" si="37"/>
        <v/>
      </c>
      <c r="S816" s="30" t="str">
        <f t="shared" si="38"/>
        <v/>
      </c>
    </row>
    <row r="817" spans="2:19" s="1" customFormat="1" ht="12.75" x14ac:dyDescent="0.2">
      <c r="B817" s="41"/>
      <c r="C817" s="9"/>
      <c r="E817" s="4"/>
      <c r="F817" s="5"/>
      <c r="J817" s="4"/>
      <c r="K817" s="19"/>
      <c r="M817" s="11"/>
      <c r="O817" s="13"/>
      <c r="P817" s="33"/>
      <c r="Q817" s="15" t="str">
        <f t="shared" si="36"/>
        <v/>
      </c>
      <c r="R817" s="10" t="str">
        <f t="shared" si="37"/>
        <v/>
      </c>
      <c r="S817" s="30" t="str">
        <f t="shared" si="38"/>
        <v/>
      </c>
    </row>
    <row r="818" spans="2:19" s="1" customFormat="1" ht="12.75" x14ac:dyDescent="0.2">
      <c r="B818" s="41"/>
      <c r="C818" s="9"/>
      <c r="E818" s="4"/>
      <c r="F818" s="5"/>
      <c r="J818" s="4"/>
      <c r="K818" s="19"/>
      <c r="M818" s="11"/>
      <c r="O818" s="13"/>
      <c r="P818" s="33"/>
      <c r="Q818" s="15" t="str">
        <f t="shared" si="36"/>
        <v/>
      </c>
      <c r="R818" s="10" t="str">
        <f t="shared" si="37"/>
        <v/>
      </c>
      <c r="S818" s="30" t="str">
        <f t="shared" si="38"/>
        <v/>
      </c>
    </row>
    <row r="819" spans="2:19" s="1" customFormat="1" ht="12.75" x14ac:dyDescent="0.2">
      <c r="B819" s="41"/>
      <c r="C819" s="9"/>
      <c r="E819" s="4"/>
      <c r="F819" s="5"/>
      <c r="J819" s="4"/>
      <c r="K819" s="19"/>
      <c r="M819" s="11"/>
      <c r="O819" s="13"/>
      <c r="P819" s="33"/>
      <c r="Q819" s="15" t="str">
        <f t="shared" si="36"/>
        <v/>
      </c>
      <c r="R819" s="10" t="str">
        <f t="shared" si="37"/>
        <v/>
      </c>
      <c r="S819" s="30" t="str">
        <f t="shared" si="38"/>
        <v/>
      </c>
    </row>
    <row r="820" spans="2:19" s="1" customFormat="1" ht="12.75" x14ac:dyDescent="0.2">
      <c r="B820" s="41"/>
      <c r="C820" s="9"/>
      <c r="E820" s="4"/>
      <c r="F820" s="5"/>
      <c r="J820" s="4"/>
      <c r="K820" s="19"/>
      <c r="M820" s="11"/>
      <c r="O820" s="13"/>
      <c r="P820" s="33"/>
      <c r="Q820" s="15" t="str">
        <f t="shared" si="36"/>
        <v/>
      </c>
      <c r="R820" s="10" t="str">
        <f t="shared" si="37"/>
        <v/>
      </c>
      <c r="S820" s="30" t="str">
        <f t="shared" si="38"/>
        <v/>
      </c>
    </row>
    <row r="821" spans="2:19" s="1" customFormat="1" ht="12.75" x14ac:dyDescent="0.2">
      <c r="B821" s="41"/>
      <c r="C821" s="9"/>
      <c r="E821" s="4"/>
      <c r="F821" s="5"/>
      <c r="J821" s="4"/>
      <c r="K821" s="19"/>
      <c r="M821" s="11"/>
      <c r="O821" s="13"/>
      <c r="P821" s="33"/>
      <c r="Q821" s="15" t="str">
        <f t="shared" si="36"/>
        <v/>
      </c>
      <c r="R821" s="10" t="str">
        <f t="shared" si="37"/>
        <v/>
      </c>
      <c r="S821" s="30" t="str">
        <f t="shared" si="38"/>
        <v/>
      </c>
    </row>
    <row r="822" spans="2:19" s="1" customFormat="1" ht="12.75" x14ac:dyDescent="0.2">
      <c r="B822" s="41"/>
      <c r="C822" s="9"/>
      <c r="E822" s="4"/>
      <c r="F822" s="5"/>
      <c r="J822" s="4"/>
      <c r="K822" s="19"/>
      <c r="M822" s="11"/>
      <c r="O822" s="13"/>
      <c r="P822" s="33"/>
      <c r="Q822" s="15" t="str">
        <f t="shared" si="36"/>
        <v/>
      </c>
      <c r="R822" s="10" t="str">
        <f t="shared" si="37"/>
        <v/>
      </c>
      <c r="S822" s="30" t="str">
        <f t="shared" si="38"/>
        <v/>
      </c>
    </row>
    <row r="823" spans="2:19" s="1" customFormat="1" ht="12.75" x14ac:dyDescent="0.2">
      <c r="B823" s="41"/>
      <c r="C823" s="9"/>
      <c r="E823" s="4"/>
      <c r="F823" s="5"/>
      <c r="J823" s="4"/>
      <c r="K823" s="19"/>
      <c r="M823" s="11"/>
      <c r="O823" s="13"/>
      <c r="P823" s="33"/>
      <c r="Q823" s="15" t="str">
        <f t="shared" si="36"/>
        <v/>
      </c>
      <c r="R823" s="10" t="str">
        <f t="shared" si="37"/>
        <v/>
      </c>
      <c r="S823" s="30" t="str">
        <f t="shared" si="38"/>
        <v/>
      </c>
    </row>
    <row r="824" spans="2:19" s="1" customFormat="1" ht="12.75" x14ac:dyDescent="0.2">
      <c r="B824" s="41"/>
      <c r="C824" s="9"/>
      <c r="E824" s="4"/>
      <c r="F824" s="5"/>
      <c r="J824" s="4"/>
      <c r="K824" s="19"/>
      <c r="M824" s="11"/>
      <c r="O824" s="13"/>
      <c r="P824" s="33"/>
      <c r="Q824" s="15" t="str">
        <f t="shared" si="36"/>
        <v/>
      </c>
      <c r="R824" s="10" t="str">
        <f t="shared" si="37"/>
        <v/>
      </c>
      <c r="S824" s="30" t="str">
        <f t="shared" si="38"/>
        <v/>
      </c>
    </row>
    <row r="825" spans="2:19" s="1" customFormat="1" ht="12.75" x14ac:dyDescent="0.2">
      <c r="B825" s="41"/>
      <c r="C825" s="9"/>
      <c r="E825" s="4"/>
      <c r="F825" s="5"/>
      <c r="J825" s="4"/>
      <c r="K825" s="19"/>
      <c r="M825" s="11"/>
      <c r="O825" s="13"/>
      <c r="P825" s="33"/>
      <c r="Q825" s="15" t="str">
        <f t="shared" si="36"/>
        <v/>
      </c>
      <c r="R825" s="10" t="str">
        <f t="shared" si="37"/>
        <v/>
      </c>
      <c r="S825" s="30" t="str">
        <f t="shared" si="38"/>
        <v/>
      </c>
    </row>
    <row r="826" spans="2:19" s="1" customFormat="1" ht="12.75" x14ac:dyDescent="0.2">
      <c r="B826" s="41"/>
      <c r="C826" s="9"/>
      <c r="E826" s="4"/>
      <c r="F826" s="5"/>
      <c r="J826" s="4"/>
      <c r="K826" s="19"/>
      <c r="M826" s="11"/>
      <c r="O826" s="13"/>
      <c r="P826" s="33"/>
      <c r="Q826" s="15" t="str">
        <f t="shared" si="36"/>
        <v/>
      </c>
      <c r="R826" s="10" t="str">
        <f t="shared" si="37"/>
        <v/>
      </c>
      <c r="S826" s="30" t="str">
        <f t="shared" si="38"/>
        <v/>
      </c>
    </row>
    <row r="827" spans="2:19" s="1" customFormat="1" ht="12.75" x14ac:dyDescent="0.2">
      <c r="B827" s="41"/>
      <c r="C827" s="9"/>
      <c r="E827" s="4"/>
      <c r="F827" s="5"/>
      <c r="J827" s="4"/>
      <c r="K827" s="19"/>
      <c r="M827" s="11"/>
      <c r="O827" s="13"/>
      <c r="P827" s="33"/>
      <c r="Q827" s="15" t="str">
        <f t="shared" si="36"/>
        <v/>
      </c>
      <c r="R827" s="10" t="str">
        <f t="shared" si="37"/>
        <v/>
      </c>
      <c r="S827" s="30" t="str">
        <f t="shared" si="38"/>
        <v/>
      </c>
    </row>
    <row r="828" spans="2:19" s="1" customFormat="1" ht="12.75" x14ac:dyDescent="0.2">
      <c r="B828" s="41"/>
      <c r="C828" s="9"/>
      <c r="E828" s="4"/>
      <c r="F828" s="5"/>
      <c r="J828" s="4"/>
      <c r="K828" s="19"/>
      <c r="M828" s="11"/>
      <c r="O828" s="13"/>
      <c r="P828" s="33"/>
      <c r="Q828" s="15" t="str">
        <f t="shared" si="36"/>
        <v/>
      </c>
      <c r="R828" s="10" t="str">
        <f t="shared" si="37"/>
        <v/>
      </c>
      <c r="S828" s="30" t="str">
        <f t="shared" si="38"/>
        <v/>
      </c>
    </row>
    <row r="829" spans="2:19" s="1" customFormat="1" ht="12.75" x14ac:dyDescent="0.2">
      <c r="B829" s="41"/>
      <c r="C829" s="9"/>
      <c r="E829" s="4"/>
      <c r="F829" s="5"/>
      <c r="J829" s="4"/>
      <c r="K829" s="19"/>
      <c r="M829" s="11"/>
      <c r="O829" s="13"/>
      <c r="P829" s="33"/>
      <c r="Q829" s="15" t="str">
        <f t="shared" si="36"/>
        <v/>
      </c>
      <c r="R829" s="10" t="str">
        <f t="shared" si="37"/>
        <v/>
      </c>
      <c r="S829" s="30" t="str">
        <f t="shared" si="38"/>
        <v/>
      </c>
    </row>
    <row r="830" spans="2:19" s="1" customFormat="1" ht="12.75" x14ac:dyDescent="0.2">
      <c r="B830" s="41"/>
      <c r="C830" s="9"/>
      <c r="E830" s="4"/>
      <c r="F830" s="5"/>
      <c r="J830" s="4"/>
      <c r="K830" s="19"/>
      <c r="M830" s="11"/>
      <c r="O830" s="13"/>
      <c r="P830" s="33"/>
      <c r="Q830" s="15" t="str">
        <f t="shared" si="36"/>
        <v/>
      </c>
      <c r="R830" s="10" t="str">
        <f t="shared" si="37"/>
        <v/>
      </c>
      <c r="S830" s="30" t="str">
        <f t="shared" si="38"/>
        <v/>
      </c>
    </row>
    <row r="831" spans="2:19" s="1" customFormat="1" ht="12.75" x14ac:dyDescent="0.2">
      <c r="B831" s="41"/>
      <c r="C831" s="9"/>
      <c r="E831" s="4"/>
      <c r="F831" s="5"/>
      <c r="J831" s="4"/>
      <c r="K831" s="19"/>
      <c r="M831" s="11"/>
      <c r="O831" s="13"/>
      <c r="P831" s="33"/>
      <c r="Q831" s="15" t="str">
        <f t="shared" si="36"/>
        <v/>
      </c>
      <c r="R831" s="10" t="str">
        <f t="shared" si="37"/>
        <v/>
      </c>
      <c r="S831" s="30" t="str">
        <f t="shared" si="38"/>
        <v/>
      </c>
    </row>
    <row r="832" spans="2:19" s="1" customFormat="1" ht="12.75" x14ac:dyDescent="0.2">
      <c r="B832" s="41"/>
      <c r="C832" s="9"/>
      <c r="E832" s="4"/>
      <c r="F832" s="5"/>
      <c r="J832" s="4"/>
      <c r="K832" s="19"/>
      <c r="M832" s="11"/>
      <c r="O832" s="13"/>
      <c r="P832" s="33"/>
      <c r="Q832" s="15" t="str">
        <f t="shared" si="36"/>
        <v/>
      </c>
      <c r="R832" s="10" t="str">
        <f t="shared" si="37"/>
        <v/>
      </c>
      <c r="S832" s="30" t="str">
        <f t="shared" si="38"/>
        <v/>
      </c>
    </row>
    <row r="833" spans="2:19" s="1" customFormat="1" ht="12.75" x14ac:dyDescent="0.2">
      <c r="B833" s="41"/>
      <c r="C833" s="9"/>
      <c r="E833" s="4"/>
      <c r="F833" s="5"/>
      <c r="J833" s="4"/>
      <c r="K833" s="19"/>
      <c r="M833" s="11"/>
      <c r="O833" s="13"/>
      <c r="P833" s="33"/>
      <c r="Q833" s="15" t="str">
        <f t="shared" si="36"/>
        <v/>
      </c>
      <c r="R833" s="10" t="str">
        <f t="shared" si="37"/>
        <v/>
      </c>
      <c r="S833" s="30" t="str">
        <f t="shared" si="38"/>
        <v/>
      </c>
    </row>
    <row r="834" spans="2:19" s="1" customFormat="1" ht="12.75" x14ac:dyDescent="0.2">
      <c r="B834" s="41"/>
      <c r="C834" s="9"/>
      <c r="E834" s="4"/>
      <c r="F834" s="5"/>
      <c r="J834" s="4"/>
      <c r="K834" s="19"/>
      <c r="M834" s="11"/>
      <c r="O834" s="13"/>
      <c r="P834" s="33"/>
      <c r="Q834" s="15" t="str">
        <f t="shared" si="36"/>
        <v/>
      </c>
      <c r="R834" s="10" t="str">
        <f t="shared" si="37"/>
        <v/>
      </c>
      <c r="S834" s="30" t="str">
        <f t="shared" si="38"/>
        <v/>
      </c>
    </row>
    <row r="835" spans="2:19" s="1" customFormat="1" ht="12.75" x14ac:dyDescent="0.2">
      <c r="B835" s="41"/>
      <c r="C835" s="9"/>
      <c r="E835" s="4"/>
      <c r="F835" s="5"/>
      <c r="J835" s="4"/>
      <c r="K835" s="19"/>
      <c r="M835" s="11"/>
      <c r="O835" s="13"/>
      <c r="P835" s="33"/>
      <c r="Q835" s="15" t="str">
        <f t="shared" si="36"/>
        <v/>
      </c>
      <c r="R835" s="10" t="str">
        <f t="shared" si="37"/>
        <v/>
      </c>
      <c r="S835" s="30" t="str">
        <f t="shared" si="38"/>
        <v/>
      </c>
    </row>
    <row r="836" spans="2:19" s="1" customFormat="1" ht="12.75" x14ac:dyDescent="0.2">
      <c r="B836" s="41"/>
      <c r="C836" s="9"/>
      <c r="E836" s="4"/>
      <c r="F836" s="5"/>
      <c r="J836" s="4"/>
      <c r="K836" s="19"/>
      <c r="M836" s="11"/>
      <c r="O836" s="13"/>
      <c r="P836" s="33"/>
      <c r="Q836" s="15" t="str">
        <f t="shared" si="36"/>
        <v/>
      </c>
      <c r="R836" s="10" t="str">
        <f t="shared" si="37"/>
        <v/>
      </c>
      <c r="S836" s="30" t="str">
        <f t="shared" si="38"/>
        <v/>
      </c>
    </row>
    <row r="837" spans="2:19" s="1" customFormat="1" ht="12.75" x14ac:dyDescent="0.2">
      <c r="B837" s="41"/>
      <c r="C837" s="9"/>
      <c r="E837" s="4"/>
      <c r="F837" s="5"/>
      <c r="J837" s="4"/>
      <c r="K837" s="19"/>
      <c r="M837" s="11"/>
      <c r="O837" s="13"/>
      <c r="P837" s="33"/>
      <c r="Q837" s="15" t="str">
        <f t="shared" si="36"/>
        <v/>
      </c>
      <c r="R837" s="10" t="str">
        <f t="shared" si="37"/>
        <v/>
      </c>
      <c r="S837" s="30" t="str">
        <f t="shared" si="38"/>
        <v/>
      </c>
    </row>
    <row r="838" spans="2:19" s="1" customFormat="1" ht="12.75" x14ac:dyDescent="0.2">
      <c r="B838" s="41"/>
      <c r="C838" s="9"/>
      <c r="E838" s="4"/>
      <c r="F838" s="5"/>
      <c r="J838" s="4"/>
      <c r="K838" s="19"/>
      <c r="M838" s="11"/>
      <c r="O838" s="13"/>
      <c r="P838" s="33"/>
      <c r="Q838" s="15" t="str">
        <f t="shared" si="36"/>
        <v/>
      </c>
      <c r="R838" s="10" t="str">
        <f t="shared" si="37"/>
        <v/>
      </c>
      <c r="S838" s="30" t="str">
        <f t="shared" si="38"/>
        <v/>
      </c>
    </row>
    <row r="839" spans="2:19" s="1" customFormat="1" ht="12.75" x14ac:dyDescent="0.2">
      <c r="B839" s="41"/>
      <c r="C839" s="9"/>
      <c r="E839" s="4"/>
      <c r="F839" s="5"/>
      <c r="J839" s="4"/>
      <c r="K839" s="19"/>
      <c r="M839" s="11"/>
      <c r="O839" s="13"/>
      <c r="P839" s="33"/>
      <c r="Q839" s="15" t="str">
        <f t="shared" si="36"/>
        <v/>
      </c>
      <c r="R839" s="10" t="str">
        <f t="shared" si="37"/>
        <v/>
      </c>
      <c r="S839" s="30" t="str">
        <f t="shared" si="38"/>
        <v/>
      </c>
    </row>
    <row r="840" spans="2:19" s="1" customFormat="1" ht="12.75" x14ac:dyDescent="0.2">
      <c r="B840" s="41"/>
      <c r="C840" s="9"/>
      <c r="E840" s="4"/>
      <c r="F840" s="5"/>
      <c r="J840" s="4"/>
      <c r="K840" s="19"/>
      <c r="M840" s="11"/>
      <c r="O840" s="13"/>
      <c r="P840" s="33"/>
      <c r="Q840" s="15" t="str">
        <f t="shared" si="36"/>
        <v/>
      </c>
      <c r="R840" s="10" t="str">
        <f t="shared" si="37"/>
        <v/>
      </c>
      <c r="S840" s="30" t="str">
        <f t="shared" si="38"/>
        <v/>
      </c>
    </row>
    <row r="841" spans="2:19" s="1" customFormat="1" ht="12.75" x14ac:dyDescent="0.2">
      <c r="B841" s="41"/>
      <c r="C841" s="9"/>
      <c r="E841" s="4"/>
      <c r="F841" s="5"/>
      <c r="J841" s="4"/>
      <c r="K841" s="19"/>
      <c r="M841" s="11"/>
      <c r="O841" s="13"/>
      <c r="P841" s="33"/>
      <c r="Q841" s="15" t="str">
        <f t="shared" si="36"/>
        <v/>
      </c>
      <c r="R841" s="10" t="str">
        <f t="shared" si="37"/>
        <v/>
      </c>
      <c r="S841" s="30" t="str">
        <f t="shared" si="38"/>
        <v/>
      </c>
    </row>
    <row r="842" spans="2:19" s="1" customFormat="1" ht="12.75" x14ac:dyDescent="0.2">
      <c r="B842" s="41"/>
      <c r="C842" s="9"/>
      <c r="E842" s="4"/>
      <c r="F842" s="5"/>
      <c r="J842" s="4"/>
      <c r="K842" s="19"/>
      <c r="M842" s="11"/>
      <c r="O842" s="13"/>
      <c r="P842" s="33"/>
      <c r="Q842" s="15" t="str">
        <f t="shared" ref="Q842:Q905" si="39">IF(O842="","",IF(O842="Yes",IF(M842="Lay",2*K842,K842*L842),0))</f>
        <v/>
      </c>
      <c r="R842" s="10" t="str">
        <f t="shared" ref="R842:R905" si="40">IF(Q842&lt;&gt;"",IF(M842="Lay",IF(O842="Yes",(Q842-K842)*(1-N842),Q842-K842*(L842-1)),IF(O842="Yes",(Q842-K842)*(1-N842),Q842-K842)),"")</f>
        <v/>
      </c>
      <c r="S842" s="30" t="str">
        <f t="shared" si="38"/>
        <v/>
      </c>
    </row>
    <row r="843" spans="2:19" s="1" customFormat="1" ht="12.75" x14ac:dyDescent="0.2">
      <c r="B843" s="41"/>
      <c r="C843" s="9"/>
      <c r="E843" s="4"/>
      <c r="F843" s="5"/>
      <c r="J843" s="4"/>
      <c r="K843" s="19"/>
      <c r="M843" s="11"/>
      <c r="O843" s="13"/>
      <c r="P843" s="33"/>
      <c r="Q843" s="15" t="str">
        <f t="shared" si="39"/>
        <v/>
      </c>
      <c r="R843" s="10" t="str">
        <f t="shared" si="40"/>
        <v/>
      </c>
      <c r="S843" s="30" t="str">
        <f t="shared" ref="S843:S906" si="41">IF(Q843&lt;&gt;"",SUBTOTAL(9,R843)+S842,"")</f>
        <v/>
      </c>
    </row>
    <row r="844" spans="2:19" s="1" customFormat="1" ht="12.75" x14ac:dyDescent="0.2">
      <c r="B844" s="41"/>
      <c r="C844" s="9"/>
      <c r="E844" s="4"/>
      <c r="F844" s="5"/>
      <c r="J844" s="4"/>
      <c r="K844" s="19"/>
      <c r="M844" s="11"/>
      <c r="O844" s="13"/>
      <c r="P844" s="33"/>
      <c r="Q844" s="15" t="str">
        <f t="shared" si="39"/>
        <v/>
      </c>
      <c r="R844" s="10" t="str">
        <f t="shared" si="40"/>
        <v/>
      </c>
      <c r="S844" s="30" t="str">
        <f t="shared" si="41"/>
        <v/>
      </c>
    </row>
    <row r="845" spans="2:19" s="1" customFormat="1" ht="12.75" x14ac:dyDescent="0.2">
      <c r="B845" s="41"/>
      <c r="C845" s="9"/>
      <c r="E845" s="4"/>
      <c r="F845" s="5"/>
      <c r="J845" s="4"/>
      <c r="K845" s="19"/>
      <c r="M845" s="11"/>
      <c r="O845" s="13"/>
      <c r="P845" s="33"/>
      <c r="Q845" s="15" t="str">
        <f t="shared" si="39"/>
        <v/>
      </c>
      <c r="R845" s="10" t="str">
        <f t="shared" si="40"/>
        <v/>
      </c>
      <c r="S845" s="30" t="str">
        <f t="shared" si="41"/>
        <v/>
      </c>
    </row>
    <row r="846" spans="2:19" s="1" customFormat="1" ht="12.75" x14ac:dyDescent="0.2">
      <c r="B846" s="41"/>
      <c r="C846" s="9"/>
      <c r="E846" s="4"/>
      <c r="F846" s="5"/>
      <c r="J846" s="4"/>
      <c r="K846" s="19"/>
      <c r="M846" s="11"/>
      <c r="O846" s="13"/>
      <c r="P846" s="33"/>
      <c r="Q846" s="15" t="str">
        <f t="shared" si="39"/>
        <v/>
      </c>
      <c r="R846" s="10" t="str">
        <f t="shared" si="40"/>
        <v/>
      </c>
      <c r="S846" s="30" t="str">
        <f t="shared" si="41"/>
        <v/>
      </c>
    </row>
    <row r="847" spans="2:19" s="1" customFormat="1" ht="12.75" x14ac:dyDescent="0.2">
      <c r="B847" s="41"/>
      <c r="C847" s="9"/>
      <c r="E847" s="4"/>
      <c r="F847" s="5"/>
      <c r="J847" s="4"/>
      <c r="K847" s="19"/>
      <c r="M847" s="11"/>
      <c r="O847" s="13"/>
      <c r="P847" s="33"/>
      <c r="Q847" s="15" t="str">
        <f t="shared" si="39"/>
        <v/>
      </c>
      <c r="R847" s="10" t="str">
        <f t="shared" si="40"/>
        <v/>
      </c>
      <c r="S847" s="30" t="str">
        <f t="shared" si="41"/>
        <v/>
      </c>
    </row>
    <row r="848" spans="2:19" s="1" customFormat="1" ht="12.75" x14ac:dyDescent="0.2">
      <c r="B848" s="41"/>
      <c r="C848" s="9"/>
      <c r="E848" s="4"/>
      <c r="F848" s="5"/>
      <c r="J848" s="4"/>
      <c r="K848" s="19"/>
      <c r="M848" s="11"/>
      <c r="O848" s="13"/>
      <c r="P848" s="33"/>
      <c r="Q848" s="15" t="str">
        <f t="shared" si="39"/>
        <v/>
      </c>
      <c r="R848" s="10" t="str">
        <f t="shared" si="40"/>
        <v/>
      </c>
      <c r="S848" s="30" t="str">
        <f t="shared" si="41"/>
        <v/>
      </c>
    </row>
    <row r="849" spans="2:19" s="1" customFormat="1" ht="12.75" x14ac:dyDescent="0.2">
      <c r="B849" s="41"/>
      <c r="C849" s="9"/>
      <c r="E849" s="4"/>
      <c r="F849" s="5"/>
      <c r="J849" s="4"/>
      <c r="K849" s="19"/>
      <c r="M849" s="11"/>
      <c r="O849" s="13"/>
      <c r="P849" s="33"/>
      <c r="Q849" s="15" t="str">
        <f t="shared" si="39"/>
        <v/>
      </c>
      <c r="R849" s="10" t="str">
        <f t="shared" si="40"/>
        <v/>
      </c>
      <c r="S849" s="30" t="str">
        <f t="shared" si="41"/>
        <v/>
      </c>
    </row>
    <row r="850" spans="2:19" s="1" customFormat="1" ht="12.75" x14ac:dyDescent="0.2">
      <c r="B850" s="41"/>
      <c r="C850" s="9"/>
      <c r="E850" s="4"/>
      <c r="F850" s="5"/>
      <c r="J850" s="4"/>
      <c r="K850" s="19"/>
      <c r="M850" s="11"/>
      <c r="O850" s="13"/>
      <c r="P850" s="33"/>
      <c r="Q850" s="15" t="str">
        <f t="shared" si="39"/>
        <v/>
      </c>
      <c r="R850" s="10" t="str">
        <f t="shared" si="40"/>
        <v/>
      </c>
      <c r="S850" s="30" t="str">
        <f t="shared" si="41"/>
        <v/>
      </c>
    </row>
    <row r="851" spans="2:19" s="1" customFormat="1" ht="12.75" x14ac:dyDescent="0.2">
      <c r="B851" s="41"/>
      <c r="C851" s="9"/>
      <c r="E851" s="4"/>
      <c r="F851" s="5"/>
      <c r="J851" s="4"/>
      <c r="K851" s="19"/>
      <c r="M851" s="11"/>
      <c r="O851" s="13"/>
      <c r="P851" s="33"/>
      <c r="Q851" s="15" t="str">
        <f t="shared" si="39"/>
        <v/>
      </c>
      <c r="R851" s="10" t="str">
        <f t="shared" si="40"/>
        <v/>
      </c>
      <c r="S851" s="30" t="str">
        <f t="shared" si="41"/>
        <v/>
      </c>
    </row>
    <row r="852" spans="2:19" s="1" customFormat="1" ht="12.75" x14ac:dyDescent="0.2">
      <c r="B852" s="41"/>
      <c r="C852" s="9"/>
      <c r="E852" s="4"/>
      <c r="F852" s="5"/>
      <c r="J852" s="4"/>
      <c r="K852" s="19"/>
      <c r="M852" s="11"/>
      <c r="O852" s="13"/>
      <c r="P852" s="33"/>
      <c r="Q852" s="15" t="str">
        <f t="shared" si="39"/>
        <v/>
      </c>
      <c r="R852" s="10" t="str">
        <f t="shared" si="40"/>
        <v/>
      </c>
      <c r="S852" s="30" t="str">
        <f t="shared" si="41"/>
        <v/>
      </c>
    </row>
    <row r="853" spans="2:19" s="1" customFormat="1" ht="12.75" x14ac:dyDescent="0.2">
      <c r="B853" s="41"/>
      <c r="C853" s="9"/>
      <c r="E853" s="4"/>
      <c r="F853" s="5"/>
      <c r="J853" s="4"/>
      <c r="K853" s="19"/>
      <c r="M853" s="11"/>
      <c r="O853" s="13"/>
      <c r="P853" s="33"/>
      <c r="Q853" s="15" t="str">
        <f t="shared" si="39"/>
        <v/>
      </c>
      <c r="R853" s="10" t="str">
        <f t="shared" si="40"/>
        <v/>
      </c>
      <c r="S853" s="30" t="str">
        <f t="shared" si="41"/>
        <v/>
      </c>
    </row>
    <row r="854" spans="2:19" s="1" customFormat="1" ht="12.75" x14ac:dyDescent="0.2">
      <c r="B854" s="41"/>
      <c r="C854" s="9"/>
      <c r="E854" s="4"/>
      <c r="F854" s="5"/>
      <c r="J854" s="4"/>
      <c r="K854" s="19"/>
      <c r="M854" s="11"/>
      <c r="O854" s="13"/>
      <c r="P854" s="33"/>
      <c r="Q854" s="15" t="str">
        <f t="shared" si="39"/>
        <v/>
      </c>
      <c r="R854" s="10" t="str">
        <f t="shared" si="40"/>
        <v/>
      </c>
      <c r="S854" s="30" t="str">
        <f t="shared" si="41"/>
        <v/>
      </c>
    </row>
    <row r="855" spans="2:19" s="1" customFormat="1" ht="12.75" x14ac:dyDescent="0.2">
      <c r="B855" s="41"/>
      <c r="C855" s="9"/>
      <c r="E855" s="4"/>
      <c r="F855" s="5"/>
      <c r="J855" s="4"/>
      <c r="K855" s="19"/>
      <c r="M855" s="11"/>
      <c r="O855" s="13"/>
      <c r="P855" s="33"/>
      <c r="Q855" s="15" t="str">
        <f t="shared" si="39"/>
        <v/>
      </c>
      <c r="R855" s="10" t="str">
        <f t="shared" si="40"/>
        <v/>
      </c>
      <c r="S855" s="30" t="str">
        <f t="shared" si="41"/>
        <v/>
      </c>
    </row>
    <row r="856" spans="2:19" s="1" customFormat="1" ht="12.75" x14ac:dyDescent="0.2">
      <c r="B856" s="41"/>
      <c r="C856" s="9"/>
      <c r="E856" s="4"/>
      <c r="F856" s="5"/>
      <c r="J856" s="4"/>
      <c r="K856" s="19"/>
      <c r="M856" s="11"/>
      <c r="O856" s="13"/>
      <c r="P856" s="33"/>
      <c r="Q856" s="15" t="str">
        <f t="shared" si="39"/>
        <v/>
      </c>
      <c r="R856" s="10" t="str">
        <f t="shared" si="40"/>
        <v/>
      </c>
      <c r="S856" s="30" t="str">
        <f t="shared" si="41"/>
        <v/>
      </c>
    </row>
    <row r="857" spans="2:19" s="1" customFormat="1" ht="12.75" x14ac:dyDescent="0.2">
      <c r="B857" s="41"/>
      <c r="C857" s="9"/>
      <c r="E857" s="4"/>
      <c r="F857" s="5"/>
      <c r="J857" s="4"/>
      <c r="K857" s="19"/>
      <c r="M857" s="11"/>
      <c r="O857" s="13"/>
      <c r="P857" s="33"/>
      <c r="Q857" s="15" t="str">
        <f t="shared" si="39"/>
        <v/>
      </c>
      <c r="R857" s="10" t="str">
        <f t="shared" si="40"/>
        <v/>
      </c>
      <c r="S857" s="30" t="str">
        <f t="shared" si="41"/>
        <v/>
      </c>
    </row>
    <row r="858" spans="2:19" s="1" customFormat="1" ht="12.75" x14ac:dyDescent="0.2">
      <c r="B858" s="41"/>
      <c r="C858" s="9"/>
      <c r="E858" s="4"/>
      <c r="F858" s="5"/>
      <c r="J858" s="4"/>
      <c r="K858" s="19"/>
      <c r="M858" s="11"/>
      <c r="O858" s="13"/>
      <c r="P858" s="33"/>
      <c r="Q858" s="15" t="str">
        <f t="shared" si="39"/>
        <v/>
      </c>
      <c r="R858" s="10" t="str">
        <f t="shared" si="40"/>
        <v/>
      </c>
      <c r="S858" s="30" t="str">
        <f t="shared" si="41"/>
        <v/>
      </c>
    </row>
    <row r="859" spans="2:19" s="1" customFormat="1" ht="12.75" x14ac:dyDescent="0.2">
      <c r="B859" s="41"/>
      <c r="C859" s="9"/>
      <c r="E859" s="4"/>
      <c r="F859" s="5"/>
      <c r="J859" s="4"/>
      <c r="K859" s="19"/>
      <c r="M859" s="11"/>
      <c r="O859" s="13"/>
      <c r="P859" s="33"/>
      <c r="Q859" s="15" t="str">
        <f t="shared" si="39"/>
        <v/>
      </c>
      <c r="R859" s="10" t="str">
        <f t="shared" si="40"/>
        <v/>
      </c>
      <c r="S859" s="30" t="str">
        <f t="shared" si="41"/>
        <v/>
      </c>
    </row>
    <row r="860" spans="2:19" s="1" customFormat="1" ht="12.75" x14ac:dyDescent="0.2">
      <c r="B860" s="41"/>
      <c r="C860" s="9"/>
      <c r="E860" s="4"/>
      <c r="F860" s="5"/>
      <c r="J860" s="4"/>
      <c r="K860" s="19"/>
      <c r="M860" s="11"/>
      <c r="O860" s="13"/>
      <c r="P860" s="33"/>
      <c r="Q860" s="15" t="str">
        <f t="shared" si="39"/>
        <v/>
      </c>
      <c r="R860" s="10" t="str">
        <f t="shared" si="40"/>
        <v/>
      </c>
      <c r="S860" s="30" t="str">
        <f t="shared" si="41"/>
        <v/>
      </c>
    </row>
    <row r="861" spans="2:19" s="1" customFormat="1" ht="12.75" x14ac:dyDescent="0.2">
      <c r="B861" s="41"/>
      <c r="C861" s="9"/>
      <c r="E861" s="4"/>
      <c r="F861" s="5"/>
      <c r="J861" s="4"/>
      <c r="K861" s="19"/>
      <c r="M861" s="11"/>
      <c r="O861" s="13"/>
      <c r="P861" s="33"/>
      <c r="Q861" s="15" t="str">
        <f t="shared" si="39"/>
        <v/>
      </c>
      <c r="R861" s="10" t="str">
        <f t="shared" si="40"/>
        <v/>
      </c>
      <c r="S861" s="30" t="str">
        <f t="shared" si="41"/>
        <v/>
      </c>
    </row>
    <row r="862" spans="2:19" s="1" customFormat="1" ht="12.75" x14ac:dyDescent="0.2">
      <c r="B862" s="41"/>
      <c r="C862" s="9"/>
      <c r="E862" s="4"/>
      <c r="F862" s="5"/>
      <c r="J862" s="4"/>
      <c r="K862" s="19"/>
      <c r="M862" s="11"/>
      <c r="O862" s="13"/>
      <c r="P862" s="33"/>
      <c r="Q862" s="15" t="str">
        <f t="shared" si="39"/>
        <v/>
      </c>
      <c r="R862" s="10" t="str">
        <f t="shared" si="40"/>
        <v/>
      </c>
      <c r="S862" s="30" t="str">
        <f t="shared" si="41"/>
        <v/>
      </c>
    </row>
    <row r="863" spans="2:19" s="1" customFormat="1" ht="12.75" x14ac:dyDescent="0.2">
      <c r="B863" s="41"/>
      <c r="C863" s="9"/>
      <c r="E863" s="4"/>
      <c r="F863" s="5"/>
      <c r="J863" s="4"/>
      <c r="K863" s="19"/>
      <c r="M863" s="11"/>
      <c r="O863" s="13"/>
      <c r="P863" s="33"/>
      <c r="Q863" s="15" t="str">
        <f t="shared" si="39"/>
        <v/>
      </c>
      <c r="R863" s="10" t="str">
        <f t="shared" si="40"/>
        <v/>
      </c>
      <c r="S863" s="30" t="str">
        <f t="shared" si="41"/>
        <v/>
      </c>
    </row>
    <row r="864" spans="2:19" s="1" customFormat="1" ht="12.75" x14ac:dyDescent="0.2">
      <c r="B864" s="41"/>
      <c r="C864" s="9"/>
      <c r="E864" s="4"/>
      <c r="F864" s="5"/>
      <c r="J864" s="4"/>
      <c r="K864" s="19"/>
      <c r="M864" s="11"/>
      <c r="O864" s="13"/>
      <c r="P864" s="33"/>
      <c r="Q864" s="15" t="str">
        <f t="shared" si="39"/>
        <v/>
      </c>
      <c r="R864" s="10" t="str">
        <f t="shared" si="40"/>
        <v/>
      </c>
      <c r="S864" s="30" t="str">
        <f t="shared" si="41"/>
        <v/>
      </c>
    </row>
    <row r="865" spans="2:19" s="1" customFormat="1" ht="12.75" x14ac:dyDescent="0.2">
      <c r="B865" s="41"/>
      <c r="C865" s="9"/>
      <c r="E865" s="4"/>
      <c r="F865" s="5"/>
      <c r="J865" s="4"/>
      <c r="K865" s="19"/>
      <c r="M865" s="11"/>
      <c r="O865" s="13"/>
      <c r="P865" s="33"/>
      <c r="Q865" s="15" t="str">
        <f t="shared" si="39"/>
        <v/>
      </c>
      <c r="R865" s="10" t="str">
        <f t="shared" si="40"/>
        <v/>
      </c>
      <c r="S865" s="30" t="str">
        <f t="shared" si="41"/>
        <v/>
      </c>
    </row>
    <row r="866" spans="2:19" s="1" customFormat="1" ht="12.75" x14ac:dyDescent="0.2">
      <c r="B866" s="41"/>
      <c r="C866" s="9"/>
      <c r="E866" s="4"/>
      <c r="F866" s="5"/>
      <c r="J866" s="4"/>
      <c r="K866" s="19"/>
      <c r="M866" s="11"/>
      <c r="O866" s="13"/>
      <c r="P866" s="33"/>
      <c r="Q866" s="15" t="str">
        <f t="shared" si="39"/>
        <v/>
      </c>
      <c r="R866" s="10" t="str">
        <f t="shared" si="40"/>
        <v/>
      </c>
      <c r="S866" s="30" t="str">
        <f t="shared" si="41"/>
        <v/>
      </c>
    </row>
    <row r="867" spans="2:19" s="1" customFormat="1" ht="12.75" x14ac:dyDescent="0.2">
      <c r="B867" s="41"/>
      <c r="C867" s="9"/>
      <c r="E867" s="4"/>
      <c r="F867" s="5"/>
      <c r="J867" s="4"/>
      <c r="K867" s="19"/>
      <c r="M867" s="11"/>
      <c r="O867" s="13"/>
      <c r="P867" s="33"/>
      <c r="Q867" s="15" t="str">
        <f t="shared" si="39"/>
        <v/>
      </c>
      <c r="R867" s="10" t="str">
        <f t="shared" si="40"/>
        <v/>
      </c>
      <c r="S867" s="30" t="str">
        <f t="shared" si="41"/>
        <v/>
      </c>
    </row>
    <row r="868" spans="2:19" s="1" customFormat="1" ht="12.75" x14ac:dyDescent="0.2">
      <c r="B868" s="41"/>
      <c r="C868" s="9"/>
      <c r="E868" s="4"/>
      <c r="F868" s="5"/>
      <c r="J868" s="4"/>
      <c r="K868" s="19"/>
      <c r="M868" s="11"/>
      <c r="O868" s="13"/>
      <c r="P868" s="33"/>
      <c r="Q868" s="15" t="str">
        <f t="shared" si="39"/>
        <v/>
      </c>
      <c r="R868" s="10" t="str">
        <f t="shared" si="40"/>
        <v/>
      </c>
      <c r="S868" s="30" t="str">
        <f t="shared" si="41"/>
        <v/>
      </c>
    </row>
    <row r="869" spans="2:19" s="1" customFormat="1" ht="12.75" x14ac:dyDescent="0.2">
      <c r="B869" s="41"/>
      <c r="C869" s="9"/>
      <c r="E869" s="4"/>
      <c r="F869" s="5"/>
      <c r="J869" s="4"/>
      <c r="K869" s="19"/>
      <c r="M869" s="11"/>
      <c r="O869" s="13"/>
      <c r="P869" s="33"/>
      <c r="Q869" s="15" t="str">
        <f t="shared" si="39"/>
        <v/>
      </c>
      <c r="R869" s="10" t="str">
        <f t="shared" si="40"/>
        <v/>
      </c>
      <c r="S869" s="30" t="str">
        <f t="shared" si="41"/>
        <v/>
      </c>
    </row>
    <row r="870" spans="2:19" s="1" customFormat="1" ht="12.75" x14ac:dyDescent="0.2">
      <c r="B870" s="41"/>
      <c r="C870" s="9"/>
      <c r="E870" s="4"/>
      <c r="F870" s="5"/>
      <c r="J870" s="4"/>
      <c r="K870" s="19"/>
      <c r="M870" s="11"/>
      <c r="O870" s="13"/>
      <c r="P870" s="33"/>
      <c r="Q870" s="15" t="str">
        <f t="shared" si="39"/>
        <v/>
      </c>
      <c r="R870" s="10" t="str">
        <f t="shared" si="40"/>
        <v/>
      </c>
      <c r="S870" s="30" t="str">
        <f t="shared" si="41"/>
        <v/>
      </c>
    </row>
    <row r="871" spans="2:19" s="1" customFormat="1" ht="12.75" x14ac:dyDescent="0.2">
      <c r="B871" s="41"/>
      <c r="C871" s="9"/>
      <c r="E871" s="4"/>
      <c r="F871" s="5"/>
      <c r="J871" s="4"/>
      <c r="K871" s="19"/>
      <c r="M871" s="11"/>
      <c r="O871" s="13"/>
      <c r="P871" s="33"/>
      <c r="Q871" s="15" t="str">
        <f t="shared" si="39"/>
        <v/>
      </c>
      <c r="R871" s="10" t="str">
        <f t="shared" si="40"/>
        <v/>
      </c>
      <c r="S871" s="30" t="str">
        <f t="shared" si="41"/>
        <v/>
      </c>
    </row>
    <row r="872" spans="2:19" s="1" customFormat="1" ht="12.75" x14ac:dyDescent="0.2">
      <c r="B872" s="41"/>
      <c r="C872" s="9"/>
      <c r="E872" s="4"/>
      <c r="F872" s="5"/>
      <c r="J872" s="4"/>
      <c r="K872" s="19"/>
      <c r="M872" s="11"/>
      <c r="O872" s="13"/>
      <c r="P872" s="33"/>
      <c r="Q872" s="15" t="str">
        <f t="shared" si="39"/>
        <v/>
      </c>
      <c r="R872" s="10" t="str">
        <f t="shared" si="40"/>
        <v/>
      </c>
      <c r="S872" s="30" t="str">
        <f t="shared" si="41"/>
        <v/>
      </c>
    </row>
    <row r="873" spans="2:19" s="1" customFormat="1" ht="12.75" x14ac:dyDescent="0.2">
      <c r="B873" s="41"/>
      <c r="C873" s="9"/>
      <c r="E873" s="4"/>
      <c r="F873" s="5"/>
      <c r="J873" s="4"/>
      <c r="K873" s="19"/>
      <c r="M873" s="11"/>
      <c r="O873" s="13"/>
      <c r="P873" s="33"/>
      <c r="Q873" s="15" t="str">
        <f t="shared" si="39"/>
        <v/>
      </c>
      <c r="R873" s="10" t="str">
        <f t="shared" si="40"/>
        <v/>
      </c>
      <c r="S873" s="30" t="str">
        <f t="shared" si="41"/>
        <v/>
      </c>
    </row>
    <row r="874" spans="2:19" s="1" customFormat="1" ht="12.75" x14ac:dyDescent="0.2">
      <c r="B874" s="41"/>
      <c r="C874" s="9"/>
      <c r="E874" s="4"/>
      <c r="F874" s="5"/>
      <c r="J874" s="4"/>
      <c r="K874" s="19"/>
      <c r="M874" s="11"/>
      <c r="O874" s="13"/>
      <c r="P874" s="33"/>
      <c r="Q874" s="15" t="str">
        <f t="shared" si="39"/>
        <v/>
      </c>
      <c r="R874" s="10" t="str">
        <f t="shared" si="40"/>
        <v/>
      </c>
      <c r="S874" s="30" t="str">
        <f t="shared" si="41"/>
        <v/>
      </c>
    </row>
    <row r="875" spans="2:19" s="1" customFormat="1" ht="12.75" x14ac:dyDescent="0.2">
      <c r="B875" s="41"/>
      <c r="C875" s="9"/>
      <c r="E875" s="4"/>
      <c r="F875" s="5"/>
      <c r="J875" s="4"/>
      <c r="K875" s="19"/>
      <c r="M875" s="11"/>
      <c r="O875" s="13"/>
      <c r="P875" s="33"/>
      <c r="Q875" s="15" t="str">
        <f t="shared" si="39"/>
        <v/>
      </c>
      <c r="R875" s="10" t="str">
        <f t="shared" si="40"/>
        <v/>
      </c>
      <c r="S875" s="30" t="str">
        <f t="shared" si="41"/>
        <v/>
      </c>
    </row>
    <row r="876" spans="2:19" s="1" customFormat="1" ht="12.75" x14ac:dyDescent="0.2">
      <c r="B876" s="41"/>
      <c r="C876" s="9"/>
      <c r="E876" s="4"/>
      <c r="F876" s="5"/>
      <c r="J876" s="4"/>
      <c r="K876" s="19"/>
      <c r="M876" s="11"/>
      <c r="O876" s="13"/>
      <c r="P876" s="33"/>
      <c r="Q876" s="15" t="str">
        <f t="shared" si="39"/>
        <v/>
      </c>
      <c r="R876" s="10" t="str">
        <f t="shared" si="40"/>
        <v/>
      </c>
      <c r="S876" s="30" t="str">
        <f t="shared" si="41"/>
        <v/>
      </c>
    </row>
    <row r="877" spans="2:19" s="1" customFormat="1" ht="12.75" x14ac:dyDescent="0.2">
      <c r="B877" s="41"/>
      <c r="C877" s="9"/>
      <c r="E877" s="4"/>
      <c r="F877" s="5"/>
      <c r="J877" s="4"/>
      <c r="K877" s="19"/>
      <c r="M877" s="11"/>
      <c r="O877" s="13"/>
      <c r="P877" s="33"/>
      <c r="Q877" s="15" t="str">
        <f t="shared" si="39"/>
        <v/>
      </c>
      <c r="R877" s="10" t="str">
        <f t="shared" si="40"/>
        <v/>
      </c>
      <c r="S877" s="30" t="str">
        <f t="shared" si="41"/>
        <v/>
      </c>
    </row>
    <row r="878" spans="2:19" s="1" customFormat="1" ht="12.75" x14ac:dyDescent="0.2">
      <c r="B878" s="41"/>
      <c r="C878" s="9"/>
      <c r="E878" s="4"/>
      <c r="F878" s="5"/>
      <c r="J878" s="4"/>
      <c r="K878" s="19"/>
      <c r="M878" s="11"/>
      <c r="O878" s="13"/>
      <c r="P878" s="33"/>
      <c r="Q878" s="15" t="str">
        <f t="shared" si="39"/>
        <v/>
      </c>
      <c r="R878" s="10" t="str">
        <f t="shared" si="40"/>
        <v/>
      </c>
      <c r="S878" s="30" t="str">
        <f t="shared" si="41"/>
        <v/>
      </c>
    </row>
    <row r="879" spans="2:19" s="1" customFormat="1" ht="12.75" x14ac:dyDescent="0.2">
      <c r="B879" s="41"/>
      <c r="C879" s="9"/>
      <c r="E879" s="4"/>
      <c r="F879" s="5"/>
      <c r="J879" s="4"/>
      <c r="K879" s="19"/>
      <c r="M879" s="11"/>
      <c r="O879" s="13"/>
      <c r="P879" s="33"/>
      <c r="Q879" s="15" t="str">
        <f t="shared" si="39"/>
        <v/>
      </c>
      <c r="R879" s="10" t="str">
        <f t="shared" si="40"/>
        <v/>
      </c>
      <c r="S879" s="30" t="str">
        <f t="shared" si="41"/>
        <v/>
      </c>
    </row>
    <row r="880" spans="2:19" s="1" customFormat="1" ht="12.75" x14ac:dyDescent="0.2">
      <c r="B880" s="41"/>
      <c r="C880" s="9"/>
      <c r="E880" s="4"/>
      <c r="F880" s="5"/>
      <c r="J880" s="4"/>
      <c r="K880" s="19"/>
      <c r="M880" s="11"/>
      <c r="O880" s="13"/>
      <c r="P880" s="33"/>
      <c r="Q880" s="15" t="str">
        <f t="shared" si="39"/>
        <v/>
      </c>
      <c r="R880" s="10" t="str">
        <f t="shared" si="40"/>
        <v/>
      </c>
      <c r="S880" s="30" t="str">
        <f t="shared" si="41"/>
        <v/>
      </c>
    </row>
    <row r="881" spans="2:19" s="1" customFormat="1" ht="12.75" x14ac:dyDescent="0.2">
      <c r="B881" s="41"/>
      <c r="C881" s="9"/>
      <c r="E881" s="4"/>
      <c r="F881" s="5"/>
      <c r="J881" s="4"/>
      <c r="K881" s="19"/>
      <c r="M881" s="11"/>
      <c r="O881" s="13"/>
      <c r="P881" s="33"/>
      <c r="Q881" s="15" t="str">
        <f t="shared" si="39"/>
        <v/>
      </c>
      <c r="R881" s="10" t="str">
        <f t="shared" si="40"/>
        <v/>
      </c>
      <c r="S881" s="30" t="str">
        <f t="shared" si="41"/>
        <v/>
      </c>
    </row>
    <row r="882" spans="2:19" s="1" customFormat="1" ht="12.75" x14ac:dyDescent="0.2">
      <c r="B882" s="41"/>
      <c r="C882" s="9"/>
      <c r="E882" s="4"/>
      <c r="F882" s="5"/>
      <c r="J882" s="4"/>
      <c r="K882" s="19"/>
      <c r="M882" s="11"/>
      <c r="O882" s="13"/>
      <c r="P882" s="33"/>
      <c r="Q882" s="15" t="str">
        <f t="shared" si="39"/>
        <v/>
      </c>
      <c r="R882" s="10" t="str">
        <f t="shared" si="40"/>
        <v/>
      </c>
      <c r="S882" s="30" t="str">
        <f t="shared" si="41"/>
        <v/>
      </c>
    </row>
    <row r="883" spans="2:19" s="1" customFormat="1" ht="12.75" x14ac:dyDescent="0.2">
      <c r="B883" s="41"/>
      <c r="C883" s="9"/>
      <c r="E883" s="4"/>
      <c r="F883" s="5"/>
      <c r="J883" s="4"/>
      <c r="K883" s="19"/>
      <c r="M883" s="11"/>
      <c r="O883" s="13"/>
      <c r="P883" s="33"/>
      <c r="Q883" s="15" t="str">
        <f t="shared" si="39"/>
        <v/>
      </c>
      <c r="R883" s="10" t="str">
        <f t="shared" si="40"/>
        <v/>
      </c>
      <c r="S883" s="30" t="str">
        <f t="shared" si="41"/>
        <v/>
      </c>
    </row>
    <row r="884" spans="2:19" s="1" customFormat="1" ht="12.75" x14ac:dyDescent="0.2">
      <c r="B884" s="41"/>
      <c r="C884" s="9"/>
      <c r="E884" s="4"/>
      <c r="F884" s="5"/>
      <c r="J884" s="4"/>
      <c r="K884" s="19"/>
      <c r="M884" s="11"/>
      <c r="O884" s="13"/>
      <c r="P884" s="33"/>
      <c r="Q884" s="15" t="str">
        <f t="shared" si="39"/>
        <v/>
      </c>
      <c r="R884" s="10" t="str">
        <f t="shared" si="40"/>
        <v/>
      </c>
      <c r="S884" s="30" t="str">
        <f t="shared" si="41"/>
        <v/>
      </c>
    </row>
    <row r="885" spans="2:19" s="1" customFormat="1" ht="12.75" x14ac:dyDescent="0.2">
      <c r="B885" s="41"/>
      <c r="C885" s="9"/>
      <c r="E885" s="4"/>
      <c r="F885" s="5"/>
      <c r="J885" s="4"/>
      <c r="K885" s="19"/>
      <c r="M885" s="11"/>
      <c r="O885" s="13"/>
      <c r="P885" s="33"/>
      <c r="Q885" s="15" t="str">
        <f t="shared" si="39"/>
        <v/>
      </c>
      <c r="R885" s="10" t="str">
        <f t="shared" si="40"/>
        <v/>
      </c>
      <c r="S885" s="30" t="str">
        <f t="shared" si="41"/>
        <v/>
      </c>
    </row>
    <row r="886" spans="2:19" s="1" customFormat="1" ht="12.75" x14ac:dyDescent="0.2">
      <c r="B886" s="41"/>
      <c r="C886" s="9"/>
      <c r="E886" s="4"/>
      <c r="F886" s="5"/>
      <c r="J886" s="4"/>
      <c r="K886" s="19"/>
      <c r="M886" s="11"/>
      <c r="O886" s="13"/>
      <c r="P886" s="33"/>
      <c r="Q886" s="15" t="str">
        <f t="shared" si="39"/>
        <v/>
      </c>
      <c r="R886" s="10" t="str">
        <f t="shared" si="40"/>
        <v/>
      </c>
      <c r="S886" s="30" t="str">
        <f t="shared" si="41"/>
        <v/>
      </c>
    </row>
    <row r="887" spans="2:19" s="1" customFormat="1" ht="12.75" x14ac:dyDescent="0.2">
      <c r="B887" s="41"/>
      <c r="C887" s="9"/>
      <c r="E887" s="4"/>
      <c r="F887" s="5"/>
      <c r="J887" s="4"/>
      <c r="K887" s="19"/>
      <c r="M887" s="11"/>
      <c r="O887" s="13"/>
      <c r="P887" s="33"/>
      <c r="Q887" s="15" t="str">
        <f t="shared" si="39"/>
        <v/>
      </c>
      <c r="R887" s="10" t="str">
        <f t="shared" si="40"/>
        <v/>
      </c>
      <c r="S887" s="30" t="str">
        <f t="shared" si="41"/>
        <v/>
      </c>
    </row>
    <row r="888" spans="2:19" s="1" customFormat="1" ht="12.75" x14ac:dyDescent="0.2">
      <c r="B888" s="41"/>
      <c r="C888" s="9"/>
      <c r="E888" s="4"/>
      <c r="F888" s="5"/>
      <c r="J888" s="4"/>
      <c r="K888" s="19"/>
      <c r="M888" s="11"/>
      <c r="O888" s="13"/>
      <c r="P888" s="33"/>
      <c r="Q888" s="15" t="str">
        <f t="shared" si="39"/>
        <v/>
      </c>
      <c r="R888" s="10" t="str">
        <f t="shared" si="40"/>
        <v/>
      </c>
      <c r="S888" s="30" t="str">
        <f t="shared" si="41"/>
        <v/>
      </c>
    </row>
    <row r="889" spans="2:19" s="1" customFormat="1" ht="12.75" x14ac:dyDescent="0.2">
      <c r="B889" s="41"/>
      <c r="C889" s="9"/>
      <c r="E889" s="4"/>
      <c r="F889" s="5"/>
      <c r="J889" s="4"/>
      <c r="K889" s="19"/>
      <c r="M889" s="11"/>
      <c r="O889" s="13"/>
      <c r="P889" s="33"/>
      <c r="Q889" s="15" t="str">
        <f t="shared" si="39"/>
        <v/>
      </c>
      <c r="R889" s="10" t="str">
        <f t="shared" si="40"/>
        <v/>
      </c>
      <c r="S889" s="30" t="str">
        <f t="shared" si="41"/>
        <v/>
      </c>
    </row>
    <row r="890" spans="2:19" s="1" customFormat="1" ht="12.75" x14ac:dyDescent="0.2">
      <c r="B890" s="41"/>
      <c r="C890" s="9"/>
      <c r="E890" s="4"/>
      <c r="F890" s="5"/>
      <c r="J890" s="4"/>
      <c r="K890" s="19"/>
      <c r="M890" s="11"/>
      <c r="O890" s="13"/>
      <c r="P890" s="33"/>
      <c r="Q890" s="15" t="str">
        <f t="shared" si="39"/>
        <v/>
      </c>
      <c r="R890" s="10" t="str">
        <f t="shared" si="40"/>
        <v/>
      </c>
      <c r="S890" s="30" t="str">
        <f t="shared" si="41"/>
        <v/>
      </c>
    </row>
    <row r="891" spans="2:19" s="1" customFormat="1" ht="12.75" x14ac:dyDescent="0.2">
      <c r="B891" s="41"/>
      <c r="C891" s="9"/>
      <c r="E891" s="4"/>
      <c r="F891" s="5"/>
      <c r="J891" s="4"/>
      <c r="K891" s="19"/>
      <c r="M891" s="11"/>
      <c r="O891" s="13"/>
      <c r="P891" s="33"/>
      <c r="Q891" s="15" t="str">
        <f t="shared" si="39"/>
        <v/>
      </c>
      <c r="R891" s="10" t="str">
        <f t="shared" si="40"/>
        <v/>
      </c>
      <c r="S891" s="30" t="str">
        <f t="shared" si="41"/>
        <v/>
      </c>
    </row>
    <row r="892" spans="2:19" s="1" customFormat="1" ht="12.75" x14ac:dyDescent="0.2">
      <c r="B892" s="41"/>
      <c r="C892" s="9"/>
      <c r="E892" s="4"/>
      <c r="F892" s="5"/>
      <c r="J892" s="4"/>
      <c r="K892" s="19"/>
      <c r="M892" s="11"/>
      <c r="O892" s="13"/>
      <c r="P892" s="33"/>
      <c r="Q892" s="15" t="str">
        <f t="shared" si="39"/>
        <v/>
      </c>
      <c r="R892" s="10" t="str">
        <f t="shared" si="40"/>
        <v/>
      </c>
      <c r="S892" s="30" t="str">
        <f t="shared" si="41"/>
        <v/>
      </c>
    </row>
    <row r="893" spans="2:19" s="1" customFormat="1" ht="12.75" x14ac:dyDescent="0.2">
      <c r="B893" s="41"/>
      <c r="C893" s="9"/>
      <c r="E893" s="4"/>
      <c r="F893" s="5"/>
      <c r="J893" s="4"/>
      <c r="K893" s="19"/>
      <c r="M893" s="11"/>
      <c r="O893" s="13"/>
      <c r="P893" s="33"/>
      <c r="Q893" s="15" t="str">
        <f t="shared" si="39"/>
        <v/>
      </c>
      <c r="R893" s="10" t="str">
        <f t="shared" si="40"/>
        <v/>
      </c>
      <c r="S893" s="30" t="str">
        <f t="shared" si="41"/>
        <v/>
      </c>
    </row>
    <row r="894" spans="2:19" s="1" customFormat="1" ht="12.75" x14ac:dyDescent="0.2">
      <c r="B894" s="41"/>
      <c r="C894" s="9"/>
      <c r="E894" s="4"/>
      <c r="F894" s="5"/>
      <c r="J894" s="4"/>
      <c r="K894" s="19"/>
      <c r="M894" s="11"/>
      <c r="O894" s="13"/>
      <c r="P894" s="33"/>
      <c r="Q894" s="15" t="str">
        <f t="shared" si="39"/>
        <v/>
      </c>
      <c r="R894" s="10" t="str">
        <f t="shared" si="40"/>
        <v/>
      </c>
      <c r="S894" s="30" t="str">
        <f t="shared" si="41"/>
        <v/>
      </c>
    </row>
    <row r="895" spans="2:19" s="1" customFormat="1" ht="12.75" x14ac:dyDescent="0.2">
      <c r="B895" s="41"/>
      <c r="C895" s="9"/>
      <c r="E895" s="4"/>
      <c r="F895" s="5"/>
      <c r="J895" s="4"/>
      <c r="K895" s="19"/>
      <c r="M895" s="11"/>
      <c r="O895" s="13"/>
      <c r="P895" s="33"/>
      <c r="Q895" s="15" t="str">
        <f t="shared" si="39"/>
        <v/>
      </c>
      <c r="R895" s="10" t="str">
        <f t="shared" si="40"/>
        <v/>
      </c>
      <c r="S895" s="30" t="str">
        <f t="shared" si="41"/>
        <v/>
      </c>
    </row>
    <row r="896" spans="2:19" s="1" customFormat="1" ht="12.75" x14ac:dyDescent="0.2">
      <c r="B896" s="41"/>
      <c r="C896" s="9"/>
      <c r="E896" s="4"/>
      <c r="F896" s="5"/>
      <c r="J896" s="4"/>
      <c r="K896" s="19"/>
      <c r="M896" s="11"/>
      <c r="O896" s="13"/>
      <c r="P896" s="33"/>
      <c r="Q896" s="15" t="str">
        <f t="shared" si="39"/>
        <v/>
      </c>
      <c r="R896" s="10" t="str">
        <f t="shared" si="40"/>
        <v/>
      </c>
      <c r="S896" s="30" t="str">
        <f t="shared" si="41"/>
        <v/>
      </c>
    </row>
    <row r="897" spans="2:19" s="1" customFormat="1" ht="12.75" x14ac:dyDescent="0.2">
      <c r="B897" s="41"/>
      <c r="C897" s="9"/>
      <c r="E897" s="4"/>
      <c r="F897" s="5"/>
      <c r="J897" s="4"/>
      <c r="K897" s="19"/>
      <c r="M897" s="11"/>
      <c r="O897" s="13"/>
      <c r="P897" s="33"/>
      <c r="Q897" s="15" t="str">
        <f t="shared" si="39"/>
        <v/>
      </c>
      <c r="R897" s="10" t="str">
        <f t="shared" si="40"/>
        <v/>
      </c>
      <c r="S897" s="30" t="str">
        <f t="shared" si="41"/>
        <v/>
      </c>
    </row>
    <row r="898" spans="2:19" s="1" customFormat="1" ht="12.75" x14ac:dyDescent="0.2">
      <c r="B898" s="41"/>
      <c r="C898" s="9"/>
      <c r="E898" s="4"/>
      <c r="F898" s="5"/>
      <c r="J898" s="4"/>
      <c r="K898" s="19"/>
      <c r="M898" s="11"/>
      <c r="O898" s="13"/>
      <c r="P898" s="33"/>
      <c r="Q898" s="15" t="str">
        <f t="shared" si="39"/>
        <v/>
      </c>
      <c r="R898" s="10" t="str">
        <f t="shared" si="40"/>
        <v/>
      </c>
      <c r="S898" s="30" t="str">
        <f t="shared" si="41"/>
        <v/>
      </c>
    </row>
    <row r="899" spans="2:19" s="1" customFormat="1" ht="12.75" x14ac:dyDescent="0.2">
      <c r="B899" s="41"/>
      <c r="C899" s="9"/>
      <c r="E899" s="4"/>
      <c r="F899" s="5"/>
      <c r="J899" s="4"/>
      <c r="K899" s="19"/>
      <c r="M899" s="11"/>
      <c r="O899" s="13"/>
      <c r="P899" s="33"/>
      <c r="Q899" s="15" t="str">
        <f t="shared" si="39"/>
        <v/>
      </c>
      <c r="R899" s="10" t="str">
        <f t="shared" si="40"/>
        <v/>
      </c>
      <c r="S899" s="30" t="str">
        <f t="shared" si="41"/>
        <v/>
      </c>
    </row>
    <row r="900" spans="2:19" s="1" customFormat="1" ht="12.75" x14ac:dyDescent="0.2">
      <c r="B900" s="41"/>
      <c r="C900" s="9"/>
      <c r="E900" s="4"/>
      <c r="F900" s="5"/>
      <c r="J900" s="4"/>
      <c r="K900" s="19"/>
      <c r="M900" s="11"/>
      <c r="O900" s="13"/>
      <c r="P900" s="33"/>
      <c r="Q900" s="15" t="str">
        <f t="shared" si="39"/>
        <v/>
      </c>
      <c r="R900" s="10" t="str">
        <f t="shared" si="40"/>
        <v/>
      </c>
      <c r="S900" s="30" t="str">
        <f t="shared" si="41"/>
        <v/>
      </c>
    </row>
    <row r="901" spans="2:19" s="1" customFormat="1" ht="12.75" x14ac:dyDescent="0.2">
      <c r="B901" s="41"/>
      <c r="C901" s="9"/>
      <c r="E901" s="4"/>
      <c r="F901" s="5"/>
      <c r="J901" s="4"/>
      <c r="K901" s="19"/>
      <c r="M901" s="11"/>
      <c r="O901" s="13"/>
      <c r="P901" s="33"/>
      <c r="Q901" s="15" t="str">
        <f t="shared" si="39"/>
        <v/>
      </c>
      <c r="R901" s="10" t="str">
        <f t="shared" si="40"/>
        <v/>
      </c>
      <c r="S901" s="30" t="str">
        <f t="shared" si="41"/>
        <v/>
      </c>
    </row>
    <row r="902" spans="2:19" s="1" customFormat="1" ht="12.75" x14ac:dyDescent="0.2">
      <c r="B902" s="41"/>
      <c r="C902" s="9"/>
      <c r="E902" s="4"/>
      <c r="F902" s="5"/>
      <c r="J902" s="4"/>
      <c r="K902" s="19"/>
      <c r="M902" s="11"/>
      <c r="O902" s="13"/>
      <c r="P902" s="33"/>
      <c r="Q902" s="15" t="str">
        <f t="shared" si="39"/>
        <v/>
      </c>
      <c r="R902" s="10" t="str">
        <f t="shared" si="40"/>
        <v/>
      </c>
      <c r="S902" s="30" t="str">
        <f t="shared" si="41"/>
        <v/>
      </c>
    </row>
    <row r="903" spans="2:19" s="1" customFormat="1" ht="12.75" x14ac:dyDescent="0.2">
      <c r="B903" s="41"/>
      <c r="C903" s="9"/>
      <c r="E903" s="4"/>
      <c r="F903" s="5"/>
      <c r="J903" s="4"/>
      <c r="K903" s="19"/>
      <c r="M903" s="11"/>
      <c r="O903" s="13"/>
      <c r="P903" s="33"/>
      <c r="Q903" s="15" t="str">
        <f t="shared" si="39"/>
        <v/>
      </c>
      <c r="R903" s="10" t="str">
        <f t="shared" si="40"/>
        <v/>
      </c>
      <c r="S903" s="30" t="str">
        <f t="shared" si="41"/>
        <v/>
      </c>
    </row>
    <row r="904" spans="2:19" s="1" customFormat="1" ht="12.75" x14ac:dyDescent="0.2">
      <c r="B904" s="41"/>
      <c r="C904" s="9"/>
      <c r="E904" s="4"/>
      <c r="F904" s="5"/>
      <c r="J904" s="4"/>
      <c r="K904" s="19"/>
      <c r="M904" s="11"/>
      <c r="O904" s="13"/>
      <c r="P904" s="33"/>
      <c r="Q904" s="15" t="str">
        <f t="shared" si="39"/>
        <v/>
      </c>
      <c r="R904" s="10" t="str">
        <f t="shared" si="40"/>
        <v/>
      </c>
      <c r="S904" s="30" t="str">
        <f t="shared" si="41"/>
        <v/>
      </c>
    </row>
    <row r="905" spans="2:19" s="1" customFormat="1" ht="12.75" x14ac:dyDescent="0.2">
      <c r="B905" s="41"/>
      <c r="C905" s="9"/>
      <c r="E905" s="4"/>
      <c r="F905" s="5"/>
      <c r="J905" s="4"/>
      <c r="K905" s="19"/>
      <c r="M905" s="11"/>
      <c r="O905" s="13"/>
      <c r="P905" s="33"/>
      <c r="Q905" s="15" t="str">
        <f t="shared" si="39"/>
        <v/>
      </c>
      <c r="R905" s="10" t="str">
        <f t="shared" si="40"/>
        <v/>
      </c>
      <c r="S905" s="30" t="str">
        <f t="shared" si="41"/>
        <v/>
      </c>
    </row>
    <row r="906" spans="2:19" s="1" customFormat="1" ht="12.75" x14ac:dyDescent="0.2">
      <c r="B906" s="41"/>
      <c r="C906" s="9"/>
      <c r="E906" s="4"/>
      <c r="F906" s="5"/>
      <c r="J906" s="4"/>
      <c r="K906" s="19"/>
      <c r="M906" s="11"/>
      <c r="O906" s="13"/>
      <c r="P906" s="33"/>
      <c r="Q906" s="15" t="str">
        <f t="shared" ref="Q906:Q969" si="42">IF(O906="","",IF(O906="Yes",IF(M906="Lay",2*K906,K906*L906),0))</f>
        <v/>
      </c>
      <c r="R906" s="10" t="str">
        <f t="shared" ref="R906:R969" si="43">IF(Q906&lt;&gt;"",IF(M906="Lay",IF(O906="Yes",(Q906-K906)*(1-N906),Q906-K906*(L906-1)),IF(O906="Yes",(Q906-K906)*(1-N906),Q906-K906)),"")</f>
        <v/>
      </c>
      <c r="S906" s="30" t="str">
        <f t="shared" si="41"/>
        <v/>
      </c>
    </row>
    <row r="907" spans="2:19" s="1" customFormat="1" ht="12.75" x14ac:dyDescent="0.2">
      <c r="B907" s="41"/>
      <c r="C907" s="9"/>
      <c r="E907" s="4"/>
      <c r="F907" s="5"/>
      <c r="J907" s="4"/>
      <c r="K907" s="19"/>
      <c r="M907" s="11"/>
      <c r="O907" s="13"/>
      <c r="P907" s="33"/>
      <c r="Q907" s="15" t="str">
        <f t="shared" si="42"/>
        <v/>
      </c>
      <c r="R907" s="10" t="str">
        <f t="shared" si="43"/>
        <v/>
      </c>
      <c r="S907" s="30" t="str">
        <f t="shared" ref="S907:S970" si="44">IF(Q907&lt;&gt;"",SUBTOTAL(9,R907)+S906,"")</f>
        <v/>
      </c>
    </row>
    <row r="908" spans="2:19" s="1" customFormat="1" ht="12.75" x14ac:dyDescent="0.2">
      <c r="B908" s="41"/>
      <c r="C908" s="9"/>
      <c r="E908" s="4"/>
      <c r="F908" s="5"/>
      <c r="J908" s="4"/>
      <c r="K908" s="19"/>
      <c r="M908" s="11"/>
      <c r="O908" s="13"/>
      <c r="P908" s="33"/>
      <c r="Q908" s="15" t="str">
        <f t="shared" si="42"/>
        <v/>
      </c>
      <c r="R908" s="10" t="str">
        <f t="shared" si="43"/>
        <v/>
      </c>
      <c r="S908" s="30" t="str">
        <f t="shared" si="44"/>
        <v/>
      </c>
    </row>
    <row r="909" spans="2:19" s="1" customFormat="1" ht="12.75" x14ac:dyDescent="0.2">
      <c r="B909" s="41"/>
      <c r="C909" s="9"/>
      <c r="E909" s="4"/>
      <c r="F909" s="5"/>
      <c r="J909" s="4"/>
      <c r="K909" s="19"/>
      <c r="M909" s="11"/>
      <c r="O909" s="13"/>
      <c r="P909" s="33"/>
      <c r="Q909" s="15" t="str">
        <f t="shared" si="42"/>
        <v/>
      </c>
      <c r="R909" s="10" t="str">
        <f t="shared" si="43"/>
        <v/>
      </c>
      <c r="S909" s="30" t="str">
        <f t="shared" si="44"/>
        <v/>
      </c>
    </row>
    <row r="910" spans="2:19" s="1" customFormat="1" ht="12.75" x14ac:dyDescent="0.2">
      <c r="B910" s="41"/>
      <c r="C910" s="9"/>
      <c r="E910" s="4"/>
      <c r="F910" s="5"/>
      <c r="J910" s="4"/>
      <c r="K910" s="19"/>
      <c r="M910" s="11"/>
      <c r="O910" s="13"/>
      <c r="P910" s="33"/>
      <c r="Q910" s="15" t="str">
        <f t="shared" si="42"/>
        <v/>
      </c>
      <c r="R910" s="10" t="str">
        <f t="shared" si="43"/>
        <v/>
      </c>
      <c r="S910" s="30" t="str">
        <f t="shared" si="44"/>
        <v/>
      </c>
    </row>
    <row r="911" spans="2:19" s="1" customFormat="1" ht="12.75" x14ac:dyDescent="0.2">
      <c r="B911" s="41"/>
      <c r="C911" s="9"/>
      <c r="E911" s="4"/>
      <c r="F911" s="5"/>
      <c r="J911" s="4"/>
      <c r="K911" s="19"/>
      <c r="M911" s="11"/>
      <c r="O911" s="13"/>
      <c r="P911" s="33"/>
      <c r="Q911" s="15" t="str">
        <f t="shared" si="42"/>
        <v/>
      </c>
      <c r="R911" s="10" t="str">
        <f t="shared" si="43"/>
        <v/>
      </c>
      <c r="S911" s="30" t="str">
        <f t="shared" si="44"/>
        <v/>
      </c>
    </row>
    <row r="912" spans="2:19" s="1" customFormat="1" ht="12.75" x14ac:dyDescent="0.2">
      <c r="B912" s="41"/>
      <c r="C912" s="9"/>
      <c r="E912" s="4"/>
      <c r="F912" s="5"/>
      <c r="J912" s="4"/>
      <c r="K912" s="19"/>
      <c r="M912" s="11"/>
      <c r="O912" s="13"/>
      <c r="P912" s="33"/>
      <c r="Q912" s="15" t="str">
        <f t="shared" si="42"/>
        <v/>
      </c>
      <c r="R912" s="10" t="str">
        <f t="shared" si="43"/>
        <v/>
      </c>
      <c r="S912" s="30" t="str">
        <f t="shared" si="44"/>
        <v/>
      </c>
    </row>
    <row r="913" spans="2:19" s="1" customFormat="1" ht="12.75" x14ac:dyDescent="0.2">
      <c r="B913" s="41"/>
      <c r="C913" s="9"/>
      <c r="E913" s="4"/>
      <c r="F913" s="5"/>
      <c r="J913" s="4"/>
      <c r="K913" s="19"/>
      <c r="M913" s="11"/>
      <c r="O913" s="13"/>
      <c r="P913" s="33"/>
      <c r="Q913" s="15" t="str">
        <f t="shared" si="42"/>
        <v/>
      </c>
      <c r="R913" s="10" t="str">
        <f t="shared" si="43"/>
        <v/>
      </c>
      <c r="S913" s="30" t="str">
        <f t="shared" si="44"/>
        <v/>
      </c>
    </row>
    <row r="914" spans="2:19" s="1" customFormat="1" ht="12.75" x14ac:dyDescent="0.2">
      <c r="B914" s="41"/>
      <c r="C914" s="9"/>
      <c r="E914" s="4"/>
      <c r="F914" s="5"/>
      <c r="J914" s="4"/>
      <c r="K914" s="19"/>
      <c r="M914" s="11"/>
      <c r="O914" s="13"/>
      <c r="P914" s="33"/>
      <c r="Q914" s="15" t="str">
        <f t="shared" si="42"/>
        <v/>
      </c>
      <c r="R914" s="10" t="str">
        <f t="shared" si="43"/>
        <v/>
      </c>
      <c r="S914" s="30" t="str">
        <f t="shared" si="44"/>
        <v/>
      </c>
    </row>
    <row r="915" spans="2:19" s="1" customFormat="1" ht="12.75" x14ac:dyDescent="0.2">
      <c r="B915" s="41"/>
      <c r="C915" s="9"/>
      <c r="E915" s="4"/>
      <c r="F915" s="5"/>
      <c r="J915" s="4"/>
      <c r="K915" s="19"/>
      <c r="M915" s="11"/>
      <c r="O915" s="13"/>
      <c r="P915" s="33"/>
      <c r="Q915" s="15" t="str">
        <f t="shared" si="42"/>
        <v/>
      </c>
      <c r="R915" s="10" t="str">
        <f t="shared" si="43"/>
        <v/>
      </c>
      <c r="S915" s="30" t="str">
        <f t="shared" si="44"/>
        <v/>
      </c>
    </row>
    <row r="916" spans="2:19" s="1" customFormat="1" ht="12.75" x14ac:dyDescent="0.2">
      <c r="B916" s="41"/>
      <c r="C916" s="9"/>
      <c r="E916" s="4"/>
      <c r="F916" s="5"/>
      <c r="J916" s="4"/>
      <c r="K916" s="19"/>
      <c r="M916" s="11"/>
      <c r="O916" s="13"/>
      <c r="P916" s="33"/>
      <c r="Q916" s="15" t="str">
        <f t="shared" si="42"/>
        <v/>
      </c>
      <c r="R916" s="10" t="str">
        <f t="shared" si="43"/>
        <v/>
      </c>
      <c r="S916" s="30" t="str">
        <f t="shared" si="44"/>
        <v/>
      </c>
    </row>
    <row r="917" spans="2:19" s="1" customFormat="1" ht="12.75" x14ac:dyDescent="0.2">
      <c r="B917" s="41"/>
      <c r="C917" s="9"/>
      <c r="E917" s="4"/>
      <c r="F917" s="5"/>
      <c r="J917" s="4"/>
      <c r="K917" s="19"/>
      <c r="M917" s="11"/>
      <c r="O917" s="13"/>
      <c r="P917" s="33"/>
      <c r="Q917" s="15" t="str">
        <f t="shared" si="42"/>
        <v/>
      </c>
      <c r="R917" s="10" t="str">
        <f t="shared" si="43"/>
        <v/>
      </c>
      <c r="S917" s="30" t="str">
        <f t="shared" si="44"/>
        <v/>
      </c>
    </row>
    <row r="918" spans="2:19" s="1" customFormat="1" ht="12.75" x14ac:dyDescent="0.2">
      <c r="B918" s="41"/>
      <c r="C918" s="9"/>
      <c r="E918" s="4"/>
      <c r="F918" s="5"/>
      <c r="J918" s="4"/>
      <c r="K918" s="19"/>
      <c r="M918" s="11"/>
      <c r="O918" s="13"/>
      <c r="P918" s="33"/>
      <c r="Q918" s="15" t="str">
        <f t="shared" si="42"/>
        <v/>
      </c>
      <c r="R918" s="10" t="str">
        <f t="shared" si="43"/>
        <v/>
      </c>
      <c r="S918" s="30" t="str">
        <f t="shared" si="44"/>
        <v/>
      </c>
    </row>
    <row r="919" spans="2:19" s="1" customFormat="1" ht="12.75" x14ac:dyDescent="0.2">
      <c r="B919" s="41"/>
      <c r="C919" s="9"/>
      <c r="E919" s="4"/>
      <c r="F919" s="5"/>
      <c r="J919" s="4"/>
      <c r="K919" s="19"/>
      <c r="M919" s="11"/>
      <c r="O919" s="13"/>
      <c r="P919" s="33"/>
      <c r="Q919" s="15" t="str">
        <f t="shared" si="42"/>
        <v/>
      </c>
      <c r="R919" s="10" t="str">
        <f t="shared" si="43"/>
        <v/>
      </c>
      <c r="S919" s="30" t="str">
        <f t="shared" si="44"/>
        <v/>
      </c>
    </row>
    <row r="920" spans="2:19" s="1" customFormat="1" ht="12.75" x14ac:dyDescent="0.2">
      <c r="B920" s="41"/>
      <c r="C920" s="9"/>
      <c r="E920" s="4"/>
      <c r="F920" s="5"/>
      <c r="J920" s="4"/>
      <c r="K920" s="19"/>
      <c r="M920" s="11"/>
      <c r="O920" s="13"/>
      <c r="P920" s="33"/>
      <c r="Q920" s="15" t="str">
        <f t="shared" si="42"/>
        <v/>
      </c>
      <c r="R920" s="10" t="str">
        <f t="shared" si="43"/>
        <v/>
      </c>
      <c r="S920" s="30" t="str">
        <f t="shared" si="44"/>
        <v/>
      </c>
    </row>
    <row r="921" spans="2:19" s="1" customFormat="1" ht="12.75" x14ac:dyDescent="0.2">
      <c r="B921" s="41"/>
      <c r="C921" s="9"/>
      <c r="E921" s="4"/>
      <c r="F921" s="5"/>
      <c r="J921" s="4"/>
      <c r="K921" s="19"/>
      <c r="M921" s="11"/>
      <c r="O921" s="13"/>
      <c r="P921" s="33"/>
      <c r="Q921" s="15" t="str">
        <f t="shared" si="42"/>
        <v/>
      </c>
      <c r="R921" s="10" t="str">
        <f t="shared" si="43"/>
        <v/>
      </c>
      <c r="S921" s="30" t="str">
        <f t="shared" si="44"/>
        <v/>
      </c>
    </row>
    <row r="922" spans="2:19" s="1" customFormat="1" ht="12.75" x14ac:dyDescent="0.2">
      <c r="B922" s="41"/>
      <c r="C922" s="9"/>
      <c r="E922" s="4"/>
      <c r="F922" s="5"/>
      <c r="J922" s="4"/>
      <c r="K922" s="19"/>
      <c r="M922" s="11"/>
      <c r="O922" s="13"/>
      <c r="P922" s="33"/>
      <c r="Q922" s="15" t="str">
        <f t="shared" si="42"/>
        <v/>
      </c>
      <c r="R922" s="10" t="str">
        <f t="shared" si="43"/>
        <v/>
      </c>
      <c r="S922" s="30" t="str">
        <f t="shared" si="44"/>
        <v/>
      </c>
    </row>
    <row r="923" spans="2:19" s="1" customFormat="1" ht="12.75" x14ac:dyDescent="0.2">
      <c r="B923" s="41"/>
      <c r="C923" s="9"/>
      <c r="E923" s="4"/>
      <c r="F923" s="5"/>
      <c r="J923" s="4"/>
      <c r="K923" s="19"/>
      <c r="M923" s="11"/>
      <c r="O923" s="13"/>
      <c r="P923" s="33"/>
      <c r="Q923" s="15" t="str">
        <f t="shared" si="42"/>
        <v/>
      </c>
      <c r="R923" s="10" t="str">
        <f t="shared" si="43"/>
        <v/>
      </c>
      <c r="S923" s="30" t="str">
        <f t="shared" si="44"/>
        <v/>
      </c>
    </row>
    <row r="924" spans="2:19" s="1" customFormat="1" ht="12.75" x14ac:dyDescent="0.2">
      <c r="B924" s="41"/>
      <c r="C924" s="9"/>
      <c r="E924" s="4"/>
      <c r="F924" s="5"/>
      <c r="J924" s="4"/>
      <c r="K924" s="19"/>
      <c r="M924" s="11"/>
      <c r="O924" s="13"/>
      <c r="P924" s="33"/>
      <c r="Q924" s="15" t="str">
        <f t="shared" si="42"/>
        <v/>
      </c>
      <c r="R924" s="10" t="str">
        <f t="shared" si="43"/>
        <v/>
      </c>
      <c r="S924" s="30" t="str">
        <f t="shared" si="44"/>
        <v/>
      </c>
    </row>
    <row r="925" spans="2:19" s="1" customFormat="1" ht="12.75" x14ac:dyDescent="0.2">
      <c r="B925" s="41"/>
      <c r="C925" s="9"/>
      <c r="E925" s="4"/>
      <c r="F925" s="5"/>
      <c r="J925" s="4"/>
      <c r="K925" s="19"/>
      <c r="M925" s="11"/>
      <c r="O925" s="13"/>
      <c r="P925" s="33"/>
      <c r="Q925" s="15" t="str">
        <f t="shared" si="42"/>
        <v/>
      </c>
      <c r="R925" s="10" t="str">
        <f t="shared" si="43"/>
        <v/>
      </c>
      <c r="S925" s="30" t="str">
        <f t="shared" si="44"/>
        <v/>
      </c>
    </row>
    <row r="926" spans="2:19" s="1" customFormat="1" ht="12.75" x14ac:dyDescent="0.2">
      <c r="B926" s="41"/>
      <c r="C926" s="9"/>
      <c r="E926" s="4"/>
      <c r="F926" s="5"/>
      <c r="J926" s="4"/>
      <c r="K926" s="19"/>
      <c r="M926" s="11"/>
      <c r="O926" s="13"/>
      <c r="P926" s="33"/>
      <c r="Q926" s="15" t="str">
        <f t="shared" si="42"/>
        <v/>
      </c>
      <c r="R926" s="10" t="str">
        <f t="shared" si="43"/>
        <v/>
      </c>
      <c r="S926" s="30" t="str">
        <f t="shared" si="44"/>
        <v/>
      </c>
    </row>
    <row r="927" spans="2:19" s="1" customFormat="1" ht="12.75" x14ac:dyDescent="0.2">
      <c r="B927" s="41"/>
      <c r="C927" s="9"/>
      <c r="E927" s="4"/>
      <c r="F927" s="5"/>
      <c r="J927" s="4"/>
      <c r="K927" s="19"/>
      <c r="M927" s="11"/>
      <c r="O927" s="13"/>
      <c r="P927" s="33"/>
      <c r="Q927" s="15" t="str">
        <f t="shared" si="42"/>
        <v/>
      </c>
      <c r="R927" s="10" t="str">
        <f t="shared" si="43"/>
        <v/>
      </c>
      <c r="S927" s="30" t="str">
        <f t="shared" si="44"/>
        <v/>
      </c>
    </row>
    <row r="928" spans="2:19" s="1" customFormat="1" ht="12.75" x14ac:dyDescent="0.2">
      <c r="B928" s="41"/>
      <c r="C928" s="9"/>
      <c r="E928" s="4"/>
      <c r="F928" s="5"/>
      <c r="J928" s="4"/>
      <c r="K928" s="19"/>
      <c r="M928" s="11"/>
      <c r="O928" s="13"/>
      <c r="P928" s="33"/>
      <c r="Q928" s="15" t="str">
        <f t="shared" si="42"/>
        <v/>
      </c>
      <c r="R928" s="10" t="str">
        <f t="shared" si="43"/>
        <v/>
      </c>
      <c r="S928" s="30" t="str">
        <f t="shared" si="44"/>
        <v/>
      </c>
    </row>
    <row r="929" spans="2:19" s="1" customFormat="1" ht="12.75" x14ac:dyDescent="0.2">
      <c r="B929" s="41"/>
      <c r="C929" s="9"/>
      <c r="E929" s="4"/>
      <c r="F929" s="5"/>
      <c r="J929" s="4"/>
      <c r="K929" s="19"/>
      <c r="M929" s="11"/>
      <c r="O929" s="13"/>
      <c r="P929" s="33"/>
      <c r="Q929" s="15" t="str">
        <f t="shared" si="42"/>
        <v/>
      </c>
      <c r="R929" s="10" t="str">
        <f t="shared" si="43"/>
        <v/>
      </c>
      <c r="S929" s="30" t="str">
        <f t="shared" si="44"/>
        <v/>
      </c>
    </row>
    <row r="930" spans="2:19" s="1" customFormat="1" ht="12.75" x14ac:dyDescent="0.2">
      <c r="B930" s="41"/>
      <c r="C930" s="9"/>
      <c r="E930" s="4"/>
      <c r="F930" s="5"/>
      <c r="J930" s="4"/>
      <c r="K930" s="19"/>
      <c r="M930" s="11"/>
      <c r="O930" s="13"/>
      <c r="P930" s="33"/>
      <c r="Q930" s="15" t="str">
        <f t="shared" si="42"/>
        <v/>
      </c>
      <c r="R930" s="10" t="str">
        <f t="shared" si="43"/>
        <v/>
      </c>
      <c r="S930" s="30" t="str">
        <f t="shared" si="44"/>
        <v/>
      </c>
    </row>
    <row r="931" spans="2:19" s="1" customFormat="1" ht="12.75" x14ac:dyDescent="0.2">
      <c r="B931" s="41"/>
      <c r="C931" s="9"/>
      <c r="E931" s="4"/>
      <c r="F931" s="5"/>
      <c r="J931" s="4"/>
      <c r="K931" s="19"/>
      <c r="M931" s="11"/>
      <c r="O931" s="13"/>
      <c r="P931" s="33"/>
      <c r="Q931" s="15" t="str">
        <f t="shared" si="42"/>
        <v/>
      </c>
      <c r="R931" s="10" t="str">
        <f t="shared" si="43"/>
        <v/>
      </c>
      <c r="S931" s="30" t="str">
        <f t="shared" si="44"/>
        <v/>
      </c>
    </row>
    <row r="932" spans="2:19" s="1" customFormat="1" ht="12.75" x14ac:dyDescent="0.2">
      <c r="B932" s="41"/>
      <c r="C932" s="9"/>
      <c r="E932" s="4"/>
      <c r="F932" s="5"/>
      <c r="J932" s="4"/>
      <c r="K932" s="19"/>
      <c r="M932" s="11"/>
      <c r="O932" s="13"/>
      <c r="P932" s="33"/>
      <c r="Q932" s="15" t="str">
        <f t="shared" si="42"/>
        <v/>
      </c>
      <c r="R932" s="10" t="str">
        <f t="shared" si="43"/>
        <v/>
      </c>
      <c r="S932" s="30" t="str">
        <f t="shared" si="44"/>
        <v/>
      </c>
    </row>
    <row r="933" spans="2:19" s="1" customFormat="1" ht="12.75" x14ac:dyDescent="0.2">
      <c r="B933" s="41"/>
      <c r="C933" s="9"/>
      <c r="E933" s="4"/>
      <c r="F933" s="5"/>
      <c r="J933" s="4"/>
      <c r="K933" s="19"/>
      <c r="M933" s="11"/>
      <c r="O933" s="13"/>
      <c r="P933" s="33"/>
      <c r="Q933" s="15" t="str">
        <f t="shared" si="42"/>
        <v/>
      </c>
      <c r="R933" s="10" t="str">
        <f t="shared" si="43"/>
        <v/>
      </c>
      <c r="S933" s="30" t="str">
        <f t="shared" si="44"/>
        <v/>
      </c>
    </row>
    <row r="934" spans="2:19" s="1" customFormat="1" ht="12.75" x14ac:dyDescent="0.2">
      <c r="B934" s="41"/>
      <c r="C934" s="9"/>
      <c r="E934" s="4"/>
      <c r="F934" s="5"/>
      <c r="J934" s="4"/>
      <c r="K934" s="19"/>
      <c r="M934" s="11"/>
      <c r="O934" s="13"/>
      <c r="P934" s="33"/>
      <c r="Q934" s="15" t="str">
        <f t="shared" si="42"/>
        <v/>
      </c>
      <c r="R934" s="10" t="str">
        <f t="shared" si="43"/>
        <v/>
      </c>
      <c r="S934" s="30" t="str">
        <f t="shared" si="44"/>
        <v/>
      </c>
    </row>
    <row r="935" spans="2:19" s="1" customFormat="1" ht="12.75" x14ac:dyDescent="0.2">
      <c r="B935" s="41"/>
      <c r="C935" s="9"/>
      <c r="E935" s="4"/>
      <c r="F935" s="5"/>
      <c r="J935" s="4"/>
      <c r="K935" s="19"/>
      <c r="M935" s="11"/>
      <c r="O935" s="13"/>
      <c r="P935" s="33"/>
      <c r="Q935" s="15" t="str">
        <f t="shared" si="42"/>
        <v/>
      </c>
      <c r="R935" s="10" t="str">
        <f t="shared" si="43"/>
        <v/>
      </c>
      <c r="S935" s="30" t="str">
        <f t="shared" si="44"/>
        <v/>
      </c>
    </row>
    <row r="936" spans="2:19" s="1" customFormat="1" ht="12.75" x14ac:dyDescent="0.2">
      <c r="B936" s="41"/>
      <c r="C936" s="9"/>
      <c r="E936" s="4"/>
      <c r="F936" s="5"/>
      <c r="J936" s="4"/>
      <c r="K936" s="19"/>
      <c r="M936" s="11"/>
      <c r="O936" s="13"/>
      <c r="P936" s="33"/>
      <c r="Q936" s="15" t="str">
        <f t="shared" si="42"/>
        <v/>
      </c>
      <c r="R936" s="10" t="str">
        <f t="shared" si="43"/>
        <v/>
      </c>
      <c r="S936" s="30" t="str">
        <f t="shared" si="44"/>
        <v/>
      </c>
    </row>
    <row r="937" spans="2:19" s="1" customFormat="1" ht="12.75" x14ac:dyDescent="0.2">
      <c r="B937" s="41"/>
      <c r="C937" s="9"/>
      <c r="E937" s="4"/>
      <c r="F937" s="5"/>
      <c r="J937" s="4"/>
      <c r="K937" s="19"/>
      <c r="M937" s="11"/>
      <c r="O937" s="13"/>
      <c r="P937" s="33"/>
      <c r="Q937" s="15" t="str">
        <f t="shared" si="42"/>
        <v/>
      </c>
      <c r="R937" s="10" t="str">
        <f t="shared" si="43"/>
        <v/>
      </c>
      <c r="S937" s="30" t="str">
        <f t="shared" si="44"/>
        <v/>
      </c>
    </row>
    <row r="938" spans="2:19" s="1" customFormat="1" ht="12.75" x14ac:dyDescent="0.2">
      <c r="B938" s="41"/>
      <c r="C938" s="9"/>
      <c r="E938" s="4"/>
      <c r="F938" s="5"/>
      <c r="J938" s="4"/>
      <c r="K938" s="19"/>
      <c r="M938" s="11"/>
      <c r="O938" s="13"/>
      <c r="P938" s="33"/>
      <c r="Q938" s="15" t="str">
        <f t="shared" si="42"/>
        <v/>
      </c>
      <c r="R938" s="10" t="str">
        <f t="shared" si="43"/>
        <v/>
      </c>
      <c r="S938" s="30" t="str">
        <f t="shared" si="44"/>
        <v/>
      </c>
    </row>
    <row r="939" spans="2:19" s="1" customFormat="1" ht="12.75" x14ac:dyDescent="0.2">
      <c r="B939" s="41"/>
      <c r="C939" s="9"/>
      <c r="E939" s="4"/>
      <c r="F939" s="5"/>
      <c r="J939" s="4"/>
      <c r="K939" s="19"/>
      <c r="M939" s="11"/>
      <c r="O939" s="13"/>
      <c r="P939" s="33"/>
      <c r="Q939" s="15" t="str">
        <f t="shared" si="42"/>
        <v/>
      </c>
      <c r="R939" s="10" t="str">
        <f t="shared" si="43"/>
        <v/>
      </c>
      <c r="S939" s="30" t="str">
        <f t="shared" si="44"/>
        <v/>
      </c>
    </row>
    <row r="940" spans="2:19" s="1" customFormat="1" ht="12.75" x14ac:dyDescent="0.2">
      <c r="B940" s="41"/>
      <c r="C940" s="9"/>
      <c r="E940" s="4"/>
      <c r="F940" s="5"/>
      <c r="J940" s="4"/>
      <c r="K940" s="19"/>
      <c r="M940" s="11"/>
      <c r="O940" s="13"/>
      <c r="P940" s="33"/>
      <c r="Q940" s="15" t="str">
        <f t="shared" si="42"/>
        <v/>
      </c>
      <c r="R940" s="10" t="str">
        <f t="shared" si="43"/>
        <v/>
      </c>
      <c r="S940" s="30" t="str">
        <f t="shared" si="44"/>
        <v/>
      </c>
    </row>
    <row r="941" spans="2:19" s="1" customFormat="1" ht="12.75" x14ac:dyDescent="0.2">
      <c r="B941" s="41"/>
      <c r="C941" s="9"/>
      <c r="E941" s="4"/>
      <c r="F941" s="5"/>
      <c r="J941" s="4"/>
      <c r="K941" s="19"/>
      <c r="M941" s="11"/>
      <c r="O941" s="13"/>
      <c r="P941" s="33"/>
      <c r="Q941" s="15" t="str">
        <f t="shared" si="42"/>
        <v/>
      </c>
      <c r="R941" s="10" t="str">
        <f t="shared" si="43"/>
        <v/>
      </c>
      <c r="S941" s="30" t="str">
        <f t="shared" si="44"/>
        <v/>
      </c>
    </row>
    <row r="942" spans="2:19" s="1" customFormat="1" ht="12.75" x14ac:dyDescent="0.2">
      <c r="B942" s="41"/>
      <c r="C942" s="9"/>
      <c r="E942" s="4"/>
      <c r="F942" s="5"/>
      <c r="J942" s="4"/>
      <c r="K942" s="19"/>
      <c r="M942" s="11"/>
      <c r="O942" s="13"/>
      <c r="P942" s="33"/>
      <c r="Q942" s="15" t="str">
        <f t="shared" si="42"/>
        <v/>
      </c>
      <c r="R942" s="10" t="str">
        <f t="shared" si="43"/>
        <v/>
      </c>
      <c r="S942" s="30" t="str">
        <f t="shared" si="44"/>
        <v/>
      </c>
    </row>
    <row r="943" spans="2:19" s="1" customFormat="1" ht="12.75" x14ac:dyDescent="0.2">
      <c r="B943" s="41"/>
      <c r="C943" s="9"/>
      <c r="E943" s="4"/>
      <c r="F943" s="5"/>
      <c r="J943" s="4"/>
      <c r="K943" s="19"/>
      <c r="M943" s="11"/>
      <c r="O943" s="13"/>
      <c r="P943" s="33"/>
      <c r="Q943" s="15" t="str">
        <f t="shared" si="42"/>
        <v/>
      </c>
      <c r="R943" s="10" t="str">
        <f t="shared" si="43"/>
        <v/>
      </c>
      <c r="S943" s="30" t="str">
        <f t="shared" si="44"/>
        <v/>
      </c>
    </row>
    <row r="944" spans="2:19" s="1" customFormat="1" ht="12.75" x14ac:dyDescent="0.2">
      <c r="B944" s="41"/>
      <c r="C944" s="9"/>
      <c r="E944" s="4"/>
      <c r="F944" s="5"/>
      <c r="J944" s="4"/>
      <c r="K944" s="19"/>
      <c r="M944" s="11"/>
      <c r="O944" s="13"/>
      <c r="P944" s="33"/>
      <c r="Q944" s="15" t="str">
        <f t="shared" si="42"/>
        <v/>
      </c>
      <c r="R944" s="10" t="str">
        <f t="shared" si="43"/>
        <v/>
      </c>
      <c r="S944" s="30" t="str">
        <f t="shared" si="44"/>
        <v/>
      </c>
    </row>
    <row r="945" spans="2:19" s="1" customFormat="1" ht="12.75" x14ac:dyDescent="0.2">
      <c r="B945" s="41"/>
      <c r="C945" s="9"/>
      <c r="E945" s="4"/>
      <c r="F945" s="5"/>
      <c r="J945" s="4"/>
      <c r="K945" s="19"/>
      <c r="M945" s="11"/>
      <c r="O945" s="13"/>
      <c r="P945" s="33"/>
      <c r="Q945" s="15" t="str">
        <f t="shared" si="42"/>
        <v/>
      </c>
      <c r="R945" s="10" t="str">
        <f t="shared" si="43"/>
        <v/>
      </c>
      <c r="S945" s="30" t="str">
        <f t="shared" si="44"/>
        <v/>
      </c>
    </row>
    <row r="946" spans="2:19" s="1" customFormat="1" ht="12.75" x14ac:dyDescent="0.2">
      <c r="B946" s="41"/>
      <c r="C946" s="9"/>
      <c r="E946" s="4"/>
      <c r="F946" s="5"/>
      <c r="J946" s="4"/>
      <c r="K946" s="19"/>
      <c r="M946" s="11"/>
      <c r="O946" s="13"/>
      <c r="P946" s="33"/>
      <c r="Q946" s="15" t="str">
        <f t="shared" si="42"/>
        <v/>
      </c>
      <c r="R946" s="10" t="str">
        <f t="shared" si="43"/>
        <v/>
      </c>
      <c r="S946" s="30" t="str">
        <f t="shared" si="44"/>
        <v/>
      </c>
    </row>
    <row r="947" spans="2:19" s="1" customFormat="1" ht="12.75" x14ac:dyDescent="0.2">
      <c r="B947" s="41"/>
      <c r="C947" s="9"/>
      <c r="E947" s="4"/>
      <c r="F947" s="5"/>
      <c r="J947" s="4"/>
      <c r="K947" s="19"/>
      <c r="M947" s="11"/>
      <c r="O947" s="13"/>
      <c r="P947" s="33"/>
      <c r="Q947" s="15" t="str">
        <f t="shared" si="42"/>
        <v/>
      </c>
      <c r="R947" s="10" t="str">
        <f t="shared" si="43"/>
        <v/>
      </c>
      <c r="S947" s="30" t="str">
        <f t="shared" si="44"/>
        <v/>
      </c>
    </row>
    <row r="948" spans="2:19" s="1" customFormat="1" ht="12.75" x14ac:dyDescent="0.2">
      <c r="B948" s="41"/>
      <c r="C948" s="9"/>
      <c r="E948" s="4"/>
      <c r="F948" s="5"/>
      <c r="J948" s="4"/>
      <c r="K948" s="19"/>
      <c r="M948" s="11"/>
      <c r="O948" s="13"/>
      <c r="P948" s="33"/>
      <c r="Q948" s="15" t="str">
        <f t="shared" si="42"/>
        <v/>
      </c>
      <c r="R948" s="10" t="str">
        <f t="shared" si="43"/>
        <v/>
      </c>
      <c r="S948" s="30" t="str">
        <f t="shared" si="44"/>
        <v/>
      </c>
    </row>
    <row r="949" spans="2:19" s="1" customFormat="1" ht="12.75" x14ac:dyDescent="0.2">
      <c r="B949" s="41"/>
      <c r="C949" s="9"/>
      <c r="E949" s="4"/>
      <c r="F949" s="5"/>
      <c r="J949" s="4"/>
      <c r="K949" s="19"/>
      <c r="M949" s="11"/>
      <c r="O949" s="13"/>
      <c r="P949" s="33"/>
      <c r="Q949" s="15" t="str">
        <f t="shared" si="42"/>
        <v/>
      </c>
      <c r="R949" s="10" t="str">
        <f t="shared" si="43"/>
        <v/>
      </c>
      <c r="S949" s="30" t="str">
        <f t="shared" si="44"/>
        <v/>
      </c>
    </row>
    <row r="950" spans="2:19" s="1" customFormat="1" ht="12.75" x14ac:dyDescent="0.2">
      <c r="B950" s="41"/>
      <c r="C950" s="9"/>
      <c r="E950" s="4"/>
      <c r="F950" s="5"/>
      <c r="J950" s="4"/>
      <c r="K950" s="19"/>
      <c r="M950" s="11"/>
      <c r="O950" s="13"/>
      <c r="P950" s="33"/>
      <c r="Q950" s="15" t="str">
        <f t="shared" si="42"/>
        <v/>
      </c>
      <c r="R950" s="10" t="str">
        <f t="shared" si="43"/>
        <v/>
      </c>
      <c r="S950" s="30" t="str">
        <f t="shared" si="44"/>
        <v/>
      </c>
    </row>
    <row r="951" spans="2:19" s="1" customFormat="1" ht="12.75" x14ac:dyDescent="0.2">
      <c r="B951" s="41"/>
      <c r="C951" s="9"/>
      <c r="E951" s="4"/>
      <c r="F951" s="5"/>
      <c r="J951" s="4"/>
      <c r="K951" s="19"/>
      <c r="M951" s="11"/>
      <c r="O951" s="13"/>
      <c r="P951" s="33"/>
      <c r="Q951" s="15" t="str">
        <f t="shared" si="42"/>
        <v/>
      </c>
      <c r="R951" s="10" t="str">
        <f t="shared" si="43"/>
        <v/>
      </c>
      <c r="S951" s="30" t="str">
        <f t="shared" si="44"/>
        <v/>
      </c>
    </row>
    <row r="952" spans="2:19" s="1" customFormat="1" ht="12.75" x14ac:dyDescent="0.2">
      <c r="B952" s="41"/>
      <c r="C952" s="9"/>
      <c r="E952" s="4"/>
      <c r="F952" s="5"/>
      <c r="J952" s="4"/>
      <c r="K952" s="19"/>
      <c r="M952" s="11"/>
      <c r="O952" s="13"/>
      <c r="P952" s="33"/>
      <c r="Q952" s="15" t="str">
        <f t="shared" si="42"/>
        <v/>
      </c>
      <c r="R952" s="10" t="str">
        <f t="shared" si="43"/>
        <v/>
      </c>
      <c r="S952" s="30" t="str">
        <f t="shared" si="44"/>
        <v/>
      </c>
    </row>
    <row r="953" spans="2:19" s="1" customFormat="1" ht="12.75" x14ac:dyDescent="0.2">
      <c r="B953" s="41"/>
      <c r="C953" s="9"/>
      <c r="E953" s="4"/>
      <c r="F953" s="5"/>
      <c r="J953" s="4"/>
      <c r="K953" s="19"/>
      <c r="M953" s="11"/>
      <c r="O953" s="13"/>
      <c r="P953" s="33"/>
      <c r="Q953" s="15" t="str">
        <f t="shared" si="42"/>
        <v/>
      </c>
      <c r="R953" s="10" t="str">
        <f t="shared" si="43"/>
        <v/>
      </c>
      <c r="S953" s="30" t="str">
        <f t="shared" si="44"/>
        <v/>
      </c>
    </row>
    <row r="954" spans="2:19" s="1" customFormat="1" ht="12.75" x14ac:dyDescent="0.2">
      <c r="B954" s="41"/>
      <c r="C954" s="9"/>
      <c r="E954" s="4"/>
      <c r="F954" s="5"/>
      <c r="J954" s="4"/>
      <c r="K954" s="19"/>
      <c r="M954" s="11"/>
      <c r="O954" s="13"/>
      <c r="P954" s="33"/>
      <c r="Q954" s="15" t="str">
        <f t="shared" si="42"/>
        <v/>
      </c>
      <c r="R954" s="10" t="str">
        <f t="shared" si="43"/>
        <v/>
      </c>
      <c r="S954" s="30" t="str">
        <f t="shared" si="44"/>
        <v/>
      </c>
    </row>
    <row r="955" spans="2:19" s="1" customFormat="1" ht="12.75" x14ac:dyDescent="0.2">
      <c r="B955" s="41"/>
      <c r="C955" s="9"/>
      <c r="E955" s="4"/>
      <c r="F955" s="5"/>
      <c r="J955" s="4"/>
      <c r="K955" s="19"/>
      <c r="M955" s="11"/>
      <c r="O955" s="13"/>
      <c r="P955" s="33"/>
      <c r="Q955" s="15" t="str">
        <f t="shared" si="42"/>
        <v/>
      </c>
      <c r="R955" s="10" t="str">
        <f t="shared" si="43"/>
        <v/>
      </c>
      <c r="S955" s="30" t="str">
        <f t="shared" si="44"/>
        <v/>
      </c>
    </row>
    <row r="956" spans="2:19" s="1" customFormat="1" ht="12.75" x14ac:dyDescent="0.2">
      <c r="B956" s="41"/>
      <c r="C956" s="9"/>
      <c r="E956" s="4"/>
      <c r="F956" s="5"/>
      <c r="J956" s="4"/>
      <c r="K956" s="19"/>
      <c r="M956" s="11"/>
      <c r="O956" s="13"/>
      <c r="P956" s="33"/>
      <c r="Q956" s="15" t="str">
        <f t="shared" si="42"/>
        <v/>
      </c>
      <c r="R956" s="10" t="str">
        <f t="shared" si="43"/>
        <v/>
      </c>
      <c r="S956" s="30" t="str">
        <f t="shared" si="44"/>
        <v/>
      </c>
    </row>
    <row r="957" spans="2:19" s="1" customFormat="1" ht="12.75" x14ac:dyDescent="0.2">
      <c r="B957" s="41"/>
      <c r="C957" s="9"/>
      <c r="E957" s="4"/>
      <c r="F957" s="5"/>
      <c r="J957" s="4"/>
      <c r="K957" s="19"/>
      <c r="M957" s="11"/>
      <c r="O957" s="13"/>
      <c r="P957" s="33"/>
      <c r="Q957" s="15" t="str">
        <f t="shared" si="42"/>
        <v/>
      </c>
      <c r="R957" s="10" t="str">
        <f t="shared" si="43"/>
        <v/>
      </c>
      <c r="S957" s="30" t="str">
        <f t="shared" si="44"/>
        <v/>
      </c>
    </row>
    <row r="958" spans="2:19" s="1" customFormat="1" ht="12.75" x14ac:dyDescent="0.2">
      <c r="B958" s="41"/>
      <c r="C958" s="9"/>
      <c r="E958" s="4"/>
      <c r="F958" s="5"/>
      <c r="J958" s="4"/>
      <c r="K958" s="19"/>
      <c r="M958" s="11"/>
      <c r="O958" s="13"/>
      <c r="P958" s="33"/>
      <c r="Q958" s="15" t="str">
        <f t="shared" si="42"/>
        <v/>
      </c>
      <c r="R958" s="10" t="str">
        <f t="shared" si="43"/>
        <v/>
      </c>
      <c r="S958" s="30" t="str">
        <f t="shared" si="44"/>
        <v/>
      </c>
    </row>
    <row r="959" spans="2:19" s="1" customFormat="1" ht="12.75" x14ac:dyDescent="0.2">
      <c r="B959" s="41"/>
      <c r="C959" s="9"/>
      <c r="E959" s="4"/>
      <c r="F959" s="5"/>
      <c r="J959" s="4"/>
      <c r="K959" s="19"/>
      <c r="M959" s="11"/>
      <c r="O959" s="13"/>
      <c r="P959" s="33"/>
      <c r="Q959" s="15" t="str">
        <f t="shared" si="42"/>
        <v/>
      </c>
      <c r="R959" s="10" t="str">
        <f t="shared" si="43"/>
        <v/>
      </c>
      <c r="S959" s="30" t="str">
        <f t="shared" si="44"/>
        <v/>
      </c>
    </row>
    <row r="960" spans="2:19" s="1" customFormat="1" ht="12.75" x14ac:dyDescent="0.2">
      <c r="B960" s="41"/>
      <c r="C960" s="9"/>
      <c r="E960" s="4"/>
      <c r="F960" s="5"/>
      <c r="J960" s="4"/>
      <c r="K960" s="19"/>
      <c r="M960" s="11"/>
      <c r="O960" s="13"/>
      <c r="P960" s="33"/>
      <c r="Q960" s="15" t="str">
        <f t="shared" si="42"/>
        <v/>
      </c>
      <c r="R960" s="10" t="str">
        <f t="shared" si="43"/>
        <v/>
      </c>
      <c r="S960" s="30" t="str">
        <f t="shared" si="44"/>
        <v/>
      </c>
    </row>
    <row r="961" spans="2:19" s="1" customFormat="1" ht="12.75" x14ac:dyDescent="0.2">
      <c r="B961" s="41"/>
      <c r="C961" s="9"/>
      <c r="E961" s="4"/>
      <c r="F961" s="5"/>
      <c r="J961" s="4"/>
      <c r="K961" s="19"/>
      <c r="M961" s="11"/>
      <c r="O961" s="13"/>
      <c r="P961" s="33"/>
      <c r="Q961" s="15" t="str">
        <f t="shared" si="42"/>
        <v/>
      </c>
      <c r="R961" s="10" t="str">
        <f t="shared" si="43"/>
        <v/>
      </c>
      <c r="S961" s="30" t="str">
        <f t="shared" si="44"/>
        <v/>
      </c>
    </row>
    <row r="962" spans="2:19" s="1" customFormat="1" ht="12.75" x14ac:dyDescent="0.2">
      <c r="B962" s="41"/>
      <c r="C962" s="9"/>
      <c r="E962" s="4"/>
      <c r="F962" s="5"/>
      <c r="J962" s="4"/>
      <c r="K962" s="19"/>
      <c r="M962" s="11"/>
      <c r="O962" s="13"/>
      <c r="P962" s="33"/>
      <c r="Q962" s="15" t="str">
        <f t="shared" si="42"/>
        <v/>
      </c>
      <c r="R962" s="10" t="str">
        <f t="shared" si="43"/>
        <v/>
      </c>
      <c r="S962" s="30" t="str">
        <f t="shared" si="44"/>
        <v/>
      </c>
    </row>
    <row r="963" spans="2:19" s="1" customFormat="1" ht="12.75" x14ac:dyDescent="0.2">
      <c r="B963" s="41"/>
      <c r="C963" s="9"/>
      <c r="E963" s="4"/>
      <c r="F963" s="5"/>
      <c r="J963" s="4"/>
      <c r="K963" s="19"/>
      <c r="M963" s="11"/>
      <c r="O963" s="13"/>
      <c r="P963" s="33"/>
      <c r="Q963" s="15" t="str">
        <f t="shared" si="42"/>
        <v/>
      </c>
      <c r="R963" s="10" t="str">
        <f t="shared" si="43"/>
        <v/>
      </c>
      <c r="S963" s="30" t="str">
        <f t="shared" si="44"/>
        <v/>
      </c>
    </row>
    <row r="964" spans="2:19" s="1" customFormat="1" ht="12.75" x14ac:dyDescent="0.2">
      <c r="B964" s="41"/>
      <c r="C964" s="9"/>
      <c r="E964" s="4"/>
      <c r="F964" s="5"/>
      <c r="J964" s="4"/>
      <c r="K964" s="19"/>
      <c r="M964" s="11"/>
      <c r="O964" s="13"/>
      <c r="P964" s="33"/>
      <c r="Q964" s="15" t="str">
        <f t="shared" si="42"/>
        <v/>
      </c>
      <c r="R964" s="10" t="str">
        <f t="shared" si="43"/>
        <v/>
      </c>
      <c r="S964" s="30" t="str">
        <f t="shared" si="44"/>
        <v/>
      </c>
    </row>
    <row r="965" spans="2:19" s="1" customFormat="1" ht="12.75" x14ac:dyDescent="0.2">
      <c r="B965" s="41"/>
      <c r="C965" s="9"/>
      <c r="E965" s="4"/>
      <c r="F965" s="5"/>
      <c r="J965" s="4"/>
      <c r="K965" s="19"/>
      <c r="M965" s="11"/>
      <c r="O965" s="13"/>
      <c r="P965" s="33"/>
      <c r="Q965" s="15" t="str">
        <f t="shared" si="42"/>
        <v/>
      </c>
      <c r="R965" s="10" t="str">
        <f t="shared" si="43"/>
        <v/>
      </c>
      <c r="S965" s="30" t="str">
        <f t="shared" si="44"/>
        <v/>
      </c>
    </row>
    <row r="966" spans="2:19" s="1" customFormat="1" ht="12.75" x14ac:dyDescent="0.2">
      <c r="B966" s="41"/>
      <c r="C966" s="9"/>
      <c r="E966" s="4"/>
      <c r="F966" s="5"/>
      <c r="J966" s="4"/>
      <c r="K966" s="19"/>
      <c r="M966" s="11"/>
      <c r="O966" s="13"/>
      <c r="P966" s="33"/>
      <c r="Q966" s="15" t="str">
        <f t="shared" si="42"/>
        <v/>
      </c>
      <c r="R966" s="10" t="str">
        <f t="shared" si="43"/>
        <v/>
      </c>
      <c r="S966" s="30" t="str">
        <f t="shared" si="44"/>
        <v/>
      </c>
    </row>
    <row r="967" spans="2:19" s="1" customFormat="1" ht="12.75" x14ac:dyDescent="0.2">
      <c r="B967" s="41"/>
      <c r="C967" s="9"/>
      <c r="E967" s="4"/>
      <c r="F967" s="5"/>
      <c r="J967" s="4"/>
      <c r="K967" s="19"/>
      <c r="M967" s="11"/>
      <c r="O967" s="13"/>
      <c r="P967" s="33"/>
      <c r="Q967" s="15" t="str">
        <f t="shared" si="42"/>
        <v/>
      </c>
      <c r="R967" s="10" t="str">
        <f t="shared" si="43"/>
        <v/>
      </c>
      <c r="S967" s="30" t="str">
        <f t="shared" si="44"/>
        <v/>
      </c>
    </row>
    <row r="968" spans="2:19" s="1" customFormat="1" ht="12.75" x14ac:dyDescent="0.2">
      <c r="B968" s="41"/>
      <c r="C968" s="9"/>
      <c r="E968" s="4"/>
      <c r="F968" s="5"/>
      <c r="J968" s="4"/>
      <c r="K968" s="19"/>
      <c r="M968" s="11"/>
      <c r="O968" s="13"/>
      <c r="P968" s="33"/>
      <c r="Q968" s="15" t="str">
        <f t="shared" si="42"/>
        <v/>
      </c>
      <c r="R968" s="10" t="str">
        <f t="shared" si="43"/>
        <v/>
      </c>
      <c r="S968" s="30" t="str">
        <f t="shared" si="44"/>
        <v/>
      </c>
    </row>
    <row r="969" spans="2:19" s="1" customFormat="1" ht="12.75" x14ac:dyDescent="0.2">
      <c r="B969" s="41"/>
      <c r="C969" s="9"/>
      <c r="E969" s="4"/>
      <c r="F969" s="5"/>
      <c r="J969" s="4"/>
      <c r="K969" s="19"/>
      <c r="M969" s="11"/>
      <c r="O969" s="13"/>
      <c r="P969" s="33"/>
      <c r="Q969" s="15" t="str">
        <f t="shared" si="42"/>
        <v/>
      </c>
      <c r="R969" s="10" t="str">
        <f t="shared" si="43"/>
        <v/>
      </c>
      <c r="S969" s="30" t="str">
        <f t="shared" si="44"/>
        <v/>
      </c>
    </row>
    <row r="970" spans="2:19" s="1" customFormat="1" ht="12.75" x14ac:dyDescent="0.2">
      <c r="B970" s="41"/>
      <c r="C970" s="9"/>
      <c r="E970" s="4"/>
      <c r="F970" s="5"/>
      <c r="J970" s="4"/>
      <c r="K970" s="19"/>
      <c r="M970" s="11"/>
      <c r="O970" s="13"/>
      <c r="P970" s="33"/>
      <c r="Q970" s="15" t="str">
        <f t="shared" ref="Q970:Q1008" si="45">IF(O970="","",IF(O970="Yes",IF(M970="Lay",2*K970,K970*L970),0))</f>
        <v/>
      </c>
      <c r="R970" s="10" t="str">
        <f t="shared" ref="R970:R1008" si="46">IF(Q970&lt;&gt;"",IF(M970="Lay",IF(O970="Yes",(Q970-K970)*(1-N970),Q970-K970*(L970-1)),IF(O970="Yes",(Q970-K970)*(1-N970),Q970-K970)),"")</f>
        <v/>
      </c>
      <c r="S970" s="30" t="str">
        <f t="shared" si="44"/>
        <v/>
      </c>
    </row>
    <row r="971" spans="2:19" s="1" customFormat="1" ht="12.75" x14ac:dyDescent="0.2">
      <c r="B971" s="41"/>
      <c r="C971" s="9"/>
      <c r="E971" s="4"/>
      <c r="F971" s="5"/>
      <c r="J971" s="4"/>
      <c r="K971" s="19"/>
      <c r="M971" s="11"/>
      <c r="O971" s="13"/>
      <c r="P971" s="33"/>
      <c r="Q971" s="15" t="str">
        <f t="shared" si="45"/>
        <v/>
      </c>
      <c r="R971" s="10" t="str">
        <f t="shared" si="46"/>
        <v/>
      </c>
      <c r="S971" s="30" t="str">
        <f t="shared" ref="S971:S1008" si="47">IF(Q971&lt;&gt;"",SUBTOTAL(9,R971)+S970,"")</f>
        <v/>
      </c>
    </row>
    <row r="972" spans="2:19" s="1" customFormat="1" ht="12.75" x14ac:dyDescent="0.2">
      <c r="B972" s="41"/>
      <c r="C972" s="9"/>
      <c r="E972" s="4"/>
      <c r="F972" s="5"/>
      <c r="J972" s="4"/>
      <c r="K972" s="19"/>
      <c r="M972" s="11"/>
      <c r="O972" s="13"/>
      <c r="P972" s="33"/>
      <c r="Q972" s="15" t="str">
        <f t="shared" si="45"/>
        <v/>
      </c>
      <c r="R972" s="10" t="str">
        <f t="shared" si="46"/>
        <v/>
      </c>
      <c r="S972" s="30" t="str">
        <f t="shared" si="47"/>
        <v/>
      </c>
    </row>
    <row r="973" spans="2:19" s="1" customFormat="1" ht="12.75" x14ac:dyDescent="0.2">
      <c r="B973" s="41"/>
      <c r="C973" s="9"/>
      <c r="E973" s="4"/>
      <c r="F973" s="5"/>
      <c r="J973" s="4"/>
      <c r="K973" s="19"/>
      <c r="M973" s="11"/>
      <c r="O973" s="13"/>
      <c r="P973" s="33"/>
      <c r="Q973" s="15" t="str">
        <f t="shared" si="45"/>
        <v/>
      </c>
      <c r="R973" s="10" t="str">
        <f t="shared" si="46"/>
        <v/>
      </c>
      <c r="S973" s="30" t="str">
        <f t="shared" si="47"/>
        <v/>
      </c>
    </row>
    <row r="974" spans="2:19" s="1" customFormat="1" ht="12.75" x14ac:dyDescent="0.2">
      <c r="B974" s="41"/>
      <c r="C974" s="9"/>
      <c r="E974" s="4"/>
      <c r="F974" s="5"/>
      <c r="J974" s="4"/>
      <c r="K974" s="19"/>
      <c r="M974" s="11"/>
      <c r="O974" s="13"/>
      <c r="P974" s="33"/>
      <c r="Q974" s="15" t="str">
        <f t="shared" si="45"/>
        <v/>
      </c>
      <c r="R974" s="10" t="str">
        <f t="shared" si="46"/>
        <v/>
      </c>
      <c r="S974" s="30" t="str">
        <f t="shared" si="47"/>
        <v/>
      </c>
    </row>
    <row r="975" spans="2:19" s="1" customFormat="1" ht="12.75" x14ac:dyDescent="0.2">
      <c r="B975" s="41"/>
      <c r="C975" s="9"/>
      <c r="E975" s="4"/>
      <c r="F975" s="5"/>
      <c r="J975" s="4"/>
      <c r="K975" s="19"/>
      <c r="M975" s="11"/>
      <c r="O975" s="13"/>
      <c r="P975" s="33"/>
      <c r="Q975" s="15" t="str">
        <f t="shared" si="45"/>
        <v/>
      </c>
      <c r="R975" s="10" t="str">
        <f t="shared" si="46"/>
        <v/>
      </c>
      <c r="S975" s="30" t="str">
        <f t="shared" si="47"/>
        <v/>
      </c>
    </row>
    <row r="976" spans="2:19" s="1" customFormat="1" ht="12.75" x14ac:dyDescent="0.2">
      <c r="B976" s="41"/>
      <c r="C976" s="9"/>
      <c r="E976" s="4"/>
      <c r="F976" s="5"/>
      <c r="J976" s="4"/>
      <c r="K976" s="19"/>
      <c r="M976" s="11"/>
      <c r="O976" s="13"/>
      <c r="P976" s="33"/>
      <c r="Q976" s="15" t="str">
        <f t="shared" si="45"/>
        <v/>
      </c>
      <c r="R976" s="10" t="str">
        <f t="shared" si="46"/>
        <v/>
      </c>
      <c r="S976" s="30" t="str">
        <f t="shared" si="47"/>
        <v/>
      </c>
    </row>
    <row r="977" spans="2:19" s="1" customFormat="1" ht="12.75" x14ac:dyDescent="0.2">
      <c r="B977" s="41"/>
      <c r="C977" s="9"/>
      <c r="E977" s="4"/>
      <c r="F977" s="5"/>
      <c r="J977" s="4"/>
      <c r="K977" s="19"/>
      <c r="M977" s="11"/>
      <c r="O977" s="13"/>
      <c r="P977" s="33"/>
      <c r="Q977" s="15" t="str">
        <f t="shared" si="45"/>
        <v/>
      </c>
      <c r="R977" s="10" t="str">
        <f t="shared" si="46"/>
        <v/>
      </c>
      <c r="S977" s="30" t="str">
        <f t="shared" si="47"/>
        <v/>
      </c>
    </row>
    <row r="978" spans="2:19" s="1" customFormat="1" ht="12.75" x14ac:dyDescent="0.2">
      <c r="B978" s="41"/>
      <c r="C978" s="9"/>
      <c r="E978" s="4"/>
      <c r="F978" s="5"/>
      <c r="J978" s="4"/>
      <c r="K978" s="19"/>
      <c r="M978" s="11"/>
      <c r="O978" s="13"/>
      <c r="P978" s="33"/>
      <c r="Q978" s="15" t="str">
        <f t="shared" si="45"/>
        <v/>
      </c>
      <c r="R978" s="10" t="str">
        <f t="shared" si="46"/>
        <v/>
      </c>
      <c r="S978" s="30" t="str">
        <f t="shared" si="47"/>
        <v/>
      </c>
    </row>
    <row r="979" spans="2:19" s="1" customFormat="1" ht="12.75" x14ac:dyDescent="0.2">
      <c r="B979" s="41"/>
      <c r="C979" s="9"/>
      <c r="E979" s="4"/>
      <c r="F979" s="5"/>
      <c r="J979" s="4"/>
      <c r="K979" s="19"/>
      <c r="M979" s="11"/>
      <c r="O979" s="13"/>
      <c r="P979" s="33"/>
      <c r="Q979" s="15" t="str">
        <f t="shared" si="45"/>
        <v/>
      </c>
      <c r="R979" s="10" t="str">
        <f t="shared" si="46"/>
        <v/>
      </c>
      <c r="S979" s="30" t="str">
        <f t="shared" si="47"/>
        <v/>
      </c>
    </row>
    <row r="980" spans="2:19" s="1" customFormat="1" ht="12.75" x14ac:dyDescent="0.2">
      <c r="B980" s="41"/>
      <c r="C980" s="9"/>
      <c r="E980" s="4"/>
      <c r="F980" s="5"/>
      <c r="J980" s="4"/>
      <c r="K980" s="19"/>
      <c r="M980" s="11"/>
      <c r="O980" s="13"/>
      <c r="P980" s="33"/>
      <c r="Q980" s="15" t="str">
        <f t="shared" si="45"/>
        <v/>
      </c>
      <c r="R980" s="10" t="str">
        <f t="shared" si="46"/>
        <v/>
      </c>
      <c r="S980" s="30" t="str">
        <f t="shared" si="47"/>
        <v/>
      </c>
    </row>
    <row r="981" spans="2:19" s="1" customFormat="1" ht="12.75" x14ac:dyDescent="0.2">
      <c r="B981" s="41"/>
      <c r="C981" s="9"/>
      <c r="E981" s="4"/>
      <c r="F981" s="5"/>
      <c r="J981" s="4"/>
      <c r="K981" s="19"/>
      <c r="M981" s="11"/>
      <c r="O981" s="13"/>
      <c r="P981" s="33"/>
      <c r="Q981" s="15" t="str">
        <f t="shared" si="45"/>
        <v/>
      </c>
      <c r="R981" s="10" t="str">
        <f t="shared" si="46"/>
        <v/>
      </c>
      <c r="S981" s="30" t="str">
        <f t="shared" si="47"/>
        <v/>
      </c>
    </row>
    <row r="982" spans="2:19" s="1" customFormat="1" ht="12.75" x14ac:dyDescent="0.2">
      <c r="B982" s="41"/>
      <c r="C982" s="9"/>
      <c r="E982" s="4"/>
      <c r="F982" s="5"/>
      <c r="J982" s="4"/>
      <c r="K982" s="19"/>
      <c r="M982" s="11"/>
      <c r="O982" s="13"/>
      <c r="P982" s="33"/>
      <c r="Q982" s="15" t="str">
        <f t="shared" si="45"/>
        <v/>
      </c>
      <c r="R982" s="10" t="str">
        <f t="shared" si="46"/>
        <v/>
      </c>
      <c r="S982" s="30" t="str">
        <f t="shared" si="47"/>
        <v/>
      </c>
    </row>
    <row r="983" spans="2:19" s="1" customFormat="1" ht="12.75" x14ac:dyDescent="0.2">
      <c r="B983" s="41"/>
      <c r="C983" s="9"/>
      <c r="E983" s="4"/>
      <c r="F983" s="5"/>
      <c r="J983" s="4"/>
      <c r="K983" s="19"/>
      <c r="M983" s="11"/>
      <c r="O983" s="13"/>
      <c r="P983" s="33"/>
      <c r="Q983" s="15" t="str">
        <f t="shared" si="45"/>
        <v/>
      </c>
      <c r="R983" s="10" t="str">
        <f t="shared" si="46"/>
        <v/>
      </c>
      <c r="S983" s="30" t="str">
        <f t="shared" si="47"/>
        <v/>
      </c>
    </row>
    <row r="984" spans="2:19" s="1" customFormat="1" ht="12.75" x14ac:dyDescent="0.2">
      <c r="B984" s="41"/>
      <c r="C984" s="9"/>
      <c r="E984" s="4"/>
      <c r="F984" s="5"/>
      <c r="J984" s="4"/>
      <c r="K984" s="19"/>
      <c r="M984" s="11"/>
      <c r="O984" s="13"/>
      <c r="P984" s="33"/>
      <c r="Q984" s="15" t="str">
        <f t="shared" si="45"/>
        <v/>
      </c>
      <c r="R984" s="10" t="str">
        <f t="shared" si="46"/>
        <v/>
      </c>
      <c r="S984" s="30" t="str">
        <f t="shared" si="47"/>
        <v/>
      </c>
    </row>
    <row r="985" spans="2:19" s="1" customFormat="1" ht="12.75" x14ac:dyDescent="0.2">
      <c r="B985" s="41"/>
      <c r="C985" s="9"/>
      <c r="E985" s="4"/>
      <c r="F985" s="5"/>
      <c r="J985" s="4"/>
      <c r="K985" s="19"/>
      <c r="M985" s="11"/>
      <c r="O985" s="13"/>
      <c r="P985" s="33"/>
      <c r="Q985" s="15" t="str">
        <f t="shared" si="45"/>
        <v/>
      </c>
      <c r="R985" s="10" t="str">
        <f t="shared" si="46"/>
        <v/>
      </c>
      <c r="S985" s="30" t="str">
        <f t="shared" si="47"/>
        <v/>
      </c>
    </row>
    <row r="986" spans="2:19" s="1" customFormat="1" ht="12.75" x14ac:dyDescent="0.2">
      <c r="B986" s="41"/>
      <c r="C986" s="9"/>
      <c r="E986" s="4"/>
      <c r="F986" s="5"/>
      <c r="J986" s="4"/>
      <c r="K986" s="19"/>
      <c r="M986" s="11"/>
      <c r="O986" s="13"/>
      <c r="P986" s="33"/>
      <c r="Q986" s="15" t="str">
        <f t="shared" si="45"/>
        <v/>
      </c>
      <c r="R986" s="10" t="str">
        <f t="shared" si="46"/>
        <v/>
      </c>
      <c r="S986" s="30" t="str">
        <f t="shared" si="47"/>
        <v/>
      </c>
    </row>
    <row r="987" spans="2:19" s="1" customFormat="1" ht="12.75" x14ac:dyDescent="0.2">
      <c r="B987" s="41"/>
      <c r="C987" s="9"/>
      <c r="E987" s="4"/>
      <c r="F987" s="5"/>
      <c r="J987" s="4"/>
      <c r="K987" s="19"/>
      <c r="M987" s="11"/>
      <c r="O987" s="13"/>
      <c r="P987" s="33"/>
      <c r="Q987" s="15" t="str">
        <f t="shared" si="45"/>
        <v/>
      </c>
      <c r="R987" s="10" t="str">
        <f t="shared" si="46"/>
        <v/>
      </c>
      <c r="S987" s="30" t="str">
        <f t="shared" si="47"/>
        <v/>
      </c>
    </row>
    <row r="988" spans="2:19" s="1" customFormat="1" ht="12.75" x14ac:dyDescent="0.2">
      <c r="B988" s="41"/>
      <c r="C988" s="9"/>
      <c r="E988" s="4"/>
      <c r="F988" s="5"/>
      <c r="J988" s="4"/>
      <c r="K988" s="19"/>
      <c r="M988" s="11"/>
      <c r="O988" s="13"/>
      <c r="P988" s="33"/>
      <c r="Q988" s="15" t="str">
        <f t="shared" si="45"/>
        <v/>
      </c>
      <c r="R988" s="10" t="str">
        <f t="shared" si="46"/>
        <v/>
      </c>
      <c r="S988" s="30" t="str">
        <f t="shared" si="47"/>
        <v/>
      </c>
    </row>
    <row r="989" spans="2:19" s="1" customFormat="1" ht="12.75" x14ac:dyDescent="0.2">
      <c r="B989" s="41"/>
      <c r="C989" s="9"/>
      <c r="E989" s="4"/>
      <c r="F989" s="5"/>
      <c r="J989" s="4"/>
      <c r="K989" s="19"/>
      <c r="M989" s="11"/>
      <c r="O989" s="13"/>
      <c r="P989" s="33"/>
      <c r="Q989" s="15" t="str">
        <f t="shared" si="45"/>
        <v/>
      </c>
      <c r="R989" s="10" t="str">
        <f t="shared" si="46"/>
        <v/>
      </c>
      <c r="S989" s="30" t="str">
        <f t="shared" si="47"/>
        <v/>
      </c>
    </row>
    <row r="990" spans="2:19" s="1" customFormat="1" ht="12.75" x14ac:dyDescent="0.2">
      <c r="B990" s="41"/>
      <c r="C990" s="9"/>
      <c r="E990" s="4"/>
      <c r="F990" s="5"/>
      <c r="J990" s="4"/>
      <c r="K990" s="19"/>
      <c r="M990" s="11"/>
      <c r="O990" s="13"/>
      <c r="P990" s="33"/>
      <c r="Q990" s="15" t="str">
        <f t="shared" si="45"/>
        <v/>
      </c>
      <c r="R990" s="10" t="str">
        <f t="shared" si="46"/>
        <v/>
      </c>
      <c r="S990" s="30" t="str">
        <f t="shared" si="47"/>
        <v/>
      </c>
    </row>
    <row r="991" spans="2:19" s="1" customFormat="1" ht="12.75" x14ac:dyDescent="0.2">
      <c r="B991" s="41"/>
      <c r="C991" s="9"/>
      <c r="E991" s="4"/>
      <c r="F991" s="5"/>
      <c r="J991" s="4"/>
      <c r="K991" s="19"/>
      <c r="M991" s="11"/>
      <c r="O991" s="13"/>
      <c r="P991" s="33"/>
      <c r="Q991" s="15" t="str">
        <f t="shared" si="45"/>
        <v/>
      </c>
      <c r="R991" s="10" t="str">
        <f t="shared" si="46"/>
        <v/>
      </c>
      <c r="S991" s="30" t="str">
        <f t="shared" si="47"/>
        <v/>
      </c>
    </row>
    <row r="992" spans="2:19" s="1" customFormat="1" ht="12.75" x14ac:dyDescent="0.2">
      <c r="B992" s="41"/>
      <c r="C992" s="9"/>
      <c r="E992" s="4"/>
      <c r="F992" s="5"/>
      <c r="J992" s="4"/>
      <c r="K992" s="19"/>
      <c r="M992" s="11"/>
      <c r="O992" s="13"/>
      <c r="P992" s="33"/>
      <c r="Q992" s="15" t="str">
        <f t="shared" si="45"/>
        <v/>
      </c>
      <c r="R992" s="10" t="str">
        <f t="shared" si="46"/>
        <v/>
      </c>
      <c r="S992" s="30" t="str">
        <f t="shared" si="47"/>
        <v/>
      </c>
    </row>
    <row r="993" spans="2:19" s="1" customFormat="1" ht="12.75" x14ac:dyDescent="0.2">
      <c r="B993" s="41"/>
      <c r="C993" s="9"/>
      <c r="E993" s="4"/>
      <c r="F993" s="5"/>
      <c r="J993" s="4"/>
      <c r="K993" s="19"/>
      <c r="M993" s="11"/>
      <c r="O993" s="13"/>
      <c r="P993" s="33"/>
      <c r="Q993" s="15" t="str">
        <f t="shared" si="45"/>
        <v/>
      </c>
      <c r="R993" s="10" t="str">
        <f t="shared" si="46"/>
        <v/>
      </c>
      <c r="S993" s="30" t="str">
        <f t="shared" si="47"/>
        <v/>
      </c>
    </row>
    <row r="994" spans="2:19" s="1" customFormat="1" ht="12.75" x14ac:dyDescent="0.2">
      <c r="B994" s="41"/>
      <c r="C994" s="9"/>
      <c r="E994" s="4"/>
      <c r="F994" s="5"/>
      <c r="J994" s="4"/>
      <c r="K994" s="19"/>
      <c r="M994" s="11"/>
      <c r="O994" s="13"/>
      <c r="P994" s="33"/>
      <c r="Q994" s="15" t="str">
        <f t="shared" si="45"/>
        <v/>
      </c>
      <c r="R994" s="10" t="str">
        <f t="shared" si="46"/>
        <v/>
      </c>
      <c r="S994" s="30" t="str">
        <f t="shared" si="47"/>
        <v/>
      </c>
    </row>
    <row r="995" spans="2:19" s="1" customFormat="1" ht="12.75" x14ac:dyDescent="0.2">
      <c r="B995" s="41"/>
      <c r="C995" s="9"/>
      <c r="E995" s="4"/>
      <c r="F995" s="5"/>
      <c r="J995" s="4"/>
      <c r="K995" s="19"/>
      <c r="M995" s="11"/>
      <c r="O995" s="13"/>
      <c r="P995" s="33"/>
      <c r="Q995" s="15" t="str">
        <f t="shared" si="45"/>
        <v/>
      </c>
      <c r="R995" s="10" t="str">
        <f t="shared" si="46"/>
        <v/>
      </c>
      <c r="S995" s="30" t="str">
        <f t="shared" si="47"/>
        <v/>
      </c>
    </row>
    <row r="996" spans="2:19" s="1" customFormat="1" ht="12.75" x14ac:dyDescent="0.2">
      <c r="B996" s="41"/>
      <c r="C996" s="9"/>
      <c r="E996" s="4"/>
      <c r="F996" s="5"/>
      <c r="J996" s="4"/>
      <c r="K996" s="19"/>
      <c r="M996" s="11"/>
      <c r="O996" s="13"/>
      <c r="P996" s="33"/>
      <c r="Q996" s="15" t="str">
        <f t="shared" si="45"/>
        <v/>
      </c>
      <c r="R996" s="10" t="str">
        <f t="shared" si="46"/>
        <v/>
      </c>
      <c r="S996" s="30" t="str">
        <f t="shared" si="47"/>
        <v/>
      </c>
    </row>
    <row r="997" spans="2:19" s="1" customFormat="1" ht="12.75" x14ac:dyDescent="0.2">
      <c r="B997" s="41"/>
      <c r="C997" s="9"/>
      <c r="E997" s="4"/>
      <c r="F997" s="5"/>
      <c r="J997" s="4"/>
      <c r="K997" s="19"/>
      <c r="M997" s="11"/>
      <c r="O997" s="13"/>
      <c r="P997" s="33"/>
      <c r="Q997" s="15" t="str">
        <f t="shared" si="45"/>
        <v/>
      </c>
      <c r="R997" s="10" t="str">
        <f t="shared" si="46"/>
        <v/>
      </c>
      <c r="S997" s="30" t="str">
        <f t="shared" si="47"/>
        <v/>
      </c>
    </row>
    <row r="998" spans="2:19" s="1" customFormat="1" ht="12.75" x14ac:dyDescent="0.2">
      <c r="B998" s="41"/>
      <c r="C998" s="9"/>
      <c r="E998" s="4"/>
      <c r="F998" s="5"/>
      <c r="J998" s="4"/>
      <c r="K998" s="19"/>
      <c r="M998" s="11"/>
      <c r="O998" s="13"/>
      <c r="P998" s="33"/>
      <c r="Q998" s="15" t="str">
        <f t="shared" si="45"/>
        <v/>
      </c>
      <c r="R998" s="10" t="str">
        <f t="shared" si="46"/>
        <v/>
      </c>
      <c r="S998" s="30" t="str">
        <f t="shared" si="47"/>
        <v/>
      </c>
    </row>
    <row r="999" spans="2:19" s="1" customFormat="1" ht="12.75" x14ac:dyDescent="0.2">
      <c r="B999" s="41"/>
      <c r="C999" s="9"/>
      <c r="E999" s="4"/>
      <c r="F999" s="5"/>
      <c r="J999" s="4"/>
      <c r="K999" s="19"/>
      <c r="M999" s="11"/>
      <c r="O999" s="13"/>
      <c r="P999" s="33"/>
      <c r="Q999" s="15" t="str">
        <f t="shared" si="45"/>
        <v/>
      </c>
      <c r="R999" s="10" t="str">
        <f t="shared" si="46"/>
        <v/>
      </c>
      <c r="S999" s="30" t="str">
        <f t="shared" si="47"/>
        <v/>
      </c>
    </row>
    <row r="1000" spans="2:19" s="1" customFormat="1" ht="12.75" x14ac:dyDescent="0.2">
      <c r="B1000" s="41"/>
      <c r="C1000" s="9"/>
      <c r="E1000" s="4"/>
      <c r="F1000" s="5"/>
      <c r="J1000" s="4"/>
      <c r="K1000" s="19"/>
      <c r="M1000" s="11"/>
      <c r="O1000" s="13"/>
      <c r="P1000" s="33"/>
      <c r="Q1000" s="15" t="str">
        <f t="shared" si="45"/>
        <v/>
      </c>
      <c r="R1000" s="10" t="str">
        <f t="shared" si="46"/>
        <v/>
      </c>
      <c r="S1000" s="30" t="str">
        <f t="shared" si="47"/>
        <v/>
      </c>
    </row>
    <row r="1001" spans="2:19" s="1" customFormat="1" ht="12.75" x14ac:dyDescent="0.2">
      <c r="B1001" s="41"/>
      <c r="C1001" s="9"/>
      <c r="E1001" s="4"/>
      <c r="F1001" s="5"/>
      <c r="J1001" s="4"/>
      <c r="K1001" s="19"/>
      <c r="M1001" s="11"/>
      <c r="O1001" s="13"/>
      <c r="P1001" s="33"/>
      <c r="Q1001" s="15" t="str">
        <f t="shared" si="45"/>
        <v/>
      </c>
      <c r="R1001" s="10" t="str">
        <f t="shared" si="46"/>
        <v/>
      </c>
      <c r="S1001" s="30" t="str">
        <f t="shared" si="47"/>
        <v/>
      </c>
    </row>
    <row r="1002" spans="2:19" s="1" customFormat="1" ht="12.75" x14ac:dyDescent="0.2">
      <c r="B1002" s="41"/>
      <c r="C1002" s="9"/>
      <c r="E1002" s="4"/>
      <c r="F1002" s="5"/>
      <c r="J1002" s="4"/>
      <c r="K1002" s="19"/>
      <c r="M1002" s="11"/>
      <c r="O1002" s="13"/>
      <c r="P1002" s="33"/>
      <c r="Q1002" s="15" t="str">
        <f t="shared" si="45"/>
        <v/>
      </c>
      <c r="R1002" s="10" t="str">
        <f t="shared" si="46"/>
        <v/>
      </c>
      <c r="S1002" s="30" t="str">
        <f t="shared" si="47"/>
        <v/>
      </c>
    </row>
    <row r="1003" spans="2:19" s="1" customFormat="1" ht="12.75" x14ac:dyDescent="0.2">
      <c r="B1003" s="41"/>
      <c r="C1003" s="9"/>
      <c r="E1003" s="4"/>
      <c r="F1003" s="5"/>
      <c r="J1003" s="4"/>
      <c r="K1003" s="19"/>
      <c r="M1003" s="11"/>
      <c r="O1003" s="13"/>
      <c r="P1003" s="33"/>
      <c r="Q1003" s="15" t="str">
        <f t="shared" si="45"/>
        <v/>
      </c>
      <c r="R1003" s="10" t="str">
        <f t="shared" si="46"/>
        <v/>
      </c>
      <c r="S1003" s="30" t="str">
        <f t="shared" si="47"/>
        <v/>
      </c>
    </row>
    <row r="1004" spans="2:19" s="1" customFormat="1" ht="12.75" x14ac:dyDescent="0.2">
      <c r="B1004" s="41"/>
      <c r="C1004" s="9"/>
      <c r="E1004" s="4"/>
      <c r="F1004" s="5"/>
      <c r="J1004" s="4"/>
      <c r="K1004" s="19"/>
      <c r="M1004" s="11"/>
      <c r="O1004" s="13"/>
      <c r="P1004" s="33"/>
      <c r="Q1004" s="15" t="str">
        <f t="shared" si="45"/>
        <v/>
      </c>
      <c r="R1004" s="10" t="str">
        <f t="shared" si="46"/>
        <v/>
      </c>
      <c r="S1004" s="30" t="str">
        <f t="shared" si="47"/>
        <v/>
      </c>
    </row>
    <row r="1005" spans="2:19" s="1" customFormat="1" ht="12.75" x14ac:dyDescent="0.2">
      <c r="B1005" s="41"/>
      <c r="C1005" s="9"/>
      <c r="E1005" s="4"/>
      <c r="F1005" s="5"/>
      <c r="J1005" s="4"/>
      <c r="K1005" s="19"/>
      <c r="M1005" s="11"/>
      <c r="O1005" s="13"/>
      <c r="P1005" s="33"/>
      <c r="Q1005" s="15" t="str">
        <f t="shared" si="45"/>
        <v/>
      </c>
      <c r="R1005" s="10" t="str">
        <f t="shared" si="46"/>
        <v/>
      </c>
      <c r="S1005" s="30" t="str">
        <f t="shared" si="47"/>
        <v/>
      </c>
    </row>
    <row r="1006" spans="2:19" s="1" customFormat="1" ht="12.75" x14ac:dyDescent="0.2">
      <c r="B1006" s="41"/>
      <c r="C1006" s="9"/>
      <c r="E1006" s="4"/>
      <c r="F1006" s="5"/>
      <c r="J1006" s="4"/>
      <c r="K1006" s="19"/>
      <c r="M1006" s="11"/>
      <c r="O1006" s="13"/>
      <c r="P1006" s="33"/>
      <c r="Q1006" s="15" t="str">
        <f t="shared" si="45"/>
        <v/>
      </c>
      <c r="R1006" s="10" t="str">
        <f t="shared" si="46"/>
        <v/>
      </c>
      <c r="S1006" s="30" t="str">
        <f t="shared" si="47"/>
        <v/>
      </c>
    </row>
    <row r="1007" spans="2:19" s="1" customFormat="1" ht="12.75" x14ac:dyDescent="0.2">
      <c r="B1007" s="41"/>
      <c r="C1007" s="9"/>
      <c r="E1007" s="4"/>
      <c r="F1007" s="5"/>
      <c r="J1007" s="4"/>
      <c r="K1007" s="19"/>
      <c r="M1007" s="11"/>
      <c r="O1007" s="13"/>
      <c r="P1007" s="33"/>
      <c r="Q1007" s="15" t="str">
        <f t="shared" si="45"/>
        <v/>
      </c>
      <c r="R1007" s="10" t="str">
        <f t="shared" si="46"/>
        <v/>
      </c>
      <c r="S1007" s="30" t="str">
        <f t="shared" si="47"/>
        <v/>
      </c>
    </row>
    <row r="1008" spans="2:19" s="1" customFormat="1" ht="12.75" x14ac:dyDescent="0.2">
      <c r="B1008" s="42"/>
      <c r="C1008" s="34"/>
      <c r="D1008" s="24"/>
      <c r="E1008" s="7"/>
      <c r="F1008" s="35"/>
      <c r="G1008" s="24"/>
      <c r="H1008" s="24"/>
      <c r="I1008" s="24"/>
      <c r="J1008" s="7"/>
      <c r="K1008" s="25"/>
      <c r="L1008" s="24"/>
      <c r="M1008" s="29"/>
      <c r="N1008" s="24"/>
      <c r="O1008" s="14"/>
      <c r="P1008" s="33"/>
      <c r="Q1008" s="39" t="str">
        <f t="shared" si="45"/>
        <v/>
      </c>
      <c r="R1008" s="40" t="str">
        <f t="shared" si="46"/>
        <v/>
      </c>
      <c r="S1008" s="38" t="str">
        <f t="shared" si="47"/>
        <v/>
      </c>
    </row>
    <row r="1009" spans="3:18" s="1" customFormat="1" ht="12.75" x14ac:dyDescent="0.2">
      <c r="C1009" s="36"/>
      <c r="K1009" s="19"/>
      <c r="P1009" s="33"/>
      <c r="Q1009" s="19"/>
      <c r="R1009" s="19"/>
    </row>
    <row r="1010" spans="3:18" s="1" customFormat="1" ht="12.75" x14ac:dyDescent="0.2">
      <c r="C1010" s="36"/>
      <c r="K1010" s="19"/>
      <c r="P1010" s="33"/>
      <c r="Q1010" s="19"/>
      <c r="R1010" s="19"/>
    </row>
    <row r="1011" spans="3:18" s="1" customFormat="1" ht="12.75" x14ac:dyDescent="0.2">
      <c r="C1011" s="36"/>
      <c r="K1011" s="19"/>
      <c r="P1011" s="33"/>
      <c r="Q1011" s="19"/>
      <c r="R1011" s="19"/>
    </row>
    <row r="1012" spans="3:18" s="1" customFormat="1" ht="12.75" x14ac:dyDescent="0.2">
      <c r="C1012" s="36"/>
      <c r="K1012" s="19"/>
      <c r="P1012" s="33"/>
      <c r="Q1012" s="19"/>
      <c r="R1012" s="19"/>
    </row>
    <row r="1013" spans="3:18" s="1" customFormat="1" ht="12.75" x14ac:dyDescent="0.2">
      <c r="C1013" s="36"/>
      <c r="K1013" s="19"/>
      <c r="P1013" s="33"/>
      <c r="Q1013" s="19"/>
      <c r="R1013" s="19"/>
    </row>
    <row r="1014" spans="3:18" s="1" customFormat="1" ht="12.75" x14ac:dyDescent="0.2">
      <c r="C1014" s="36"/>
      <c r="K1014" s="19"/>
      <c r="P1014" s="33"/>
      <c r="Q1014" s="19"/>
      <c r="R1014" s="19"/>
    </row>
    <row r="1015" spans="3:18" s="1" customFormat="1" ht="12.75" x14ac:dyDescent="0.2">
      <c r="C1015" s="36"/>
      <c r="K1015" s="19"/>
      <c r="P1015" s="33"/>
      <c r="Q1015" s="19"/>
      <c r="R1015" s="19"/>
    </row>
    <row r="1016" spans="3:18" s="1" customFormat="1" ht="12.75" x14ac:dyDescent="0.2">
      <c r="C1016" s="36"/>
      <c r="K1016" s="19"/>
      <c r="P1016" s="33"/>
      <c r="Q1016" s="19"/>
      <c r="R1016" s="19"/>
    </row>
    <row r="1017" spans="3:18" s="1" customFormat="1" ht="12.75" x14ac:dyDescent="0.2">
      <c r="C1017" s="36"/>
      <c r="K1017" s="19"/>
      <c r="P1017" s="33"/>
      <c r="Q1017" s="19"/>
      <c r="R1017" s="19"/>
    </row>
    <row r="1018" spans="3:18" s="1" customFormat="1" ht="12.75" x14ac:dyDescent="0.2">
      <c r="C1018" s="36"/>
      <c r="K1018" s="19"/>
      <c r="P1018" s="33"/>
      <c r="Q1018" s="19"/>
      <c r="R1018" s="19"/>
    </row>
    <row r="1019" spans="3:18" s="1" customFormat="1" ht="12.75" x14ac:dyDescent="0.2">
      <c r="C1019" s="36"/>
      <c r="K1019" s="19"/>
      <c r="P1019" s="33"/>
      <c r="Q1019" s="19"/>
      <c r="R1019" s="19"/>
    </row>
    <row r="1020" spans="3:18" s="1" customFormat="1" ht="12.75" x14ac:dyDescent="0.2">
      <c r="C1020" s="36"/>
      <c r="K1020" s="19"/>
      <c r="P1020" s="33"/>
      <c r="Q1020" s="19"/>
      <c r="R1020" s="19"/>
    </row>
    <row r="1021" spans="3:18" s="1" customFormat="1" ht="12.75" x14ac:dyDescent="0.2">
      <c r="C1021" s="36"/>
      <c r="K1021" s="19"/>
      <c r="P1021" s="33"/>
      <c r="Q1021" s="19"/>
      <c r="R1021" s="19"/>
    </row>
    <row r="1022" spans="3:18" s="1" customFormat="1" ht="12.75" x14ac:dyDescent="0.2">
      <c r="C1022" s="36"/>
      <c r="K1022" s="19"/>
      <c r="P1022" s="33"/>
      <c r="Q1022" s="19"/>
      <c r="R1022" s="19"/>
    </row>
    <row r="1023" spans="3:18" s="1" customFormat="1" ht="12.75" x14ac:dyDescent="0.2">
      <c r="C1023" s="36"/>
      <c r="K1023" s="19"/>
      <c r="P1023" s="33"/>
      <c r="Q1023" s="19"/>
      <c r="R1023" s="19"/>
    </row>
    <row r="1024" spans="3:18" s="1" customFormat="1" ht="12.75" x14ac:dyDescent="0.2">
      <c r="C1024" s="36"/>
      <c r="K1024" s="19"/>
      <c r="P1024" s="33"/>
      <c r="Q1024" s="19"/>
      <c r="R1024" s="19"/>
    </row>
    <row r="1025" spans="3:18" s="1" customFormat="1" ht="12.75" x14ac:dyDescent="0.2">
      <c r="C1025" s="36"/>
      <c r="K1025" s="19"/>
      <c r="P1025" s="33"/>
      <c r="Q1025" s="19"/>
      <c r="R1025" s="19"/>
    </row>
    <row r="1026" spans="3:18" s="1" customFormat="1" ht="12.75" x14ac:dyDescent="0.2">
      <c r="C1026" s="36"/>
      <c r="K1026" s="19"/>
      <c r="P1026" s="33"/>
      <c r="Q1026" s="19"/>
      <c r="R1026" s="19"/>
    </row>
    <row r="1027" spans="3:18" s="1" customFormat="1" ht="12.75" x14ac:dyDescent="0.2">
      <c r="C1027" s="36"/>
      <c r="K1027" s="19"/>
      <c r="P1027" s="33"/>
      <c r="Q1027" s="19"/>
      <c r="R1027" s="19"/>
    </row>
    <row r="1028" spans="3:18" s="1" customFormat="1" ht="12.75" x14ac:dyDescent="0.2">
      <c r="C1028" s="36"/>
      <c r="K1028" s="19"/>
      <c r="P1028" s="33"/>
      <c r="Q1028" s="19"/>
      <c r="R1028" s="19"/>
    </row>
    <row r="1029" spans="3:18" s="1" customFormat="1" ht="12.75" x14ac:dyDescent="0.2">
      <c r="C1029" s="36"/>
      <c r="K1029" s="19"/>
      <c r="P1029" s="33"/>
      <c r="Q1029" s="19"/>
      <c r="R1029" s="19"/>
    </row>
    <row r="1030" spans="3:18" s="1" customFormat="1" ht="12.75" x14ac:dyDescent="0.2">
      <c r="C1030" s="36"/>
      <c r="K1030" s="19"/>
      <c r="P1030" s="33"/>
      <c r="Q1030" s="19"/>
      <c r="R1030" s="19"/>
    </row>
    <row r="1031" spans="3:18" s="1" customFormat="1" ht="12.75" x14ac:dyDescent="0.2">
      <c r="C1031" s="36"/>
      <c r="K1031" s="19"/>
      <c r="P1031" s="33"/>
      <c r="Q1031" s="19"/>
      <c r="R1031" s="19"/>
    </row>
    <row r="1032" spans="3:18" s="1" customFormat="1" ht="12.75" x14ac:dyDescent="0.2">
      <c r="C1032" s="36"/>
      <c r="K1032" s="19"/>
      <c r="P1032" s="33"/>
      <c r="Q1032" s="19"/>
      <c r="R1032" s="19"/>
    </row>
    <row r="1033" spans="3:18" s="1" customFormat="1" ht="12.75" x14ac:dyDescent="0.2">
      <c r="C1033" s="36"/>
      <c r="K1033" s="19"/>
      <c r="P1033" s="33"/>
      <c r="Q1033" s="19"/>
      <c r="R1033" s="19"/>
    </row>
    <row r="1034" spans="3:18" s="1" customFormat="1" ht="12.75" x14ac:dyDescent="0.2">
      <c r="C1034" s="36"/>
      <c r="K1034" s="19"/>
      <c r="P1034" s="33"/>
      <c r="Q1034" s="19"/>
      <c r="R1034" s="19"/>
    </row>
    <row r="1035" spans="3:18" s="1" customFormat="1" ht="12.75" x14ac:dyDescent="0.2">
      <c r="C1035" s="36"/>
      <c r="K1035" s="19"/>
      <c r="P1035" s="33"/>
      <c r="Q1035" s="19"/>
      <c r="R1035" s="19"/>
    </row>
    <row r="1036" spans="3:18" s="1" customFormat="1" ht="12.75" x14ac:dyDescent="0.2">
      <c r="C1036" s="36"/>
      <c r="K1036" s="19"/>
      <c r="P1036" s="33"/>
      <c r="Q1036" s="19"/>
      <c r="R1036" s="19"/>
    </row>
    <row r="1037" spans="3:18" s="1" customFormat="1" ht="12.75" x14ac:dyDescent="0.2">
      <c r="C1037" s="36"/>
      <c r="K1037" s="19"/>
      <c r="P1037" s="33"/>
      <c r="Q1037" s="19"/>
      <c r="R1037" s="19"/>
    </row>
    <row r="1038" spans="3:18" s="1" customFormat="1" ht="12.75" x14ac:dyDescent="0.2">
      <c r="C1038" s="36"/>
      <c r="K1038" s="19"/>
      <c r="P1038" s="33"/>
      <c r="Q1038" s="19"/>
      <c r="R1038" s="19"/>
    </row>
    <row r="1039" spans="3:18" s="1" customFormat="1" ht="12.75" x14ac:dyDescent="0.2">
      <c r="C1039" s="36"/>
      <c r="K1039" s="19"/>
      <c r="P1039" s="33"/>
      <c r="Q1039" s="19"/>
      <c r="R1039" s="19"/>
    </row>
    <row r="1040" spans="3:18" s="1" customFormat="1" ht="12.75" x14ac:dyDescent="0.2">
      <c r="C1040" s="36"/>
      <c r="K1040" s="19"/>
      <c r="P1040" s="33"/>
      <c r="Q1040" s="19"/>
      <c r="R1040" s="19"/>
    </row>
    <row r="1041" spans="3:18" s="1" customFormat="1" ht="12.75" x14ac:dyDescent="0.2">
      <c r="C1041" s="36"/>
      <c r="K1041" s="19"/>
      <c r="P1041" s="33"/>
      <c r="Q1041" s="19"/>
      <c r="R1041" s="19"/>
    </row>
    <row r="1042" spans="3:18" s="1" customFormat="1" ht="12.75" x14ac:dyDescent="0.2">
      <c r="C1042" s="36"/>
      <c r="K1042" s="19"/>
      <c r="P1042" s="33"/>
      <c r="Q1042" s="19"/>
      <c r="R1042" s="19"/>
    </row>
    <row r="1043" spans="3:18" s="1" customFormat="1" ht="12.75" x14ac:dyDescent="0.2">
      <c r="C1043" s="36"/>
      <c r="K1043" s="19"/>
      <c r="P1043" s="33"/>
      <c r="Q1043" s="19"/>
      <c r="R1043" s="19"/>
    </row>
    <row r="1044" spans="3:18" s="1" customFormat="1" ht="12.75" x14ac:dyDescent="0.2">
      <c r="C1044" s="36"/>
      <c r="K1044" s="19"/>
      <c r="P1044" s="33"/>
      <c r="Q1044" s="19"/>
      <c r="R1044" s="19"/>
    </row>
    <row r="1045" spans="3:18" s="1" customFormat="1" ht="12.75" x14ac:dyDescent="0.2">
      <c r="C1045" s="36"/>
      <c r="K1045" s="19"/>
      <c r="P1045" s="33"/>
      <c r="Q1045" s="19"/>
      <c r="R1045" s="19"/>
    </row>
    <row r="1046" spans="3:18" s="1" customFormat="1" ht="12.75" x14ac:dyDescent="0.2">
      <c r="C1046" s="36"/>
      <c r="K1046" s="19"/>
      <c r="P1046" s="33"/>
      <c r="Q1046" s="19"/>
      <c r="R1046" s="19"/>
    </row>
    <row r="1047" spans="3:18" s="1" customFormat="1" ht="12.75" x14ac:dyDescent="0.2">
      <c r="C1047" s="36"/>
      <c r="K1047" s="19"/>
      <c r="P1047" s="33"/>
      <c r="Q1047" s="19"/>
      <c r="R1047" s="19"/>
    </row>
    <row r="1048" spans="3:18" s="1" customFormat="1" ht="12.75" x14ac:dyDescent="0.2">
      <c r="C1048" s="36"/>
      <c r="K1048" s="19"/>
      <c r="P1048" s="33"/>
      <c r="Q1048" s="19"/>
      <c r="R1048" s="19"/>
    </row>
    <row r="1049" spans="3:18" s="1" customFormat="1" ht="12.75" x14ac:dyDescent="0.2">
      <c r="C1049" s="36"/>
      <c r="K1049" s="19"/>
      <c r="P1049" s="33"/>
      <c r="Q1049" s="19"/>
      <c r="R1049" s="19"/>
    </row>
    <row r="1050" spans="3:18" s="1" customFormat="1" ht="12.75" x14ac:dyDescent="0.2">
      <c r="C1050" s="36"/>
      <c r="K1050" s="19"/>
      <c r="P1050" s="33"/>
      <c r="Q1050" s="19"/>
      <c r="R1050" s="19"/>
    </row>
    <row r="1051" spans="3:18" s="1" customFormat="1" ht="12.75" x14ac:dyDescent="0.2">
      <c r="C1051" s="36"/>
      <c r="K1051" s="19"/>
      <c r="P1051" s="33"/>
      <c r="Q1051" s="19"/>
      <c r="R1051" s="19"/>
    </row>
    <row r="1052" spans="3:18" s="1" customFormat="1" ht="12.75" x14ac:dyDescent="0.2">
      <c r="C1052" s="36"/>
      <c r="K1052" s="19"/>
      <c r="P1052" s="33"/>
      <c r="Q1052" s="19"/>
      <c r="R1052" s="19"/>
    </row>
    <row r="1053" spans="3:18" s="1" customFormat="1" ht="12.75" x14ac:dyDescent="0.2">
      <c r="C1053" s="36"/>
      <c r="K1053" s="19"/>
      <c r="P1053" s="33"/>
      <c r="Q1053" s="19"/>
      <c r="R1053" s="19"/>
    </row>
    <row r="1054" spans="3:18" s="1" customFormat="1" ht="12.75" x14ac:dyDescent="0.2">
      <c r="C1054" s="36"/>
      <c r="K1054" s="19"/>
      <c r="P1054" s="33"/>
      <c r="Q1054" s="19"/>
      <c r="R1054" s="19"/>
    </row>
    <row r="1055" spans="3:18" s="1" customFormat="1" ht="12.75" x14ac:dyDescent="0.2">
      <c r="C1055" s="36"/>
      <c r="K1055" s="19"/>
      <c r="P1055" s="33"/>
      <c r="Q1055" s="19"/>
      <c r="R1055" s="19"/>
    </row>
    <row r="1056" spans="3:18" s="1" customFormat="1" ht="12.75" x14ac:dyDescent="0.2">
      <c r="C1056" s="36"/>
      <c r="K1056" s="19"/>
      <c r="P1056" s="33"/>
      <c r="Q1056" s="19"/>
      <c r="R1056" s="19"/>
    </row>
    <row r="1057" spans="3:18" s="1" customFormat="1" ht="12.75" x14ac:dyDescent="0.2">
      <c r="C1057" s="36"/>
      <c r="K1057" s="19"/>
      <c r="P1057" s="33"/>
      <c r="Q1057" s="19"/>
      <c r="R1057" s="19"/>
    </row>
    <row r="1058" spans="3:18" s="1" customFormat="1" ht="12.75" x14ac:dyDescent="0.2">
      <c r="C1058" s="36"/>
      <c r="K1058" s="19"/>
      <c r="P1058" s="33"/>
      <c r="Q1058" s="19"/>
      <c r="R1058" s="19"/>
    </row>
    <row r="1059" spans="3:18" s="1" customFormat="1" ht="12.75" x14ac:dyDescent="0.2">
      <c r="C1059" s="36"/>
      <c r="K1059" s="19"/>
      <c r="P1059" s="33"/>
      <c r="Q1059" s="19"/>
      <c r="R1059" s="19"/>
    </row>
    <row r="1060" spans="3:18" s="1" customFormat="1" ht="12.75" x14ac:dyDescent="0.2">
      <c r="C1060" s="36"/>
      <c r="K1060" s="19"/>
      <c r="P1060" s="33"/>
      <c r="Q1060" s="19"/>
      <c r="R1060" s="19"/>
    </row>
    <row r="1061" spans="3:18" s="1" customFormat="1" ht="12.75" x14ac:dyDescent="0.2">
      <c r="C1061" s="36"/>
      <c r="K1061" s="19"/>
      <c r="P1061" s="33"/>
      <c r="Q1061" s="19"/>
      <c r="R1061" s="19"/>
    </row>
    <row r="1062" spans="3:18" s="1" customFormat="1" ht="12.75" x14ac:dyDescent="0.2">
      <c r="C1062" s="36"/>
      <c r="K1062" s="19"/>
      <c r="P1062" s="33"/>
      <c r="Q1062" s="19"/>
      <c r="R1062" s="19"/>
    </row>
    <row r="1063" spans="3:18" s="1" customFormat="1" ht="12.75" x14ac:dyDescent="0.2">
      <c r="C1063" s="36"/>
      <c r="K1063" s="19"/>
      <c r="P1063" s="33"/>
      <c r="Q1063" s="19"/>
      <c r="R1063" s="19"/>
    </row>
    <row r="1064" spans="3:18" s="1" customFormat="1" ht="12.75" x14ac:dyDescent="0.2">
      <c r="C1064" s="36"/>
      <c r="K1064" s="19"/>
      <c r="P1064" s="33"/>
      <c r="Q1064" s="19"/>
      <c r="R1064" s="19"/>
    </row>
    <row r="1065" spans="3:18" s="1" customFormat="1" ht="12.75" x14ac:dyDescent="0.2">
      <c r="C1065" s="36"/>
      <c r="K1065" s="19"/>
      <c r="P1065" s="33"/>
      <c r="Q1065" s="19"/>
      <c r="R1065" s="19"/>
    </row>
    <row r="1066" spans="3:18" s="1" customFormat="1" ht="12.75" x14ac:dyDescent="0.2">
      <c r="C1066" s="36"/>
      <c r="K1066" s="19"/>
      <c r="P1066" s="33"/>
      <c r="Q1066" s="19"/>
      <c r="R1066" s="19"/>
    </row>
    <row r="1067" spans="3:18" s="1" customFormat="1" ht="12.75" x14ac:dyDescent="0.2">
      <c r="C1067" s="36"/>
      <c r="K1067" s="19"/>
      <c r="P1067" s="33"/>
      <c r="Q1067" s="19"/>
      <c r="R1067" s="19"/>
    </row>
    <row r="1068" spans="3:18" s="1" customFormat="1" ht="12.75" x14ac:dyDescent="0.2">
      <c r="C1068" s="36"/>
      <c r="K1068" s="19"/>
      <c r="P1068" s="33"/>
      <c r="Q1068" s="19"/>
      <c r="R1068" s="19"/>
    </row>
    <row r="1069" spans="3:18" s="1" customFormat="1" ht="12.75" x14ac:dyDescent="0.2">
      <c r="C1069" s="36"/>
      <c r="K1069" s="19"/>
      <c r="P1069" s="33"/>
      <c r="Q1069" s="19"/>
      <c r="R1069" s="19"/>
    </row>
    <row r="1070" spans="3:18" s="1" customFormat="1" ht="12.75" x14ac:dyDescent="0.2">
      <c r="C1070" s="36"/>
      <c r="K1070" s="19"/>
      <c r="P1070" s="33"/>
      <c r="Q1070" s="19"/>
      <c r="R1070" s="19"/>
    </row>
    <row r="1071" spans="3:18" s="1" customFormat="1" ht="12.75" x14ac:dyDescent="0.2">
      <c r="C1071" s="36"/>
      <c r="K1071" s="19"/>
      <c r="P1071" s="33"/>
      <c r="Q1071" s="19"/>
      <c r="R1071" s="19"/>
    </row>
    <row r="1072" spans="3:18" s="1" customFormat="1" ht="12.75" x14ac:dyDescent="0.2">
      <c r="C1072" s="36"/>
      <c r="K1072" s="19"/>
      <c r="P1072" s="33"/>
      <c r="Q1072" s="19"/>
      <c r="R1072" s="19"/>
    </row>
    <row r="1073" spans="3:18" s="1" customFormat="1" ht="12.75" x14ac:dyDescent="0.2">
      <c r="C1073" s="36"/>
      <c r="K1073" s="19"/>
      <c r="P1073" s="33"/>
      <c r="Q1073" s="19"/>
      <c r="R1073" s="19"/>
    </row>
    <row r="1074" spans="3:18" s="1" customFormat="1" ht="12.75" x14ac:dyDescent="0.2">
      <c r="C1074" s="36"/>
      <c r="K1074" s="19"/>
      <c r="P1074" s="33"/>
      <c r="Q1074" s="19"/>
      <c r="R1074" s="19"/>
    </row>
    <row r="1075" spans="3:18" s="1" customFormat="1" ht="12.75" x14ac:dyDescent="0.2">
      <c r="C1075" s="36"/>
      <c r="K1075" s="19"/>
      <c r="P1075" s="33"/>
      <c r="Q1075" s="19"/>
      <c r="R1075" s="19"/>
    </row>
    <row r="1076" spans="3:18" s="1" customFormat="1" ht="12.75" x14ac:dyDescent="0.2">
      <c r="C1076" s="36"/>
      <c r="K1076" s="19"/>
      <c r="P1076" s="33"/>
      <c r="Q1076" s="19"/>
      <c r="R1076" s="19"/>
    </row>
    <row r="1077" spans="3:18" s="1" customFormat="1" ht="12.75" x14ac:dyDescent="0.2">
      <c r="C1077" s="36"/>
      <c r="K1077" s="19"/>
      <c r="P1077" s="33"/>
      <c r="Q1077" s="19"/>
      <c r="R1077" s="19"/>
    </row>
    <row r="1078" spans="3:18" s="1" customFormat="1" ht="12.75" x14ac:dyDescent="0.2">
      <c r="C1078" s="36"/>
      <c r="K1078" s="19"/>
      <c r="P1078" s="33"/>
      <c r="Q1078" s="19"/>
      <c r="R1078" s="19"/>
    </row>
    <row r="1079" spans="3:18" s="1" customFormat="1" ht="12.75" x14ac:dyDescent="0.2">
      <c r="C1079" s="36"/>
      <c r="K1079" s="19"/>
      <c r="P1079" s="33"/>
      <c r="Q1079" s="19"/>
      <c r="R1079" s="19"/>
    </row>
    <row r="1080" spans="3:18" s="1" customFormat="1" ht="12.75" x14ac:dyDescent="0.2">
      <c r="C1080" s="36"/>
      <c r="K1080" s="19"/>
      <c r="P1080" s="33"/>
      <c r="Q1080" s="19"/>
      <c r="R1080" s="19"/>
    </row>
    <row r="1081" spans="3:18" s="1" customFormat="1" ht="12.75" x14ac:dyDescent="0.2">
      <c r="C1081" s="36"/>
      <c r="K1081" s="19"/>
      <c r="P1081" s="33"/>
      <c r="Q1081" s="19"/>
      <c r="R1081" s="19"/>
    </row>
    <row r="1082" spans="3:18" s="1" customFormat="1" ht="12.75" x14ac:dyDescent="0.2">
      <c r="C1082" s="36"/>
      <c r="K1082" s="19"/>
      <c r="P1082" s="33"/>
      <c r="Q1082" s="19"/>
      <c r="R1082" s="19"/>
    </row>
    <row r="1083" spans="3:18" s="1" customFormat="1" ht="12.75" x14ac:dyDescent="0.2">
      <c r="C1083" s="36"/>
      <c r="K1083" s="19"/>
      <c r="P1083" s="33"/>
      <c r="Q1083" s="19"/>
      <c r="R1083" s="19"/>
    </row>
    <row r="1084" spans="3:18" s="1" customFormat="1" ht="12.75" x14ac:dyDescent="0.2">
      <c r="C1084" s="36"/>
      <c r="K1084" s="19"/>
      <c r="P1084" s="33"/>
      <c r="Q1084" s="19"/>
      <c r="R1084" s="19"/>
    </row>
    <row r="1085" spans="3:18" s="1" customFormat="1" ht="12.75" x14ac:dyDescent="0.2">
      <c r="C1085" s="36"/>
      <c r="K1085" s="19"/>
      <c r="P1085" s="33"/>
      <c r="Q1085" s="19"/>
      <c r="R1085" s="19"/>
    </row>
    <row r="1086" spans="3:18" s="1" customFormat="1" ht="12.75" x14ac:dyDescent="0.2">
      <c r="C1086" s="36"/>
      <c r="K1086" s="19"/>
      <c r="P1086" s="33"/>
      <c r="Q1086" s="19"/>
      <c r="R1086" s="19"/>
    </row>
    <row r="1087" spans="3:18" s="1" customFormat="1" ht="12.75" x14ac:dyDescent="0.2">
      <c r="C1087" s="36"/>
      <c r="K1087" s="19"/>
      <c r="P1087" s="33"/>
      <c r="Q1087" s="19"/>
      <c r="R1087" s="19"/>
    </row>
    <row r="1088" spans="3:18" s="1" customFormat="1" ht="12.75" x14ac:dyDescent="0.2">
      <c r="C1088" s="36"/>
      <c r="K1088" s="19"/>
      <c r="P1088" s="33"/>
      <c r="Q1088" s="19"/>
      <c r="R1088" s="19"/>
    </row>
    <row r="1089" spans="3:18" s="1" customFormat="1" ht="12.75" x14ac:dyDescent="0.2">
      <c r="C1089" s="36"/>
      <c r="K1089" s="19"/>
      <c r="P1089" s="33"/>
      <c r="Q1089" s="19"/>
      <c r="R1089" s="19"/>
    </row>
    <row r="1090" spans="3:18" s="1" customFormat="1" ht="12.75" x14ac:dyDescent="0.2">
      <c r="C1090" s="36"/>
      <c r="K1090" s="19"/>
      <c r="P1090" s="33"/>
      <c r="Q1090" s="19"/>
      <c r="R1090" s="19"/>
    </row>
    <row r="1091" spans="3:18" s="1" customFormat="1" ht="12.75" x14ac:dyDescent="0.2">
      <c r="C1091" s="36"/>
      <c r="K1091" s="19"/>
      <c r="P1091" s="33"/>
      <c r="Q1091" s="19"/>
      <c r="R1091" s="19"/>
    </row>
    <row r="1092" spans="3:18" s="1" customFormat="1" ht="12.75" x14ac:dyDescent="0.2">
      <c r="C1092" s="36"/>
      <c r="K1092" s="19"/>
      <c r="P1092" s="33"/>
      <c r="Q1092" s="19"/>
      <c r="R1092" s="19"/>
    </row>
    <row r="1093" spans="3:18" s="1" customFormat="1" ht="12.75" x14ac:dyDescent="0.2">
      <c r="C1093" s="36"/>
      <c r="K1093" s="19"/>
      <c r="P1093" s="33"/>
      <c r="Q1093" s="19"/>
      <c r="R1093" s="19"/>
    </row>
    <row r="1094" spans="3:18" s="1" customFormat="1" ht="12.75" x14ac:dyDescent="0.2">
      <c r="C1094" s="36"/>
      <c r="K1094" s="19"/>
      <c r="P1094" s="33"/>
      <c r="Q1094" s="19"/>
      <c r="R1094" s="19"/>
    </row>
    <row r="1095" spans="3:18" s="1" customFormat="1" ht="12.75" x14ac:dyDescent="0.2">
      <c r="C1095" s="36"/>
      <c r="K1095" s="19"/>
      <c r="P1095" s="33"/>
      <c r="Q1095" s="19"/>
      <c r="R1095" s="19"/>
    </row>
    <row r="1096" spans="3:18" s="1" customFormat="1" ht="12.75" x14ac:dyDescent="0.2">
      <c r="C1096" s="36"/>
      <c r="K1096" s="19"/>
      <c r="P1096" s="33"/>
      <c r="Q1096" s="19"/>
      <c r="R1096" s="19"/>
    </row>
    <row r="1097" spans="3:18" s="1" customFormat="1" ht="12.75" x14ac:dyDescent="0.2">
      <c r="C1097" s="36"/>
      <c r="K1097" s="19"/>
      <c r="P1097" s="33"/>
      <c r="Q1097" s="19"/>
      <c r="R1097" s="19"/>
    </row>
    <row r="1098" spans="3:18" s="1" customFormat="1" ht="12.75" x14ac:dyDescent="0.2">
      <c r="C1098" s="36"/>
      <c r="K1098" s="19"/>
      <c r="P1098" s="33"/>
      <c r="Q1098" s="19"/>
      <c r="R1098" s="19"/>
    </row>
    <row r="1099" spans="3:18" s="1" customFormat="1" ht="12.75" x14ac:dyDescent="0.2">
      <c r="C1099" s="36"/>
      <c r="K1099" s="19"/>
      <c r="P1099" s="33"/>
      <c r="Q1099" s="19"/>
      <c r="R1099" s="19"/>
    </row>
    <row r="1100" spans="3:18" s="1" customFormat="1" ht="12.75" x14ac:dyDescent="0.2">
      <c r="C1100" s="36"/>
      <c r="K1100" s="19"/>
      <c r="P1100" s="33"/>
      <c r="Q1100" s="19"/>
      <c r="R1100" s="19"/>
    </row>
    <row r="1101" spans="3:18" s="1" customFormat="1" ht="12.75" x14ac:dyDescent="0.2">
      <c r="C1101" s="36"/>
      <c r="K1101" s="19"/>
      <c r="P1101" s="33"/>
      <c r="Q1101" s="19"/>
      <c r="R1101" s="19"/>
    </row>
    <row r="1102" spans="3:18" s="1" customFormat="1" ht="12.75" x14ac:dyDescent="0.2">
      <c r="C1102" s="36"/>
      <c r="K1102" s="19"/>
      <c r="P1102" s="33"/>
      <c r="Q1102" s="19"/>
      <c r="R1102" s="19"/>
    </row>
    <row r="1103" spans="3:18" s="1" customFormat="1" ht="12.75" x14ac:dyDescent="0.2">
      <c r="C1103" s="36"/>
      <c r="K1103" s="19"/>
      <c r="P1103" s="33"/>
      <c r="Q1103" s="19"/>
      <c r="R1103" s="19"/>
    </row>
    <row r="1104" spans="3:18" s="1" customFormat="1" ht="12.75" x14ac:dyDescent="0.2">
      <c r="C1104" s="36"/>
      <c r="K1104" s="19"/>
      <c r="P1104" s="33"/>
      <c r="Q1104" s="19"/>
      <c r="R1104" s="19"/>
    </row>
    <row r="1105" spans="3:18" s="1" customFormat="1" ht="12.75" x14ac:dyDescent="0.2">
      <c r="C1105" s="36"/>
      <c r="K1105" s="19"/>
      <c r="P1105" s="33"/>
      <c r="Q1105" s="19"/>
      <c r="R1105" s="19"/>
    </row>
    <row r="1106" spans="3:18" s="1" customFormat="1" ht="12.75" x14ac:dyDescent="0.2">
      <c r="C1106" s="36"/>
      <c r="K1106" s="19"/>
      <c r="P1106" s="33"/>
      <c r="Q1106" s="19"/>
      <c r="R1106" s="19"/>
    </row>
    <row r="1107" spans="3:18" s="1" customFormat="1" ht="12.75" x14ac:dyDescent="0.2">
      <c r="C1107" s="36"/>
      <c r="K1107" s="19"/>
      <c r="P1107" s="33"/>
      <c r="Q1107" s="19"/>
      <c r="R1107" s="19"/>
    </row>
    <row r="1108" spans="3:18" s="1" customFormat="1" ht="12.75" x14ac:dyDescent="0.2">
      <c r="C1108" s="36"/>
      <c r="K1108" s="19"/>
      <c r="P1108" s="33"/>
      <c r="Q1108" s="19"/>
      <c r="R1108" s="19"/>
    </row>
    <row r="1109" spans="3:18" s="1" customFormat="1" ht="12.75" x14ac:dyDescent="0.2">
      <c r="C1109" s="36"/>
      <c r="K1109" s="19"/>
      <c r="P1109" s="33"/>
      <c r="Q1109" s="19"/>
      <c r="R1109" s="19"/>
    </row>
    <row r="1110" spans="3:18" s="1" customFormat="1" ht="12.75" x14ac:dyDescent="0.2">
      <c r="C1110" s="36"/>
      <c r="K1110" s="19"/>
      <c r="P1110" s="33"/>
      <c r="Q1110" s="19"/>
      <c r="R1110" s="19"/>
    </row>
    <row r="1111" spans="3:18" s="1" customFormat="1" ht="12.75" x14ac:dyDescent="0.2">
      <c r="C1111" s="36"/>
      <c r="K1111" s="19"/>
      <c r="P1111" s="33"/>
      <c r="Q1111" s="19"/>
      <c r="R1111" s="19"/>
    </row>
    <row r="1112" spans="3:18" s="1" customFormat="1" ht="12.75" x14ac:dyDescent="0.2">
      <c r="C1112" s="36"/>
      <c r="K1112" s="19"/>
      <c r="P1112" s="33"/>
      <c r="Q1112" s="19"/>
      <c r="R1112" s="19"/>
    </row>
    <row r="1113" spans="3:18" s="1" customFormat="1" ht="12.75" x14ac:dyDescent="0.2">
      <c r="C1113" s="36"/>
      <c r="K1113" s="19"/>
      <c r="P1113" s="33"/>
      <c r="Q1113" s="19"/>
      <c r="R1113" s="19"/>
    </row>
    <row r="1114" spans="3:18" s="1" customFormat="1" ht="12.75" x14ac:dyDescent="0.2">
      <c r="C1114" s="36"/>
      <c r="K1114" s="19"/>
      <c r="P1114" s="33"/>
      <c r="Q1114" s="19"/>
      <c r="R1114" s="19"/>
    </row>
    <row r="1115" spans="3:18" s="1" customFormat="1" ht="12.75" x14ac:dyDescent="0.2">
      <c r="C1115" s="36"/>
      <c r="K1115" s="19"/>
      <c r="P1115" s="33"/>
      <c r="Q1115" s="19"/>
      <c r="R1115" s="19"/>
    </row>
    <row r="1116" spans="3:18" s="1" customFormat="1" ht="12.75" x14ac:dyDescent="0.2">
      <c r="C1116" s="36"/>
      <c r="K1116" s="19"/>
      <c r="P1116" s="33"/>
      <c r="Q1116" s="19"/>
      <c r="R1116" s="19"/>
    </row>
    <row r="1117" spans="3:18" s="1" customFormat="1" ht="12.75" x14ac:dyDescent="0.2">
      <c r="C1117" s="36"/>
      <c r="K1117" s="19"/>
      <c r="P1117" s="33"/>
      <c r="Q1117" s="19"/>
      <c r="R1117" s="19"/>
    </row>
    <row r="1118" spans="3:18" s="1" customFormat="1" ht="12.75" x14ac:dyDescent="0.2">
      <c r="C1118" s="36"/>
      <c r="K1118" s="19"/>
      <c r="P1118" s="33"/>
      <c r="Q1118" s="19"/>
      <c r="R1118" s="19"/>
    </row>
    <row r="1119" spans="3:18" s="1" customFormat="1" ht="12.75" x14ac:dyDescent="0.2">
      <c r="C1119" s="36"/>
      <c r="K1119" s="19"/>
      <c r="P1119" s="33"/>
      <c r="Q1119" s="19"/>
      <c r="R1119" s="19"/>
    </row>
    <row r="1120" spans="3:18" s="1" customFormat="1" ht="12.75" x14ac:dyDescent="0.2">
      <c r="C1120" s="36"/>
      <c r="K1120" s="19"/>
      <c r="P1120" s="33"/>
      <c r="Q1120" s="19"/>
      <c r="R1120" s="19"/>
    </row>
    <row r="1121" spans="3:18" s="1" customFormat="1" ht="12.75" x14ac:dyDescent="0.2">
      <c r="C1121" s="36"/>
      <c r="K1121" s="19"/>
      <c r="P1121" s="33"/>
      <c r="Q1121" s="19"/>
      <c r="R1121" s="19"/>
    </row>
    <row r="1122" spans="3:18" s="1" customFormat="1" ht="12.75" x14ac:dyDescent="0.2">
      <c r="C1122" s="36"/>
      <c r="K1122" s="19"/>
      <c r="P1122" s="33"/>
      <c r="Q1122" s="19"/>
      <c r="R1122" s="19"/>
    </row>
    <row r="1123" spans="3:18" s="1" customFormat="1" ht="12.75" x14ac:dyDescent="0.2">
      <c r="C1123" s="36"/>
      <c r="K1123" s="19"/>
      <c r="P1123" s="33"/>
      <c r="Q1123" s="19"/>
      <c r="R1123" s="19"/>
    </row>
    <row r="1124" spans="3:18" s="1" customFormat="1" ht="12.75" x14ac:dyDescent="0.2">
      <c r="C1124" s="36"/>
      <c r="K1124" s="19"/>
      <c r="P1124" s="33"/>
      <c r="Q1124" s="19"/>
      <c r="R1124" s="19"/>
    </row>
    <row r="1125" spans="3:18" s="1" customFormat="1" ht="12.75" x14ac:dyDescent="0.2">
      <c r="C1125" s="36"/>
      <c r="K1125" s="19"/>
      <c r="P1125" s="33"/>
      <c r="Q1125" s="19"/>
      <c r="R1125" s="19"/>
    </row>
    <row r="1126" spans="3:18" s="1" customFormat="1" ht="12.75" x14ac:dyDescent="0.2">
      <c r="C1126" s="36"/>
      <c r="K1126" s="19"/>
      <c r="P1126" s="33"/>
      <c r="Q1126" s="19"/>
      <c r="R1126" s="19"/>
    </row>
    <row r="1127" spans="3:18" s="1" customFormat="1" ht="12.75" x14ac:dyDescent="0.2">
      <c r="C1127" s="36"/>
      <c r="K1127" s="19"/>
      <c r="P1127" s="33"/>
      <c r="Q1127" s="19"/>
      <c r="R1127" s="19"/>
    </row>
    <row r="1128" spans="3:18" s="1" customFormat="1" ht="12.75" x14ac:dyDescent="0.2">
      <c r="C1128" s="36"/>
      <c r="K1128" s="19"/>
      <c r="P1128" s="33"/>
      <c r="Q1128" s="19"/>
      <c r="R1128" s="19"/>
    </row>
    <row r="1129" spans="3:18" s="1" customFormat="1" ht="12.75" x14ac:dyDescent="0.2">
      <c r="C1129" s="36"/>
      <c r="K1129" s="19"/>
      <c r="P1129" s="33"/>
      <c r="Q1129" s="19"/>
      <c r="R1129" s="19"/>
    </row>
    <row r="1130" spans="3:18" s="1" customFormat="1" ht="12.75" x14ac:dyDescent="0.2">
      <c r="C1130" s="36"/>
      <c r="K1130" s="19"/>
      <c r="P1130" s="33"/>
      <c r="Q1130" s="19"/>
      <c r="R1130" s="19"/>
    </row>
    <row r="1131" spans="3:18" s="1" customFormat="1" ht="12.75" x14ac:dyDescent="0.2">
      <c r="C1131" s="36"/>
      <c r="K1131" s="19"/>
      <c r="P1131" s="33"/>
      <c r="Q1131" s="19"/>
      <c r="R1131" s="19"/>
    </row>
    <row r="1132" spans="3:18" s="1" customFormat="1" ht="12.75" x14ac:dyDescent="0.2">
      <c r="C1132" s="36"/>
      <c r="K1132" s="19"/>
      <c r="P1132" s="33"/>
      <c r="Q1132" s="19"/>
      <c r="R1132" s="19"/>
    </row>
    <row r="1133" spans="3:18" s="1" customFormat="1" ht="12.75" x14ac:dyDescent="0.2">
      <c r="C1133" s="36"/>
      <c r="K1133" s="19"/>
      <c r="P1133" s="33"/>
      <c r="Q1133" s="19"/>
      <c r="R1133" s="19"/>
    </row>
    <row r="1134" spans="3:18" s="1" customFormat="1" ht="12.75" x14ac:dyDescent="0.2">
      <c r="C1134" s="36"/>
      <c r="K1134" s="19"/>
      <c r="P1134" s="33"/>
      <c r="Q1134" s="19"/>
      <c r="R1134" s="19"/>
    </row>
    <row r="1135" spans="3:18" s="1" customFormat="1" ht="12.75" x14ac:dyDescent="0.2">
      <c r="C1135" s="36"/>
      <c r="K1135" s="19"/>
      <c r="P1135" s="33"/>
      <c r="Q1135" s="19"/>
      <c r="R1135" s="19"/>
    </row>
    <row r="1136" spans="3:18" s="1" customFormat="1" ht="12.75" x14ac:dyDescent="0.2">
      <c r="C1136" s="36"/>
      <c r="K1136" s="19"/>
      <c r="P1136" s="33"/>
      <c r="Q1136" s="19"/>
      <c r="R1136" s="19"/>
    </row>
    <row r="1137" spans="3:18" s="1" customFormat="1" ht="12.75" x14ac:dyDescent="0.2">
      <c r="C1137" s="36"/>
      <c r="K1137" s="19"/>
      <c r="P1137" s="33"/>
      <c r="Q1137" s="19"/>
      <c r="R1137" s="19"/>
    </row>
    <row r="1138" spans="3:18" s="1" customFormat="1" ht="12.75" x14ac:dyDescent="0.2">
      <c r="C1138" s="36"/>
      <c r="K1138" s="19"/>
      <c r="P1138" s="33"/>
      <c r="Q1138" s="19"/>
      <c r="R1138" s="19"/>
    </row>
    <row r="1139" spans="3:18" s="1" customFormat="1" ht="12.75" x14ac:dyDescent="0.2">
      <c r="C1139" s="36"/>
      <c r="K1139" s="19"/>
      <c r="P1139" s="33"/>
      <c r="Q1139" s="19"/>
      <c r="R1139" s="19"/>
    </row>
    <row r="1140" spans="3:18" s="1" customFormat="1" ht="12.75" x14ac:dyDescent="0.2">
      <c r="C1140" s="36"/>
      <c r="K1140" s="19"/>
      <c r="P1140" s="33"/>
      <c r="Q1140" s="19"/>
      <c r="R1140" s="19"/>
    </row>
    <row r="1141" spans="3:18" s="1" customFormat="1" ht="12.75" x14ac:dyDescent="0.2">
      <c r="C1141" s="36"/>
      <c r="K1141" s="19"/>
      <c r="P1141" s="33"/>
      <c r="Q1141" s="19"/>
      <c r="R1141" s="19"/>
    </row>
    <row r="1142" spans="3:18" s="1" customFormat="1" ht="12.75" x14ac:dyDescent="0.2">
      <c r="C1142" s="36"/>
      <c r="K1142" s="19"/>
      <c r="P1142" s="33"/>
      <c r="Q1142" s="19"/>
      <c r="R1142" s="19"/>
    </row>
    <row r="1143" spans="3:18" s="1" customFormat="1" ht="12.75" x14ac:dyDescent="0.2">
      <c r="C1143" s="36"/>
      <c r="K1143" s="19"/>
      <c r="P1143" s="33"/>
      <c r="Q1143" s="19"/>
      <c r="R1143" s="19"/>
    </row>
    <row r="1144" spans="3:18" s="1" customFormat="1" ht="12.75" x14ac:dyDescent="0.2">
      <c r="C1144" s="36"/>
      <c r="K1144" s="19"/>
      <c r="P1144" s="33"/>
      <c r="Q1144" s="19"/>
      <c r="R1144" s="19"/>
    </row>
    <row r="1145" spans="3:18" s="1" customFormat="1" ht="12.75" x14ac:dyDescent="0.2">
      <c r="C1145" s="36"/>
      <c r="K1145" s="19"/>
      <c r="P1145" s="33"/>
      <c r="Q1145" s="19"/>
      <c r="R1145" s="19"/>
    </row>
    <row r="1146" spans="3:18" s="1" customFormat="1" ht="12.75" x14ac:dyDescent="0.2">
      <c r="C1146" s="36"/>
      <c r="K1146" s="19"/>
      <c r="P1146" s="33"/>
      <c r="Q1146" s="19"/>
      <c r="R1146" s="19"/>
    </row>
    <row r="1147" spans="3:18" s="1" customFormat="1" ht="12.75" x14ac:dyDescent="0.2">
      <c r="C1147" s="36"/>
      <c r="K1147" s="19"/>
      <c r="P1147" s="33"/>
      <c r="Q1147" s="19"/>
      <c r="R1147" s="19"/>
    </row>
    <row r="1148" spans="3:18" s="1" customFormat="1" ht="12.75" x14ac:dyDescent="0.2">
      <c r="C1148" s="36"/>
      <c r="K1148" s="19"/>
      <c r="P1148" s="33"/>
      <c r="Q1148" s="19"/>
      <c r="R1148" s="19"/>
    </row>
    <row r="1149" spans="3:18" s="1" customFormat="1" ht="12.75" x14ac:dyDescent="0.2">
      <c r="C1149" s="36"/>
      <c r="K1149" s="19"/>
      <c r="P1149" s="33"/>
      <c r="Q1149" s="19"/>
      <c r="R1149" s="19"/>
    </row>
    <row r="1150" spans="3:18" s="1" customFormat="1" ht="12.75" x14ac:dyDescent="0.2">
      <c r="C1150" s="36"/>
      <c r="K1150" s="19"/>
      <c r="P1150" s="33"/>
      <c r="Q1150" s="19"/>
      <c r="R1150" s="19"/>
    </row>
    <row r="1151" spans="3:18" s="1" customFormat="1" ht="12.75" x14ac:dyDescent="0.2">
      <c r="C1151" s="36"/>
      <c r="K1151" s="19"/>
      <c r="P1151" s="33"/>
      <c r="Q1151" s="19"/>
      <c r="R1151" s="19"/>
    </row>
    <row r="1152" spans="3:18" s="1" customFormat="1" ht="12.75" x14ac:dyDescent="0.2">
      <c r="C1152" s="36"/>
      <c r="K1152" s="19"/>
      <c r="P1152" s="33"/>
      <c r="Q1152" s="19"/>
      <c r="R1152" s="19"/>
    </row>
    <row r="1153" spans="3:18" s="1" customFormat="1" ht="12.75" x14ac:dyDescent="0.2">
      <c r="C1153" s="36"/>
      <c r="K1153" s="19"/>
      <c r="P1153" s="33"/>
      <c r="Q1153" s="19"/>
      <c r="R1153" s="19"/>
    </row>
    <row r="1154" spans="3:18" s="1" customFormat="1" ht="12.75" x14ac:dyDescent="0.2">
      <c r="C1154" s="36"/>
      <c r="K1154" s="19"/>
      <c r="P1154" s="33"/>
      <c r="Q1154" s="19"/>
      <c r="R1154" s="19"/>
    </row>
    <row r="1155" spans="3:18" s="1" customFormat="1" ht="12.75" x14ac:dyDescent="0.2">
      <c r="C1155" s="36"/>
      <c r="K1155" s="19"/>
      <c r="P1155" s="33"/>
      <c r="Q1155" s="19"/>
      <c r="R1155" s="19"/>
    </row>
    <row r="1156" spans="3:18" s="1" customFormat="1" ht="12.75" x14ac:dyDescent="0.2">
      <c r="C1156" s="36"/>
      <c r="K1156" s="19"/>
      <c r="P1156" s="33"/>
      <c r="Q1156" s="19"/>
      <c r="R1156" s="19"/>
    </row>
    <row r="1157" spans="3:18" s="1" customFormat="1" ht="12.75" x14ac:dyDescent="0.2">
      <c r="C1157" s="36"/>
      <c r="K1157" s="19"/>
      <c r="P1157" s="33"/>
      <c r="Q1157" s="19"/>
      <c r="R1157" s="19"/>
    </row>
    <row r="1158" spans="3:18" s="1" customFormat="1" ht="12.75" x14ac:dyDescent="0.2">
      <c r="C1158" s="36"/>
      <c r="K1158" s="19"/>
      <c r="P1158" s="33"/>
      <c r="Q1158" s="19"/>
      <c r="R1158" s="19"/>
    </row>
    <row r="1159" spans="3:18" s="1" customFormat="1" ht="12.75" x14ac:dyDescent="0.2">
      <c r="C1159" s="36"/>
      <c r="K1159" s="19"/>
      <c r="P1159" s="33"/>
      <c r="Q1159" s="19"/>
      <c r="R1159" s="19"/>
    </row>
    <row r="1160" spans="3:18" s="1" customFormat="1" ht="12.75" x14ac:dyDescent="0.2">
      <c r="C1160" s="36"/>
      <c r="K1160" s="19"/>
      <c r="P1160" s="33"/>
      <c r="Q1160" s="19"/>
      <c r="R1160" s="19"/>
    </row>
    <row r="1161" spans="3:18" s="1" customFormat="1" ht="12.75" x14ac:dyDescent="0.2">
      <c r="C1161" s="36"/>
      <c r="K1161" s="19"/>
      <c r="P1161" s="33"/>
      <c r="Q1161" s="19"/>
      <c r="R1161" s="19"/>
    </row>
    <row r="1162" spans="3:18" s="1" customFormat="1" ht="12.75" x14ac:dyDescent="0.2">
      <c r="C1162" s="36"/>
      <c r="K1162" s="19"/>
      <c r="P1162" s="33"/>
      <c r="Q1162" s="19"/>
      <c r="R1162" s="19"/>
    </row>
    <row r="1163" spans="3:18" s="1" customFormat="1" ht="12.75" x14ac:dyDescent="0.2">
      <c r="C1163" s="36"/>
      <c r="K1163" s="19"/>
      <c r="P1163" s="33"/>
      <c r="Q1163" s="19"/>
      <c r="R1163" s="19"/>
    </row>
    <row r="1164" spans="3:18" s="1" customFormat="1" ht="12.75" x14ac:dyDescent="0.2">
      <c r="C1164" s="36"/>
      <c r="K1164" s="19"/>
      <c r="P1164" s="33"/>
      <c r="Q1164" s="19"/>
      <c r="R1164" s="19"/>
    </row>
    <row r="1165" spans="3:18" s="1" customFormat="1" ht="12.75" x14ac:dyDescent="0.2">
      <c r="C1165" s="36"/>
      <c r="K1165" s="19"/>
      <c r="P1165" s="33"/>
      <c r="Q1165" s="19"/>
      <c r="R1165" s="19"/>
    </row>
    <row r="1166" spans="3:18" s="1" customFormat="1" ht="12.75" x14ac:dyDescent="0.2">
      <c r="C1166" s="36"/>
      <c r="K1166" s="19"/>
      <c r="P1166" s="33"/>
      <c r="Q1166" s="19"/>
      <c r="R1166" s="19"/>
    </row>
    <row r="1167" spans="3:18" s="1" customFormat="1" ht="12.75" x14ac:dyDescent="0.2">
      <c r="C1167" s="36"/>
      <c r="K1167" s="19"/>
      <c r="P1167" s="33"/>
      <c r="Q1167" s="19"/>
      <c r="R1167" s="19"/>
    </row>
    <row r="1168" spans="3:18" s="1" customFormat="1" ht="12.75" x14ac:dyDescent="0.2">
      <c r="C1168" s="36"/>
      <c r="K1168" s="19"/>
      <c r="P1168" s="33"/>
      <c r="Q1168" s="19"/>
      <c r="R1168" s="19"/>
    </row>
    <row r="1169" spans="3:18" s="1" customFormat="1" ht="12.75" x14ac:dyDescent="0.2">
      <c r="C1169" s="36"/>
      <c r="K1169" s="19"/>
      <c r="P1169" s="33"/>
      <c r="Q1169" s="19"/>
      <c r="R1169" s="19"/>
    </row>
    <row r="1170" spans="3:18" s="1" customFormat="1" ht="12.75" x14ac:dyDescent="0.2">
      <c r="C1170" s="36"/>
      <c r="K1170" s="19"/>
      <c r="P1170" s="33"/>
      <c r="Q1170" s="19"/>
      <c r="R1170" s="19"/>
    </row>
    <row r="1171" spans="3:18" s="1" customFormat="1" ht="12.75" x14ac:dyDescent="0.2">
      <c r="C1171" s="36"/>
      <c r="K1171" s="19"/>
      <c r="P1171" s="33"/>
      <c r="Q1171" s="19"/>
      <c r="R1171" s="19"/>
    </row>
    <row r="1172" spans="3:18" s="1" customFormat="1" ht="12.75" x14ac:dyDescent="0.2">
      <c r="C1172" s="36"/>
      <c r="K1172" s="19"/>
      <c r="P1172" s="33"/>
      <c r="Q1172" s="19"/>
      <c r="R1172" s="19"/>
    </row>
    <row r="1173" spans="3:18" s="1" customFormat="1" ht="12.75" x14ac:dyDescent="0.2">
      <c r="C1173" s="36"/>
      <c r="K1173" s="19"/>
      <c r="P1173" s="33"/>
      <c r="Q1173" s="19"/>
      <c r="R1173" s="19"/>
    </row>
    <row r="1174" spans="3:18" s="1" customFormat="1" ht="12.75" x14ac:dyDescent="0.2">
      <c r="C1174" s="36"/>
      <c r="K1174" s="19"/>
      <c r="P1174" s="33"/>
      <c r="Q1174" s="19"/>
      <c r="R1174" s="19"/>
    </row>
    <row r="1175" spans="3:18" s="1" customFormat="1" ht="12.75" x14ac:dyDescent="0.2">
      <c r="C1175" s="36"/>
      <c r="K1175" s="19"/>
      <c r="P1175" s="33"/>
      <c r="Q1175" s="19"/>
      <c r="R1175" s="19"/>
    </row>
    <row r="1176" spans="3:18" s="1" customFormat="1" ht="12.75" x14ac:dyDescent="0.2">
      <c r="C1176" s="36"/>
      <c r="K1176" s="19"/>
      <c r="P1176" s="33"/>
      <c r="Q1176" s="19"/>
      <c r="R1176" s="19"/>
    </row>
    <row r="1177" spans="3:18" s="1" customFormat="1" ht="12.75" x14ac:dyDescent="0.2">
      <c r="C1177" s="36"/>
      <c r="K1177" s="19"/>
      <c r="P1177" s="33"/>
      <c r="Q1177" s="19"/>
      <c r="R1177" s="19"/>
    </row>
    <row r="1178" spans="3:18" s="1" customFormat="1" ht="12.75" x14ac:dyDescent="0.2">
      <c r="C1178" s="36"/>
      <c r="K1178" s="19"/>
      <c r="P1178" s="33"/>
      <c r="Q1178" s="19"/>
      <c r="R1178" s="19"/>
    </row>
    <row r="1179" spans="3:18" s="1" customFormat="1" ht="12.75" x14ac:dyDescent="0.2">
      <c r="C1179" s="36"/>
      <c r="K1179" s="19"/>
      <c r="P1179" s="33"/>
      <c r="Q1179" s="19"/>
      <c r="R1179" s="19"/>
    </row>
    <row r="1180" spans="3:18" s="1" customFormat="1" ht="12.75" x14ac:dyDescent="0.2">
      <c r="C1180" s="36"/>
      <c r="K1180" s="19"/>
      <c r="P1180" s="33"/>
      <c r="Q1180" s="19"/>
      <c r="R1180" s="19"/>
    </row>
    <row r="1181" spans="3:18" s="1" customFormat="1" ht="12.75" x14ac:dyDescent="0.2">
      <c r="C1181" s="36"/>
      <c r="K1181" s="19"/>
      <c r="P1181" s="33"/>
      <c r="Q1181" s="19"/>
      <c r="R1181" s="19"/>
    </row>
    <row r="1182" spans="3:18" s="1" customFormat="1" ht="12.75" x14ac:dyDescent="0.2">
      <c r="C1182" s="36"/>
      <c r="K1182" s="19"/>
      <c r="P1182" s="33"/>
      <c r="Q1182" s="19"/>
      <c r="R1182" s="19"/>
    </row>
    <row r="1183" spans="3:18" s="1" customFormat="1" ht="12.75" x14ac:dyDescent="0.2">
      <c r="C1183" s="36"/>
      <c r="K1183" s="19"/>
      <c r="P1183" s="33"/>
      <c r="Q1183" s="19"/>
      <c r="R1183" s="19"/>
    </row>
    <row r="1184" spans="3:18" s="1" customFormat="1" ht="12.75" x14ac:dyDescent="0.2">
      <c r="C1184" s="36"/>
      <c r="K1184" s="19"/>
      <c r="P1184" s="33"/>
      <c r="Q1184" s="19"/>
      <c r="R1184" s="19"/>
    </row>
    <row r="1185" spans="3:18" s="1" customFormat="1" ht="12.75" x14ac:dyDescent="0.2">
      <c r="C1185" s="36"/>
      <c r="K1185" s="19"/>
      <c r="P1185" s="33"/>
      <c r="Q1185" s="19"/>
      <c r="R1185" s="19"/>
    </row>
    <row r="1186" spans="3:18" s="1" customFormat="1" ht="12.75" x14ac:dyDescent="0.2">
      <c r="C1186" s="36"/>
      <c r="K1186" s="19"/>
      <c r="P1186" s="33"/>
      <c r="Q1186" s="19"/>
      <c r="R1186" s="19"/>
    </row>
    <row r="1187" spans="3:18" s="1" customFormat="1" ht="12.75" x14ac:dyDescent="0.2">
      <c r="C1187" s="36"/>
      <c r="K1187" s="19"/>
      <c r="P1187" s="33"/>
      <c r="Q1187" s="19"/>
      <c r="R1187" s="19"/>
    </row>
    <row r="1188" spans="3:18" s="1" customFormat="1" ht="12.75" x14ac:dyDescent="0.2">
      <c r="C1188" s="36"/>
      <c r="K1188" s="19"/>
      <c r="P1188" s="33"/>
      <c r="Q1188" s="19"/>
      <c r="R1188" s="19"/>
    </row>
    <row r="1189" spans="3:18" s="1" customFormat="1" ht="12.75" x14ac:dyDescent="0.2">
      <c r="C1189" s="36"/>
      <c r="K1189" s="19"/>
      <c r="P1189" s="33"/>
      <c r="Q1189" s="19"/>
      <c r="R1189" s="19"/>
    </row>
    <row r="1190" spans="3:18" s="1" customFormat="1" ht="12.75" x14ac:dyDescent="0.2">
      <c r="C1190" s="36"/>
      <c r="K1190" s="19"/>
      <c r="P1190" s="33"/>
      <c r="Q1190" s="19"/>
      <c r="R1190" s="19"/>
    </row>
    <row r="1191" spans="3:18" s="1" customFormat="1" ht="12.75" x14ac:dyDescent="0.2">
      <c r="C1191" s="36"/>
      <c r="K1191" s="19"/>
      <c r="P1191" s="33"/>
      <c r="Q1191" s="19"/>
      <c r="R1191" s="19"/>
    </row>
    <row r="1192" spans="3:18" s="1" customFormat="1" ht="12.75" x14ac:dyDescent="0.2">
      <c r="C1192" s="36"/>
      <c r="K1192" s="19"/>
      <c r="P1192" s="33"/>
      <c r="Q1192" s="19"/>
      <c r="R1192" s="19"/>
    </row>
    <row r="1193" spans="3:18" s="1" customFormat="1" ht="12.75" x14ac:dyDescent="0.2">
      <c r="C1193" s="36"/>
      <c r="K1193" s="19"/>
      <c r="P1193" s="33"/>
      <c r="Q1193" s="19"/>
      <c r="R1193" s="19"/>
    </row>
    <row r="1194" spans="3:18" s="1" customFormat="1" ht="12.75" x14ac:dyDescent="0.2">
      <c r="C1194" s="36"/>
      <c r="K1194" s="19"/>
      <c r="P1194" s="33"/>
      <c r="Q1194" s="19"/>
      <c r="R1194" s="19"/>
    </row>
    <row r="1195" spans="3:18" s="1" customFormat="1" ht="12.75" x14ac:dyDescent="0.2">
      <c r="C1195" s="36"/>
      <c r="K1195" s="19"/>
      <c r="P1195" s="33"/>
      <c r="Q1195" s="19"/>
      <c r="R1195" s="19"/>
    </row>
    <row r="1196" spans="3:18" s="1" customFormat="1" ht="12.75" x14ac:dyDescent="0.2">
      <c r="C1196" s="36"/>
      <c r="K1196" s="19"/>
      <c r="P1196" s="33"/>
      <c r="Q1196" s="19"/>
      <c r="R1196" s="19"/>
    </row>
    <row r="1197" spans="3:18" s="1" customFormat="1" ht="12.75" x14ac:dyDescent="0.2">
      <c r="C1197" s="36"/>
      <c r="K1197" s="19"/>
      <c r="P1197" s="33"/>
      <c r="Q1197" s="19"/>
      <c r="R1197" s="19"/>
    </row>
    <row r="1198" spans="3:18" s="1" customFormat="1" ht="12.75" x14ac:dyDescent="0.2">
      <c r="C1198" s="36"/>
      <c r="K1198" s="19"/>
      <c r="P1198" s="33"/>
      <c r="Q1198" s="19"/>
      <c r="R1198" s="19"/>
    </row>
    <row r="1199" spans="3:18" s="1" customFormat="1" ht="12.75" x14ac:dyDescent="0.2">
      <c r="C1199" s="36"/>
      <c r="K1199" s="19"/>
      <c r="P1199" s="33"/>
      <c r="Q1199" s="19"/>
      <c r="R1199" s="19"/>
    </row>
    <row r="1200" spans="3:18" s="1" customFormat="1" ht="12.75" x14ac:dyDescent="0.2">
      <c r="C1200" s="36"/>
      <c r="K1200" s="19"/>
      <c r="P1200" s="33"/>
      <c r="Q1200" s="19"/>
      <c r="R1200" s="19"/>
    </row>
    <row r="1201" spans="3:18" s="1" customFormat="1" ht="12.75" x14ac:dyDescent="0.2">
      <c r="C1201" s="36"/>
      <c r="K1201" s="19"/>
      <c r="P1201" s="33"/>
      <c r="Q1201" s="19"/>
      <c r="R1201" s="19"/>
    </row>
    <row r="1202" spans="3:18" s="1" customFormat="1" ht="12.75" x14ac:dyDescent="0.2">
      <c r="C1202" s="36"/>
      <c r="K1202" s="19"/>
      <c r="P1202" s="33"/>
      <c r="Q1202" s="19"/>
      <c r="R1202" s="19"/>
    </row>
    <row r="1203" spans="3:18" s="1" customFormat="1" ht="12.75" x14ac:dyDescent="0.2">
      <c r="C1203" s="36"/>
      <c r="K1203" s="19"/>
      <c r="P1203" s="33"/>
      <c r="Q1203" s="19"/>
      <c r="R1203" s="19"/>
    </row>
    <row r="1204" spans="3:18" s="1" customFormat="1" ht="12.75" x14ac:dyDescent="0.2">
      <c r="C1204" s="36"/>
      <c r="K1204" s="19"/>
      <c r="P1204" s="33"/>
      <c r="Q1204" s="19"/>
      <c r="R1204" s="19"/>
    </row>
    <row r="1205" spans="3:18" s="1" customFormat="1" ht="12.75" x14ac:dyDescent="0.2">
      <c r="C1205" s="36"/>
      <c r="K1205" s="19"/>
      <c r="P1205" s="33"/>
      <c r="Q1205" s="19"/>
      <c r="R1205" s="19"/>
    </row>
    <row r="1206" spans="3:18" s="1" customFormat="1" ht="12.75" x14ac:dyDescent="0.2">
      <c r="C1206" s="36"/>
      <c r="K1206" s="19"/>
      <c r="P1206" s="33"/>
      <c r="Q1206" s="19"/>
      <c r="R1206" s="19"/>
    </row>
    <row r="1207" spans="3:18" s="1" customFormat="1" ht="12.75" x14ac:dyDescent="0.2">
      <c r="C1207" s="36"/>
      <c r="K1207" s="19"/>
      <c r="P1207" s="33"/>
      <c r="Q1207" s="19"/>
      <c r="R1207" s="19"/>
    </row>
    <row r="1208" spans="3:18" s="1" customFormat="1" ht="12.75" x14ac:dyDescent="0.2">
      <c r="C1208" s="36"/>
      <c r="K1208" s="19"/>
      <c r="P1208" s="33"/>
      <c r="Q1208" s="19"/>
      <c r="R1208" s="19"/>
    </row>
    <row r="1209" spans="3:18" s="1" customFormat="1" ht="12.75" x14ac:dyDescent="0.2">
      <c r="C1209" s="36"/>
      <c r="K1209" s="19"/>
      <c r="P1209" s="33"/>
      <c r="Q1209" s="19"/>
      <c r="R1209" s="19"/>
    </row>
    <row r="1210" spans="3:18" s="1" customFormat="1" ht="12.75" x14ac:dyDescent="0.2">
      <c r="C1210" s="36"/>
      <c r="K1210" s="19"/>
      <c r="P1210" s="33"/>
      <c r="Q1210" s="19"/>
      <c r="R1210" s="19"/>
    </row>
    <row r="1211" spans="3:18" s="1" customFormat="1" ht="12.75" x14ac:dyDescent="0.2">
      <c r="C1211" s="36"/>
      <c r="K1211" s="19"/>
      <c r="P1211" s="33"/>
      <c r="Q1211" s="19"/>
      <c r="R1211" s="19"/>
    </row>
    <row r="1212" spans="3:18" s="1" customFormat="1" ht="12.75" x14ac:dyDescent="0.2">
      <c r="C1212" s="36"/>
      <c r="K1212" s="19"/>
      <c r="P1212" s="33"/>
      <c r="Q1212" s="19"/>
      <c r="R1212" s="19"/>
    </row>
    <row r="1213" spans="3:18" s="1" customFormat="1" ht="12.75" x14ac:dyDescent="0.2">
      <c r="C1213" s="36"/>
      <c r="K1213" s="19"/>
      <c r="P1213" s="33"/>
      <c r="Q1213" s="19"/>
      <c r="R1213" s="19"/>
    </row>
    <row r="1214" spans="3:18" s="1" customFormat="1" ht="12.75" x14ac:dyDescent="0.2">
      <c r="C1214" s="36"/>
      <c r="K1214" s="19"/>
      <c r="P1214" s="33"/>
      <c r="Q1214" s="19"/>
      <c r="R1214" s="19"/>
    </row>
    <row r="1215" spans="3:18" s="1" customFormat="1" ht="12.75" x14ac:dyDescent="0.2">
      <c r="C1215" s="36"/>
      <c r="K1215" s="19"/>
      <c r="P1215" s="33"/>
      <c r="Q1215" s="19"/>
      <c r="R1215" s="19"/>
    </row>
    <row r="1216" spans="3:18" s="1" customFormat="1" ht="12.75" x14ac:dyDescent="0.2">
      <c r="C1216" s="36"/>
      <c r="K1216" s="19"/>
      <c r="P1216" s="33"/>
      <c r="Q1216" s="19"/>
      <c r="R1216" s="19"/>
    </row>
    <row r="1217" spans="3:18" s="1" customFormat="1" ht="12.75" x14ac:dyDescent="0.2">
      <c r="C1217" s="36"/>
      <c r="K1217" s="19"/>
      <c r="P1217" s="33"/>
      <c r="Q1217" s="19"/>
      <c r="R1217" s="19"/>
    </row>
    <row r="1218" spans="3:18" s="1" customFormat="1" ht="12.75" x14ac:dyDescent="0.2">
      <c r="C1218" s="36"/>
      <c r="K1218" s="19"/>
      <c r="P1218" s="33"/>
      <c r="Q1218" s="19"/>
      <c r="R1218" s="19"/>
    </row>
    <row r="1219" spans="3:18" s="1" customFormat="1" ht="12.75" x14ac:dyDescent="0.2">
      <c r="C1219" s="36"/>
      <c r="K1219" s="19"/>
      <c r="P1219" s="33"/>
      <c r="Q1219" s="19"/>
      <c r="R1219" s="19"/>
    </row>
    <row r="1220" spans="3:18" s="1" customFormat="1" ht="12.75" x14ac:dyDescent="0.2">
      <c r="C1220" s="36"/>
      <c r="K1220" s="19"/>
      <c r="P1220" s="33"/>
      <c r="Q1220" s="19"/>
      <c r="R1220" s="19"/>
    </row>
    <row r="1221" spans="3:18" s="1" customFormat="1" ht="12.75" x14ac:dyDescent="0.2">
      <c r="C1221" s="36"/>
      <c r="K1221" s="19"/>
      <c r="P1221" s="33"/>
      <c r="Q1221" s="19"/>
      <c r="R1221" s="19"/>
    </row>
    <row r="1222" spans="3:18" s="1" customFormat="1" ht="12.75" x14ac:dyDescent="0.2">
      <c r="C1222" s="36"/>
      <c r="K1222" s="19"/>
      <c r="P1222" s="33"/>
      <c r="Q1222" s="19"/>
      <c r="R1222" s="19"/>
    </row>
    <row r="1223" spans="3:18" s="1" customFormat="1" ht="12.75" x14ac:dyDescent="0.2">
      <c r="C1223" s="36"/>
      <c r="K1223" s="19"/>
      <c r="P1223" s="33"/>
      <c r="Q1223" s="19"/>
      <c r="R1223" s="19"/>
    </row>
    <row r="1224" spans="3:18" s="1" customFormat="1" ht="12.75" x14ac:dyDescent="0.2">
      <c r="C1224" s="36"/>
      <c r="K1224" s="19"/>
      <c r="P1224" s="33"/>
      <c r="Q1224" s="19"/>
      <c r="R1224" s="19"/>
    </row>
    <row r="1225" spans="3:18" s="1" customFormat="1" ht="12.75" x14ac:dyDescent="0.2">
      <c r="C1225" s="36"/>
      <c r="K1225" s="19"/>
      <c r="P1225" s="33"/>
      <c r="Q1225" s="19"/>
      <c r="R1225" s="19"/>
    </row>
    <row r="1226" spans="3:18" s="1" customFormat="1" ht="12.75" x14ac:dyDescent="0.2">
      <c r="C1226" s="36"/>
      <c r="K1226" s="19"/>
      <c r="P1226" s="33"/>
      <c r="Q1226" s="19"/>
      <c r="R1226" s="19"/>
    </row>
    <row r="1227" spans="3:18" s="1" customFormat="1" ht="12.75" x14ac:dyDescent="0.2">
      <c r="C1227" s="36"/>
      <c r="K1227" s="19"/>
      <c r="P1227" s="33"/>
      <c r="Q1227" s="19"/>
      <c r="R1227" s="19"/>
    </row>
    <row r="1228" spans="3:18" s="1" customFormat="1" ht="12.75" x14ac:dyDescent="0.2">
      <c r="C1228" s="36"/>
      <c r="K1228" s="19"/>
      <c r="P1228" s="33"/>
      <c r="Q1228" s="19"/>
      <c r="R1228" s="19"/>
    </row>
    <row r="1229" spans="3:18" s="1" customFormat="1" ht="12.75" x14ac:dyDescent="0.2">
      <c r="C1229" s="36"/>
      <c r="K1229" s="19"/>
      <c r="P1229" s="33"/>
      <c r="Q1229" s="19"/>
      <c r="R1229" s="19"/>
    </row>
    <row r="1230" spans="3:18" s="1" customFormat="1" ht="12.75" x14ac:dyDescent="0.2">
      <c r="C1230" s="36"/>
      <c r="K1230" s="19"/>
      <c r="P1230" s="33"/>
      <c r="Q1230" s="19"/>
      <c r="R1230" s="19"/>
    </row>
    <row r="1231" spans="3:18" s="1" customFormat="1" ht="12.75" x14ac:dyDescent="0.2">
      <c r="C1231" s="36"/>
      <c r="K1231" s="19"/>
      <c r="P1231" s="33"/>
      <c r="Q1231" s="19"/>
      <c r="R1231" s="19"/>
    </row>
    <row r="1232" spans="3:18" s="1" customFormat="1" ht="12.75" x14ac:dyDescent="0.2">
      <c r="C1232" s="36"/>
      <c r="K1232" s="19"/>
      <c r="P1232" s="33"/>
      <c r="Q1232" s="19"/>
      <c r="R1232" s="19"/>
    </row>
    <row r="1233" spans="3:18" s="1" customFormat="1" ht="12.75" x14ac:dyDescent="0.2">
      <c r="C1233" s="36"/>
      <c r="K1233" s="19"/>
      <c r="P1233" s="33"/>
      <c r="Q1233" s="19"/>
      <c r="R1233" s="19"/>
    </row>
    <row r="1234" spans="3:18" s="1" customFormat="1" ht="12.75" x14ac:dyDescent="0.2">
      <c r="C1234" s="36"/>
      <c r="K1234" s="19"/>
      <c r="P1234" s="33"/>
      <c r="Q1234" s="19"/>
      <c r="R1234" s="19"/>
    </row>
    <row r="1235" spans="3:18" s="1" customFormat="1" ht="12.75" x14ac:dyDescent="0.2">
      <c r="C1235" s="36"/>
      <c r="K1235" s="19"/>
      <c r="P1235" s="33"/>
      <c r="Q1235" s="19"/>
      <c r="R1235" s="19"/>
    </row>
    <row r="1236" spans="3:18" s="1" customFormat="1" ht="12.75" x14ac:dyDescent="0.2">
      <c r="C1236" s="36"/>
      <c r="K1236" s="19"/>
      <c r="P1236" s="33"/>
      <c r="Q1236" s="19"/>
      <c r="R1236" s="19"/>
    </row>
    <row r="1237" spans="3:18" s="1" customFormat="1" ht="12.75" x14ac:dyDescent="0.2">
      <c r="C1237" s="36"/>
      <c r="K1237" s="19"/>
      <c r="P1237" s="33"/>
      <c r="Q1237" s="19"/>
      <c r="R1237" s="19"/>
    </row>
    <row r="1238" spans="3:18" s="1" customFormat="1" ht="12.75" x14ac:dyDescent="0.2">
      <c r="C1238" s="36"/>
      <c r="K1238" s="19"/>
      <c r="P1238" s="33"/>
      <c r="Q1238" s="19"/>
      <c r="R1238" s="19"/>
    </row>
    <row r="1239" spans="3:18" s="1" customFormat="1" ht="12.75" x14ac:dyDescent="0.2">
      <c r="C1239" s="36"/>
      <c r="K1239" s="19"/>
      <c r="P1239" s="33"/>
      <c r="Q1239" s="19"/>
      <c r="R1239" s="19"/>
    </row>
    <row r="1240" spans="3:18" s="1" customFormat="1" ht="12.75" x14ac:dyDescent="0.2">
      <c r="C1240" s="36"/>
      <c r="K1240" s="19"/>
      <c r="P1240" s="33"/>
      <c r="Q1240" s="19"/>
      <c r="R1240" s="19"/>
    </row>
    <row r="1241" spans="3:18" s="1" customFormat="1" ht="12.75" x14ac:dyDescent="0.2">
      <c r="C1241" s="36"/>
      <c r="K1241" s="19"/>
      <c r="P1241" s="33"/>
      <c r="Q1241" s="19"/>
      <c r="R1241" s="19"/>
    </row>
    <row r="1242" spans="3:18" s="1" customFormat="1" ht="12.75" x14ac:dyDescent="0.2">
      <c r="C1242" s="36"/>
      <c r="K1242" s="19"/>
      <c r="P1242" s="33"/>
      <c r="Q1242" s="19"/>
      <c r="R1242" s="19"/>
    </row>
    <row r="1243" spans="3:18" s="1" customFormat="1" ht="12.75" x14ac:dyDescent="0.2">
      <c r="C1243" s="36"/>
      <c r="K1243" s="19"/>
      <c r="P1243" s="33"/>
      <c r="Q1243" s="19"/>
      <c r="R1243" s="19"/>
    </row>
    <row r="1244" spans="3:18" s="1" customFormat="1" ht="12.75" x14ac:dyDescent="0.2">
      <c r="C1244" s="36"/>
      <c r="K1244" s="19"/>
      <c r="P1244" s="33"/>
      <c r="Q1244" s="19"/>
      <c r="R1244" s="19"/>
    </row>
    <row r="1245" spans="3:18" s="1" customFormat="1" ht="12.75" x14ac:dyDescent="0.2">
      <c r="C1245" s="36"/>
      <c r="K1245" s="19"/>
      <c r="P1245" s="33"/>
      <c r="Q1245" s="19"/>
      <c r="R1245" s="19"/>
    </row>
    <row r="1246" spans="3:18" s="1" customFormat="1" ht="12.75" x14ac:dyDescent="0.2">
      <c r="C1246" s="36"/>
      <c r="K1246" s="19"/>
      <c r="P1246" s="33"/>
      <c r="Q1246" s="19"/>
      <c r="R1246" s="19"/>
    </row>
    <row r="1247" spans="3:18" s="1" customFormat="1" ht="12.75" x14ac:dyDescent="0.2">
      <c r="C1247" s="36"/>
      <c r="K1247" s="19"/>
      <c r="P1247" s="33"/>
      <c r="Q1247" s="19"/>
      <c r="R1247" s="19"/>
    </row>
    <row r="1248" spans="3:18" s="1" customFormat="1" ht="12.75" x14ac:dyDescent="0.2">
      <c r="C1248" s="36"/>
      <c r="K1248" s="19"/>
      <c r="P1248" s="33"/>
      <c r="Q1248" s="19"/>
      <c r="R1248" s="19"/>
    </row>
    <row r="1249" spans="3:18" s="1" customFormat="1" ht="12.75" x14ac:dyDescent="0.2">
      <c r="C1249" s="36"/>
      <c r="K1249" s="19"/>
      <c r="P1249" s="33"/>
      <c r="Q1249" s="19"/>
      <c r="R1249" s="19"/>
    </row>
    <row r="1250" spans="3:18" s="1" customFormat="1" ht="12.75" x14ac:dyDescent="0.2">
      <c r="C1250" s="36"/>
      <c r="K1250" s="19"/>
      <c r="P1250" s="33"/>
      <c r="Q1250" s="19"/>
      <c r="R1250" s="19"/>
    </row>
    <row r="1251" spans="3:18" s="1" customFormat="1" ht="12.75" x14ac:dyDescent="0.2">
      <c r="C1251" s="36"/>
      <c r="K1251" s="19"/>
      <c r="P1251" s="33"/>
      <c r="Q1251" s="19"/>
      <c r="R1251" s="19"/>
    </row>
    <row r="1252" spans="3:18" s="1" customFormat="1" ht="12.75" x14ac:dyDescent="0.2">
      <c r="C1252" s="36"/>
      <c r="K1252" s="19"/>
      <c r="P1252" s="33"/>
      <c r="Q1252" s="19"/>
      <c r="R1252" s="19"/>
    </row>
    <row r="1253" spans="3:18" s="1" customFormat="1" ht="12.75" x14ac:dyDescent="0.2">
      <c r="C1253" s="36"/>
      <c r="K1253" s="19"/>
      <c r="P1253" s="33"/>
      <c r="Q1253" s="19"/>
      <c r="R1253" s="19"/>
    </row>
    <row r="1254" spans="3:18" s="1" customFormat="1" ht="12.75" x14ac:dyDescent="0.2">
      <c r="C1254" s="36"/>
      <c r="K1254" s="19"/>
      <c r="P1254" s="33"/>
      <c r="Q1254" s="19"/>
      <c r="R1254" s="19"/>
    </row>
    <row r="1255" spans="3:18" s="1" customFormat="1" ht="12.75" x14ac:dyDescent="0.2">
      <c r="C1255" s="36"/>
      <c r="K1255" s="19"/>
      <c r="P1255" s="33"/>
      <c r="Q1255" s="19"/>
      <c r="R1255" s="19"/>
    </row>
    <row r="1256" spans="3:18" s="1" customFormat="1" ht="12.75" x14ac:dyDescent="0.2">
      <c r="C1256" s="36"/>
      <c r="K1256" s="19"/>
      <c r="P1256" s="33"/>
      <c r="Q1256" s="19"/>
      <c r="R1256" s="19"/>
    </row>
    <row r="1257" spans="3:18" s="1" customFormat="1" ht="12.75" x14ac:dyDescent="0.2">
      <c r="C1257" s="36"/>
      <c r="K1257" s="19"/>
      <c r="P1257" s="33"/>
      <c r="Q1257" s="19"/>
      <c r="R1257" s="19"/>
    </row>
    <row r="1258" spans="3:18" s="1" customFormat="1" ht="12.75" x14ac:dyDescent="0.2">
      <c r="C1258" s="36"/>
      <c r="K1258" s="19"/>
      <c r="P1258" s="33"/>
      <c r="Q1258" s="19"/>
      <c r="R1258" s="19"/>
    </row>
    <row r="1259" spans="3:18" s="1" customFormat="1" ht="12.75" x14ac:dyDescent="0.2">
      <c r="C1259" s="36"/>
      <c r="K1259" s="19"/>
      <c r="P1259" s="33"/>
      <c r="Q1259" s="19"/>
      <c r="R1259" s="19"/>
    </row>
    <row r="1260" spans="3:18" s="1" customFormat="1" ht="12.75" x14ac:dyDescent="0.2">
      <c r="C1260" s="36"/>
      <c r="K1260" s="19"/>
      <c r="P1260" s="33"/>
      <c r="Q1260" s="19"/>
      <c r="R1260" s="19"/>
    </row>
    <row r="1261" spans="3:18" s="1" customFormat="1" ht="12.75" x14ac:dyDescent="0.2">
      <c r="C1261" s="36"/>
      <c r="K1261" s="19"/>
      <c r="P1261" s="33"/>
      <c r="Q1261" s="19"/>
      <c r="R1261" s="19"/>
    </row>
    <row r="1262" spans="3:18" s="1" customFormat="1" ht="12.75" x14ac:dyDescent="0.2">
      <c r="C1262" s="36"/>
      <c r="K1262" s="19"/>
      <c r="P1262" s="33"/>
      <c r="Q1262" s="19"/>
      <c r="R1262" s="19"/>
    </row>
    <row r="1263" spans="3:18" s="1" customFormat="1" ht="12.75" x14ac:dyDescent="0.2">
      <c r="C1263" s="36"/>
      <c r="K1263" s="19"/>
      <c r="P1263" s="33"/>
      <c r="Q1263" s="19"/>
      <c r="R1263" s="19"/>
    </row>
    <row r="1264" spans="3:18" s="1" customFormat="1" ht="12.75" x14ac:dyDescent="0.2">
      <c r="C1264" s="36"/>
      <c r="K1264" s="19"/>
      <c r="P1264" s="33"/>
      <c r="Q1264" s="19"/>
      <c r="R1264" s="19"/>
    </row>
    <row r="1265" spans="3:18" s="1" customFormat="1" ht="12.75" x14ac:dyDescent="0.2">
      <c r="C1265" s="36"/>
      <c r="K1265" s="19"/>
      <c r="P1265" s="33"/>
      <c r="Q1265" s="19"/>
      <c r="R1265" s="19"/>
    </row>
    <row r="1266" spans="3:18" s="1" customFormat="1" ht="12.75" x14ac:dyDescent="0.2">
      <c r="C1266" s="36"/>
      <c r="K1266" s="19"/>
      <c r="P1266" s="33"/>
      <c r="Q1266" s="19"/>
      <c r="R1266" s="19"/>
    </row>
    <row r="1267" spans="3:18" s="1" customFormat="1" ht="12.75" x14ac:dyDescent="0.2">
      <c r="C1267" s="36"/>
      <c r="K1267" s="19"/>
      <c r="P1267" s="33"/>
      <c r="Q1267" s="19"/>
      <c r="R1267" s="19"/>
    </row>
    <row r="1268" spans="3:18" s="1" customFormat="1" ht="12.75" x14ac:dyDescent="0.2">
      <c r="C1268" s="36"/>
      <c r="K1268" s="19"/>
      <c r="P1268" s="33"/>
      <c r="Q1268" s="19"/>
      <c r="R1268" s="19"/>
    </row>
    <row r="1269" spans="3:18" s="1" customFormat="1" ht="12.75" x14ac:dyDescent="0.2">
      <c r="C1269" s="36"/>
      <c r="K1269" s="19"/>
      <c r="P1269" s="33"/>
      <c r="Q1269" s="19"/>
      <c r="R1269" s="19"/>
    </row>
    <row r="1270" spans="3:18" s="1" customFormat="1" ht="12.75" x14ac:dyDescent="0.2">
      <c r="C1270" s="36"/>
      <c r="K1270" s="19"/>
      <c r="P1270" s="33"/>
      <c r="Q1270" s="19"/>
      <c r="R1270" s="19"/>
    </row>
    <row r="1271" spans="3:18" s="1" customFormat="1" ht="12.75" x14ac:dyDescent="0.2">
      <c r="C1271" s="36"/>
      <c r="K1271" s="19"/>
      <c r="P1271" s="33"/>
      <c r="Q1271" s="19"/>
      <c r="R1271" s="19"/>
    </row>
    <row r="1272" spans="3:18" s="1" customFormat="1" ht="12.75" x14ac:dyDescent="0.2">
      <c r="C1272" s="36"/>
      <c r="K1272" s="19"/>
      <c r="P1272" s="33"/>
      <c r="Q1272" s="19"/>
      <c r="R1272" s="19"/>
    </row>
    <row r="1273" spans="3:18" s="1" customFormat="1" ht="12.75" x14ac:dyDescent="0.2">
      <c r="C1273" s="36"/>
      <c r="K1273" s="19"/>
      <c r="P1273" s="33"/>
      <c r="Q1273" s="19"/>
      <c r="R1273" s="19"/>
    </row>
    <row r="1274" spans="3:18" s="1" customFormat="1" ht="12.75" x14ac:dyDescent="0.2">
      <c r="C1274" s="36"/>
      <c r="K1274" s="19"/>
      <c r="P1274" s="33"/>
      <c r="Q1274" s="19"/>
      <c r="R1274" s="19"/>
    </row>
    <row r="1275" spans="3:18" s="1" customFormat="1" ht="12.75" x14ac:dyDescent="0.2">
      <c r="C1275" s="36"/>
      <c r="K1275" s="19"/>
      <c r="P1275" s="33"/>
      <c r="Q1275" s="19"/>
      <c r="R1275" s="19"/>
    </row>
    <row r="1276" spans="3:18" s="1" customFormat="1" ht="12.75" x14ac:dyDescent="0.2">
      <c r="C1276" s="36"/>
      <c r="K1276" s="19"/>
      <c r="P1276" s="33"/>
      <c r="Q1276" s="19"/>
      <c r="R1276" s="19"/>
    </row>
    <row r="1277" spans="3:18" s="1" customFormat="1" ht="12.75" x14ac:dyDescent="0.2">
      <c r="C1277" s="36"/>
      <c r="K1277" s="19"/>
      <c r="P1277" s="33"/>
      <c r="Q1277" s="19"/>
      <c r="R1277" s="19"/>
    </row>
    <row r="1278" spans="3:18" s="1" customFormat="1" ht="12.75" x14ac:dyDescent="0.2">
      <c r="C1278" s="36"/>
      <c r="K1278" s="19"/>
      <c r="P1278" s="33"/>
      <c r="Q1278" s="19"/>
      <c r="R1278" s="19"/>
    </row>
    <row r="1279" spans="3:18" s="1" customFormat="1" ht="12.75" x14ac:dyDescent="0.2">
      <c r="C1279" s="36"/>
      <c r="K1279" s="19"/>
      <c r="P1279" s="33"/>
      <c r="Q1279" s="19"/>
      <c r="R1279" s="19"/>
    </row>
    <row r="1280" spans="3:18" s="1" customFormat="1" ht="12.75" x14ac:dyDescent="0.2">
      <c r="C1280" s="36"/>
      <c r="K1280" s="19"/>
      <c r="P1280" s="33"/>
      <c r="Q1280" s="19"/>
      <c r="R1280" s="19"/>
    </row>
    <row r="1281" spans="3:18" s="1" customFormat="1" ht="12.75" x14ac:dyDescent="0.2">
      <c r="C1281" s="36"/>
      <c r="K1281" s="19"/>
      <c r="P1281" s="33"/>
      <c r="Q1281" s="19"/>
      <c r="R1281" s="19"/>
    </row>
    <row r="1282" spans="3:18" s="1" customFormat="1" ht="12.75" x14ac:dyDescent="0.2">
      <c r="C1282" s="36"/>
      <c r="K1282" s="19"/>
      <c r="P1282" s="33"/>
      <c r="Q1282" s="19"/>
      <c r="R1282" s="19"/>
    </row>
    <row r="1283" spans="3:18" s="1" customFormat="1" ht="12.75" x14ac:dyDescent="0.2">
      <c r="C1283" s="36"/>
      <c r="K1283" s="19"/>
      <c r="P1283" s="33"/>
      <c r="Q1283" s="19"/>
      <c r="R1283" s="19"/>
    </row>
    <row r="1284" spans="3:18" s="1" customFormat="1" ht="12.75" x14ac:dyDescent="0.2">
      <c r="C1284" s="36"/>
      <c r="K1284" s="19"/>
      <c r="P1284" s="33"/>
      <c r="Q1284" s="19"/>
      <c r="R1284" s="19"/>
    </row>
    <row r="1285" spans="3:18" s="1" customFormat="1" ht="12.75" x14ac:dyDescent="0.2">
      <c r="C1285" s="36"/>
      <c r="K1285" s="19"/>
      <c r="P1285" s="33"/>
      <c r="Q1285" s="19"/>
      <c r="R1285" s="19"/>
    </row>
    <row r="1286" spans="3:18" s="1" customFormat="1" ht="12.75" x14ac:dyDescent="0.2">
      <c r="C1286" s="36"/>
      <c r="K1286" s="19"/>
      <c r="P1286" s="33"/>
      <c r="Q1286" s="19"/>
      <c r="R1286" s="19"/>
    </row>
    <row r="1287" spans="3:18" s="1" customFormat="1" ht="12.75" x14ac:dyDescent="0.2">
      <c r="C1287" s="36"/>
      <c r="K1287" s="19"/>
      <c r="P1287" s="33"/>
      <c r="Q1287" s="19"/>
      <c r="R1287" s="19"/>
    </row>
    <row r="1288" spans="3:18" s="1" customFormat="1" ht="12.75" x14ac:dyDescent="0.2">
      <c r="C1288" s="36"/>
      <c r="K1288" s="19"/>
      <c r="P1288" s="33"/>
      <c r="Q1288" s="19"/>
      <c r="R1288" s="19"/>
    </row>
    <row r="1289" spans="3:18" s="1" customFormat="1" ht="12.75" x14ac:dyDescent="0.2">
      <c r="C1289" s="36"/>
      <c r="K1289" s="19"/>
      <c r="P1289" s="33"/>
      <c r="Q1289" s="19"/>
      <c r="R1289" s="19"/>
    </row>
    <row r="1290" spans="3:18" s="1" customFormat="1" ht="12.75" x14ac:dyDescent="0.2">
      <c r="C1290" s="36"/>
      <c r="K1290" s="19"/>
      <c r="P1290" s="33"/>
      <c r="Q1290" s="19"/>
      <c r="R1290" s="19"/>
    </row>
    <row r="1291" spans="3:18" s="1" customFormat="1" ht="12.75" x14ac:dyDescent="0.2">
      <c r="C1291" s="36"/>
      <c r="K1291" s="19"/>
      <c r="P1291" s="33"/>
      <c r="Q1291" s="19"/>
      <c r="R1291" s="19"/>
    </row>
    <row r="1292" spans="3:18" s="1" customFormat="1" ht="12.75" x14ac:dyDescent="0.2">
      <c r="C1292" s="36"/>
      <c r="K1292" s="19"/>
      <c r="P1292" s="33"/>
      <c r="Q1292" s="19"/>
      <c r="R1292" s="19"/>
    </row>
    <row r="1293" spans="3:18" s="1" customFormat="1" ht="12.75" x14ac:dyDescent="0.2">
      <c r="C1293" s="36"/>
      <c r="K1293" s="19"/>
      <c r="P1293" s="33"/>
      <c r="Q1293" s="19"/>
      <c r="R1293" s="19"/>
    </row>
    <row r="1294" spans="3:18" s="1" customFormat="1" ht="12.75" x14ac:dyDescent="0.2">
      <c r="C1294" s="36"/>
      <c r="K1294" s="19"/>
      <c r="P1294" s="33"/>
      <c r="Q1294" s="19"/>
      <c r="R1294" s="19"/>
    </row>
    <row r="1295" spans="3:18" s="1" customFormat="1" ht="12.75" x14ac:dyDescent="0.2">
      <c r="C1295" s="36"/>
      <c r="K1295" s="19"/>
      <c r="P1295" s="33"/>
      <c r="Q1295" s="19"/>
      <c r="R1295" s="19"/>
    </row>
    <row r="1296" spans="3:18" s="1" customFormat="1" ht="12.75" x14ac:dyDescent="0.2">
      <c r="C1296" s="36"/>
      <c r="K1296" s="19"/>
      <c r="P1296" s="33"/>
      <c r="Q1296" s="19"/>
      <c r="R1296" s="19"/>
    </row>
    <row r="1297" spans="3:18" s="1" customFormat="1" ht="12.75" x14ac:dyDescent="0.2">
      <c r="C1297" s="36"/>
      <c r="K1297" s="19"/>
      <c r="P1297" s="33"/>
      <c r="Q1297" s="19"/>
      <c r="R1297" s="19"/>
    </row>
    <row r="1298" spans="3:18" s="1" customFormat="1" ht="12.75" x14ac:dyDescent="0.2">
      <c r="C1298" s="36"/>
      <c r="K1298" s="19"/>
      <c r="P1298" s="33"/>
      <c r="Q1298" s="19"/>
      <c r="R1298" s="19"/>
    </row>
    <row r="1299" spans="3:18" s="1" customFormat="1" ht="12.75" x14ac:dyDescent="0.2">
      <c r="C1299" s="36"/>
      <c r="K1299" s="19"/>
      <c r="P1299" s="33"/>
      <c r="Q1299" s="19"/>
      <c r="R1299" s="19"/>
    </row>
    <row r="1300" spans="3:18" s="1" customFormat="1" ht="12.75" x14ac:dyDescent="0.2">
      <c r="C1300" s="36"/>
      <c r="K1300" s="19"/>
      <c r="P1300" s="33"/>
      <c r="Q1300" s="19"/>
      <c r="R1300" s="19"/>
    </row>
    <row r="1301" spans="3:18" s="1" customFormat="1" ht="12.75" x14ac:dyDescent="0.2">
      <c r="C1301" s="36"/>
      <c r="K1301" s="19"/>
      <c r="P1301" s="33"/>
      <c r="Q1301" s="19"/>
      <c r="R1301" s="19"/>
    </row>
    <row r="1302" spans="3:18" s="1" customFormat="1" ht="12.75" x14ac:dyDescent="0.2">
      <c r="C1302" s="36"/>
      <c r="K1302" s="19"/>
      <c r="P1302" s="33"/>
      <c r="Q1302" s="19"/>
      <c r="R1302" s="19"/>
    </row>
    <row r="1303" spans="3:18" s="1" customFormat="1" ht="12.75" x14ac:dyDescent="0.2">
      <c r="C1303" s="36"/>
      <c r="K1303" s="19"/>
      <c r="P1303" s="33"/>
      <c r="Q1303" s="19"/>
      <c r="R1303" s="19"/>
    </row>
    <row r="1304" spans="3:18" s="1" customFormat="1" ht="12.75" x14ac:dyDescent="0.2">
      <c r="C1304" s="36"/>
      <c r="K1304" s="19"/>
      <c r="P1304" s="33"/>
      <c r="Q1304" s="19"/>
      <c r="R1304" s="19"/>
    </row>
    <row r="1305" spans="3:18" s="1" customFormat="1" ht="12.75" x14ac:dyDescent="0.2">
      <c r="C1305" s="36"/>
      <c r="K1305" s="19"/>
      <c r="P1305" s="33"/>
      <c r="Q1305" s="19"/>
      <c r="R1305" s="19"/>
    </row>
    <row r="1306" spans="3:18" s="1" customFormat="1" ht="12.75" x14ac:dyDescent="0.2">
      <c r="C1306" s="36"/>
      <c r="K1306" s="19"/>
      <c r="P1306" s="33"/>
      <c r="Q1306" s="19"/>
      <c r="R1306" s="19"/>
    </row>
    <row r="1307" spans="3:18" s="1" customFormat="1" ht="12.75" x14ac:dyDescent="0.2">
      <c r="C1307" s="36"/>
      <c r="K1307" s="19"/>
      <c r="P1307" s="33"/>
      <c r="Q1307" s="19"/>
      <c r="R1307" s="19"/>
    </row>
    <row r="1308" spans="3:18" s="1" customFormat="1" ht="12.75" x14ac:dyDescent="0.2">
      <c r="C1308" s="36"/>
      <c r="K1308" s="19"/>
      <c r="P1308" s="33"/>
      <c r="Q1308" s="19"/>
      <c r="R1308" s="19"/>
    </row>
    <row r="1309" spans="3:18" s="1" customFormat="1" ht="12.75" x14ac:dyDescent="0.2">
      <c r="C1309" s="36"/>
      <c r="K1309" s="19"/>
      <c r="P1309" s="33"/>
      <c r="Q1309" s="19"/>
      <c r="R1309" s="19"/>
    </row>
    <row r="1310" spans="3:18" s="1" customFormat="1" ht="12.75" x14ac:dyDescent="0.2">
      <c r="C1310" s="36"/>
      <c r="K1310" s="19"/>
      <c r="P1310" s="33"/>
      <c r="Q1310" s="19"/>
      <c r="R1310" s="19"/>
    </row>
    <row r="1311" spans="3:18" s="1" customFormat="1" ht="12.75" x14ac:dyDescent="0.2">
      <c r="C1311" s="36"/>
      <c r="K1311" s="19"/>
      <c r="P1311" s="33"/>
      <c r="Q1311" s="19"/>
      <c r="R1311" s="19"/>
    </row>
    <row r="1312" spans="3:18" s="1" customFormat="1" ht="12.75" x14ac:dyDescent="0.2">
      <c r="C1312" s="36"/>
      <c r="K1312" s="19"/>
      <c r="P1312" s="33"/>
      <c r="Q1312" s="19"/>
      <c r="R1312" s="19"/>
    </row>
    <row r="1313" spans="3:18" s="1" customFormat="1" ht="12.75" x14ac:dyDescent="0.2">
      <c r="C1313" s="36"/>
      <c r="K1313" s="19"/>
      <c r="P1313" s="33"/>
      <c r="Q1313" s="19"/>
      <c r="R1313" s="19"/>
    </row>
    <row r="1314" spans="3:18" s="1" customFormat="1" ht="12.75" x14ac:dyDescent="0.2">
      <c r="C1314" s="36"/>
      <c r="K1314" s="19"/>
      <c r="P1314" s="33"/>
      <c r="Q1314" s="19"/>
      <c r="R1314" s="19"/>
    </row>
    <row r="1315" spans="3:18" s="1" customFormat="1" ht="12.75" x14ac:dyDescent="0.2">
      <c r="C1315" s="36"/>
      <c r="K1315" s="19"/>
      <c r="P1315" s="33"/>
      <c r="Q1315" s="19"/>
      <c r="R1315" s="19"/>
    </row>
    <row r="1316" spans="3:18" s="1" customFormat="1" ht="12.75" x14ac:dyDescent="0.2">
      <c r="C1316" s="36"/>
      <c r="K1316" s="19"/>
      <c r="P1316" s="33"/>
      <c r="Q1316" s="19"/>
      <c r="R1316" s="19"/>
    </row>
    <row r="1317" spans="3:18" s="1" customFormat="1" ht="12.75" x14ac:dyDescent="0.2">
      <c r="C1317" s="36"/>
      <c r="K1317" s="19"/>
      <c r="P1317" s="33"/>
      <c r="Q1317" s="19"/>
      <c r="R1317" s="19"/>
    </row>
    <row r="1318" spans="3:18" s="1" customFormat="1" ht="12.75" x14ac:dyDescent="0.2">
      <c r="C1318" s="36"/>
      <c r="K1318" s="19"/>
      <c r="P1318" s="33"/>
      <c r="Q1318" s="19"/>
      <c r="R1318" s="19"/>
    </row>
    <row r="1319" spans="3:18" s="1" customFormat="1" ht="12.75" x14ac:dyDescent="0.2">
      <c r="C1319" s="36"/>
      <c r="K1319" s="19"/>
      <c r="P1319" s="33"/>
      <c r="Q1319" s="19"/>
      <c r="R1319" s="19"/>
    </row>
    <row r="1320" spans="3:18" s="1" customFormat="1" ht="12.75" x14ac:dyDescent="0.2">
      <c r="C1320" s="36"/>
      <c r="K1320" s="19"/>
      <c r="P1320" s="33"/>
      <c r="Q1320" s="19"/>
      <c r="R1320" s="19"/>
    </row>
    <row r="1321" spans="3:18" s="1" customFormat="1" ht="12.75" x14ac:dyDescent="0.2">
      <c r="C1321" s="36"/>
      <c r="K1321" s="19"/>
      <c r="P1321" s="33"/>
      <c r="Q1321" s="19"/>
      <c r="R1321" s="19"/>
    </row>
    <row r="1322" spans="3:18" s="1" customFormat="1" ht="12.75" x14ac:dyDescent="0.2">
      <c r="C1322" s="36"/>
      <c r="K1322" s="19"/>
      <c r="P1322" s="33"/>
      <c r="Q1322" s="19"/>
      <c r="R1322" s="19"/>
    </row>
    <row r="1323" spans="3:18" s="1" customFormat="1" ht="12.75" x14ac:dyDescent="0.2">
      <c r="C1323" s="36"/>
      <c r="K1323" s="19"/>
      <c r="P1323" s="33"/>
      <c r="Q1323" s="19"/>
      <c r="R1323" s="19"/>
    </row>
    <row r="1324" spans="3:18" s="1" customFormat="1" ht="12.75" x14ac:dyDescent="0.2">
      <c r="C1324" s="36"/>
      <c r="K1324" s="19"/>
      <c r="P1324" s="33"/>
      <c r="Q1324" s="19"/>
      <c r="R1324" s="19"/>
    </row>
    <row r="1325" spans="3:18" s="1" customFormat="1" ht="12.75" x14ac:dyDescent="0.2">
      <c r="C1325" s="36"/>
      <c r="K1325" s="19"/>
      <c r="P1325" s="33"/>
      <c r="Q1325" s="19"/>
      <c r="R1325" s="19"/>
    </row>
    <row r="1326" spans="3:18" s="1" customFormat="1" ht="12.75" x14ac:dyDescent="0.2">
      <c r="C1326" s="36"/>
      <c r="K1326" s="19"/>
      <c r="P1326" s="33"/>
      <c r="Q1326" s="19"/>
      <c r="R1326" s="19"/>
    </row>
    <row r="1327" spans="3:18" s="1" customFormat="1" ht="12.75" x14ac:dyDescent="0.2">
      <c r="C1327" s="36"/>
      <c r="K1327" s="19"/>
      <c r="P1327" s="33"/>
      <c r="Q1327" s="19"/>
      <c r="R1327" s="19"/>
    </row>
    <row r="1328" spans="3:18" s="1" customFormat="1" ht="12.75" x14ac:dyDescent="0.2">
      <c r="C1328" s="36"/>
      <c r="K1328" s="19"/>
      <c r="P1328" s="33"/>
      <c r="Q1328" s="19"/>
      <c r="R1328" s="19"/>
    </row>
    <row r="1329" spans="3:18" s="1" customFormat="1" ht="12.75" x14ac:dyDescent="0.2">
      <c r="C1329" s="36"/>
      <c r="K1329" s="19"/>
      <c r="P1329" s="33"/>
      <c r="Q1329" s="19"/>
      <c r="R1329" s="19"/>
    </row>
    <row r="1330" spans="3:18" s="1" customFormat="1" ht="12.75" x14ac:dyDescent="0.2">
      <c r="C1330" s="36"/>
      <c r="K1330" s="19"/>
      <c r="P1330" s="33"/>
      <c r="Q1330" s="19"/>
      <c r="R1330" s="19"/>
    </row>
    <row r="1331" spans="3:18" s="1" customFormat="1" ht="12.75" x14ac:dyDescent="0.2">
      <c r="C1331" s="36"/>
      <c r="K1331" s="19"/>
      <c r="P1331" s="33"/>
      <c r="Q1331" s="19"/>
      <c r="R1331" s="19"/>
    </row>
    <row r="1332" spans="3:18" s="1" customFormat="1" ht="12.75" x14ac:dyDescent="0.2">
      <c r="C1332" s="36"/>
      <c r="K1332" s="19"/>
      <c r="P1332" s="33"/>
      <c r="Q1332" s="19"/>
      <c r="R1332" s="19"/>
    </row>
    <row r="1333" spans="3:18" s="1" customFormat="1" ht="12.75" x14ac:dyDescent="0.2">
      <c r="C1333" s="36"/>
      <c r="K1333" s="19"/>
      <c r="P1333" s="33"/>
      <c r="Q1333" s="19"/>
      <c r="R1333" s="19"/>
    </row>
    <row r="1334" spans="3:18" s="1" customFormat="1" ht="12.75" x14ac:dyDescent="0.2">
      <c r="C1334" s="36"/>
      <c r="K1334" s="19"/>
      <c r="P1334" s="33"/>
      <c r="Q1334" s="19"/>
      <c r="R1334" s="19"/>
    </row>
    <row r="1335" spans="3:18" s="1" customFormat="1" ht="12.75" x14ac:dyDescent="0.2">
      <c r="C1335" s="36"/>
      <c r="K1335" s="19"/>
      <c r="P1335" s="33"/>
      <c r="Q1335" s="19"/>
      <c r="R1335" s="19"/>
    </row>
    <row r="1336" spans="3:18" s="1" customFormat="1" ht="12.75" x14ac:dyDescent="0.2">
      <c r="C1336" s="36"/>
      <c r="K1336" s="19"/>
      <c r="P1336" s="33"/>
      <c r="Q1336" s="19"/>
      <c r="R1336" s="19"/>
    </row>
    <row r="1337" spans="3:18" s="1" customFormat="1" ht="12.75" x14ac:dyDescent="0.2">
      <c r="C1337" s="36"/>
      <c r="K1337" s="19"/>
      <c r="P1337" s="33"/>
      <c r="Q1337" s="19"/>
      <c r="R1337" s="19"/>
    </row>
    <row r="1338" spans="3:18" s="1" customFormat="1" ht="12.75" x14ac:dyDescent="0.2">
      <c r="C1338" s="36"/>
      <c r="K1338" s="19"/>
      <c r="P1338" s="33"/>
      <c r="Q1338" s="19"/>
      <c r="R1338" s="19"/>
    </row>
    <row r="1339" spans="3:18" s="1" customFormat="1" ht="12.75" x14ac:dyDescent="0.2">
      <c r="C1339" s="36"/>
      <c r="K1339" s="19"/>
      <c r="P1339" s="33"/>
      <c r="Q1339" s="19"/>
      <c r="R1339" s="19"/>
    </row>
    <row r="1340" spans="3:18" s="1" customFormat="1" ht="12.75" x14ac:dyDescent="0.2">
      <c r="C1340" s="36"/>
      <c r="K1340" s="19"/>
      <c r="P1340" s="33"/>
      <c r="Q1340" s="19"/>
      <c r="R1340" s="19"/>
    </row>
    <row r="1341" spans="3:18" s="1" customFormat="1" ht="12.75" x14ac:dyDescent="0.2">
      <c r="C1341" s="36"/>
      <c r="K1341" s="19"/>
      <c r="P1341" s="33"/>
      <c r="Q1341" s="19"/>
      <c r="R1341" s="19"/>
    </row>
    <row r="1342" spans="3:18" s="1" customFormat="1" ht="12.75" x14ac:dyDescent="0.2">
      <c r="C1342" s="36"/>
      <c r="K1342" s="19"/>
      <c r="P1342" s="33"/>
      <c r="Q1342" s="19"/>
      <c r="R1342" s="19"/>
    </row>
    <row r="1343" spans="3:18" s="1" customFormat="1" ht="12.75" x14ac:dyDescent="0.2">
      <c r="C1343" s="36"/>
      <c r="K1343" s="19"/>
      <c r="P1343" s="33"/>
      <c r="Q1343" s="19"/>
      <c r="R1343" s="19"/>
    </row>
    <row r="1344" spans="3:18" s="1" customFormat="1" ht="12.75" x14ac:dyDescent="0.2">
      <c r="C1344" s="36"/>
      <c r="K1344" s="19"/>
      <c r="P1344" s="33"/>
      <c r="Q1344" s="19"/>
      <c r="R1344" s="19"/>
    </row>
    <row r="1345" spans="3:18" s="1" customFormat="1" ht="12.75" x14ac:dyDescent="0.2">
      <c r="C1345" s="36"/>
      <c r="K1345" s="19"/>
      <c r="P1345" s="33"/>
      <c r="Q1345" s="19"/>
      <c r="R1345" s="19"/>
    </row>
    <row r="1346" spans="3:18" s="1" customFormat="1" ht="12.75" x14ac:dyDescent="0.2">
      <c r="C1346" s="36"/>
      <c r="K1346" s="19"/>
      <c r="P1346" s="33"/>
      <c r="Q1346" s="19"/>
      <c r="R1346" s="19"/>
    </row>
    <row r="1347" spans="3:18" s="1" customFormat="1" ht="12.75" x14ac:dyDescent="0.2">
      <c r="C1347" s="36"/>
      <c r="K1347" s="19"/>
      <c r="P1347" s="33"/>
      <c r="Q1347" s="19"/>
      <c r="R1347" s="19"/>
    </row>
    <row r="1348" spans="3:18" s="1" customFormat="1" ht="12.75" x14ac:dyDescent="0.2">
      <c r="C1348" s="36"/>
      <c r="K1348" s="19"/>
      <c r="P1348" s="33"/>
      <c r="Q1348" s="19"/>
      <c r="R1348" s="19"/>
    </row>
    <row r="1349" spans="3:18" s="1" customFormat="1" ht="12.75" x14ac:dyDescent="0.2">
      <c r="C1349" s="36"/>
      <c r="K1349" s="19"/>
      <c r="P1349" s="33"/>
      <c r="Q1349" s="19"/>
      <c r="R1349" s="19"/>
    </row>
    <row r="1350" spans="3:18" s="1" customFormat="1" ht="12.75" x14ac:dyDescent="0.2">
      <c r="C1350" s="36"/>
      <c r="K1350" s="19"/>
      <c r="P1350" s="33"/>
      <c r="Q1350" s="19"/>
      <c r="R1350" s="19"/>
    </row>
    <row r="1351" spans="3:18" s="1" customFormat="1" ht="12.75" x14ac:dyDescent="0.2">
      <c r="C1351" s="36"/>
      <c r="K1351" s="19"/>
      <c r="P1351" s="33"/>
      <c r="Q1351" s="19"/>
      <c r="R1351" s="19"/>
    </row>
    <row r="1352" spans="3:18" s="1" customFormat="1" ht="12.75" x14ac:dyDescent="0.2">
      <c r="C1352" s="36"/>
      <c r="K1352" s="19"/>
      <c r="P1352" s="33"/>
      <c r="Q1352" s="19"/>
      <c r="R1352" s="19"/>
    </row>
    <row r="1353" spans="3:18" s="1" customFormat="1" ht="12.75" x14ac:dyDescent="0.2">
      <c r="C1353" s="36"/>
      <c r="K1353" s="19"/>
      <c r="P1353" s="33"/>
      <c r="Q1353" s="19"/>
      <c r="R1353" s="19"/>
    </row>
    <row r="1354" spans="3:18" s="1" customFormat="1" ht="12.75" x14ac:dyDescent="0.2">
      <c r="C1354" s="36"/>
      <c r="K1354" s="19"/>
      <c r="P1354" s="33"/>
      <c r="Q1354" s="19"/>
      <c r="R1354" s="19"/>
    </row>
    <row r="1355" spans="3:18" s="1" customFormat="1" ht="12.75" x14ac:dyDescent="0.2">
      <c r="C1355" s="36"/>
      <c r="K1355" s="19"/>
      <c r="P1355" s="33"/>
      <c r="Q1355" s="19"/>
      <c r="R1355" s="19"/>
    </row>
    <row r="1356" spans="3:18" s="1" customFormat="1" ht="12.75" x14ac:dyDescent="0.2">
      <c r="C1356" s="36"/>
      <c r="K1356" s="19"/>
      <c r="P1356" s="33"/>
      <c r="Q1356" s="19"/>
      <c r="R1356" s="19"/>
    </row>
    <row r="1357" spans="3:18" s="1" customFormat="1" ht="12.75" x14ac:dyDescent="0.2">
      <c r="C1357" s="36"/>
      <c r="K1357" s="19"/>
      <c r="P1357" s="33"/>
      <c r="Q1357" s="19"/>
      <c r="R1357" s="19"/>
    </row>
    <row r="1358" spans="3:18" s="1" customFormat="1" ht="12.75" x14ac:dyDescent="0.2">
      <c r="C1358" s="36"/>
      <c r="K1358" s="19"/>
      <c r="P1358" s="33"/>
      <c r="Q1358" s="19"/>
      <c r="R1358" s="19"/>
    </row>
    <row r="1359" spans="3:18" s="1" customFormat="1" ht="12.75" x14ac:dyDescent="0.2">
      <c r="C1359" s="36"/>
      <c r="K1359" s="19"/>
      <c r="P1359" s="33"/>
      <c r="Q1359" s="19"/>
      <c r="R1359" s="19"/>
    </row>
    <row r="1360" spans="3:18" s="1" customFormat="1" ht="12.75" x14ac:dyDescent="0.2">
      <c r="C1360" s="36"/>
      <c r="K1360" s="19"/>
      <c r="P1360" s="33"/>
      <c r="Q1360" s="19"/>
      <c r="R1360" s="19"/>
    </row>
    <row r="1361" spans="3:18" s="1" customFormat="1" ht="12.75" x14ac:dyDescent="0.2">
      <c r="C1361" s="36"/>
      <c r="K1361" s="19"/>
      <c r="P1361" s="33"/>
      <c r="Q1361" s="19"/>
      <c r="R1361" s="19"/>
    </row>
    <row r="1362" spans="3:18" s="1" customFormat="1" ht="12.75" x14ac:dyDescent="0.2">
      <c r="C1362" s="36"/>
      <c r="K1362" s="19"/>
      <c r="P1362" s="33"/>
      <c r="Q1362" s="19"/>
      <c r="R1362" s="19"/>
    </row>
    <row r="1363" spans="3:18" s="1" customFormat="1" ht="12.75" x14ac:dyDescent="0.2">
      <c r="C1363" s="36"/>
      <c r="K1363" s="19"/>
      <c r="P1363" s="33"/>
      <c r="Q1363" s="19"/>
      <c r="R1363" s="19"/>
    </row>
    <row r="1364" spans="3:18" s="1" customFormat="1" ht="12.75" x14ac:dyDescent="0.2">
      <c r="C1364" s="36"/>
      <c r="K1364" s="19"/>
      <c r="P1364" s="33"/>
      <c r="Q1364" s="19"/>
      <c r="R1364" s="19"/>
    </row>
    <row r="1365" spans="3:18" s="1" customFormat="1" ht="12.75" x14ac:dyDescent="0.2">
      <c r="C1365" s="36"/>
      <c r="K1365" s="19"/>
      <c r="P1365" s="33"/>
      <c r="Q1365" s="19"/>
      <c r="R1365" s="19"/>
    </row>
    <row r="1366" spans="3:18" s="1" customFormat="1" ht="12.75" x14ac:dyDescent="0.2">
      <c r="C1366" s="36"/>
      <c r="K1366" s="19"/>
      <c r="P1366" s="33"/>
      <c r="Q1366" s="19"/>
      <c r="R1366" s="19"/>
    </row>
    <row r="1367" spans="3:18" s="1" customFormat="1" ht="12.75" x14ac:dyDescent="0.2">
      <c r="C1367" s="36"/>
      <c r="K1367" s="19"/>
      <c r="P1367" s="33"/>
      <c r="Q1367" s="19"/>
      <c r="R1367" s="19"/>
    </row>
    <row r="1368" spans="3:18" s="1" customFormat="1" ht="12.75" x14ac:dyDescent="0.2">
      <c r="C1368" s="36"/>
      <c r="K1368" s="19"/>
      <c r="P1368" s="33"/>
      <c r="Q1368" s="19"/>
      <c r="R1368" s="19"/>
    </row>
    <row r="1369" spans="3:18" s="1" customFormat="1" ht="12.75" x14ac:dyDescent="0.2">
      <c r="C1369" s="36"/>
      <c r="K1369" s="19"/>
      <c r="P1369" s="33"/>
      <c r="Q1369" s="19"/>
      <c r="R1369" s="19"/>
    </row>
    <row r="1370" spans="3:18" s="1" customFormat="1" ht="12.75" x14ac:dyDescent="0.2">
      <c r="C1370" s="36"/>
      <c r="K1370" s="19"/>
      <c r="P1370" s="33"/>
      <c r="Q1370" s="19"/>
      <c r="R1370" s="19"/>
    </row>
    <row r="1371" spans="3:18" s="1" customFormat="1" ht="12.75" x14ac:dyDescent="0.2">
      <c r="C1371" s="36"/>
      <c r="K1371" s="19"/>
      <c r="P1371" s="33"/>
      <c r="Q1371" s="19"/>
      <c r="R1371" s="19"/>
    </row>
    <row r="1372" spans="3:18" s="1" customFormat="1" ht="12.75" x14ac:dyDescent="0.2">
      <c r="C1372" s="36"/>
      <c r="K1372" s="19"/>
      <c r="P1372" s="33"/>
      <c r="Q1372" s="19"/>
      <c r="R1372" s="19"/>
    </row>
    <row r="1373" spans="3:18" s="1" customFormat="1" ht="12.75" x14ac:dyDescent="0.2">
      <c r="C1373" s="36"/>
      <c r="K1373" s="19"/>
      <c r="P1373" s="33"/>
      <c r="Q1373" s="19"/>
      <c r="R1373" s="19"/>
    </row>
    <row r="1374" spans="3:18" s="1" customFormat="1" ht="12.75" x14ac:dyDescent="0.2">
      <c r="C1374" s="36"/>
      <c r="K1374" s="19"/>
      <c r="P1374" s="33"/>
      <c r="Q1374" s="19"/>
      <c r="R1374" s="19"/>
    </row>
    <row r="1375" spans="3:18" s="1" customFormat="1" ht="12.75" x14ac:dyDescent="0.2">
      <c r="C1375" s="36"/>
      <c r="K1375" s="19"/>
      <c r="P1375" s="33"/>
      <c r="Q1375" s="19"/>
      <c r="R1375" s="19"/>
    </row>
    <row r="1376" spans="3:18" s="1" customFormat="1" ht="12.75" x14ac:dyDescent="0.2">
      <c r="C1376" s="36"/>
      <c r="K1376" s="19"/>
      <c r="P1376" s="33"/>
      <c r="Q1376" s="19"/>
      <c r="R1376" s="19"/>
    </row>
    <row r="1377" spans="3:18" s="1" customFormat="1" ht="12.75" x14ac:dyDescent="0.2">
      <c r="C1377" s="36"/>
      <c r="K1377" s="19"/>
      <c r="P1377" s="33"/>
      <c r="Q1377" s="19"/>
      <c r="R1377" s="19"/>
    </row>
    <row r="1378" spans="3:18" s="1" customFormat="1" ht="12.75" x14ac:dyDescent="0.2">
      <c r="C1378" s="36"/>
      <c r="K1378" s="19"/>
      <c r="P1378" s="33"/>
      <c r="Q1378" s="19"/>
      <c r="R1378" s="19"/>
    </row>
    <row r="1379" spans="3:18" s="1" customFormat="1" ht="12.75" x14ac:dyDescent="0.2">
      <c r="C1379" s="36"/>
      <c r="K1379" s="19"/>
      <c r="P1379" s="33"/>
      <c r="Q1379" s="19"/>
      <c r="R1379" s="19"/>
    </row>
    <row r="1380" spans="3:18" s="1" customFormat="1" ht="12.75" x14ac:dyDescent="0.2">
      <c r="C1380" s="36"/>
      <c r="K1380" s="19"/>
      <c r="P1380" s="33"/>
      <c r="Q1380" s="19"/>
      <c r="R1380" s="19"/>
    </row>
    <row r="1381" spans="3:18" s="1" customFormat="1" ht="12.75" x14ac:dyDescent="0.2">
      <c r="C1381" s="36"/>
      <c r="K1381" s="19"/>
      <c r="P1381" s="33"/>
      <c r="Q1381" s="19"/>
      <c r="R1381" s="19"/>
    </row>
    <row r="1382" spans="3:18" s="1" customFormat="1" ht="12.75" x14ac:dyDescent="0.2">
      <c r="C1382" s="36"/>
      <c r="K1382" s="19"/>
      <c r="P1382" s="33"/>
      <c r="Q1382" s="19"/>
      <c r="R1382" s="19"/>
    </row>
    <row r="1383" spans="3:18" s="1" customFormat="1" ht="12.75" x14ac:dyDescent="0.2">
      <c r="C1383" s="36"/>
      <c r="K1383" s="19"/>
      <c r="P1383" s="33"/>
      <c r="Q1383" s="19"/>
      <c r="R1383" s="19"/>
    </row>
    <row r="1384" spans="3:18" s="1" customFormat="1" ht="12.75" x14ac:dyDescent="0.2">
      <c r="C1384" s="36"/>
      <c r="K1384" s="19"/>
      <c r="P1384" s="33"/>
      <c r="Q1384" s="19"/>
      <c r="R1384" s="19"/>
    </row>
    <row r="1385" spans="3:18" s="1" customFormat="1" ht="12.75" x14ac:dyDescent="0.2">
      <c r="C1385" s="36"/>
      <c r="K1385" s="19"/>
      <c r="P1385" s="33"/>
      <c r="Q1385" s="19"/>
      <c r="R1385" s="19"/>
    </row>
    <row r="1386" spans="3:18" s="1" customFormat="1" ht="12.75" x14ac:dyDescent="0.2">
      <c r="C1386" s="36"/>
      <c r="K1386" s="19"/>
      <c r="P1386" s="33"/>
      <c r="Q1386" s="19"/>
      <c r="R1386" s="19"/>
    </row>
    <row r="1387" spans="3:18" s="1" customFormat="1" ht="12.75" x14ac:dyDescent="0.2">
      <c r="C1387" s="36"/>
      <c r="K1387" s="19"/>
      <c r="P1387" s="33"/>
      <c r="Q1387" s="19"/>
      <c r="R1387" s="19"/>
    </row>
    <row r="1388" spans="3:18" s="1" customFormat="1" ht="12.75" x14ac:dyDescent="0.2">
      <c r="C1388" s="36"/>
      <c r="K1388" s="19"/>
      <c r="P1388" s="33"/>
      <c r="Q1388" s="19"/>
      <c r="R1388" s="19"/>
    </row>
    <row r="1389" spans="3:18" s="1" customFormat="1" ht="12.75" x14ac:dyDescent="0.2">
      <c r="C1389" s="36"/>
      <c r="K1389" s="19"/>
      <c r="P1389" s="33"/>
      <c r="Q1389" s="19"/>
      <c r="R1389" s="19"/>
    </row>
    <row r="1390" spans="3:18" s="1" customFormat="1" ht="12.75" x14ac:dyDescent="0.2">
      <c r="C1390" s="36"/>
      <c r="K1390" s="19"/>
      <c r="P1390" s="33"/>
      <c r="Q1390" s="19"/>
      <c r="R1390" s="19"/>
    </row>
    <row r="1391" spans="3:18" s="1" customFormat="1" ht="12.75" x14ac:dyDescent="0.2">
      <c r="C1391" s="36"/>
      <c r="K1391" s="19"/>
      <c r="P1391" s="33"/>
      <c r="Q1391" s="19"/>
      <c r="R1391" s="19"/>
    </row>
    <row r="1392" spans="3:18" s="1" customFormat="1" ht="12.75" x14ac:dyDescent="0.2">
      <c r="C1392" s="36"/>
      <c r="K1392" s="19"/>
      <c r="P1392" s="33"/>
      <c r="Q1392" s="19"/>
      <c r="R1392" s="19"/>
    </row>
    <row r="1393" spans="3:18" s="1" customFormat="1" ht="12.75" x14ac:dyDescent="0.2">
      <c r="C1393" s="36"/>
      <c r="K1393" s="19"/>
      <c r="P1393" s="33"/>
      <c r="Q1393" s="19"/>
      <c r="R1393" s="19"/>
    </row>
    <row r="1394" spans="3:18" s="1" customFormat="1" ht="12.75" x14ac:dyDescent="0.2">
      <c r="C1394" s="36"/>
      <c r="K1394" s="19"/>
      <c r="P1394" s="33"/>
      <c r="Q1394" s="19"/>
      <c r="R1394" s="19"/>
    </row>
    <row r="1395" spans="3:18" s="1" customFormat="1" ht="12.75" x14ac:dyDescent="0.2">
      <c r="C1395" s="36"/>
      <c r="K1395" s="19"/>
      <c r="P1395" s="33"/>
      <c r="Q1395" s="19"/>
      <c r="R1395" s="19"/>
    </row>
    <row r="1396" spans="3:18" s="1" customFormat="1" ht="12.75" x14ac:dyDescent="0.2">
      <c r="C1396" s="36"/>
      <c r="K1396" s="19"/>
      <c r="P1396" s="33"/>
      <c r="Q1396" s="19"/>
      <c r="R1396" s="19"/>
    </row>
    <row r="1397" spans="3:18" s="1" customFormat="1" ht="12.75" x14ac:dyDescent="0.2">
      <c r="C1397" s="36"/>
      <c r="K1397" s="19"/>
      <c r="P1397" s="33"/>
      <c r="Q1397" s="19"/>
      <c r="R1397" s="19"/>
    </row>
    <row r="1398" spans="3:18" s="1" customFormat="1" ht="12.75" x14ac:dyDescent="0.2">
      <c r="C1398" s="36"/>
      <c r="K1398" s="19"/>
      <c r="P1398" s="33"/>
      <c r="Q1398" s="19"/>
      <c r="R1398" s="19"/>
    </row>
    <row r="1399" spans="3:18" s="1" customFormat="1" ht="12.75" x14ac:dyDescent="0.2">
      <c r="C1399" s="36"/>
      <c r="K1399" s="19"/>
      <c r="P1399" s="33"/>
      <c r="Q1399" s="19"/>
      <c r="R1399" s="19"/>
    </row>
    <row r="1400" spans="3:18" s="1" customFormat="1" ht="12.75" x14ac:dyDescent="0.2">
      <c r="C1400" s="36"/>
      <c r="K1400" s="19"/>
      <c r="P1400" s="33"/>
      <c r="Q1400" s="19"/>
      <c r="R1400" s="19"/>
    </row>
    <row r="1401" spans="3:18" s="1" customFormat="1" ht="12.75" x14ac:dyDescent="0.2">
      <c r="C1401" s="36"/>
      <c r="K1401" s="19"/>
      <c r="P1401" s="33"/>
      <c r="Q1401" s="19"/>
      <c r="R1401" s="19"/>
    </row>
    <row r="1402" spans="3:18" s="1" customFormat="1" ht="12.75" x14ac:dyDescent="0.2">
      <c r="C1402" s="36"/>
      <c r="K1402" s="19"/>
      <c r="P1402" s="33"/>
      <c r="Q1402" s="19"/>
      <c r="R1402" s="19"/>
    </row>
    <row r="1403" spans="3:18" s="1" customFormat="1" ht="12.75" x14ac:dyDescent="0.2">
      <c r="C1403" s="36"/>
      <c r="K1403" s="19"/>
      <c r="P1403" s="33"/>
      <c r="Q1403" s="19"/>
      <c r="R1403" s="19"/>
    </row>
    <row r="1404" spans="3:18" s="1" customFormat="1" ht="12.75" x14ac:dyDescent="0.2">
      <c r="C1404" s="36"/>
      <c r="K1404" s="19"/>
      <c r="P1404" s="33"/>
      <c r="Q1404" s="19"/>
      <c r="R1404" s="19"/>
    </row>
    <row r="1405" spans="3:18" s="1" customFormat="1" ht="12.75" x14ac:dyDescent="0.2">
      <c r="C1405" s="36"/>
      <c r="K1405" s="19"/>
      <c r="P1405" s="33"/>
      <c r="Q1405" s="19"/>
      <c r="R1405" s="19"/>
    </row>
    <row r="1406" spans="3:18" s="1" customFormat="1" ht="12.75" x14ac:dyDescent="0.2">
      <c r="C1406" s="36"/>
      <c r="K1406" s="19"/>
      <c r="P1406" s="33"/>
      <c r="Q1406" s="19"/>
      <c r="R1406" s="19"/>
    </row>
    <row r="1407" spans="3:18" s="1" customFormat="1" ht="12.75" x14ac:dyDescent="0.2">
      <c r="C1407" s="36"/>
      <c r="K1407" s="19"/>
      <c r="P1407" s="33"/>
      <c r="Q1407" s="19"/>
      <c r="R1407" s="19"/>
    </row>
    <row r="1408" spans="3:18" s="1" customFormat="1" ht="12.75" x14ac:dyDescent="0.2">
      <c r="C1408" s="36"/>
      <c r="K1408" s="19"/>
      <c r="P1408" s="33"/>
      <c r="Q1408" s="19"/>
      <c r="R1408" s="19"/>
    </row>
    <row r="1409" spans="3:18" s="1" customFormat="1" ht="12.75" x14ac:dyDescent="0.2">
      <c r="C1409" s="36"/>
      <c r="K1409" s="19"/>
      <c r="P1409" s="33"/>
      <c r="Q1409" s="19"/>
      <c r="R1409" s="19"/>
    </row>
    <row r="1410" spans="3:18" s="1" customFormat="1" ht="12.75" x14ac:dyDescent="0.2">
      <c r="C1410" s="36"/>
      <c r="K1410" s="19"/>
      <c r="P1410" s="33"/>
      <c r="Q1410" s="19"/>
      <c r="R1410" s="19"/>
    </row>
    <row r="1411" spans="3:18" s="1" customFormat="1" ht="12.75" x14ac:dyDescent="0.2">
      <c r="C1411" s="36"/>
      <c r="K1411" s="19"/>
      <c r="P1411" s="33"/>
      <c r="Q1411" s="19"/>
      <c r="R1411" s="19"/>
    </row>
    <row r="1412" spans="3:18" s="1" customFormat="1" ht="12.75" x14ac:dyDescent="0.2">
      <c r="C1412" s="36"/>
      <c r="K1412" s="19"/>
      <c r="P1412" s="33"/>
      <c r="Q1412" s="19"/>
      <c r="R1412" s="19"/>
    </row>
    <row r="1413" spans="3:18" s="1" customFormat="1" ht="12.75" x14ac:dyDescent="0.2">
      <c r="C1413" s="36"/>
      <c r="K1413" s="19"/>
      <c r="P1413" s="33"/>
      <c r="Q1413" s="19"/>
      <c r="R1413" s="19"/>
    </row>
    <row r="1414" spans="3:18" s="1" customFormat="1" ht="12.75" x14ac:dyDescent="0.2">
      <c r="C1414" s="36"/>
      <c r="K1414" s="19"/>
      <c r="P1414" s="33"/>
      <c r="Q1414" s="19"/>
      <c r="R1414" s="19"/>
    </row>
    <row r="1415" spans="3:18" s="1" customFormat="1" ht="12.75" x14ac:dyDescent="0.2">
      <c r="C1415" s="36"/>
      <c r="K1415" s="19"/>
      <c r="P1415" s="33"/>
      <c r="Q1415" s="19"/>
      <c r="R1415" s="19"/>
    </row>
    <row r="1416" spans="3:18" s="1" customFormat="1" ht="12.75" x14ac:dyDescent="0.2">
      <c r="C1416" s="36"/>
      <c r="K1416" s="19"/>
      <c r="P1416" s="33"/>
      <c r="Q1416" s="19"/>
      <c r="R1416" s="19"/>
    </row>
    <row r="1417" spans="3:18" s="1" customFormat="1" ht="12.75" x14ac:dyDescent="0.2">
      <c r="C1417" s="36"/>
      <c r="K1417" s="19"/>
      <c r="P1417" s="33"/>
      <c r="Q1417" s="19"/>
      <c r="R1417" s="19"/>
    </row>
    <row r="1418" spans="3:18" s="1" customFormat="1" ht="12.75" x14ac:dyDescent="0.2">
      <c r="C1418" s="36"/>
      <c r="K1418" s="19"/>
      <c r="P1418" s="33"/>
      <c r="Q1418" s="19"/>
      <c r="R1418" s="19"/>
    </row>
    <row r="1419" spans="3:18" s="1" customFormat="1" ht="12.75" x14ac:dyDescent="0.2">
      <c r="C1419" s="36"/>
      <c r="K1419" s="19"/>
      <c r="P1419" s="33"/>
      <c r="Q1419" s="19"/>
      <c r="R1419" s="19"/>
    </row>
    <row r="1420" spans="3:18" s="1" customFormat="1" ht="12.75" x14ac:dyDescent="0.2">
      <c r="C1420" s="36"/>
      <c r="K1420" s="19"/>
      <c r="P1420" s="33"/>
      <c r="Q1420" s="19"/>
      <c r="R1420" s="19"/>
    </row>
    <row r="1421" spans="3:18" s="1" customFormat="1" ht="12.75" x14ac:dyDescent="0.2">
      <c r="C1421" s="36"/>
      <c r="K1421" s="19"/>
      <c r="P1421" s="33"/>
      <c r="Q1421" s="19"/>
      <c r="R1421" s="19"/>
    </row>
    <row r="1422" spans="3:18" s="1" customFormat="1" ht="12.75" x14ac:dyDescent="0.2">
      <c r="C1422" s="36"/>
      <c r="K1422" s="19"/>
      <c r="P1422" s="33"/>
      <c r="Q1422" s="19"/>
      <c r="R1422" s="19"/>
    </row>
    <row r="1423" spans="3:18" s="1" customFormat="1" ht="12.75" x14ac:dyDescent="0.2">
      <c r="C1423" s="36"/>
      <c r="K1423" s="19"/>
      <c r="P1423" s="33"/>
      <c r="Q1423" s="19"/>
      <c r="R1423" s="19"/>
    </row>
    <row r="1424" spans="3:18" s="1" customFormat="1" ht="12.75" x14ac:dyDescent="0.2">
      <c r="C1424" s="36"/>
      <c r="K1424" s="19"/>
      <c r="P1424" s="33"/>
      <c r="Q1424" s="19"/>
      <c r="R1424" s="19"/>
    </row>
    <row r="1425" spans="3:18" s="1" customFormat="1" ht="12.75" x14ac:dyDescent="0.2">
      <c r="C1425" s="36"/>
      <c r="K1425" s="19"/>
      <c r="P1425" s="33"/>
      <c r="Q1425" s="19"/>
      <c r="R1425" s="19"/>
    </row>
    <row r="1426" spans="3:18" s="1" customFormat="1" ht="12.75" x14ac:dyDescent="0.2">
      <c r="C1426" s="36"/>
      <c r="K1426" s="19"/>
      <c r="P1426" s="33"/>
      <c r="Q1426" s="19"/>
      <c r="R1426" s="19"/>
    </row>
    <row r="1427" spans="3:18" s="1" customFormat="1" ht="12.75" x14ac:dyDescent="0.2">
      <c r="C1427" s="36"/>
      <c r="K1427" s="19"/>
      <c r="P1427" s="33"/>
      <c r="Q1427" s="19"/>
      <c r="R1427" s="19"/>
    </row>
    <row r="1428" spans="3:18" s="1" customFormat="1" ht="12.75" x14ac:dyDescent="0.2">
      <c r="C1428" s="36"/>
      <c r="K1428" s="19"/>
      <c r="P1428" s="33"/>
      <c r="Q1428" s="19"/>
      <c r="R1428" s="19"/>
    </row>
    <row r="1429" spans="3:18" s="1" customFormat="1" ht="12.75" x14ac:dyDescent="0.2">
      <c r="C1429" s="36"/>
      <c r="K1429" s="19"/>
      <c r="P1429" s="33"/>
      <c r="Q1429" s="19"/>
      <c r="R1429" s="19"/>
    </row>
    <row r="1430" spans="3:18" s="1" customFormat="1" ht="12.75" x14ac:dyDescent="0.2">
      <c r="C1430" s="36"/>
      <c r="K1430" s="19"/>
      <c r="P1430" s="33"/>
      <c r="Q1430" s="19"/>
      <c r="R1430" s="19"/>
    </row>
    <row r="1431" spans="3:18" s="1" customFormat="1" ht="12.75" x14ac:dyDescent="0.2">
      <c r="C1431" s="36"/>
      <c r="K1431" s="19"/>
      <c r="P1431" s="33"/>
      <c r="Q1431" s="19"/>
      <c r="R1431" s="19"/>
    </row>
    <row r="1432" spans="3:18" s="1" customFormat="1" ht="12.75" x14ac:dyDescent="0.2">
      <c r="C1432" s="36"/>
      <c r="K1432" s="19"/>
      <c r="P1432" s="33"/>
      <c r="Q1432" s="19"/>
      <c r="R1432" s="19"/>
    </row>
    <row r="1433" spans="3:18" s="1" customFormat="1" ht="12.75" x14ac:dyDescent="0.2">
      <c r="C1433" s="36"/>
      <c r="K1433" s="19"/>
      <c r="P1433" s="33"/>
      <c r="Q1433" s="19"/>
      <c r="R1433" s="19"/>
    </row>
    <row r="1434" spans="3:18" s="1" customFormat="1" ht="12.75" x14ac:dyDescent="0.2">
      <c r="C1434" s="36"/>
      <c r="K1434" s="19"/>
      <c r="P1434" s="33"/>
      <c r="Q1434" s="19"/>
      <c r="R1434" s="19"/>
    </row>
    <row r="1435" spans="3:18" s="1" customFormat="1" ht="12.75" x14ac:dyDescent="0.2">
      <c r="C1435" s="36"/>
      <c r="K1435" s="19"/>
      <c r="P1435" s="33"/>
      <c r="Q1435" s="19"/>
      <c r="R1435" s="19"/>
    </row>
    <row r="1436" spans="3:18" s="1" customFormat="1" ht="12.75" x14ac:dyDescent="0.2">
      <c r="C1436" s="36"/>
      <c r="K1436" s="19"/>
      <c r="P1436" s="33"/>
      <c r="Q1436" s="19"/>
      <c r="R1436" s="19"/>
    </row>
    <row r="1437" spans="3:18" s="1" customFormat="1" ht="12.75" x14ac:dyDescent="0.2">
      <c r="C1437" s="36"/>
      <c r="K1437" s="19"/>
      <c r="P1437" s="33"/>
      <c r="Q1437" s="19"/>
      <c r="R1437" s="19"/>
    </row>
    <row r="1438" spans="3:18" s="1" customFormat="1" ht="12.75" x14ac:dyDescent="0.2">
      <c r="C1438" s="36"/>
      <c r="K1438" s="19"/>
      <c r="P1438" s="33"/>
      <c r="Q1438" s="19"/>
      <c r="R1438" s="19"/>
    </row>
    <row r="1439" spans="3:18" s="1" customFormat="1" ht="12.75" x14ac:dyDescent="0.2">
      <c r="C1439" s="36"/>
      <c r="K1439" s="19"/>
      <c r="P1439" s="33"/>
      <c r="Q1439" s="19"/>
      <c r="R1439" s="19"/>
    </row>
    <row r="1440" spans="3:18" s="1" customFormat="1" ht="12.75" x14ac:dyDescent="0.2">
      <c r="C1440" s="36"/>
      <c r="K1440" s="19"/>
      <c r="P1440" s="33"/>
      <c r="Q1440" s="19"/>
      <c r="R1440" s="19"/>
    </row>
    <row r="1441" spans="3:18" s="1" customFormat="1" ht="12.75" x14ac:dyDescent="0.2">
      <c r="C1441" s="36"/>
      <c r="K1441" s="19"/>
      <c r="P1441" s="33"/>
      <c r="Q1441" s="19"/>
      <c r="R1441" s="19"/>
    </row>
    <row r="1442" spans="3:18" s="1" customFormat="1" ht="12.75" x14ac:dyDescent="0.2">
      <c r="C1442" s="36"/>
      <c r="K1442" s="19"/>
      <c r="P1442" s="33"/>
      <c r="Q1442" s="19"/>
      <c r="R1442" s="19"/>
    </row>
    <row r="1443" spans="3:18" s="1" customFormat="1" ht="12.75" x14ac:dyDescent="0.2">
      <c r="C1443" s="36"/>
      <c r="K1443" s="19"/>
      <c r="P1443" s="33"/>
      <c r="Q1443" s="19"/>
      <c r="R1443" s="19"/>
    </row>
    <row r="1444" spans="3:18" s="1" customFormat="1" ht="12.75" x14ac:dyDescent="0.2">
      <c r="C1444" s="36"/>
      <c r="K1444" s="19"/>
      <c r="P1444" s="33"/>
      <c r="Q1444" s="19"/>
      <c r="R1444" s="19"/>
    </row>
    <row r="1445" spans="3:18" s="1" customFormat="1" ht="12.75" x14ac:dyDescent="0.2">
      <c r="C1445" s="36"/>
      <c r="K1445" s="19"/>
      <c r="P1445" s="33"/>
      <c r="Q1445" s="19"/>
      <c r="R1445" s="19"/>
    </row>
    <row r="1446" spans="3:18" s="1" customFormat="1" ht="12.75" x14ac:dyDescent="0.2">
      <c r="C1446" s="36"/>
      <c r="K1446" s="19"/>
      <c r="P1446" s="33"/>
      <c r="Q1446" s="19"/>
      <c r="R1446" s="19"/>
    </row>
    <row r="1447" spans="3:18" s="1" customFormat="1" ht="12.75" x14ac:dyDescent="0.2">
      <c r="C1447" s="36"/>
      <c r="K1447" s="19"/>
      <c r="P1447" s="33"/>
      <c r="Q1447" s="19"/>
      <c r="R1447" s="19"/>
    </row>
    <row r="1448" spans="3:18" s="1" customFormat="1" ht="12.75" x14ac:dyDescent="0.2">
      <c r="C1448" s="36"/>
      <c r="K1448" s="19"/>
      <c r="P1448" s="33"/>
      <c r="Q1448" s="19"/>
      <c r="R1448" s="19"/>
    </row>
    <row r="1449" spans="3:18" s="1" customFormat="1" ht="12.75" x14ac:dyDescent="0.2">
      <c r="C1449" s="36"/>
      <c r="K1449" s="19"/>
      <c r="P1449" s="33"/>
      <c r="Q1449" s="19"/>
      <c r="R1449" s="19"/>
    </row>
    <row r="1450" spans="3:18" s="1" customFormat="1" ht="12.75" x14ac:dyDescent="0.2">
      <c r="C1450" s="36"/>
      <c r="K1450" s="19"/>
      <c r="P1450" s="33"/>
      <c r="Q1450" s="19"/>
      <c r="R1450" s="19"/>
    </row>
    <row r="1451" spans="3:18" s="1" customFormat="1" ht="12.75" x14ac:dyDescent="0.2">
      <c r="C1451" s="36"/>
      <c r="K1451" s="19"/>
      <c r="P1451" s="33"/>
      <c r="Q1451" s="19"/>
      <c r="R1451" s="19"/>
    </row>
    <row r="1452" spans="3:18" s="1" customFormat="1" ht="12.75" x14ac:dyDescent="0.2">
      <c r="C1452" s="36"/>
      <c r="K1452" s="19"/>
      <c r="P1452" s="33"/>
      <c r="Q1452" s="19"/>
      <c r="R1452" s="19"/>
    </row>
    <row r="1453" spans="3:18" s="1" customFormat="1" ht="12.75" x14ac:dyDescent="0.2">
      <c r="C1453" s="36"/>
      <c r="K1453" s="19"/>
      <c r="P1453" s="33"/>
      <c r="Q1453" s="19"/>
      <c r="R1453" s="19"/>
    </row>
    <row r="1454" spans="3:18" s="1" customFormat="1" ht="12.75" x14ac:dyDescent="0.2">
      <c r="C1454" s="36"/>
      <c r="K1454" s="19"/>
      <c r="P1454" s="33"/>
      <c r="Q1454" s="19"/>
      <c r="R1454" s="19"/>
    </row>
    <row r="1455" spans="3:18" s="1" customFormat="1" ht="12.75" x14ac:dyDescent="0.2">
      <c r="C1455" s="36"/>
      <c r="K1455" s="19"/>
      <c r="P1455" s="33"/>
      <c r="Q1455" s="19"/>
      <c r="R1455" s="19"/>
    </row>
    <row r="1456" spans="3:18" s="1" customFormat="1" ht="12.75" x14ac:dyDescent="0.2">
      <c r="C1456" s="36"/>
      <c r="K1456" s="19"/>
      <c r="P1456" s="33"/>
      <c r="Q1456" s="19"/>
      <c r="R1456" s="19"/>
    </row>
    <row r="1457" spans="3:18" s="1" customFormat="1" ht="12.75" x14ac:dyDescent="0.2">
      <c r="C1457" s="36"/>
      <c r="K1457" s="19"/>
      <c r="P1457" s="33"/>
      <c r="Q1457" s="19"/>
      <c r="R1457" s="19"/>
    </row>
    <row r="1458" spans="3:18" s="1" customFormat="1" ht="12.75" x14ac:dyDescent="0.2">
      <c r="C1458" s="36"/>
      <c r="K1458" s="19"/>
      <c r="P1458" s="33"/>
      <c r="Q1458" s="19"/>
      <c r="R1458" s="19"/>
    </row>
    <row r="1459" spans="3:18" s="1" customFormat="1" ht="12.75" x14ac:dyDescent="0.2">
      <c r="C1459" s="36"/>
      <c r="K1459" s="19"/>
      <c r="P1459" s="33"/>
      <c r="Q1459" s="19"/>
      <c r="R1459" s="19"/>
    </row>
    <row r="1460" spans="3:18" s="1" customFormat="1" ht="12.75" x14ac:dyDescent="0.2">
      <c r="C1460" s="36"/>
      <c r="K1460" s="19"/>
      <c r="P1460" s="33"/>
      <c r="Q1460" s="19"/>
      <c r="R1460" s="19"/>
    </row>
    <row r="1461" spans="3:18" s="1" customFormat="1" ht="12.75" x14ac:dyDescent="0.2">
      <c r="C1461" s="36"/>
      <c r="K1461" s="19"/>
      <c r="P1461" s="33"/>
      <c r="Q1461" s="19"/>
      <c r="R1461" s="19"/>
    </row>
    <row r="1462" spans="3:18" s="1" customFormat="1" ht="12.75" x14ac:dyDescent="0.2">
      <c r="C1462" s="36"/>
      <c r="K1462" s="19"/>
      <c r="P1462" s="33"/>
      <c r="Q1462" s="19"/>
      <c r="R1462" s="19"/>
    </row>
    <row r="1463" spans="3:18" s="1" customFormat="1" ht="12.75" x14ac:dyDescent="0.2">
      <c r="C1463" s="36"/>
      <c r="K1463" s="19"/>
      <c r="P1463" s="33"/>
      <c r="Q1463" s="19"/>
      <c r="R1463" s="19"/>
    </row>
    <row r="1464" spans="3:18" s="1" customFormat="1" ht="12.75" x14ac:dyDescent="0.2">
      <c r="C1464" s="36"/>
      <c r="K1464" s="19"/>
      <c r="P1464" s="33"/>
      <c r="Q1464" s="19"/>
      <c r="R1464" s="19"/>
    </row>
    <row r="1465" spans="3:18" s="1" customFormat="1" ht="12.75" x14ac:dyDescent="0.2">
      <c r="C1465" s="36"/>
      <c r="K1465" s="19"/>
      <c r="P1465" s="33"/>
      <c r="Q1465" s="19"/>
      <c r="R1465" s="19"/>
    </row>
    <row r="1466" spans="3:18" s="1" customFormat="1" ht="12.75" x14ac:dyDescent="0.2">
      <c r="C1466" s="36"/>
      <c r="K1466" s="19"/>
      <c r="P1466" s="33"/>
      <c r="Q1466" s="19"/>
      <c r="R1466" s="19"/>
    </row>
    <row r="1467" spans="3:18" s="1" customFormat="1" ht="12.75" x14ac:dyDescent="0.2">
      <c r="C1467" s="36"/>
      <c r="K1467" s="19"/>
      <c r="P1467" s="33"/>
      <c r="Q1467" s="19"/>
      <c r="R1467" s="19"/>
    </row>
    <row r="1468" spans="3:18" s="1" customFormat="1" ht="12.75" x14ac:dyDescent="0.2">
      <c r="C1468" s="36"/>
      <c r="K1468" s="19"/>
      <c r="P1468" s="33"/>
      <c r="Q1468" s="19"/>
      <c r="R1468" s="19"/>
    </row>
    <row r="1469" spans="3:18" s="1" customFormat="1" ht="12.75" x14ac:dyDescent="0.2">
      <c r="C1469" s="36"/>
      <c r="K1469" s="19"/>
      <c r="P1469" s="33"/>
      <c r="Q1469" s="19"/>
      <c r="R1469" s="19"/>
    </row>
    <row r="1470" spans="3:18" s="1" customFormat="1" ht="12.75" x14ac:dyDescent="0.2">
      <c r="C1470" s="36"/>
      <c r="K1470" s="19"/>
      <c r="P1470" s="33"/>
      <c r="Q1470" s="19"/>
      <c r="R1470" s="19"/>
    </row>
    <row r="1471" spans="3:18" s="1" customFormat="1" ht="12.75" x14ac:dyDescent="0.2">
      <c r="C1471" s="36"/>
      <c r="K1471" s="19"/>
      <c r="P1471" s="33"/>
      <c r="Q1471" s="19"/>
      <c r="R1471" s="19"/>
    </row>
    <row r="1472" spans="3:18" s="1" customFormat="1" ht="12.75" x14ac:dyDescent="0.2">
      <c r="C1472" s="36"/>
      <c r="K1472" s="19"/>
      <c r="P1472" s="33"/>
      <c r="Q1472" s="19"/>
      <c r="R1472" s="19"/>
    </row>
    <row r="1473" spans="3:18" s="1" customFormat="1" ht="12.75" x14ac:dyDescent="0.2">
      <c r="C1473" s="36"/>
      <c r="K1473" s="19"/>
      <c r="P1473" s="33"/>
      <c r="Q1473" s="19"/>
      <c r="R1473" s="19"/>
    </row>
    <row r="1474" spans="3:18" s="1" customFormat="1" ht="12.75" x14ac:dyDescent="0.2">
      <c r="C1474" s="36"/>
      <c r="K1474" s="19"/>
      <c r="P1474" s="33"/>
      <c r="Q1474" s="19"/>
      <c r="R1474" s="19"/>
    </row>
    <row r="1475" spans="3:18" s="1" customFormat="1" ht="12.75" x14ac:dyDescent="0.2">
      <c r="C1475" s="36"/>
      <c r="K1475" s="19"/>
      <c r="P1475" s="33"/>
      <c r="Q1475" s="19"/>
      <c r="R1475" s="19"/>
    </row>
    <row r="1476" spans="3:18" s="1" customFormat="1" ht="12.75" x14ac:dyDescent="0.2">
      <c r="C1476" s="36"/>
      <c r="K1476" s="19"/>
      <c r="P1476" s="33"/>
      <c r="Q1476" s="19"/>
      <c r="R1476" s="19"/>
    </row>
    <row r="1477" spans="3:18" s="1" customFormat="1" ht="12.75" x14ac:dyDescent="0.2">
      <c r="C1477" s="36"/>
      <c r="K1477" s="19"/>
      <c r="P1477" s="33"/>
      <c r="Q1477" s="19"/>
      <c r="R1477" s="19"/>
    </row>
    <row r="1478" spans="3:18" s="1" customFormat="1" ht="12.75" x14ac:dyDescent="0.2">
      <c r="C1478" s="36"/>
      <c r="K1478" s="19"/>
      <c r="P1478" s="33"/>
      <c r="Q1478" s="19"/>
      <c r="R1478" s="19"/>
    </row>
    <row r="1479" spans="3:18" s="1" customFormat="1" ht="12.75" x14ac:dyDescent="0.2">
      <c r="C1479" s="36"/>
      <c r="K1479" s="19"/>
      <c r="P1479" s="33"/>
      <c r="Q1479" s="19"/>
      <c r="R1479" s="19"/>
    </row>
    <row r="1480" spans="3:18" s="1" customFormat="1" ht="12.75" x14ac:dyDescent="0.2">
      <c r="C1480" s="36"/>
      <c r="K1480" s="19"/>
      <c r="P1480" s="33"/>
      <c r="Q1480" s="19"/>
      <c r="R1480" s="19"/>
    </row>
    <row r="1481" spans="3:18" s="1" customFormat="1" ht="12.75" x14ac:dyDescent="0.2">
      <c r="C1481" s="36"/>
      <c r="K1481" s="19"/>
      <c r="P1481" s="33"/>
      <c r="Q1481" s="19"/>
      <c r="R1481" s="19"/>
    </row>
    <row r="1482" spans="3:18" s="1" customFormat="1" ht="12.75" x14ac:dyDescent="0.2">
      <c r="C1482" s="36"/>
      <c r="K1482" s="19"/>
      <c r="P1482" s="33"/>
      <c r="Q1482" s="19"/>
      <c r="R1482" s="19"/>
    </row>
    <row r="1483" spans="3:18" s="1" customFormat="1" ht="12.75" x14ac:dyDescent="0.2">
      <c r="C1483" s="36"/>
      <c r="K1483" s="19"/>
      <c r="P1483" s="33"/>
      <c r="Q1483" s="19"/>
      <c r="R1483" s="19"/>
    </row>
    <row r="1484" spans="3:18" s="1" customFormat="1" ht="12.75" x14ac:dyDescent="0.2">
      <c r="C1484" s="36"/>
      <c r="K1484" s="19"/>
      <c r="P1484" s="33"/>
      <c r="Q1484" s="19"/>
      <c r="R1484" s="19"/>
    </row>
    <row r="1485" spans="3:18" s="1" customFormat="1" ht="12.75" x14ac:dyDescent="0.2">
      <c r="C1485" s="36"/>
      <c r="K1485" s="19"/>
      <c r="P1485" s="33"/>
      <c r="Q1485" s="19"/>
      <c r="R1485" s="19"/>
    </row>
    <row r="1486" spans="3:18" s="1" customFormat="1" ht="12.75" x14ac:dyDescent="0.2">
      <c r="C1486" s="36"/>
      <c r="K1486" s="19"/>
      <c r="P1486" s="33"/>
      <c r="Q1486" s="19"/>
      <c r="R1486" s="19"/>
    </row>
    <row r="1487" spans="3:18" s="1" customFormat="1" ht="12.75" x14ac:dyDescent="0.2">
      <c r="C1487" s="36"/>
      <c r="K1487" s="19"/>
      <c r="P1487" s="33"/>
      <c r="Q1487" s="19"/>
      <c r="R1487" s="19"/>
    </row>
    <row r="1488" spans="3:18" s="1" customFormat="1" ht="12.75" x14ac:dyDescent="0.2">
      <c r="C1488" s="36"/>
      <c r="K1488" s="19"/>
      <c r="P1488" s="33"/>
      <c r="Q1488" s="19"/>
      <c r="R1488" s="19"/>
    </row>
    <row r="1489" spans="3:18" s="1" customFormat="1" ht="12.75" x14ac:dyDescent="0.2">
      <c r="C1489" s="36"/>
      <c r="K1489" s="19"/>
      <c r="P1489" s="33"/>
      <c r="Q1489" s="19"/>
      <c r="R1489" s="19"/>
    </row>
    <row r="1490" spans="3:18" s="1" customFormat="1" ht="12.75" x14ac:dyDescent="0.2">
      <c r="C1490" s="36"/>
      <c r="K1490" s="19"/>
      <c r="P1490" s="33"/>
      <c r="Q1490" s="19"/>
      <c r="R1490" s="19"/>
    </row>
    <row r="1491" spans="3:18" s="1" customFormat="1" ht="12.75" x14ac:dyDescent="0.2">
      <c r="C1491" s="36"/>
      <c r="K1491" s="19"/>
      <c r="P1491" s="33"/>
      <c r="Q1491" s="19"/>
      <c r="R1491" s="19"/>
    </row>
    <row r="1492" spans="3:18" s="1" customFormat="1" ht="12.75" x14ac:dyDescent="0.2">
      <c r="C1492" s="36"/>
      <c r="K1492" s="19"/>
      <c r="P1492" s="33"/>
      <c r="Q1492" s="19"/>
      <c r="R1492" s="19"/>
    </row>
    <row r="1493" spans="3:18" s="1" customFormat="1" ht="12.75" x14ac:dyDescent="0.2">
      <c r="C1493" s="36"/>
      <c r="K1493" s="19"/>
      <c r="P1493" s="33"/>
      <c r="Q1493" s="19"/>
      <c r="R1493" s="19"/>
    </row>
    <row r="1494" spans="3:18" s="1" customFormat="1" ht="12.75" x14ac:dyDescent="0.2">
      <c r="C1494" s="36"/>
      <c r="K1494" s="19"/>
      <c r="P1494" s="33"/>
      <c r="Q1494" s="19"/>
      <c r="R1494" s="19"/>
    </row>
    <row r="1495" spans="3:18" s="1" customFormat="1" ht="12.75" x14ac:dyDescent="0.2">
      <c r="C1495" s="36"/>
      <c r="K1495" s="19"/>
      <c r="P1495" s="33"/>
      <c r="Q1495" s="19"/>
      <c r="R1495" s="19"/>
    </row>
    <row r="1496" spans="3:18" s="1" customFormat="1" ht="12.75" x14ac:dyDescent="0.2">
      <c r="C1496" s="36"/>
      <c r="K1496" s="19"/>
      <c r="P1496" s="33"/>
      <c r="Q1496" s="19"/>
      <c r="R1496" s="19"/>
    </row>
    <row r="1497" spans="3:18" s="1" customFormat="1" ht="12.75" x14ac:dyDescent="0.2">
      <c r="C1497" s="36"/>
      <c r="K1497" s="19"/>
      <c r="P1497" s="33"/>
      <c r="Q1497" s="19"/>
      <c r="R1497" s="19"/>
    </row>
    <row r="1498" spans="3:18" s="1" customFormat="1" ht="12.75" x14ac:dyDescent="0.2">
      <c r="C1498" s="36"/>
      <c r="K1498" s="19"/>
      <c r="P1498" s="33"/>
      <c r="Q1498" s="19"/>
      <c r="R1498" s="19"/>
    </row>
    <row r="1499" spans="3:18" s="1" customFormat="1" ht="12.75" x14ac:dyDescent="0.2">
      <c r="C1499" s="36"/>
      <c r="K1499" s="19"/>
      <c r="P1499" s="33"/>
      <c r="Q1499" s="19"/>
      <c r="R1499" s="19"/>
    </row>
    <row r="1500" spans="3:18" s="1" customFormat="1" ht="12.75" x14ac:dyDescent="0.2">
      <c r="C1500" s="36"/>
      <c r="K1500" s="19"/>
      <c r="P1500" s="33"/>
      <c r="Q1500" s="19"/>
      <c r="R1500" s="19"/>
    </row>
    <row r="1501" spans="3:18" s="1" customFormat="1" ht="12.75" x14ac:dyDescent="0.2">
      <c r="C1501" s="36"/>
      <c r="K1501" s="19"/>
      <c r="P1501" s="33"/>
      <c r="Q1501" s="19"/>
      <c r="R1501" s="19"/>
    </row>
    <row r="1502" spans="3:18" s="1" customFormat="1" ht="12.75" x14ac:dyDescent="0.2">
      <c r="C1502" s="36"/>
      <c r="K1502" s="19"/>
      <c r="P1502" s="33"/>
      <c r="Q1502" s="19"/>
      <c r="R1502" s="19"/>
    </row>
    <row r="1503" spans="3:18" s="1" customFormat="1" ht="12.75" x14ac:dyDescent="0.2">
      <c r="C1503" s="36"/>
      <c r="K1503" s="19"/>
      <c r="P1503" s="33"/>
      <c r="Q1503" s="19"/>
      <c r="R1503" s="19"/>
    </row>
    <row r="1504" spans="3:18" s="1" customFormat="1" ht="12.75" x14ac:dyDescent="0.2">
      <c r="C1504" s="36"/>
      <c r="K1504" s="19"/>
      <c r="P1504" s="33"/>
      <c r="Q1504" s="19"/>
      <c r="R1504" s="19"/>
    </row>
    <row r="1505" spans="3:18" s="1" customFormat="1" ht="12.75" x14ac:dyDescent="0.2">
      <c r="C1505" s="36"/>
      <c r="K1505" s="19"/>
      <c r="P1505" s="33"/>
      <c r="Q1505" s="19"/>
      <c r="R1505" s="19"/>
    </row>
    <row r="1506" spans="3:18" s="1" customFormat="1" ht="12.75" x14ac:dyDescent="0.2">
      <c r="C1506" s="36"/>
      <c r="K1506" s="19"/>
      <c r="P1506" s="33"/>
      <c r="Q1506" s="19"/>
      <c r="R1506" s="19"/>
    </row>
    <row r="1507" spans="3:18" s="1" customFormat="1" ht="12.75" x14ac:dyDescent="0.2">
      <c r="C1507" s="36"/>
      <c r="K1507" s="19"/>
      <c r="P1507" s="33"/>
      <c r="Q1507" s="19"/>
      <c r="R1507" s="19"/>
    </row>
    <row r="1508" spans="3:18" s="1" customFormat="1" ht="12.75" x14ac:dyDescent="0.2">
      <c r="C1508" s="36"/>
      <c r="K1508" s="19"/>
      <c r="P1508" s="33"/>
      <c r="Q1508" s="19"/>
      <c r="R1508" s="19"/>
    </row>
    <row r="1509" spans="3:18" s="1" customFormat="1" ht="12.75" x14ac:dyDescent="0.2">
      <c r="C1509" s="36"/>
      <c r="K1509" s="19"/>
      <c r="P1509" s="33"/>
      <c r="Q1509" s="19"/>
      <c r="R1509" s="19"/>
    </row>
    <row r="1510" spans="3:18" s="1" customFormat="1" ht="12.75" x14ac:dyDescent="0.2">
      <c r="C1510" s="36"/>
      <c r="K1510" s="19"/>
      <c r="P1510" s="33"/>
      <c r="Q1510" s="19"/>
      <c r="R1510" s="19"/>
    </row>
    <row r="1511" spans="3:18" s="1" customFormat="1" ht="12.75" x14ac:dyDescent="0.2">
      <c r="C1511" s="36"/>
      <c r="K1511" s="19"/>
      <c r="P1511" s="33"/>
      <c r="Q1511" s="19"/>
      <c r="R1511" s="19"/>
    </row>
    <row r="1512" spans="3:18" s="1" customFormat="1" ht="12.75" x14ac:dyDescent="0.2">
      <c r="C1512" s="36"/>
      <c r="K1512" s="19"/>
      <c r="P1512" s="33"/>
      <c r="Q1512" s="19"/>
      <c r="R1512" s="19"/>
    </row>
    <row r="1513" spans="3:18" s="1" customFormat="1" ht="12.75" x14ac:dyDescent="0.2">
      <c r="C1513" s="36"/>
      <c r="K1513" s="19"/>
      <c r="P1513" s="33"/>
      <c r="Q1513" s="19"/>
      <c r="R1513" s="19"/>
    </row>
    <row r="1514" spans="3:18" s="1" customFormat="1" ht="12.75" x14ac:dyDescent="0.2">
      <c r="C1514" s="36"/>
      <c r="K1514" s="19"/>
      <c r="P1514" s="33"/>
      <c r="Q1514" s="19"/>
      <c r="R1514" s="19"/>
    </row>
    <row r="1515" spans="3:18" s="1" customFormat="1" ht="12.75" x14ac:dyDescent="0.2">
      <c r="C1515" s="36"/>
      <c r="K1515" s="19"/>
      <c r="P1515" s="33"/>
      <c r="Q1515" s="19"/>
      <c r="R1515" s="19"/>
    </row>
    <row r="1516" spans="3:18" s="1" customFormat="1" ht="12.75" x14ac:dyDescent="0.2">
      <c r="C1516" s="36"/>
      <c r="K1516" s="19"/>
      <c r="P1516" s="33"/>
      <c r="Q1516" s="19"/>
      <c r="R1516" s="19"/>
    </row>
    <row r="1517" spans="3:18" s="1" customFormat="1" ht="12.75" x14ac:dyDescent="0.2">
      <c r="C1517" s="36"/>
      <c r="K1517" s="19"/>
      <c r="P1517" s="33"/>
      <c r="Q1517" s="19"/>
      <c r="R1517" s="19"/>
    </row>
    <row r="1518" spans="3:18" s="1" customFormat="1" ht="12.75" x14ac:dyDescent="0.2">
      <c r="C1518" s="36"/>
      <c r="K1518" s="19"/>
      <c r="P1518" s="33"/>
      <c r="Q1518" s="19"/>
      <c r="R1518" s="19"/>
    </row>
    <row r="1519" spans="3:18" s="1" customFormat="1" ht="12.75" x14ac:dyDescent="0.2">
      <c r="C1519" s="36"/>
      <c r="K1519" s="19"/>
      <c r="P1519" s="33"/>
      <c r="Q1519" s="19"/>
      <c r="R1519" s="19"/>
    </row>
    <row r="1520" spans="3:18" s="1" customFormat="1" ht="12.75" x14ac:dyDescent="0.2">
      <c r="C1520" s="36"/>
      <c r="K1520" s="19"/>
      <c r="P1520" s="33"/>
      <c r="Q1520" s="19"/>
      <c r="R1520" s="19"/>
    </row>
    <row r="1521" spans="3:18" s="1" customFormat="1" ht="12.75" x14ac:dyDescent="0.2">
      <c r="C1521" s="36"/>
      <c r="K1521" s="19"/>
      <c r="P1521" s="33"/>
      <c r="Q1521" s="19"/>
      <c r="R1521" s="19"/>
    </row>
    <row r="1522" spans="3:18" s="1" customFormat="1" ht="12.75" x14ac:dyDescent="0.2">
      <c r="C1522" s="36"/>
      <c r="K1522" s="19"/>
      <c r="P1522" s="33"/>
      <c r="Q1522" s="19"/>
      <c r="R1522" s="19"/>
    </row>
    <row r="1523" spans="3:18" s="1" customFormat="1" ht="12.75" x14ac:dyDescent="0.2">
      <c r="C1523" s="36"/>
      <c r="K1523" s="19"/>
      <c r="P1523" s="33"/>
      <c r="Q1523" s="19"/>
      <c r="R1523" s="19"/>
    </row>
    <row r="1524" spans="3:18" s="1" customFormat="1" ht="12.75" x14ac:dyDescent="0.2">
      <c r="C1524" s="36"/>
      <c r="K1524" s="19"/>
      <c r="P1524" s="33"/>
      <c r="Q1524" s="19"/>
      <c r="R1524" s="19"/>
    </row>
    <row r="1525" spans="3:18" s="1" customFormat="1" ht="12.75" x14ac:dyDescent="0.2">
      <c r="C1525" s="36"/>
      <c r="K1525" s="19"/>
      <c r="P1525" s="33"/>
      <c r="Q1525" s="19"/>
      <c r="R1525" s="19"/>
    </row>
    <row r="1526" spans="3:18" s="1" customFormat="1" ht="12.75" x14ac:dyDescent="0.2">
      <c r="C1526" s="36"/>
      <c r="K1526" s="19"/>
      <c r="P1526" s="33"/>
      <c r="Q1526" s="19"/>
      <c r="R1526" s="19"/>
    </row>
    <row r="1527" spans="3:18" s="1" customFormat="1" ht="12.75" x14ac:dyDescent="0.2">
      <c r="C1527" s="36"/>
      <c r="K1527" s="19"/>
      <c r="P1527" s="33"/>
      <c r="Q1527" s="19"/>
      <c r="R1527" s="19"/>
    </row>
    <row r="1528" spans="3:18" s="1" customFormat="1" ht="12.75" x14ac:dyDescent="0.2">
      <c r="C1528" s="36"/>
      <c r="K1528" s="19"/>
      <c r="P1528" s="33"/>
      <c r="Q1528" s="19"/>
      <c r="R1528" s="19"/>
    </row>
    <row r="1529" spans="3:18" s="1" customFormat="1" ht="12.75" x14ac:dyDescent="0.2">
      <c r="C1529" s="36"/>
      <c r="K1529" s="19"/>
      <c r="P1529" s="33"/>
      <c r="Q1529" s="19"/>
      <c r="R1529" s="19"/>
    </row>
    <row r="1530" spans="3:18" s="1" customFormat="1" ht="12.75" x14ac:dyDescent="0.2">
      <c r="C1530" s="36"/>
      <c r="K1530" s="19"/>
      <c r="P1530" s="33"/>
      <c r="Q1530" s="19"/>
      <c r="R1530" s="19"/>
    </row>
    <row r="1531" spans="3:18" s="1" customFormat="1" ht="12.75" x14ac:dyDescent="0.2">
      <c r="C1531" s="36"/>
      <c r="K1531" s="19"/>
      <c r="P1531" s="33"/>
      <c r="Q1531" s="19"/>
      <c r="R1531" s="19"/>
    </row>
    <row r="1532" spans="3:18" s="1" customFormat="1" ht="12.75" x14ac:dyDescent="0.2">
      <c r="C1532" s="36"/>
      <c r="K1532" s="19"/>
      <c r="P1532" s="33"/>
      <c r="Q1532" s="19"/>
      <c r="R1532" s="19"/>
    </row>
    <row r="1533" spans="3:18" s="1" customFormat="1" ht="12.75" x14ac:dyDescent="0.2">
      <c r="C1533" s="36"/>
      <c r="K1533" s="19"/>
      <c r="P1533" s="33"/>
      <c r="Q1533" s="19"/>
      <c r="R1533" s="19"/>
    </row>
    <row r="1534" spans="3:18" s="1" customFormat="1" ht="12.75" x14ac:dyDescent="0.2">
      <c r="C1534" s="36"/>
      <c r="K1534" s="19"/>
      <c r="P1534" s="33"/>
      <c r="Q1534" s="19"/>
      <c r="R1534" s="19"/>
    </row>
    <row r="1535" spans="3:18" s="1" customFormat="1" ht="12.75" x14ac:dyDescent="0.2">
      <c r="C1535" s="36"/>
      <c r="K1535" s="19"/>
      <c r="P1535" s="33"/>
      <c r="Q1535" s="19"/>
      <c r="R1535" s="19"/>
    </row>
    <row r="1536" spans="3:18" s="1" customFormat="1" ht="12.75" x14ac:dyDescent="0.2">
      <c r="C1536" s="36"/>
      <c r="K1536" s="19"/>
      <c r="P1536" s="33"/>
      <c r="Q1536" s="19"/>
      <c r="R1536" s="19"/>
    </row>
    <row r="1537" spans="3:18" s="1" customFormat="1" ht="12.75" x14ac:dyDescent="0.2">
      <c r="C1537" s="36"/>
      <c r="K1537" s="19"/>
      <c r="P1537" s="33"/>
      <c r="Q1537" s="19"/>
      <c r="R1537" s="19"/>
    </row>
    <row r="1538" spans="3:18" s="1" customFormat="1" ht="12.75" x14ac:dyDescent="0.2">
      <c r="C1538" s="36"/>
      <c r="K1538" s="19"/>
      <c r="P1538" s="33"/>
      <c r="Q1538" s="19"/>
      <c r="R1538" s="19"/>
    </row>
    <row r="1539" spans="3:18" s="1" customFormat="1" ht="12.75" x14ac:dyDescent="0.2">
      <c r="C1539" s="36"/>
      <c r="K1539" s="19"/>
      <c r="P1539" s="33"/>
      <c r="Q1539" s="19"/>
      <c r="R1539" s="19"/>
    </row>
    <row r="1540" spans="3:18" s="1" customFormat="1" ht="12.75" x14ac:dyDescent="0.2">
      <c r="C1540" s="36"/>
      <c r="K1540" s="19"/>
      <c r="P1540" s="33"/>
      <c r="Q1540" s="19"/>
      <c r="R1540" s="19"/>
    </row>
    <row r="1541" spans="3:18" s="1" customFormat="1" ht="12.75" x14ac:dyDescent="0.2">
      <c r="C1541" s="36"/>
      <c r="K1541" s="19"/>
      <c r="P1541" s="33"/>
      <c r="Q1541" s="19"/>
      <c r="R1541" s="19"/>
    </row>
    <row r="1542" spans="3:18" s="1" customFormat="1" ht="12.75" x14ac:dyDescent="0.2">
      <c r="C1542" s="36"/>
      <c r="K1542" s="19"/>
      <c r="P1542" s="33"/>
      <c r="Q1542" s="19"/>
      <c r="R1542" s="19"/>
    </row>
    <row r="1543" spans="3:18" s="1" customFormat="1" ht="12.75" x14ac:dyDescent="0.2">
      <c r="C1543" s="36"/>
      <c r="K1543" s="19"/>
      <c r="P1543" s="33"/>
      <c r="Q1543" s="19"/>
      <c r="R1543" s="19"/>
    </row>
    <row r="1544" spans="3:18" s="1" customFormat="1" ht="12.75" x14ac:dyDescent="0.2">
      <c r="C1544" s="36"/>
      <c r="K1544" s="19"/>
      <c r="P1544" s="33"/>
      <c r="Q1544" s="19"/>
      <c r="R1544" s="19"/>
    </row>
    <row r="1545" spans="3:18" s="1" customFormat="1" ht="12.75" x14ac:dyDescent="0.2">
      <c r="C1545" s="36"/>
      <c r="K1545" s="19"/>
      <c r="P1545" s="33"/>
      <c r="Q1545" s="19"/>
      <c r="R1545" s="19"/>
    </row>
    <row r="1546" spans="3:18" s="1" customFormat="1" ht="12.75" x14ac:dyDescent="0.2">
      <c r="C1546" s="36"/>
      <c r="K1546" s="19"/>
      <c r="P1546" s="33"/>
      <c r="Q1546" s="19"/>
      <c r="R1546" s="19"/>
    </row>
    <row r="1547" spans="3:18" s="1" customFormat="1" ht="12.75" x14ac:dyDescent="0.2">
      <c r="C1547" s="36"/>
      <c r="K1547" s="19"/>
      <c r="P1547" s="33"/>
      <c r="Q1547" s="19"/>
      <c r="R1547" s="19"/>
    </row>
    <row r="1548" spans="3:18" s="1" customFormat="1" ht="12.75" x14ac:dyDescent="0.2">
      <c r="C1548" s="36"/>
      <c r="K1548" s="19"/>
      <c r="P1548" s="33"/>
      <c r="Q1548" s="19"/>
      <c r="R1548" s="19"/>
    </row>
    <row r="1549" spans="3:18" s="1" customFormat="1" ht="12.75" x14ac:dyDescent="0.2">
      <c r="C1549" s="36"/>
      <c r="K1549" s="19"/>
      <c r="P1549" s="33"/>
      <c r="Q1549" s="19"/>
      <c r="R1549" s="19"/>
    </row>
    <row r="1550" spans="3:18" s="1" customFormat="1" ht="12.75" x14ac:dyDescent="0.2">
      <c r="C1550" s="36"/>
      <c r="K1550" s="19"/>
      <c r="P1550" s="33"/>
      <c r="Q1550" s="19"/>
      <c r="R1550" s="19"/>
    </row>
    <row r="1551" spans="3:18" s="1" customFormat="1" ht="12.75" x14ac:dyDescent="0.2">
      <c r="C1551" s="36"/>
      <c r="K1551" s="19"/>
      <c r="P1551" s="33"/>
      <c r="Q1551" s="19"/>
      <c r="R1551" s="19"/>
    </row>
    <row r="1552" spans="3:18" s="1" customFormat="1" ht="12.75" x14ac:dyDescent="0.2">
      <c r="C1552" s="36"/>
      <c r="K1552" s="19"/>
      <c r="P1552" s="33"/>
      <c r="Q1552" s="19"/>
      <c r="R1552" s="19"/>
    </row>
    <row r="1553" spans="3:18" s="1" customFormat="1" ht="12.75" x14ac:dyDescent="0.2">
      <c r="C1553" s="36"/>
      <c r="K1553" s="19"/>
      <c r="P1553" s="33"/>
      <c r="Q1553" s="19"/>
      <c r="R1553" s="19"/>
    </row>
    <row r="1554" spans="3:18" s="1" customFormat="1" ht="12.75" x14ac:dyDescent="0.2">
      <c r="C1554" s="36"/>
      <c r="K1554" s="19"/>
      <c r="P1554" s="33"/>
      <c r="Q1554" s="19"/>
      <c r="R1554" s="19"/>
    </row>
    <row r="1555" spans="3:18" s="1" customFormat="1" ht="12.75" x14ac:dyDescent="0.2">
      <c r="C1555" s="36"/>
      <c r="K1555" s="19"/>
      <c r="P1555" s="33"/>
      <c r="Q1555" s="19"/>
      <c r="R1555" s="19"/>
    </row>
    <row r="1556" spans="3:18" s="1" customFormat="1" ht="12.75" x14ac:dyDescent="0.2">
      <c r="C1556" s="36"/>
      <c r="K1556" s="19"/>
      <c r="P1556" s="33"/>
      <c r="Q1556" s="19"/>
      <c r="R1556" s="19"/>
    </row>
    <row r="1557" spans="3:18" s="1" customFormat="1" ht="12.75" x14ac:dyDescent="0.2">
      <c r="C1557" s="36"/>
      <c r="K1557" s="19"/>
      <c r="P1557" s="33"/>
      <c r="Q1557" s="19"/>
      <c r="R1557" s="19"/>
    </row>
    <row r="1558" spans="3:18" s="1" customFormat="1" ht="12.75" x14ac:dyDescent="0.2">
      <c r="C1558" s="36"/>
      <c r="K1558" s="19"/>
      <c r="P1558" s="33"/>
      <c r="Q1558" s="19"/>
      <c r="R1558" s="19"/>
    </row>
    <row r="1559" spans="3:18" s="1" customFormat="1" ht="12.75" x14ac:dyDescent="0.2">
      <c r="C1559" s="36"/>
      <c r="K1559" s="19"/>
      <c r="P1559" s="33"/>
      <c r="Q1559" s="19"/>
      <c r="R1559" s="19"/>
    </row>
    <row r="1560" spans="3:18" s="1" customFormat="1" ht="12.75" x14ac:dyDescent="0.2">
      <c r="C1560" s="36"/>
      <c r="K1560" s="19"/>
      <c r="P1560" s="33"/>
      <c r="Q1560" s="19"/>
      <c r="R1560" s="19"/>
    </row>
    <row r="1561" spans="3:18" s="1" customFormat="1" ht="12.75" x14ac:dyDescent="0.2">
      <c r="C1561" s="36"/>
      <c r="K1561" s="19"/>
      <c r="P1561" s="33"/>
      <c r="Q1561" s="19"/>
      <c r="R1561" s="19"/>
    </row>
    <row r="1562" spans="3:18" s="1" customFormat="1" ht="12.75" x14ac:dyDescent="0.2">
      <c r="C1562" s="36"/>
      <c r="K1562" s="19"/>
      <c r="P1562" s="33"/>
      <c r="Q1562" s="19"/>
      <c r="R1562" s="19"/>
    </row>
    <row r="1563" spans="3:18" s="1" customFormat="1" ht="12.75" x14ac:dyDescent="0.2">
      <c r="C1563" s="36"/>
      <c r="K1563" s="19"/>
      <c r="P1563" s="33"/>
      <c r="Q1563" s="19"/>
      <c r="R1563" s="19"/>
    </row>
    <row r="1564" spans="3:18" s="1" customFormat="1" ht="12.75" x14ac:dyDescent="0.2">
      <c r="C1564" s="36"/>
      <c r="K1564" s="19"/>
      <c r="P1564" s="33"/>
      <c r="Q1564" s="19"/>
      <c r="R1564" s="19"/>
    </row>
    <row r="1565" spans="3:18" s="1" customFormat="1" ht="12.75" x14ac:dyDescent="0.2">
      <c r="C1565" s="36"/>
      <c r="K1565" s="19"/>
      <c r="P1565" s="33"/>
      <c r="Q1565" s="19"/>
      <c r="R1565" s="19"/>
    </row>
    <row r="1566" spans="3:18" s="1" customFormat="1" ht="12.75" x14ac:dyDescent="0.2">
      <c r="C1566" s="36"/>
      <c r="K1566" s="19"/>
      <c r="P1566" s="33"/>
      <c r="Q1566" s="19"/>
      <c r="R1566" s="19"/>
    </row>
    <row r="1567" spans="3:18" s="1" customFormat="1" ht="12.75" x14ac:dyDescent="0.2">
      <c r="C1567" s="36"/>
      <c r="K1567" s="19"/>
      <c r="P1567" s="33"/>
      <c r="Q1567" s="19"/>
      <c r="R1567" s="19"/>
    </row>
    <row r="1568" spans="3:18" s="1" customFormat="1" ht="12.75" x14ac:dyDescent="0.2">
      <c r="C1568" s="36"/>
      <c r="K1568" s="19"/>
      <c r="P1568" s="33"/>
      <c r="Q1568" s="19"/>
      <c r="R1568" s="19"/>
    </row>
    <row r="1569" spans="3:18" s="1" customFormat="1" ht="12.75" x14ac:dyDescent="0.2">
      <c r="C1569" s="36"/>
      <c r="K1569" s="19"/>
      <c r="P1569" s="33"/>
      <c r="Q1569" s="19"/>
      <c r="R1569" s="19"/>
    </row>
    <row r="1570" spans="3:18" s="1" customFormat="1" ht="12.75" x14ac:dyDescent="0.2">
      <c r="C1570" s="36"/>
      <c r="K1570" s="19"/>
      <c r="P1570" s="33"/>
      <c r="Q1570" s="19"/>
      <c r="R1570" s="19"/>
    </row>
    <row r="1571" spans="3:18" s="1" customFormat="1" ht="12.75" x14ac:dyDescent="0.2">
      <c r="C1571" s="36"/>
      <c r="K1571" s="19"/>
      <c r="P1571" s="33"/>
      <c r="Q1571" s="19"/>
      <c r="R1571" s="19"/>
    </row>
    <row r="1572" spans="3:18" s="1" customFormat="1" ht="12.75" x14ac:dyDescent="0.2">
      <c r="C1572" s="36"/>
      <c r="K1572" s="19"/>
      <c r="P1572" s="33"/>
      <c r="Q1572" s="19"/>
      <c r="R1572" s="19"/>
    </row>
    <row r="1573" spans="3:18" s="1" customFormat="1" ht="12.75" x14ac:dyDescent="0.2">
      <c r="C1573" s="36"/>
      <c r="K1573" s="19"/>
      <c r="P1573" s="33"/>
      <c r="Q1573" s="19"/>
      <c r="R1573" s="19"/>
    </row>
    <row r="1574" spans="3:18" s="1" customFormat="1" ht="12.75" x14ac:dyDescent="0.2">
      <c r="C1574" s="36"/>
      <c r="K1574" s="19"/>
      <c r="P1574" s="33"/>
      <c r="Q1574" s="19"/>
      <c r="R1574" s="19"/>
    </row>
    <row r="1575" spans="3:18" s="1" customFormat="1" ht="12.75" x14ac:dyDescent="0.2">
      <c r="C1575" s="36"/>
      <c r="K1575" s="19"/>
      <c r="P1575" s="33"/>
      <c r="Q1575" s="19"/>
      <c r="R1575" s="19"/>
    </row>
    <row r="1576" spans="3:18" s="1" customFormat="1" ht="12.75" x14ac:dyDescent="0.2">
      <c r="C1576" s="36"/>
      <c r="K1576" s="19"/>
      <c r="P1576" s="33"/>
      <c r="Q1576" s="19"/>
      <c r="R1576" s="19"/>
    </row>
    <row r="1577" spans="3:18" s="1" customFormat="1" ht="12.75" x14ac:dyDescent="0.2">
      <c r="C1577" s="36"/>
      <c r="K1577" s="19"/>
      <c r="P1577" s="33"/>
      <c r="Q1577" s="19"/>
      <c r="R1577" s="19"/>
    </row>
    <row r="1578" spans="3:18" s="1" customFormat="1" ht="12.75" x14ac:dyDescent="0.2">
      <c r="C1578" s="36"/>
      <c r="K1578" s="19"/>
      <c r="P1578" s="33"/>
      <c r="Q1578" s="19"/>
      <c r="R1578" s="19"/>
    </row>
    <row r="1579" spans="3:18" s="1" customFormat="1" ht="12.75" x14ac:dyDescent="0.2">
      <c r="C1579" s="36"/>
      <c r="K1579" s="19"/>
      <c r="P1579" s="33"/>
      <c r="Q1579" s="19"/>
      <c r="R1579" s="19"/>
    </row>
    <row r="1580" spans="3:18" s="1" customFormat="1" ht="12.75" x14ac:dyDescent="0.2">
      <c r="C1580" s="36"/>
      <c r="K1580" s="19"/>
      <c r="P1580" s="33"/>
      <c r="Q1580" s="19"/>
      <c r="R1580" s="19"/>
    </row>
    <row r="1581" spans="3:18" s="1" customFormat="1" ht="12.75" x14ac:dyDescent="0.2">
      <c r="C1581" s="36"/>
      <c r="K1581" s="19"/>
      <c r="P1581" s="33"/>
      <c r="Q1581" s="19"/>
      <c r="R1581" s="19"/>
    </row>
    <row r="1582" spans="3:18" s="1" customFormat="1" ht="12.75" x14ac:dyDescent="0.2">
      <c r="C1582" s="36"/>
      <c r="K1582" s="19"/>
      <c r="P1582" s="33"/>
      <c r="Q1582" s="19"/>
      <c r="R1582" s="19"/>
    </row>
    <row r="1583" spans="3:18" s="1" customFormat="1" ht="12.75" x14ac:dyDescent="0.2">
      <c r="C1583" s="36"/>
      <c r="K1583" s="19"/>
      <c r="P1583" s="33"/>
      <c r="Q1583" s="19"/>
      <c r="R1583" s="19"/>
    </row>
    <row r="1584" spans="3:18" s="1" customFormat="1" ht="12.75" x14ac:dyDescent="0.2">
      <c r="C1584" s="36"/>
      <c r="K1584" s="19"/>
      <c r="P1584" s="33"/>
      <c r="Q1584" s="19"/>
      <c r="R1584" s="19"/>
    </row>
    <row r="1585" spans="3:18" s="1" customFormat="1" ht="12.75" x14ac:dyDescent="0.2">
      <c r="C1585" s="36"/>
      <c r="K1585" s="19"/>
      <c r="P1585" s="33"/>
      <c r="Q1585" s="19"/>
      <c r="R1585" s="19"/>
    </row>
    <row r="1586" spans="3:18" s="1" customFormat="1" ht="12.75" x14ac:dyDescent="0.2">
      <c r="C1586" s="36"/>
      <c r="K1586" s="19"/>
      <c r="P1586" s="33"/>
      <c r="Q1586" s="19"/>
      <c r="R1586" s="19"/>
    </row>
    <row r="1587" spans="3:18" s="1" customFormat="1" ht="12.75" x14ac:dyDescent="0.2">
      <c r="C1587" s="36"/>
      <c r="K1587" s="19"/>
      <c r="P1587" s="33"/>
      <c r="Q1587" s="19"/>
      <c r="R1587" s="19"/>
    </row>
    <row r="1588" spans="3:18" s="1" customFormat="1" ht="12.75" x14ac:dyDescent="0.2">
      <c r="C1588" s="36"/>
      <c r="K1588" s="19"/>
      <c r="P1588" s="33"/>
      <c r="Q1588" s="19"/>
      <c r="R1588" s="19"/>
    </row>
    <row r="1589" spans="3:18" s="1" customFormat="1" ht="12.75" x14ac:dyDescent="0.2">
      <c r="C1589" s="36"/>
      <c r="K1589" s="19"/>
      <c r="P1589" s="33"/>
      <c r="Q1589" s="19"/>
      <c r="R1589" s="19"/>
    </row>
    <row r="1590" spans="3:18" s="1" customFormat="1" ht="12.75" x14ac:dyDescent="0.2">
      <c r="C1590" s="36"/>
      <c r="K1590" s="19"/>
      <c r="P1590" s="33"/>
      <c r="Q1590" s="19"/>
      <c r="R1590" s="19"/>
    </row>
    <row r="1591" spans="3:18" s="1" customFormat="1" ht="12.75" x14ac:dyDescent="0.2">
      <c r="C1591" s="36"/>
      <c r="K1591" s="19"/>
      <c r="P1591" s="33"/>
      <c r="Q1591" s="19"/>
      <c r="R1591" s="19"/>
    </row>
    <row r="1592" spans="3:18" s="1" customFormat="1" ht="12.75" x14ac:dyDescent="0.2">
      <c r="C1592" s="36"/>
      <c r="K1592" s="19"/>
      <c r="P1592" s="33"/>
      <c r="Q1592" s="19"/>
      <c r="R1592" s="19"/>
    </row>
    <row r="1593" spans="3:18" s="1" customFormat="1" ht="12.75" x14ac:dyDescent="0.2">
      <c r="C1593" s="36"/>
      <c r="K1593" s="19"/>
      <c r="P1593" s="33"/>
      <c r="Q1593" s="19"/>
      <c r="R1593" s="19"/>
    </row>
    <row r="1594" spans="3:18" s="1" customFormat="1" ht="12.75" x14ac:dyDescent="0.2">
      <c r="C1594" s="36"/>
      <c r="K1594" s="19"/>
      <c r="P1594" s="33"/>
      <c r="Q1594" s="19"/>
      <c r="R1594" s="19"/>
    </row>
    <row r="1595" spans="3:18" s="1" customFormat="1" ht="12.75" x14ac:dyDescent="0.2">
      <c r="C1595" s="36"/>
      <c r="K1595" s="19"/>
      <c r="P1595" s="33"/>
      <c r="Q1595" s="19"/>
      <c r="R1595" s="19"/>
    </row>
    <row r="1596" spans="3:18" s="1" customFormat="1" ht="12.75" x14ac:dyDescent="0.2">
      <c r="C1596" s="36"/>
      <c r="K1596" s="19"/>
      <c r="P1596" s="33"/>
      <c r="Q1596" s="19"/>
      <c r="R1596" s="19"/>
    </row>
    <row r="1597" spans="3:18" s="1" customFormat="1" ht="12.75" x14ac:dyDescent="0.2">
      <c r="C1597" s="36"/>
      <c r="K1597" s="19"/>
      <c r="P1597" s="33"/>
      <c r="Q1597" s="19"/>
      <c r="R1597" s="19"/>
    </row>
    <row r="1598" spans="3:18" s="1" customFormat="1" ht="12.75" x14ac:dyDescent="0.2">
      <c r="C1598" s="36"/>
      <c r="K1598" s="19"/>
      <c r="P1598" s="33"/>
      <c r="Q1598" s="19"/>
      <c r="R1598" s="19"/>
    </row>
    <row r="1599" spans="3:18" s="1" customFormat="1" ht="12.75" x14ac:dyDescent="0.2">
      <c r="C1599" s="36"/>
      <c r="K1599" s="19"/>
      <c r="P1599" s="33"/>
      <c r="Q1599" s="19"/>
      <c r="R1599" s="19"/>
    </row>
    <row r="1600" spans="3:18" s="1" customFormat="1" ht="12.75" x14ac:dyDescent="0.2">
      <c r="C1600" s="36"/>
      <c r="K1600" s="19"/>
      <c r="P1600" s="33"/>
      <c r="Q1600" s="19"/>
      <c r="R1600" s="19"/>
    </row>
    <row r="1601" spans="3:18" s="1" customFormat="1" ht="12.75" x14ac:dyDescent="0.2">
      <c r="C1601" s="36"/>
      <c r="K1601" s="19"/>
      <c r="P1601" s="33"/>
      <c r="Q1601" s="19"/>
      <c r="R1601" s="19"/>
    </row>
    <row r="1602" spans="3:18" s="1" customFormat="1" ht="12.75" x14ac:dyDescent="0.2">
      <c r="C1602" s="36"/>
      <c r="K1602" s="19"/>
      <c r="P1602" s="33"/>
      <c r="Q1602" s="19"/>
      <c r="R1602" s="19"/>
    </row>
    <row r="1603" spans="3:18" s="1" customFormat="1" ht="12.75" x14ac:dyDescent="0.2">
      <c r="C1603" s="36"/>
      <c r="K1603" s="19"/>
      <c r="P1603" s="33"/>
      <c r="Q1603" s="19"/>
      <c r="R1603" s="19"/>
    </row>
    <row r="1604" spans="3:18" s="1" customFormat="1" ht="12.75" x14ac:dyDescent="0.2">
      <c r="C1604" s="36"/>
      <c r="K1604" s="19"/>
      <c r="P1604" s="33"/>
      <c r="Q1604" s="19"/>
      <c r="R1604" s="19"/>
    </row>
    <row r="1605" spans="3:18" s="1" customFormat="1" ht="12.75" x14ac:dyDescent="0.2">
      <c r="C1605" s="36"/>
      <c r="K1605" s="19"/>
      <c r="P1605" s="33"/>
      <c r="Q1605" s="19"/>
      <c r="R1605" s="19"/>
    </row>
    <row r="1606" spans="3:18" s="1" customFormat="1" ht="12.75" x14ac:dyDescent="0.2">
      <c r="C1606" s="36"/>
      <c r="K1606" s="19"/>
      <c r="P1606" s="33"/>
      <c r="Q1606" s="19"/>
      <c r="R1606" s="19"/>
    </row>
    <row r="1607" spans="3:18" s="1" customFormat="1" ht="12.75" x14ac:dyDescent="0.2">
      <c r="C1607" s="36"/>
      <c r="K1607" s="19"/>
      <c r="P1607" s="33"/>
      <c r="Q1607" s="19"/>
      <c r="R1607" s="19"/>
    </row>
    <row r="1608" spans="3:18" s="1" customFormat="1" ht="12.75" x14ac:dyDescent="0.2">
      <c r="C1608" s="36"/>
      <c r="K1608" s="19"/>
      <c r="P1608" s="33"/>
      <c r="Q1608" s="19"/>
      <c r="R1608" s="19"/>
    </row>
    <row r="1609" spans="3:18" s="1" customFormat="1" ht="12.75" x14ac:dyDescent="0.2">
      <c r="C1609" s="36"/>
      <c r="K1609" s="19"/>
      <c r="P1609" s="33"/>
      <c r="Q1609" s="19"/>
      <c r="R1609" s="19"/>
    </row>
    <row r="1610" spans="3:18" s="1" customFormat="1" ht="12.75" x14ac:dyDescent="0.2">
      <c r="C1610" s="36"/>
      <c r="K1610" s="19"/>
      <c r="P1610" s="33"/>
      <c r="Q1610" s="19"/>
      <c r="R1610" s="19"/>
    </row>
    <row r="1611" spans="3:18" s="1" customFormat="1" ht="12.75" x14ac:dyDescent="0.2">
      <c r="C1611" s="36"/>
      <c r="K1611" s="19"/>
      <c r="P1611" s="33"/>
      <c r="Q1611" s="19"/>
      <c r="R1611" s="19"/>
    </row>
    <row r="1612" spans="3:18" s="1" customFormat="1" ht="12.75" x14ac:dyDescent="0.2">
      <c r="C1612" s="36"/>
      <c r="K1612" s="19"/>
      <c r="P1612" s="33"/>
      <c r="Q1612" s="19"/>
      <c r="R1612" s="19"/>
    </row>
    <row r="1613" spans="3:18" s="1" customFormat="1" ht="12.75" x14ac:dyDescent="0.2">
      <c r="C1613" s="36"/>
      <c r="K1613" s="19"/>
      <c r="P1613" s="33"/>
      <c r="Q1613" s="19"/>
      <c r="R1613" s="19"/>
    </row>
    <row r="1614" spans="3:18" s="1" customFormat="1" ht="12.75" x14ac:dyDescent="0.2">
      <c r="C1614" s="36"/>
      <c r="K1614" s="19"/>
      <c r="P1614" s="33"/>
      <c r="Q1614" s="19"/>
      <c r="R1614" s="19"/>
    </row>
    <row r="1615" spans="3:18" s="1" customFormat="1" ht="12.75" x14ac:dyDescent="0.2">
      <c r="C1615" s="36"/>
      <c r="K1615" s="19"/>
      <c r="P1615" s="33"/>
      <c r="Q1615" s="19"/>
      <c r="R1615" s="19"/>
    </row>
    <row r="1616" spans="3:18" s="1" customFormat="1" ht="12.75" x14ac:dyDescent="0.2">
      <c r="C1616" s="36"/>
      <c r="K1616" s="19"/>
      <c r="P1616" s="33"/>
      <c r="Q1616" s="19"/>
      <c r="R1616" s="19"/>
    </row>
    <row r="1617" spans="3:18" s="1" customFormat="1" ht="12.75" x14ac:dyDescent="0.2">
      <c r="C1617" s="36"/>
      <c r="K1617" s="19"/>
      <c r="P1617" s="33"/>
      <c r="Q1617" s="19"/>
      <c r="R1617" s="19"/>
    </row>
    <row r="1618" spans="3:18" s="1" customFormat="1" ht="12.75" x14ac:dyDescent="0.2">
      <c r="C1618" s="36"/>
      <c r="K1618" s="19"/>
      <c r="P1618" s="33"/>
      <c r="Q1618" s="19"/>
      <c r="R1618" s="19"/>
    </row>
    <row r="1619" spans="3:18" s="1" customFormat="1" ht="12.75" x14ac:dyDescent="0.2">
      <c r="C1619" s="36"/>
      <c r="K1619" s="19"/>
      <c r="P1619" s="33"/>
      <c r="Q1619" s="19"/>
      <c r="R1619" s="19"/>
    </row>
    <row r="1620" spans="3:18" s="1" customFormat="1" ht="12.75" x14ac:dyDescent="0.2">
      <c r="C1620" s="36"/>
      <c r="K1620" s="19"/>
      <c r="P1620" s="33"/>
      <c r="Q1620" s="19"/>
      <c r="R1620" s="19"/>
    </row>
    <row r="1621" spans="3:18" s="1" customFormat="1" ht="12.75" x14ac:dyDescent="0.2">
      <c r="C1621" s="36"/>
      <c r="K1621" s="19"/>
      <c r="P1621" s="33"/>
      <c r="Q1621" s="19"/>
      <c r="R1621" s="19"/>
    </row>
    <row r="1622" spans="3:18" s="1" customFormat="1" ht="12.75" x14ac:dyDescent="0.2">
      <c r="C1622" s="36"/>
      <c r="K1622" s="19"/>
      <c r="P1622" s="33"/>
      <c r="Q1622" s="19"/>
      <c r="R1622" s="19"/>
    </row>
    <row r="1623" spans="3:18" s="1" customFormat="1" ht="12.75" x14ac:dyDescent="0.2">
      <c r="C1623" s="36"/>
      <c r="K1623" s="19"/>
      <c r="P1623" s="33"/>
      <c r="Q1623" s="19"/>
      <c r="R1623" s="19"/>
    </row>
    <row r="1624" spans="3:18" s="1" customFormat="1" ht="12.75" x14ac:dyDescent="0.2">
      <c r="C1624" s="36"/>
      <c r="K1624" s="19"/>
      <c r="P1624" s="33"/>
      <c r="Q1624" s="19"/>
      <c r="R1624" s="19"/>
    </row>
    <row r="1625" spans="3:18" s="1" customFormat="1" ht="12.75" x14ac:dyDescent="0.2">
      <c r="C1625" s="36"/>
      <c r="K1625" s="19"/>
      <c r="P1625" s="33"/>
      <c r="Q1625" s="19"/>
      <c r="R1625" s="19"/>
    </row>
    <row r="1626" spans="3:18" s="1" customFormat="1" ht="12.75" x14ac:dyDescent="0.2">
      <c r="C1626" s="36"/>
      <c r="K1626" s="19"/>
      <c r="P1626" s="33"/>
      <c r="Q1626" s="19"/>
      <c r="R1626" s="19"/>
    </row>
    <row r="1627" spans="3:18" s="1" customFormat="1" ht="12.75" x14ac:dyDescent="0.2">
      <c r="C1627" s="36"/>
      <c r="K1627" s="19"/>
      <c r="P1627" s="33"/>
      <c r="Q1627" s="19"/>
      <c r="R1627" s="19"/>
    </row>
    <row r="1628" spans="3:18" s="1" customFormat="1" ht="12.75" x14ac:dyDescent="0.2">
      <c r="C1628" s="36"/>
      <c r="K1628" s="19"/>
      <c r="P1628" s="33"/>
      <c r="Q1628" s="19"/>
      <c r="R1628" s="19"/>
    </row>
    <row r="1629" spans="3:18" s="1" customFormat="1" ht="12.75" x14ac:dyDescent="0.2">
      <c r="C1629" s="36"/>
      <c r="K1629" s="19"/>
      <c r="P1629" s="33"/>
      <c r="Q1629" s="19"/>
      <c r="R1629" s="19"/>
    </row>
    <row r="1630" spans="3:18" s="1" customFormat="1" ht="12.75" x14ac:dyDescent="0.2">
      <c r="C1630" s="36"/>
      <c r="K1630" s="19"/>
      <c r="P1630" s="33"/>
      <c r="Q1630" s="19"/>
      <c r="R1630" s="19"/>
    </row>
    <row r="1631" spans="3:18" s="1" customFormat="1" ht="12.75" x14ac:dyDescent="0.2">
      <c r="C1631" s="36"/>
      <c r="K1631" s="19"/>
      <c r="P1631" s="33"/>
      <c r="Q1631" s="19"/>
      <c r="R1631" s="19"/>
    </row>
    <row r="1632" spans="3:18" s="1" customFormat="1" ht="12.75" x14ac:dyDescent="0.2">
      <c r="C1632" s="36"/>
      <c r="K1632" s="19"/>
      <c r="P1632" s="33"/>
      <c r="Q1632" s="19"/>
      <c r="R1632" s="19"/>
    </row>
    <row r="1633" spans="3:18" s="1" customFormat="1" ht="12.75" x14ac:dyDescent="0.2">
      <c r="C1633" s="36"/>
      <c r="K1633" s="19"/>
      <c r="P1633" s="33"/>
      <c r="Q1633" s="19"/>
      <c r="R1633" s="19"/>
    </row>
    <row r="1634" spans="3:18" s="1" customFormat="1" ht="12.75" x14ac:dyDescent="0.2">
      <c r="C1634" s="36"/>
      <c r="K1634" s="19"/>
      <c r="P1634" s="33"/>
      <c r="Q1634" s="19"/>
      <c r="R1634" s="19"/>
    </row>
    <row r="1635" spans="3:18" s="1" customFormat="1" ht="12.75" x14ac:dyDescent="0.2">
      <c r="C1635" s="36"/>
      <c r="K1635" s="19"/>
      <c r="P1635" s="33"/>
      <c r="Q1635" s="19"/>
      <c r="R1635" s="19"/>
    </row>
    <row r="1636" spans="3:18" s="1" customFormat="1" ht="12.75" x14ac:dyDescent="0.2">
      <c r="C1636" s="36"/>
      <c r="K1636" s="19"/>
      <c r="P1636" s="33"/>
      <c r="Q1636" s="19"/>
      <c r="R1636" s="19"/>
    </row>
    <row r="1637" spans="3:18" s="1" customFormat="1" ht="12.75" x14ac:dyDescent="0.2">
      <c r="C1637" s="36"/>
      <c r="K1637" s="19"/>
      <c r="P1637" s="33"/>
      <c r="Q1637" s="19"/>
      <c r="R1637" s="19"/>
    </row>
    <row r="1638" spans="3:18" s="1" customFormat="1" ht="12.75" x14ac:dyDescent="0.2">
      <c r="C1638" s="36"/>
      <c r="K1638" s="19"/>
      <c r="P1638" s="33"/>
      <c r="Q1638" s="19"/>
      <c r="R1638" s="19"/>
    </row>
    <row r="1639" spans="3:18" s="1" customFormat="1" ht="12.75" x14ac:dyDescent="0.2">
      <c r="C1639" s="36"/>
      <c r="K1639" s="19"/>
      <c r="P1639" s="33"/>
      <c r="Q1639" s="19"/>
      <c r="R1639" s="19"/>
    </row>
    <row r="1640" spans="3:18" s="1" customFormat="1" ht="12.75" x14ac:dyDescent="0.2">
      <c r="C1640" s="36"/>
      <c r="K1640" s="19"/>
      <c r="P1640" s="33"/>
      <c r="Q1640" s="19"/>
      <c r="R1640" s="19"/>
    </row>
    <row r="1641" spans="3:18" s="1" customFormat="1" ht="12.75" x14ac:dyDescent="0.2">
      <c r="C1641" s="36"/>
      <c r="K1641" s="19"/>
      <c r="P1641" s="33"/>
      <c r="Q1641" s="19"/>
      <c r="R1641" s="19"/>
    </row>
    <row r="1642" spans="3:18" s="1" customFormat="1" ht="12.75" x14ac:dyDescent="0.2">
      <c r="C1642" s="36"/>
      <c r="K1642" s="19"/>
      <c r="P1642" s="33"/>
      <c r="Q1642" s="19"/>
      <c r="R1642" s="19"/>
    </row>
    <row r="1643" spans="3:18" s="1" customFormat="1" ht="12.75" x14ac:dyDescent="0.2">
      <c r="C1643" s="36"/>
      <c r="K1643" s="19"/>
      <c r="P1643" s="33"/>
      <c r="Q1643" s="19"/>
      <c r="R1643" s="19"/>
    </row>
    <row r="1644" spans="3:18" s="1" customFormat="1" ht="12.75" x14ac:dyDescent="0.2">
      <c r="C1644" s="36"/>
      <c r="K1644" s="19"/>
      <c r="P1644" s="33"/>
      <c r="Q1644" s="19"/>
      <c r="R1644" s="19"/>
    </row>
    <row r="1645" spans="3:18" s="1" customFormat="1" ht="12.75" x14ac:dyDescent="0.2">
      <c r="C1645" s="36"/>
      <c r="K1645" s="19"/>
      <c r="P1645" s="33"/>
      <c r="Q1645" s="19"/>
      <c r="R1645" s="19"/>
    </row>
    <row r="1646" spans="3:18" s="1" customFormat="1" ht="12.75" x14ac:dyDescent="0.2">
      <c r="C1646" s="36"/>
      <c r="K1646" s="19"/>
      <c r="P1646" s="33"/>
      <c r="Q1646" s="19"/>
      <c r="R1646" s="19"/>
    </row>
    <row r="1647" spans="3:18" s="1" customFormat="1" ht="12.75" x14ac:dyDescent="0.2">
      <c r="C1647" s="36"/>
      <c r="K1647" s="19"/>
      <c r="P1647" s="33"/>
      <c r="Q1647" s="19"/>
      <c r="R1647" s="19"/>
    </row>
    <row r="1648" spans="3:18" s="1" customFormat="1" ht="12.75" x14ac:dyDescent="0.2">
      <c r="C1648" s="36"/>
      <c r="K1648" s="19"/>
      <c r="P1648" s="33"/>
      <c r="Q1648" s="19"/>
      <c r="R1648" s="19"/>
    </row>
    <row r="1649" spans="3:18" s="1" customFormat="1" ht="12.75" x14ac:dyDescent="0.2">
      <c r="C1649" s="36"/>
      <c r="K1649" s="19"/>
      <c r="P1649" s="33"/>
      <c r="Q1649" s="19"/>
      <c r="R1649" s="19"/>
    </row>
    <row r="1650" spans="3:18" s="1" customFormat="1" ht="12.75" x14ac:dyDescent="0.2">
      <c r="C1650" s="36"/>
      <c r="K1650" s="19"/>
      <c r="P1650" s="33"/>
      <c r="Q1650" s="19"/>
      <c r="R1650" s="19"/>
    </row>
    <row r="1651" spans="3:18" s="1" customFormat="1" ht="12.75" x14ac:dyDescent="0.2">
      <c r="C1651" s="36"/>
      <c r="K1651" s="19"/>
      <c r="P1651" s="33"/>
      <c r="Q1651" s="19"/>
      <c r="R1651" s="19"/>
    </row>
    <row r="1652" spans="3:18" s="1" customFormat="1" ht="12.75" x14ac:dyDescent="0.2">
      <c r="C1652" s="36"/>
      <c r="K1652" s="19"/>
      <c r="P1652" s="33"/>
      <c r="Q1652" s="19"/>
      <c r="R1652" s="19"/>
    </row>
    <row r="1653" spans="3:18" s="1" customFormat="1" ht="12.75" x14ac:dyDescent="0.2">
      <c r="C1653" s="36"/>
      <c r="K1653" s="19"/>
      <c r="P1653" s="33"/>
      <c r="Q1653" s="19"/>
      <c r="R1653" s="19"/>
    </row>
    <row r="1654" spans="3:18" s="1" customFormat="1" ht="12.75" x14ac:dyDescent="0.2">
      <c r="C1654" s="36"/>
      <c r="K1654" s="19"/>
      <c r="P1654" s="33"/>
      <c r="Q1654" s="19"/>
      <c r="R1654" s="19"/>
    </row>
    <row r="1655" spans="3:18" s="1" customFormat="1" ht="12.75" x14ac:dyDescent="0.2">
      <c r="C1655" s="36"/>
      <c r="K1655" s="19"/>
      <c r="P1655" s="33"/>
      <c r="Q1655" s="19"/>
      <c r="R1655" s="19"/>
    </row>
    <row r="1656" spans="3:18" s="1" customFormat="1" ht="12.75" x14ac:dyDescent="0.2">
      <c r="C1656" s="36"/>
      <c r="K1656" s="19"/>
      <c r="P1656" s="33"/>
      <c r="Q1656" s="19"/>
      <c r="R1656" s="19"/>
    </row>
    <row r="1657" spans="3:18" s="1" customFormat="1" ht="12.75" x14ac:dyDescent="0.2">
      <c r="C1657" s="36"/>
      <c r="K1657" s="19"/>
      <c r="P1657" s="33"/>
      <c r="Q1657" s="19"/>
      <c r="R1657" s="19"/>
    </row>
    <row r="1658" spans="3:18" s="1" customFormat="1" ht="12.75" x14ac:dyDescent="0.2">
      <c r="C1658" s="36"/>
      <c r="K1658" s="19"/>
      <c r="P1658" s="33"/>
      <c r="Q1658" s="19"/>
      <c r="R1658" s="19"/>
    </row>
    <row r="1659" spans="3:18" s="1" customFormat="1" ht="12.75" x14ac:dyDescent="0.2">
      <c r="C1659" s="36"/>
      <c r="K1659" s="19"/>
      <c r="P1659" s="33"/>
      <c r="Q1659" s="19"/>
      <c r="R1659" s="19"/>
    </row>
    <row r="1660" spans="3:18" s="1" customFormat="1" ht="12.75" x14ac:dyDescent="0.2">
      <c r="C1660" s="36"/>
      <c r="K1660" s="19"/>
      <c r="P1660" s="33"/>
      <c r="Q1660" s="19"/>
      <c r="R1660" s="19"/>
    </row>
    <row r="1661" spans="3:18" s="1" customFormat="1" ht="12.75" x14ac:dyDescent="0.2">
      <c r="C1661" s="36"/>
      <c r="K1661" s="19"/>
      <c r="P1661" s="33"/>
      <c r="Q1661" s="19"/>
      <c r="R1661" s="19"/>
    </row>
    <row r="1662" spans="3:18" s="1" customFormat="1" ht="12.75" x14ac:dyDescent="0.2">
      <c r="C1662" s="36"/>
      <c r="K1662" s="19"/>
      <c r="P1662" s="33"/>
      <c r="Q1662" s="19"/>
      <c r="R1662" s="19"/>
    </row>
    <row r="1663" spans="3:18" s="1" customFormat="1" ht="12.75" x14ac:dyDescent="0.2">
      <c r="C1663" s="36"/>
      <c r="K1663" s="19"/>
      <c r="P1663" s="33"/>
      <c r="Q1663" s="19"/>
      <c r="R1663" s="19"/>
    </row>
    <row r="1664" spans="3:18" s="1" customFormat="1" ht="12.75" x14ac:dyDescent="0.2">
      <c r="C1664" s="36"/>
      <c r="K1664" s="19"/>
      <c r="P1664" s="33"/>
      <c r="Q1664" s="19"/>
      <c r="R1664" s="19"/>
    </row>
    <row r="1665" spans="3:18" s="1" customFormat="1" ht="12.75" x14ac:dyDescent="0.2">
      <c r="C1665" s="36"/>
      <c r="K1665" s="19"/>
      <c r="P1665" s="33"/>
      <c r="Q1665" s="19"/>
      <c r="R1665" s="19"/>
    </row>
    <row r="1666" spans="3:18" s="1" customFormat="1" ht="12.75" x14ac:dyDescent="0.2">
      <c r="C1666" s="36"/>
      <c r="K1666" s="19"/>
      <c r="P1666" s="33"/>
      <c r="Q1666" s="19"/>
      <c r="R1666" s="19"/>
    </row>
    <row r="1667" spans="3:18" s="1" customFormat="1" ht="12.75" x14ac:dyDescent="0.2">
      <c r="C1667" s="36"/>
      <c r="K1667" s="19"/>
      <c r="P1667" s="33"/>
      <c r="Q1667" s="19"/>
      <c r="R1667" s="19"/>
    </row>
    <row r="1668" spans="3:18" s="1" customFormat="1" ht="12.75" x14ac:dyDescent="0.2">
      <c r="C1668" s="36"/>
      <c r="K1668" s="19"/>
      <c r="P1668" s="33"/>
      <c r="Q1668" s="19"/>
      <c r="R1668" s="19"/>
    </row>
    <row r="1669" spans="3:18" s="1" customFormat="1" ht="12.75" x14ac:dyDescent="0.2">
      <c r="C1669" s="36"/>
      <c r="K1669" s="19"/>
      <c r="P1669" s="33"/>
      <c r="Q1669" s="19"/>
      <c r="R1669" s="19"/>
    </row>
    <row r="1670" spans="3:18" s="1" customFormat="1" ht="12.75" x14ac:dyDescent="0.2">
      <c r="C1670" s="36"/>
      <c r="K1670" s="19"/>
      <c r="P1670" s="33"/>
      <c r="Q1670" s="19"/>
      <c r="R1670" s="19"/>
    </row>
    <row r="1671" spans="3:18" s="1" customFormat="1" ht="12.75" x14ac:dyDescent="0.2">
      <c r="C1671" s="36"/>
      <c r="K1671" s="19"/>
      <c r="P1671" s="33"/>
      <c r="Q1671" s="19"/>
      <c r="R1671" s="19"/>
    </row>
    <row r="1672" spans="3:18" s="1" customFormat="1" ht="12.75" x14ac:dyDescent="0.2">
      <c r="C1672" s="36"/>
      <c r="K1672" s="19"/>
      <c r="P1672" s="33"/>
      <c r="Q1672" s="19"/>
      <c r="R1672" s="19"/>
    </row>
    <row r="1673" spans="3:18" s="1" customFormat="1" ht="12.75" x14ac:dyDescent="0.2">
      <c r="C1673" s="36"/>
      <c r="K1673" s="19"/>
      <c r="P1673" s="33"/>
      <c r="Q1673" s="19"/>
      <c r="R1673" s="19"/>
    </row>
    <row r="1674" spans="3:18" s="1" customFormat="1" ht="12.75" x14ac:dyDescent="0.2">
      <c r="C1674" s="36"/>
      <c r="K1674" s="19"/>
      <c r="P1674" s="33"/>
      <c r="Q1674" s="19"/>
      <c r="R1674" s="19"/>
    </row>
    <row r="1675" spans="3:18" s="1" customFormat="1" ht="12.75" x14ac:dyDescent="0.2">
      <c r="C1675" s="36"/>
      <c r="K1675" s="19"/>
      <c r="P1675" s="33"/>
      <c r="Q1675" s="19"/>
      <c r="R1675" s="19"/>
    </row>
    <row r="1676" spans="3:18" s="1" customFormat="1" ht="12.75" x14ac:dyDescent="0.2">
      <c r="C1676" s="36"/>
      <c r="K1676" s="19"/>
      <c r="P1676" s="33"/>
      <c r="Q1676" s="19"/>
      <c r="R1676" s="19"/>
    </row>
    <row r="1677" spans="3:18" s="1" customFormat="1" ht="12.75" x14ac:dyDescent="0.2">
      <c r="C1677" s="36"/>
      <c r="K1677" s="19"/>
      <c r="P1677" s="33"/>
      <c r="Q1677" s="19"/>
      <c r="R1677" s="19"/>
    </row>
    <row r="1678" spans="3:18" s="1" customFormat="1" ht="12.75" x14ac:dyDescent="0.2">
      <c r="C1678" s="36"/>
      <c r="K1678" s="19"/>
      <c r="P1678" s="33"/>
      <c r="Q1678" s="19"/>
      <c r="R1678" s="19"/>
    </row>
    <row r="1679" spans="3:18" s="1" customFormat="1" ht="12.75" x14ac:dyDescent="0.2">
      <c r="C1679" s="36"/>
      <c r="K1679" s="19"/>
      <c r="P1679" s="33"/>
      <c r="Q1679" s="19"/>
      <c r="R1679" s="19"/>
    </row>
    <row r="1680" spans="3:18" s="1" customFormat="1" ht="12.75" x14ac:dyDescent="0.2">
      <c r="C1680" s="36"/>
      <c r="K1680" s="19"/>
      <c r="P1680" s="33"/>
      <c r="Q1680" s="19"/>
      <c r="R1680" s="19"/>
    </row>
    <row r="1681" spans="3:18" s="1" customFormat="1" ht="12.75" x14ac:dyDescent="0.2">
      <c r="C1681" s="36"/>
      <c r="K1681" s="19"/>
      <c r="P1681" s="33"/>
      <c r="Q1681" s="19"/>
      <c r="R1681" s="19"/>
    </row>
    <row r="1682" spans="3:18" s="1" customFormat="1" ht="12.75" x14ac:dyDescent="0.2">
      <c r="C1682" s="36"/>
      <c r="K1682" s="19"/>
      <c r="P1682" s="33"/>
      <c r="Q1682" s="19"/>
      <c r="R1682" s="19"/>
    </row>
    <row r="1683" spans="3:18" s="1" customFormat="1" ht="12.75" x14ac:dyDescent="0.2">
      <c r="C1683" s="36"/>
      <c r="K1683" s="19"/>
      <c r="P1683" s="33"/>
      <c r="Q1683" s="19"/>
      <c r="R1683" s="19"/>
    </row>
    <row r="1684" spans="3:18" s="1" customFormat="1" ht="12.75" x14ac:dyDescent="0.2">
      <c r="C1684" s="36"/>
      <c r="K1684" s="19"/>
      <c r="P1684" s="33"/>
      <c r="Q1684" s="19"/>
      <c r="R1684" s="19"/>
    </row>
    <row r="1685" spans="3:18" s="1" customFormat="1" ht="12.75" x14ac:dyDescent="0.2">
      <c r="C1685" s="36"/>
      <c r="K1685" s="19"/>
      <c r="P1685" s="33"/>
      <c r="Q1685" s="19"/>
      <c r="R1685" s="19"/>
    </row>
    <row r="1686" spans="3:18" s="1" customFormat="1" ht="12.75" x14ac:dyDescent="0.2">
      <c r="C1686" s="36"/>
      <c r="K1686" s="19"/>
      <c r="P1686" s="33"/>
      <c r="Q1686" s="19"/>
      <c r="R1686" s="19"/>
    </row>
    <row r="1687" spans="3:18" s="1" customFormat="1" ht="12.75" x14ac:dyDescent="0.2">
      <c r="C1687" s="36"/>
      <c r="K1687" s="19"/>
      <c r="P1687" s="33"/>
      <c r="Q1687" s="19"/>
      <c r="R1687" s="19"/>
    </row>
    <row r="1688" spans="3:18" s="1" customFormat="1" ht="12.75" x14ac:dyDescent="0.2">
      <c r="C1688" s="36"/>
      <c r="K1688" s="19"/>
      <c r="P1688" s="33"/>
      <c r="Q1688" s="19"/>
      <c r="R1688" s="19"/>
    </row>
    <row r="1689" spans="3:18" s="1" customFormat="1" ht="12.75" x14ac:dyDescent="0.2">
      <c r="C1689" s="36"/>
      <c r="K1689" s="19"/>
      <c r="P1689" s="33"/>
      <c r="Q1689" s="19"/>
      <c r="R1689" s="19"/>
    </row>
    <row r="1690" spans="3:18" s="1" customFormat="1" ht="12.75" x14ac:dyDescent="0.2">
      <c r="C1690" s="36"/>
      <c r="K1690" s="19"/>
      <c r="P1690" s="33"/>
      <c r="Q1690" s="19"/>
      <c r="R1690" s="19"/>
    </row>
    <row r="1691" spans="3:18" s="1" customFormat="1" ht="12.75" x14ac:dyDescent="0.2">
      <c r="C1691" s="36"/>
      <c r="K1691" s="19"/>
      <c r="P1691" s="33"/>
      <c r="Q1691" s="19"/>
      <c r="R1691" s="19"/>
    </row>
    <row r="1692" spans="3:18" s="1" customFormat="1" ht="12.75" x14ac:dyDescent="0.2">
      <c r="C1692" s="36"/>
      <c r="K1692" s="19"/>
      <c r="P1692" s="33"/>
      <c r="Q1692" s="19"/>
      <c r="R1692" s="19"/>
    </row>
    <row r="1693" spans="3:18" s="1" customFormat="1" ht="12.75" x14ac:dyDescent="0.2">
      <c r="C1693" s="36"/>
      <c r="K1693" s="19"/>
      <c r="P1693" s="33"/>
      <c r="Q1693" s="19"/>
      <c r="R1693" s="19"/>
    </row>
    <row r="1694" spans="3:18" s="1" customFormat="1" ht="12.75" x14ac:dyDescent="0.2">
      <c r="C1694" s="36"/>
      <c r="K1694" s="19"/>
      <c r="P1694" s="33"/>
      <c r="Q1694" s="19"/>
      <c r="R1694" s="19"/>
    </row>
    <row r="1695" spans="3:18" s="1" customFormat="1" ht="12.75" x14ac:dyDescent="0.2">
      <c r="C1695" s="36"/>
      <c r="K1695" s="19"/>
      <c r="P1695" s="33"/>
      <c r="Q1695" s="19"/>
      <c r="R1695" s="19"/>
    </row>
    <row r="1696" spans="3:18" s="1" customFormat="1" ht="12.75" x14ac:dyDescent="0.2">
      <c r="C1696" s="36"/>
      <c r="K1696" s="19"/>
      <c r="P1696" s="33"/>
      <c r="Q1696" s="19"/>
      <c r="R1696" s="19"/>
    </row>
    <row r="1697" spans="3:18" s="1" customFormat="1" ht="12.75" x14ac:dyDescent="0.2">
      <c r="C1697" s="36"/>
      <c r="K1697" s="19"/>
      <c r="P1697" s="33"/>
      <c r="Q1697" s="19"/>
      <c r="R1697" s="19"/>
    </row>
    <row r="1698" spans="3:18" s="1" customFormat="1" ht="12.75" x14ac:dyDescent="0.2">
      <c r="C1698" s="36"/>
      <c r="K1698" s="19"/>
      <c r="P1698" s="33"/>
      <c r="Q1698" s="19"/>
      <c r="R1698" s="19"/>
    </row>
    <row r="1699" spans="3:18" s="1" customFormat="1" ht="12.75" x14ac:dyDescent="0.2">
      <c r="C1699" s="36"/>
      <c r="K1699" s="19"/>
      <c r="P1699" s="33"/>
      <c r="Q1699" s="19"/>
      <c r="R1699" s="19"/>
    </row>
    <row r="1700" spans="3:18" s="1" customFormat="1" ht="12.75" x14ac:dyDescent="0.2">
      <c r="C1700" s="36"/>
      <c r="K1700" s="19"/>
      <c r="P1700" s="33"/>
      <c r="Q1700" s="19"/>
      <c r="R1700" s="19"/>
    </row>
    <row r="1701" spans="3:18" s="1" customFormat="1" ht="12.75" x14ac:dyDescent="0.2">
      <c r="C1701" s="36"/>
      <c r="K1701" s="19"/>
      <c r="P1701" s="33"/>
      <c r="Q1701" s="19"/>
      <c r="R1701" s="19"/>
    </row>
    <row r="1702" spans="3:18" s="1" customFormat="1" ht="12.75" x14ac:dyDescent="0.2">
      <c r="C1702" s="36"/>
      <c r="K1702" s="19"/>
      <c r="P1702" s="33"/>
      <c r="Q1702" s="19"/>
      <c r="R1702" s="19"/>
    </row>
    <row r="1703" spans="3:18" s="1" customFormat="1" ht="12.75" x14ac:dyDescent="0.2">
      <c r="C1703" s="36"/>
      <c r="K1703" s="19"/>
      <c r="P1703" s="33"/>
      <c r="Q1703" s="19"/>
      <c r="R1703" s="19"/>
    </row>
    <row r="1704" spans="3:18" s="1" customFormat="1" ht="12.75" x14ac:dyDescent="0.2">
      <c r="C1704" s="36"/>
      <c r="K1704" s="19"/>
      <c r="P1704" s="33"/>
      <c r="Q1704" s="19"/>
      <c r="R1704" s="19"/>
    </row>
    <row r="1705" spans="3:18" s="1" customFormat="1" ht="12.75" x14ac:dyDescent="0.2">
      <c r="C1705" s="36"/>
      <c r="K1705" s="19"/>
      <c r="P1705" s="33"/>
      <c r="Q1705" s="19"/>
      <c r="R1705" s="19"/>
    </row>
    <row r="1706" spans="3:18" s="1" customFormat="1" ht="12.75" x14ac:dyDescent="0.2">
      <c r="C1706" s="36"/>
      <c r="K1706" s="19"/>
      <c r="P1706" s="33"/>
      <c r="Q1706" s="19"/>
      <c r="R1706" s="19"/>
    </row>
    <row r="1707" spans="3:18" s="1" customFormat="1" ht="12.75" x14ac:dyDescent="0.2">
      <c r="C1707" s="36"/>
      <c r="K1707" s="19"/>
      <c r="P1707" s="33"/>
      <c r="Q1707" s="19"/>
      <c r="R1707" s="19"/>
    </row>
    <row r="1708" spans="3:18" s="1" customFormat="1" ht="12.75" x14ac:dyDescent="0.2">
      <c r="C1708" s="36"/>
      <c r="K1708" s="19"/>
      <c r="P1708" s="33"/>
      <c r="Q1708" s="19"/>
      <c r="R1708" s="19"/>
    </row>
    <row r="1709" spans="3:18" s="1" customFormat="1" ht="12.75" x14ac:dyDescent="0.2">
      <c r="C1709" s="36"/>
      <c r="K1709" s="19"/>
      <c r="P1709" s="33"/>
      <c r="Q1709" s="19"/>
      <c r="R1709" s="19"/>
    </row>
    <row r="1710" spans="3:18" s="1" customFormat="1" ht="12.75" x14ac:dyDescent="0.2">
      <c r="C1710" s="36"/>
      <c r="K1710" s="19"/>
      <c r="P1710" s="33"/>
      <c r="Q1710" s="19"/>
      <c r="R1710" s="19"/>
    </row>
    <row r="1711" spans="3:18" s="1" customFormat="1" ht="12.75" x14ac:dyDescent="0.2">
      <c r="C1711" s="36"/>
      <c r="K1711" s="19"/>
      <c r="P1711" s="33"/>
      <c r="Q1711" s="19"/>
      <c r="R1711" s="19"/>
    </row>
    <row r="1712" spans="3:18" s="1" customFormat="1" ht="12.75" x14ac:dyDescent="0.2">
      <c r="C1712" s="36"/>
      <c r="K1712" s="19"/>
      <c r="P1712" s="33"/>
      <c r="Q1712" s="19"/>
      <c r="R1712" s="19"/>
    </row>
    <row r="1713" spans="3:18" s="1" customFormat="1" ht="12.75" x14ac:dyDescent="0.2">
      <c r="C1713" s="36"/>
      <c r="K1713" s="19"/>
      <c r="P1713" s="33"/>
      <c r="Q1713" s="19"/>
      <c r="R1713" s="19"/>
    </row>
    <row r="1714" spans="3:18" s="1" customFormat="1" ht="12.75" x14ac:dyDescent="0.2">
      <c r="C1714" s="36"/>
      <c r="K1714" s="19"/>
      <c r="P1714" s="33"/>
      <c r="Q1714" s="19"/>
      <c r="R1714" s="19"/>
    </row>
    <row r="1715" spans="3:18" s="1" customFormat="1" ht="12.75" x14ac:dyDescent="0.2">
      <c r="C1715" s="36"/>
      <c r="K1715" s="19"/>
      <c r="P1715" s="33"/>
      <c r="Q1715" s="19"/>
      <c r="R1715" s="19"/>
    </row>
    <row r="1716" spans="3:18" s="1" customFormat="1" ht="12.75" x14ac:dyDescent="0.2">
      <c r="C1716" s="36"/>
      <c r="K1716" s="19"/>
      <c r="P1716" s="33"/>
      <c r="Q1716" s="19"/>
      <c r="R1716" s="19"/>
    </row>
    <row r="1717" spans="3:18" s="1" customFormat="1" ht="12.75" x14ac:dyDescent="0.2">
      <c r="C1717" s="36"/>
      <c r="K1717" s="19"/>
      <c r="P1717" s="33"/>
      <c r="Q1717" s="19"/>
      <c r="R1717" s="19"/>
    </row>
    <row r="1718" spans="3:18" s="1" customFormat="1" ht="12.75" x14ac:dyDescent="0.2">
      <c r="C1718" s="36"/>
      <c r="K1718" s="19"/>
      <c r="P1718" s="33"/>
      <c r="Q1718" s="19"/>
      <c r="R1718" s="19"/>
    </row>
    <row r="1719" spans="3:18" s="1" customFormat="1" ht="12.75" x14ac:dyDescent="0.2">
      <c r="C1719" s="36"/>
      <c r="K1719" s="19"/>
      <c r="P1719" s="33"/>
      <c r="Q1719" s="19"/>
      <c r="R1719" s="19"/>
    </row>
    <row r="1720" spans="3:18" s="1" customFormat="1" ht="12.75" x14ac:dyDescent="0.2">
      <c r="C1720" s="36"/>
      <c r="K1720" s="19"/>
      <c r="P1720" s="33"/>
      <c r="Q1720" s="19"/>
      <c r="R1720" s="19"/>
    </row>
    <row r="1721" spans="3:18" s="1" customFormat="1" ht="12.75" x14ac:dyDescent="0.2">
      <c r="C1721" s="36"/>
      <c r="K1721" s="19"/>
      <c r="P1721" s="33"/>
      <c r="Q1721" s="19"/>
      <c r="R1721" s="19"/>
    </row>
    <row r="1722" spans="3:18" s="1" customFormat="1" ht="12.75" x14ac:dyDescent="0.2">
      <c r="C1722" s="36"/>
      <c r="K1722" s="19"/>
      <c r="P1722" s="33"/>
      <c r="Q1722" s="19"/>
      <c r="R1722" s="19"/>
    </row>
    <row r="1723" spans="3:18" s="1" customFormat="1" ht="12.75" x14ac:dyDescent="0.2">
      <c r="C1723" s="36"/>
      <c r="K1723" s="19"/>
      <c r="P1723" s="33"/>
      <c r="Q1723" s="19"/>
      <c r="R1723" s="19"/>
    </row>
    <row r="1724" spans="3:18" s="1" customFormat="1" ht="12.75" x14ac:dyDescent="0.2">
      <c r="C1724" s="36"/>
      <c r="K1724" s="19"/>
      <c r="P1724" s="33"/>
      <c r="Q1724" s="19"/>
      <c r="R1724" s="19"/>
    </row>
    <row r="1725" spans="3:18" s="1" customFormat="1" ht="12.75" x14ac:dyDescent="0.2">
      <c r="C1725" s="36"/>
      <c r="K1725" s="19"/>
      <c r="P1725" s="33"/>
      <c r="Q1725" s="19"/>
      <c r="R1725" s="19"/>
    </row>
    <row r="1726" spans="3:18" s="1" customFormat="1" ht="12.75" x14ac:dyDescent="0.2">
      <c r="C1726" s="36"/>
      <c r="K1726" s="19"/>
      <c r="P1726" s="33"/>
      <c r="Q1726" s="19"/>
      <c r="R1726" s="19"/>
    </row>
    <row r="1727" spans="3:18" s="1" customFormat="1" ht="12.75" x14ac:dyDescent="0.2">
      <c r="C1727" s="36"/>
      <c r="K1727" s="19"/>
      <c r="P1727" s="33"/>
      <c r="Q1727" s="19"/>
      <c r="R1727" s="19"/>
    </row>
    <row r="1728" spans="3:18" s="1" customFormat="1" ht="12.75" x14ac:dyDescent="0.2">
      <c r="C1728" s="36"/>
      <c r="K1728" s="19"/>
      <c r="P1728" s="33"/>
      <c r="Q1728" s="19"/>
      <c r="R1728" s="19"/>
    </row>
    <row r="1729" spans="3:18" s="1" customFormat="1" ht="12.75" x14ac:dyDescent="0.2">
      <c r="C1729" s="36"/>
      <c r="K1729" s="19"/>
      <c r="P1729" s="33"/>
      <c r="Q1729" s="19"/>
      <c r="R1729" s="19"/>
    </row>
    <row r="1730" spans="3:18" s="1" customFormat="1" ht="12.75" x14ac:dyDescent="0.2">
      <c r="C1730" s="36"/>
      <c r="K1730" s="19"/>
      <c r="P1730" s="33"/>
      <c r="Q1730" s="19"/>
      <c r="R1730" s="19"/>
    </row>
    <row r="1731" spans="3:18" s="1" customFormat="1" ht="12.75" x14ac:dyDescent="0.2">
      <c r="C1731" s="36"/>
      <c r="K1731" s="19"/>
      <c r="P1731" s="33"/>
      <c r="Q1731" s="19"/>
      <c r="R1731" s="19"/>
    </row>
    <row r="1732" spans="3:18" s="1" customFormat="1" ht="12.75" x14ac:dyDescent="0.2">
      <c r="C1732" s="36"/>
      <c r="K1732" s="19"/>
      <c r="P1732" s="33"/>
      <c r="Q1732" s="19"/>
      <c r="R1732" s="19"/>
    </row>
    <row r="1733" spans="3:18" s="1" customFormat="1" ht="12.75" x14ac:dyDescent="0.2">
      <c r="C1733" s="36"/>
      <c r="K1733" s="19"/>
      <c r="P1733" s="33"/>
      <c r="Q1733" s="19"/>
      <c r="R1733" s="19"/>
    </row>
    <row r="1734" spans="3:18" s="1" customFormat="1" ht="12.75" x14ac:dyDescent="0.2">
      <c r="C1734" s="36"/>
      <c r="K1734" s="19"/>
      <c r="P1734" s="33"/>
      <c r="Q1734" s="19"/>
      <c r="R1734" s="19"/>
    </row>
    <row r="1735" spans="3:18" s="1" customFormat="1" ht="12.75" x14ac:dyDescent="0.2">
      <c r="C1735" s="36"/>
      <c r="K1735" s="19"/>
      <c r="P1735" s="33"/>
      <c r="Q1735" s="19"/>
      <c r="R1735" s="19"/>
    </row>
    <row r="1736" spans="3:18" s="1" customFormat="1" ht="12.75" x14ac:dyDescent="0.2">
      <c r="C1736" s="36"/>
      <c r="K1736" s="19"/>
      <c r="P1736" s="33"/>
      <c r="Q1736" s="19"/>
      <c r="R1736" s="19"/>
    </row>
    <row r="1737" spans="3:18" s="1" customFormat="1" ht="12.75" x14ac:dyDescent="0.2">
      <c r="C1737" s="36"/>
      <c r="K1737" s="19"/>
      <c r="P1737" s="33"/>
      <c r="Q1737" s="19"/>
      <c r="R1737" s="19"/>
    </row>
    <row r="1738" spans="3:18" s="1" customFormat="1" ht="12.75" x14ac:dyDescent="0.2">
      <c r="C1738" s="36"/>
      <c r="K1738" s="19"/>
      <c r="P1738" s="33"/>
      <c r="Q1738" s="19"/>
      <c r="R1738" s="19"/>
    </row>
    <row r="1739" spans="3:18" s="1" customFormat="1" ht="12.75" x14ac:dyDescent="0.2">
      <c r="C1739" s="36"/>
      <c r="K1739" s="19"/>
      <c r="P1739" s="33"/>
      <c r="Q1739" s="19"/>
      <c r="R1739" s="19"/>
    </row>
    <row r="1740" spans="3:18" s="1" customFormat="1" ht="12.75" x14ac:dyDescent="0.2">
      <c r="C1740" s="36"/>
      <c r="K1740" s="19"/>
      <c r="P1740" s="33"/>
      <c r="Q1740" s="19"/>
      <c r="R1740" s="19"/>
    </row>
    <row r="1741" spans="3:18" s="1" customFormat="1" ht="12.75" x14ac:dyDescent="0.2">
      <c r="C1741" s="36"/>
      <c r="K1741" s="19"/>
      <c r="P1741" s="33"/>
      <c r="Q1741" s="19"/>
      <c r="R1741" s="19"/>
    </row>
    <row r="1742" spans="3:18" s="1" customFormat="1" ht="12.75" x14ac:dyDescent="0.2">
      <c r="C1742" s="36"/>
      <c r="K1742" s="19"/>
      <c r="P1742" s="33"/>
      <c r="Q1742" s="19"/>
      <c r="R1742" s="19"/>
    </row>
    <row r="1743" spans="3:18" s="1" customFormat="1" ht="12.75" x14ac:dyDescent="0.2">
      <c r="C1743" s="36"/>
      <c r="K1743" s="19"/>
      <c r="P1743" s="33"/>
      <c r="Q1743" s="19"/>
      <c r="R1743" s="19"/>
    </row>
    <row r="1744" spans="3:18" s="1" customFormat="1" ht="12.75" x14ac:dyDescent="0.2">
      <c r="C1744" s="36"/>
      <c r="K1744" s="19"/>
      <c r="P1744" s="33"/>
      <c r="Q1744" s="19"/>
      <c r="R1744" s="19"/>
    </row>
    <row r="1745" spans="3:18" s="1" customFormat="1" ht="12.75" x14ac:dyDescent="0.2">
      <c r="C1745" s="36"/>
      <c r="K1745" s="19"/>
      <c r="P1745" s="33"/>
      <c r="Q1745" s="19"/>
      <c r="R1745" s="19"/>
    </row>
    <row r="1746" spans="3:18" s="1" customFormat="1" ht="12.75" x14ac:dyDescent="0.2">
      <c r="C1746" s="36"/>
      <c r="K1746" s="19"/>
      <c r="P1746" s="33"/>
      <c r="Q1746" s="19"/>
      <c r="R1746" s="19"/>
    </row>
    <row r="1747" spans="3:18" s="1" customFormat="1" ht="12.75" x14ac:dyDescent="0.2">
      <c r="C1747" s="36"/>
      <c r="K1747" s="19"/>
      <c r="P1747" s="33"/>
      <c r="Q1747" s="19"/>
      <c r="R1747" s="19"/>
    </row>
    <row r="1748" spans="3:18" s="1" customFormat="1" ht="12.75" x14ac:dyDescent="0.2">
      <c r="C1748" s="36"/>
      <c r="K1748" s="19"/>
      <c r="P1748" s="33"/>
      <c r="Q1748" s="19"/>
      <c r="R1748" s="19"/>
    </row>
    <row r="1749" spans="3:18" s="1" customFormat="1" ht="12.75" x14ac:dyDescent="0.2">
      <c r="C1749" s="36"/>
      <c r="K1749" s="19"/>
      <c r="P1749" s="33"/>
      <c r="Q1749" s="19"/>
      <c r="R1749" s="19"/>
    </row>
    <row r="1750" spans="3:18" s="1" customFormat="1" ht="12.75" x14ac:dyDescent="0.2">
      <c r="C1750" s="36"/>
      <c r="K1750" s="19"/>
      <c r="P1750" s="33"/>
      <c r="Q1750" s="19"/>
      <c r="R1750" s="19"/>
    </row>
    <row r="1751" spans="3:18" s="1" customFormat="1" ht="12.75" x14ac:dyDescent="0.2">
      <c r="C1751" s="36"/>
      <c r="K1751" s="19"/>
      <c r="P1751" s="33"/>
      <c r="Q1751" s="19"/>
      <c r="R1751" s="19"/>
    </row>
    <row r="1752" spans="3:18" s="1" customFormat="1" ht="12.75" x14ac:dyDescent="0.2">
      <c r="C1752" s="36"/>
      <c r="K1752" s="19"/>
      <c r="P1752" s="33"/>
      <c r="Q1752" s="19"/>
      <c r="R1752" s="19"/>
    </row>
    <row r="1753" spans="3:18" s="1" customFormat="1" ht="12.75" x14ac:dyDescent="0.2">
      <c r="C1753" s="36"/>
      <c r="K1753" s="19"/>
      <c r="P1753" s="33"/>
      <c r="Q1753" s="19"/>
      <c r="R1753" s="19"/>
    </row>
    <row r="1754" spans="3:18" s="1" customFormat="1" ht="12.75" x14ac:dyDescent="0.2">
      <c r="C1754" s="36"/>
      <c r="K1754" s="19"/>
      <c r="P1754" s="33"/>
      <c r="Q1754" s="19"/>
      <c r="R1754" s="19"/>
    </row>
    <row r="1755" spans="3:18" s="1" customFormat="1" ht="12.75" x14ac:dyDescent="0.2">
      <c r="C1755" s="36"/>
      <c r="K1755" s="19"/>
      <c r="P1755" s="33"/>
      <c r="Q1755" s="19"/>
      <c r="R1755" s="19"/>
    </row>
    <row r="1756" spans="3:18" s="1" customFormat="1" ht="12.75" x14ac:dyDescent="0.2">
      <c r="C1756" s="36"/>
      <c r="K1756" s="19"/>
      <c r="P1756" s="33"/>
      <c r="Q1756" s="19"/>
      <c r="R1756" s="19"/>
    </row>
    <row r="1757" spans="3:18" s="1" customFormat="1" ht="12.75" x14ac:dyDescent="0.2">
      <c r="C1757" s="36"/>
      <c r="K1757" s="19"/>
      <c r="P1757" s="33"/>
      <c r="Q1757" s="19"/>
      <c r="R1757" s="19"/>
    </row>
    <row r="1758" spans="3:18" s="1" customFormat="1" ht="12.75" x14ac:dyDescent="0.2">
      <c r="C1758" s="36"/>
      <c r="K1758" s="19"/>
      <c r="P1758" s="33"/>
      <c r="Q1758" s="19"/>
      <c r="R1758" s="19"/>
    </row>
    <row r="1759" spans="3:18" s="1" customFormat="1" ht="12.75" x14ac:dyDescent="0.2">
      <c r="C1759" s="36"/>
      <c r="K1759" s="19"/>
      <c r="P1759" s="33"/>
      <c r="Q1759" s="19"/>
      <c r="R1759" s="19"/>
    </row>
    <row r="1760" spans="3:18" s="1" customFormat="1" ht="12.75" x14ac:dyDescent="0.2">
      <c r="C1760" s="36"/>
      <c r="K1760" s="19"/>
      <c r="P1760" s="33"/>
      <c r="Q1760" s="19"/>
      <c r="R1760" s="19"/>
    </row>
    <row r="1761" spans="3:18" s="1" customFormat="1" ht="12.75" x14ac:dyDescent="0.2">
      <c r="C1761" s="36"/>
      <c r="K1761" s="19"/>
      <c r="P1761" s="33"/>
      <c r="Q1761" s="19"/>
      <c r="R1761" s="19"/>
    </row>
    <row r="1762" spans="3:18" s="1" customFormat="1" ht="12.75" x14ac:dyDescent="0.2">
      <c r="C1762" s="36"/>
      <c r="K1762" s="19"/>
      <c r="P1762" s="33"/>
      <c r="Q1762" s="19"/>
      <c r="R1762" s="19"/>
    </row>
    <row r="1763" spans="3:18" s="1" customFormat="1" ht="12.75" x14ac:dyDescent="0.2">
      <c r="C1763" s="36"/>
      <c r="K1763" s="19"/>
      <c r="P1763" s="33"/>
      <c r="Q1763" s="19"/>
      <c r="R1763" s="19"/>
    </row>
    <row r="1764" spans="3:18" s="1" customFormat="1" ht="12.75" x14ac:dyDescent="0.2">
      <c r="C1764" s="36"/>
      <c r="K1764" s="19"/>
      <c r="P1764" s="33"/>
      <c r="Q1764" s="19"/>
      <c r="R1764" s="19"/>
    </row>
    <row r="1765" spans="3:18" s="1" customFormat="1" ht="12.75" x14ac:dyDescent="0.2">
      <c r="C1765" s="36"/>
      <c r="K1765" s="19"/>
      <c r="P1765" s="33"/>
      <c r="Q1765" s="19"/>
      <c r="R1765" s="19"/>
    </row>
    <row r="1766" spans="3:18" s="1" customFormat="1" ht="12.75" x14ac:dyDescent="0.2">
      <c r="C1766" s="36"/>
      <c r="K1766" s="19"/>
      <c r="P1766" s="33"/>
      <c r="Q1766" s="19"/>
      <c r="R1766" s="19"/>
    </row>
    <row r="1767" spans="3:18" s="1" customFormat="1" ht="12.75" x14ac:dyDescent="0.2">
      <c r="C1767" s="36"/>
      <c r="K1767" s="19"/>
      <c r="P1767" s="33"/>
      <c r="Q1767" s="19"/>
      <c r="R1767" s="19"/>
    </row>
    <row r="1768" spans="3:18" s="1" customFormat="1" ht="12.75" x14ac:dyDescent="0.2">
      <c r="C1768" s="36"/>
      <c r="K1768" s="19"/>
      <c r="P1768" s="33"/>
      <c r="Q1768" s="19"/>
      <c r="R1768" s="19"/>
    </row>
    <row r="1769" spans="3:18" s="1" customFormat="1" ht="12.75" x14ac:dyDescent="0.2">
      <c r="C1769" s="36"/>
      <c r="K1769" s="19"/>
      <c r="P1769" s="33"/>
      <c r="Q1769" s="19"/>
      <c r="R1769" s="19"/>
    </row>
    <row r="1770" spans="3:18" s="1" customFormat="1" ht="12.75" x14ac:dyDescent="0.2">
      <c r="C1770" s="36"/>
      <c r="K1770" s="19"/>
      <c r="P1770" s="33"/>
      <c r="Q1770" s="19"/>
      <c r="R1770" s="19"/>
    </row>
    <row r="1771" spans="3:18" s="1" customFormat="1" ht="12.75" x14ac:dyDescent="0.2">
      <c r="C1771" s="36"/>
      <c r="K1771" s="19"/>
      <c r="P1771" s="33"/>
      <c r="Q1771" s="19"/>
      <c r="R1771" s="19"/>
    </row>
    <row r="1772" spans="3:18" s="1" customFormat="1" ht="12.75" x14ac:dyDescent="0.2">
      <c r="C1772" s="36"/>
      <c r="K1772" s="19"/>
      <c r="P1772" s="33"/>
      <c r="Q1772" s="19"/>
      <c r="R1772" s="19"/>
    </row>
    <row r="1773" spans="3:18" s="1" customFormat="1" ht="12.75" x14ac:dyDescent="0.2">
      <c r="C1773" s="36"/>
      <c r="K1773" s="19"/>
      <c r="P1773" s="33"/>
      <c r="Q1773" s="19"/>
      <c r="R1773" s="19"/>
    </row>
    <row r="1774" spans="3:18" s="1" customFormat="1" ht="12.75" x14ac:dyDescent="0.2">
      <c r="C1774" s="36"/>
      <c r="K1774" s="19"/>
      <c r="P1774" s="33"/>
      <c r="Q1774" s="19"/>
      <c r="R1774" s="19"/>
    </row>
    <row r="1775" spans="3:18" s="1" customFormat="1" ht="12.75" x14ac:dyDescent="0.2">
      <c r="C1775" s="36"/>
      <c r="K1775" s="19"/>
      <c r="P1775" s="33"/>
      <c r="Q1775" s="19"/>
      <c r="R1775" s="19"/>
    </row>
    <row r="1776" spans="3:18" s="1" customFormat="1" ht="12.75" x14ac:dyDescent="0.2">
      <c r="C1776" s="36"/>
      <c r="K1776" s="19"/>
      <c r="P1776" s="33"/>
      <c r="Q1776" s="19"/>
      <c r="R1776" s="19"/>
    </row>
    <row r="1777" spans="3:18" s="1" customFormat="1" ht="12.75" x14ac:dyDescent="0.2">
      <c r="C1777" s="36"/>
      <c r="K1777" s="19"/>
      <c r="P1777" s="33"/>
      <c r="Q1777" s="19"/>
      <c r="R1777" s="19"/>
    </row>
    <row r="1778" spans="3:18" s="1" customFormat="1" ht="12.75" x14ac:dyDescent="0.2">
      <c r="C1778" s="36"/>
      <c r="K1778" s="19"/>
      <c r="P1778" s="33"/>
      <c r="Q1778" s="19"/>
      <c r="R1778" s="19"/>
    </row>
    <row r="1779" spans="3:18" s="1" customFormat="1" ht="12.75" x14ac:dyDescent="0.2">
      <c r="C1779" s="36"/>
      <c r="K1779" s="19"/>
      <c r="P1779" s="33"/>
      <c r="Q1779" s="19"/>
      <c r="R1779" s="19"/>
    </row>
    <row r="1780" spans="3:18" s="1" customFormat="1" ht="12.75" x14ac:dyDescent="0.2">
      <c r="C1780" s="36"/>
      <c r="K1780" s="19"/>
      <c r="P1780" s="33"/>
      <c r="Q1780" s="19"/>
      <c r="R1780" s="19"/>
    </row>
    <row r="1781" spans="3:18" s="1" customFormat="1" ht="12.75" x14ac:dyDescent="0.2">
      <c r="C1781" s="36"/>
      <c r="K1781" s="19"/>
      <c r="P1781" s="33"/>
      <c r="Q1781" s="19"/>
      <c r="R1781" s="19"/>
    </row>
    <row r="1782" spans="3:18" s="1" customFormat="1" ht="12.75" x14ac:dyDescent="0.2">
      <c r="C1782" s="36"/>
      <c r="K1782" s="19"/>
      <c r="P1782" s="33"/>
      <c r="Q1782" s="19"/>
      <c r="R1782" s="19"/>
    </row>
    <row r="1783" spans="3:18" s="1" customFormat="1" ht="12.75" x14ac:dyDescent="0.2">
      <c r="C1783" s="36"/>
      <c r="K1783" s="19"/>
      <c r="P1783" s="33"/>
      <c r="Q1783" s="19"/>
      <c r="R1783" s="19"/>
    </row>
    <row r="1784" spans="3:18" s="1" customFormat="1" ht="12.75" x14ac:dyDescent="0.2">
      <c r="C1784" s="36"/>
      <c r="K1784" s="19"/>
      <c r="P1784" s="33"/>
      <c r="Q1784" s="19"/>
      <c r="R1784" s="19"/>
    </row>
    <row r="1785" spans="3:18" s="1" customFormat="1" ht="12.75" x14ac:dyDescent="0.2">
      <c r="C1785" s="36"/>
      <c r="K1785" s="19"/>
      <c r="P1785" s="33"/>
      <c r="Q1785" s="19"/>
      <c r="R1785" s="19"/>
    </row>
    <row r="1786" spans="3:18" s="1" customFormat="1" ht="12.75" x14ac:dyDescent="0.2">
      <c r="C1786" s="36"/>
      <c r="K1786" s="19"/>
      <c r="P1786" s="33"/>
      <c r="Q1786" s="19"/>
      <c r="R1786" s="19"/>
    </row>
    <row r="1787" spans="3:18" s="1" customFormat="1" ht="12.75" x14ac:dyDescent="0.2">
      <c r="C1787" s="36"/>
      <c r="K1787" s="19"/>
      <c r="P1787" s="33"/>
      <c r="Q1787" s="19"/>
      <c r="R1787" s="19"/>
    </row>
    <row r="1788" spans="3:18" s="1" customFormat="1" ht="12.75" x14ac:dyDescent="0.2">
      <c r="C1788" s="36"/>
      <c r="K1788" s="19"/>
      <c r="P1788" s="33"/>
      <c r="Q1788" s="19"/>
      <c r="R1788" s="19"/>
    </row>
    <row r="1789" spans="3:18" s="1" customFormat="1" ht="12.75" x14ac:dyDescent="0.2">
      <c r="C1789" s="36"/>
      <c r="K1789" s="19"/>
      <c r="P1789" s="33"/>
      <c r="Q1789" s="19"/>
      <c r="R1789" s="19"/>
    </row>
    <row r="1790" spans="3:18" s="1" customFormat="1" ht="12.75" x14ac:dyDescent="0.2">
      <c r="C1790" s="36"/>
      <c r="K1790" s="19"/>
      <c r="P1790" s="33"/>
      <c r="Q1790" s="19"/>
      <c r="R1790" s="19"/>
    </row>
    <row r="1791" spans="3:18" s="1" customFormat="1" ht="12.75" x14ac:dyDescent="0.2">
      <c r="C1791" s="36"/>
      <c r="K1791" s="19"/>
      <c r="P1791" s="33"/>
      <c r="Q1791" s="19"/>
      <c r="R1791" s="19"/>
    </row>
    <row r="1792" spans="3:18" s="1" customFormat="1" ht="12.75" x14ac:dyDescent="0.2">
      <c r="C1792" s="36"/>
      <c r="K1792" s="19"/>
      <c r="P1792" s="33"/>
      <c r="Q1792" s="19"/>
      <c r="R1792" s="19"/>
    </row>
    <row r="1793" spans="3:18" s="1" customFormat="1" ht="12.75" x14ac:dyDescent="0.2">
      <c r="C1793" s="36"/>
      <c r="K1793" s="19"/>
      <c r="P1793" s="33"/>
      <c r="Q1793" s="19"/>
      <c r="R1793" s="19"/>
    </row>
    <row r="1794" spans="3:18" s="1" customFormat="1" ht="12.75" x14ac:dyDescent="0.2">
      <c r="C1794" s="36"/>
      <c r="K1794" s="19"/>
      <c r="P1794" s="33"/>
      <c r="Q1794" s="19"/>
      <c r="R1794" s="19"/>
    </row>
    <row r="1795" spans="3:18" s="1" customFormat="1" ht="12.75" x14ac:dyDescent="0.2">
      <c r="C1795" s="36"/>
      <c r="K1795" s="19"/>
      <c r="P1795" s="33"/>
      <c r="Q1795" s="19"/>
      <c r="R1795" s="19"/>
    </row>
    <row r="1796" spans="3:18" s="1" customFormat="1" ht="12.75" x14ac:dyDescent="0.2">
      <c r="C1796" s="36"/>
      <c r="K1796" s="19"/>
      <c r="P1796" s="33"/>
      <c r="Q1796" s="19"/>
      <c r="R1796" s="19"/>
    </row>
    <row r="1797" spans="3:18" s="1" customFormat="1" ht="12.75" x14ac:dyDescent="0.2">
      <c r="C1797" s="36"/>
      <c r="K1797" s="19"/>
      <c r="P1797" s="33"/>
      <c r="Q1797" s="19"/>
      <c r="R1797" s="19"/>
    </row>
    <row r="1798" spans="3:18" s="1" customFormat="1" ht="12.75" x14ac:dyDescent="0.2">
      <c r="C1798" s="36"/>
      <c r="K1798" s="19"/>
      <c r="P1798" s="33"/>
      <c r="Q1798" s="19"/>
      <c r="R1798" s="19"/>
    </row>
    <row r="1799" spans="3:18" s="1" customFormat="1" ht="12.75" x14ac:dyDescent="0.2">
      <c r="C1799" s="36"/>
      <c r="K1799" s="19"/>
      <c r="P1799" s="33"/>
      <c r="Q1799" s="19"/>
      <c r="R1799" s="19"/>
    </row>
    <row r="1800" spans="3:18" s="1" customFormat="1" ht="12.75" x14ac:dyDescent="0.2">
      <c r="C1800" s="36"/>
      <c r="K1800" s="19"/>
      <c r="P1800" s="33"/>
      <c r="Q1800" s="19"/>
      <c r="R1800" s="19"/>
    </row>
    <row r="1801" spans="3:18" s="1" customFormat="1" ht="12.75" x14ac:dyDescent="0.2">
      <c r="C1801" s="36"/>
      <c r="K1801" s="19"/>
      <c r="P1801" s="33"/>
      <c r="Q1801" s="19"/>
      <c r="R1801" s="19"/>
    </row>
    <row r="1802" spans="3:18" s="1" customFormat="1" ht="12.75" x14ac:dyDescent="0.2">
      <c r="C1802" s="36"/>
      <c r="K1802" s="19"/>
      <c r="P1802" s="33"/>
      <c r="Q1802" s="19"/>
      <c r="R1802" s="19"/>
    </row>
    <row r="1803" spans="3:18" s="1" customFormat="1" ht="12.75" x14ac:dyDescent="0.2">
      <c r="C1803" s="36"/>
      <c r="K1803" s="19"/>
      <c r="P1803" s="33"/>
      <c r="Q1803" s="19"/>
      <c r="R1803" s="19"/>
    </row>
    <row r="1804" spans="3:18" s="1" customFormat="1" ht="12.75" x14ac:dyDescent="0.2">
      <c r="C1804" s="36"/>
      <c r="K1804" s="19"/>
      <c r="P1804" s="33"/>
      <c r="Q1804" s="19"/>
      <c r="R1804" s="19"/>
    </row>
    <row r="1805" spans="3:18" s="1" customFormat="1" ht="12.75" x14ac:dyDescent="0.2">
      <c r="C1805" s="36"/>
      <c r="K1805" s="19"/>
      <c r="P1805" s="33"/>
      <c r="Q1805" s="19"/>
      <c r="R1805" s="19"/>
    </row>
    <row r="1806" spans="3:18" s="1" customFormat="1" ht="12.75" x14ac:dyDescent="0.2">
      <c r="C1806" s="36"/>
      <c r="K1806" s="19"/>
      <c r="P1806" s="33"/>
      <c r="Q1806" s="19"/>
      <c r="R1806" s="19"/>
    </row>
    <row r="1807" spans="3:18" s="1" customFormat="1" ht="12.75" x14ac:dyDescent="0.2">
      <c r="C1807" s="36"/>
      <c r="K1807" s="19"/>
      <c r="P1807" s="33"/>
      <c r="Q1807" s="19"/>
      <c r="R1807" s="19"/>
    </row>
    <row r="1808" spans="3:18" s="1" customFormat="1" ht="12.75" x14ac:dyDescent="0.2">
      <c r="C1808" s="36"/>
      <c r="K1808" s="19"/>
      <c r="P1808" s="33"/>
      <c r="Q1808" s="19"/>
      <c r="R1808" s="19"/>
    </row>
    <row r="1809" spans="3:18" s="1" customFormat="1" ht="12.75" x14ac:dyDescent="0.2">
      <c r="C1809" s="36"/>
      <c r="K1809" s="19"/>
      <c r="P1809" s="33"/>
      <c r="Q1809" s="19"/>
      <c r="R1809" s="19"/>
    </row>
    <row r="1810" spans="3:18" s="1" customFormat="1" ht="12.75" x14ac:dyDescent="0.2">
      <c r="C1810" s="36"/>
      <c r="K1810" s="19"/>
      <c r="P1810" s="33"/>
      <c r="Q1810" s="19"/>
      <c r="R1810" s="19"/>
    </row>
    <row r="1811" spans="3:18" s="1" customFormat="1" ht="12.75" x14ac:dyDescent="0.2">
      <c r="C1811" s="36"/>
      <c r="K1811" s="19"/>
      <c r="P1811" s="33"/>
      <c r="Q1811" s="19"/>
      <c r="R1811" s="19"/>
    </row>
    <row r="1812" spans="3:18" s="1" customFormat="1" ht="12.75" x14ac:dyDescent="0.2">
      <c r="C1812" s="36"/>
      <c r="K1812" s="19"/>
      <c r="P1812" s="33"/>
      <c r="Q1812" s="19"/>
      <c r="R1812" s="19"/>
    </row>
    <row r="1813" spans="3:18" s="1" customFormat="1" ht="12.75" x14ac:dyDescent="0.2">
      <c r="C1813" s="36"/>
      <c r="K1813" s="19"/>
      <c r="P1813" s="33"/>
      <c r="Q1813" s="19"/>
      <c r="R1813" s="19"/>
    </row>
    <row r="1814" spans="3:18" s="1" customFormat="1" ht="12.75" x14ac:dyDescent="0.2">
      <c r="C1814" s="36"/>
      <c r="K1814" s="19"/>
      <c r="P1814" s="33"/>
      <c r="Q1814" s="19"/>
      <c r="R1814" s="19"/>
    </row>
    <row r="1815" spans="3:18" s="1" customFormat="1" ht="12.75" x14ac:dyDescent="0.2">
      <c r="C1815" s="36"/>
      <c r="K1815" s="19"/>
      <c r="P1815" s="33"/>
      <c r="Q1815" s="19"/>
      <c r="R1815" s="19"/>
    </row>
    <row r="1816" spans="3:18" s="1" customFormat="1" ht="12.75" x14ac:dyDescent="0.2">
      <c r="C1816" s="36"/>
      <c r="K1816" s="19"/>
      <c r="P1816" s="33"/>
      <c r="Q1816" s="19"/>
      <c r="R1816" s="19"/>
    </row>
    <row r="1817" spans="3:18" s="1" customFormat="1" ht="12.75" x14ac:dyDescent="0.2">
      <c r="C1817" s="36"/>
      <c r="K1817" s="19"/>
      <c r="P1817" s="33"/>
      <c r="Q1817" s="19"/>
      <c r="R1817" s="19"/>
    </row>
    <row r="1818" spans="3:18" s="1" customFormat="1" ht="12.75" x14ac:dyDescent="0.2">
      <c r="C1818" s="36"/>
      <c r="K1818" s="19"/>
      <c r="P1818" s="33"/>
      <c r="Q1818" s="19"/>
      <c r="R1818" s="19"/>
    </row>
    <row r="1819" spans="3:18" s="1" customFormat="1" ht="12.75" x14ac:dyDescent="0.2">
      <c r="C1819" s="36"/>
      <c r="K1819" s="19"/>
      <c r="P1819" s="33"/>
      <c r="Q1819" s="19"/>
      <c r="R1819" s="19"/>
    </row>
    <row r="1820" spans="3:18" s="1" customFormat="1" ht="12.75" x14ac:dyDescent="0.2">
      <c r="C1820" s="36"/>
      <c r="K1820" s="19"/>
      <c r="P1820" s="33"/>
      <c r="Q1820" s="19"/>
      <c r="R1820" s="19"/>
    </row>
    <row r="1821" spans="3:18" s="1" customFormat="1" ht="12.75" x14ac:dyDescent="0.2">
      <c r="C1821" s="36"/>
      <c r="K1821" s="19"/>
      <c r="P1821" s="33"/>
      <c r="Q1821" s="19"/>
      <c r="R1821" s="19"/>
    </row>
    <row r="1822" spans="3:18" s="1" customFormat="1" ht="12.75" x14ac:dyDescent="0.2">
      <c r="C1822" s="36"/>
      <c r="K1822" s="19"/>
      <c r="P1822" s="33"/>
      <c r="Q1822" s="19"/>
      <c r="R1822" s="19"/>
    </row>
    <row r="1823" spans="3:18" s="1" customFormat="1" ht="12.75" x14ac:dyDescent="0.2">
      <c r="C1823" s="36"/>
      <c r="K1823" s="19"/>
      <c r="P1823" s="33"/>
      <c r="Q1823" s="19"/>
      <c r="R1823" s="19"/>
    </row>
    <row r="1824" spans="3:18" s="1" customFormat="1" ht="12.75" x14ac:dyDescent="0.2">
      <c r="C1824" s="36"/>
      <c r="K1824" s="19"/>
      <c r="P1824" s="33"/>
      <c r="Q1824" s="19"/>
      <c r="R1824" s="19"/>
    </row>
    <row r="1825" spans="3:18" s="1" customFormat="1" ht="12.75" x14ac:dyDescent="0.2">
      <c r="C1825" s="36"/>
      <c r="K1825" s="19"/>
      <c r="P1825" s="33"/>
      <c r="Q1825" s="19"/>
      <c r="R1825" s="19"/>
    </row>
    <row r="1826" spans="3:18" s="1" customFormat="1" ht="12.75" x14ac:dyDescent="0.2">
      <c r="C1826" s="36"/>
      <c r="K1826" s="19"/>
      <c r="P1826" s="33"/>
      <c r="Q1826" s="19"/>
      <c r="R1826" s="19"/>
    </row>
    <row r="1827" spans="3:18" s="1" customFormat="1" ht="12.75" x14ac:dyDescent="0.2">
      <c r="C1827" s="36"/>
      <c r="K1827" s="19"/>
      <c r="P1827" s="33"/>
      <c r="Q1827" s="19"/>
      <c r="R1827" s="19"/>
    </row>
    <row r="1828" spans="3:18" s="1" customFormat="1" ht="12.75" x14ac:dyDescent="0.2">
      <c r="C1828" s="36"/>
      <c r="K1828" s="19"/>
      <c r="P1828" s="33"/>
      <c r="Q1828" s="19"/>
      <c r="R1828" s="19"/>
    </row>
    <row r="1829" spans="3:18" s="1" customFormat="1" ht="12.75" x14ac:dyDescent="0.2">
      <c r="C1829" s="36"/>
      <c r="K1829" s="19"/>
      <c r="P1829" s="33"/>
      <c r="Q1829" s="19"/>
      <c r="R1829" s="19"/>
    </row>
    <row r="1830" spans="3:18" s="1" customFormat="1" ht="12.75" x14ac:dyDescent="0.2">
      <c r="C1830" s="36"/>
      <c r="K1830" s="19"/>
      <c r="P1830" s="33"/>
      <c r="Q1830" s="19"/>
      <c r="R1830" s="19"/>
    </row>
    <row r="1831" spans="3:18" s="1" customFormat="1" ht="12.75" x14ac:dyDescent="0.2">
      <c r="C1831" s="36"/>
      <c r="K1831" s="19"/>
      <c r="P1831" s="33"/>
      <c r="Q1831" s="19"/>
      <c r="R1831" s="19"/>
    </row>
    <row r="1832" spans="3:18" s="1" customFormat="1" ht="12.75" x14ac:dyDescent="0.2">
      <c r="C1832" s="36"/>
      <c r="K1832" s="19"/>
      <c r="P1832" s="33"/>
      <c r="Q1832" s="19"/>
      <c r="R1832" s="19"/>
    </row>
    <row r="1833" spans="3:18" s="1" customFormat="1" ht="12.75" x14ac:dyDescent="0.2">
      <c r="C1833" s="36"/>
      <c r="K1833" s="19"/>
      <c r="P1833" s="33"/>
      <c r="Q1833" s="19"/>
      <c r="R1833" s="19"/>
    </row>
    <row r="1834" spans="3:18" s="1" customFormat="1" ht="12.75" x14ac:dyDescent="0.2">
      <c r="C1834" s="36"/>
      <c r="K1834" s="19"/>
      <c r="P1834" s="33"/>
      <c r="Q1834" s="19"/>
      <c r="R1834" s="19"/>
    </row>
    <row r="1835" spans="3:18" s="1" customFormat="1" ht="12.75" x14ac:dyDescent="0.2">
      <c r="C1835" s="36"/>
      <c r="K1835" s="19"/>
      <c r="P1835" s="33"/>
      <c r="Q1835" s="19"/>
      <c r="R1835" s="19"/>
    </row>
    <row r="1836" spans="3:18" s="1" customFormat="1" ht="12.75" x14ac:dyDescent="0.2">
      <c r="C1836" s="36"/>
      <c r="K1836" s="19"/>
      <c r="P1836" s="33"/>
      <c r="Q1836" s="19"/>
      <c r="R1836" s="19"/>
    </row>
    <row r="1837" spans="3:18" s="1" customFormat="1" ht="12.75" x14ac:dyDescent="0.2">
      <c r="C1837" s="36"/>
      <c r="K1837" s="19"/>
      <c r="P1837" s="33"/>
      <c r="Q1837" s="19"/>
      <c r="R1837" s="19"/>
    </row>
    <row r="1838" spans="3:18" s="1" customFormat="1" ht="12.75" x14ac:dyDescent="0.2">
      <c r="C1838" s="36"/>
      <c r="K1838" s="19"/>
      <c r="P1838" s="33"/>
      <c r="Q1838" s="19"/>
      <c r="R1838" s="19"/>
    </row>
    <row r="1839" spans="3:18" s="1" customFormat="1" ht="12.75" x14ac:dyDescent="0.2">
      <c r="C1839" s="36"/>
      <c r="K1839" s="19"/>
      <c r="P1839" s="33"/>
      <c r="Q1839" s="19"/>
      <c r="R1839" s="19"/>
    </row>
    <row r="1840" spans="3:18" s="1" customFormat="1" ht="12.75" x14ac:dyDescent="0.2">
      <c r="C1840" s="36"/>
      <c r="K1840" s="19"/>
      <c r="P1840" s="33"/>
      <c r="Q1840" s="19"/>
      <c r="R1840" s="19"/>
    </row>
    <row r="1841" spans="3:18" s="1" customFormat="1" ht="12.75" x14ac:dyDescent="0.2">
      <c r="C1841" s="36"/>
      <c r="K1841" s="19"/>
      <c r="P1841" s="33"/>
      <c r="Q1841" s="19"/>
      <c r="R1841" s="19"/>
    </row>
    <row r="1842" spans="3:18" s="1" customFormat="1" ht="12.75" x14ac:dyDescent="0.2">
      <c r="C1842" s="36"/>
      <c r="K1842" s="19"/>
      <c r="P1842" s="33"/>
      <c r="Q1842" s="19"/>
      <c r="R1842" s="19"/>
    </row>
    <row r="1843" spans="3:18" s="1" customFormat="1" ht="12.75" x14ac:dyDescent="0.2">
      <c r="C1843" s="36"/>
      <c r="K1843" s="19"/>
      <c r="P1843" s="33"/>
      <c r="Q1843" s="19"/>
      <c r="R1843" s="19"/>
    </row>
    <row r="1844" spans="3:18" s="1" customFormat="1" ht="12.75" x14ac:dyDescent="0.2">
      <c r="C1844" s="36"/>
      <c r="K1844" s="19"/>
      <c r="P1844" s="33"/>
      <c r="Q1844" s="19"/>
      <c r="R1844" s="19"/>
    </row>
    <row r="1845" spans="3:18" s="1" customFormat="1" ht="12.75" x14ac:dyDescent="0.2">
      <c r="C1845" s="36"/>
      <c r="K1845" s="19"/>
      <c r="P1845" s="33"/>
      <c r="Q1845" s="19"/>
      <c r="R1845" s="19"/>
    </row>
    <row r="1846" spans="3:18" s="1" customFormat="1" ht="12.75" x14ac:dyDescent="0.2">
      <c r="C1846" s="36"/>
      <c r="K1846" s="19"/>
      <c r="P1846" s="33"/>
      <c r="Q1846" s="19"/>
      <c r="R1846" s="19"/>
    </row>
    <row r="1847" spans="3:18" s="1" customFormat="1" ht="12.75" x14ac:dyDescent="0.2">
      <c r="C1847" s="36"/>
      <c r="K1847" s="19"/>
      <c r="P1847" s="33"/>
      <c r="Q1847" s="19"/>
      <c r="R1847" s="19"/>
    </row>
    <row r="1848" spans="3:18" s="1" customFormat="1" ht="12.75" x14ac:dyDescent="0.2">
      <c r="C1848" s="36"/>
      <c r="K1848" s="19"/>
      <c r="P1848" s="33"/>
      <c r="Q1848" s="19"/>
      <c r="R1848" s="19"/>
    </row>
    <row r="1849" spans="3:18" s="1" customFormat="1" ht="12.75" x14ac:dyDescent="0.2">
      <c r="C1849" s="36"/>
      <c r="K1849" s="19"/>
      <c r="P1849" s="33"/>
      <c r="Q1849" s="19"/>
      <c r="R1849" s="19"/>
    </row>
    <row r="1850" spans="3:18" s="1" customFormat="1" ht="12.75" x14ac:dyDescent="0.2">
      <c r="C1850" s="36"/>
      <c r="K1850" s="19"/>
      <c r="P1850" s="33"/>
      <c r="Q1850" s="19"/>
      <c r="R1850" s="19"/>
    </row>
    <row r="1851" spans="3:18" s="1" customFormat="1" ht="12.75" x14ac:dyDescent="0.2">
      <c r="C1851" s="36"/>
      <c r="K1851" s="19"/>
      <c r="P1851" s="33"/>
      <c r="Q1851" s="19"/>
      <c r="R1851" s="19"/>
    </row>
    <row r="1852" spans="3:18" s="1" customFormat="1" ht="12.75" x14ac:dyDescent="0.2">
      <c r="C1852" s="36"/>
      <c r="K1852" s="19"/>
      <c r="P1852" s="33"/>
      <c r="Q1852" s="19"/>
      <c r="R1852" s="19"/>
    </row>
    <row r="1853" spans="3:18" s="1" customFormat="1" ht="12.75" x14ac:dyDescent="0.2">
      <c r="C1853" s="36"/>
      <c r="K1853" s="19"/>
      <c r="P1853" s="33"/>
      <c r="Q1853" s="19"/>
      <c r="R1853" s="19"/>
    </row>
    <row r="1854" spans="3:18" s="1" customFormat="1" ht="12.75" x14ac:dyDescent="0.2">
      <c r="C1854" s="36"/>
      <c r="K1854" s="19"/>
      <c r="P1854" s="33"/>
      <c r="Q1854" s="19"/>
      <c r="R1854" s="19"/>
    </row>
    <row r="1855" spans="3:18" s="1" customFormat="1" ht="12.75" x14ac:dyDescent="0.2">
      <c r="C1855" s="36"/>
      <c r="K1855" s="19"/>
      <c r="P1855" s="33"/>
      <c r="Q1855" s="19"/>
      <c r="R1855" s="19"/>
    </row>
    <row r="1856" spans="3:18" s="1" customFormat="1" ht="12.75" x14ac:dyDescent="0.2">
      <c r="C1856" s="36"/>
      <c r="K1856" s="19"/>
      <c r="P1856" s="33"/>
      <c r="Q1856" s="19"/>
      <c r="R1856" s="19"/>
    </row>
    <row r="1857" spans="3:18" s="1" customFormat="1" ht="12.75" x14ac:dyDescent="0.2">
      <c r="C1857" s="36"/>
      <c r="K1857" s="19"/>
      <c r="P1857" s="33"/>
      <c r="Q1857" s="19"/>
      <c r="R1857" s="19"/>
    </row>
    <row r="1858" spans="3:18" s="1" customFormat="1" ht="12.75" x14ac:dyDescent="0.2">
      <c r="C1858" s="36"/>
      <c r="K1858" s="19"/>
      <c r="P1858" s="33"/>
      <c r="Q1858" s="19"/>
      <c r="R1858" s="19"/>
    </row>
    <row r="1859" spans="3:18" s="1" customFormat="1" ht="12.75" x14ac:dyDescent="0.2">
      <c r="C1859" s="36"/>
      <c r="K1859" s="19"/>
      <c r="P1859" s="33"/>
      <c r="Q1859" s="19"/>
      <c r="R1859" s="19"/>
    </row>
    <row r="1860" spans="3:18" s="1" customFormat="1" ht="12.75" x14ac:dyDescent="0.2">
      <c r="C1860" s="36"/>
      <c r="K1860" s="19"/>
      <c r="P1860" s="33"/>
      <c r="Q1860" s="19"/>
      <c r="R1860" s="19"/>
    </row>
    <row r="1861" spans="3:18" s="1" customFormat="1" ht="12.75" x14ac:dyDescent="0.2">
      <c r="C1861" s="36"/>
      <c r="K1861" s="19"/>
      <c r="P1861" s="33"/>
      <c r="Q1861" s="19"/>
      <c r="R1861" s="19"/>
    </row>
    <row r="1862" spans="3:18" s="1" customFormat="1" ht="12.75" x14ac:dyDescent="0.2">
      <c r="C1862" s="36"/>
      <c r="K1862" s="19"/>
      <c r="P1862" s="33"/>
      <c r="Q1862" s="19"/>
      <c r="R1862" s="19"/>
    </row>
    <row r="1863" spans="3:18" s="1" customFormat="1" ht="12.75" x14ac:dyDescent="0.2">
      <c r="C1863" s="36"/>
      <c r="K1863" s="19"/>
      <c r="P1863" s="33"/>
      <c r="Q1863" s="19"/>
      <c r="R1863" s="19"/>
    </row>
    <row r="1864" spans="3:18" s="1" customFormat="1" ht="12.75" x14ac:dyDescent="0.2">
      <c r="C1864" s="36"/>
      <c r="K1864" s="19"/>
      <c r="P1864" s="33"/>
      <c r="Q1864" s="19"/>
      <c r="R1864" s="19"/>
    </row>
    <row r="1865" spans="3:18" s="1" customFormat="1" ht="12.75" x14ac:dyDescent="0.2">
      <c r="C1865" s="36"/>
      <c r="K1865" s="19"/>
      <c r="P1865" s="33"/>
      <c r="Q1865" s="19"/>
      <c r="R1865" s="19"/>
    </row>
    <row r="1866" spans="3:18" s="1" customFormat="1" ht="12.75" x14ac:dyDescent="0.2">
      <c r="C1866" s="36"/>
      <c r="K1866" s="19"/>
      <c r="P1866" s="33"/>
      <c r="Q1866" s="19"/>
      <c r="R1866" s="19"/>
    </row>
    <row r="1867" spans="3:18" s="1" customFormat="1" ht="12.75" x14ac:dyDescent="0.2">
      <c r="C1867" s="36"/>
      <c r="K1867" s="19"/>
      <c r="P1867" s="33"/>
      <c r="Q1867" s="19"/>
      <c r="R1867" s="19"/>
    </row>
    <row r="1868" spans="3:18" s="1" customFormat="1" ht="12.75" x14ac:dyDescent="0.2">
      <c r="C1868" s="36"/>
      <c r="K1868" s="19"/>
      <c r="P1868" s="33"/>
      <c r="Q1868" s="19"/>
      <c r="R1868" s="19"/>
    </row>
    <row r="1869" spans="3:18" s="1" customFormat="1" ht="12.75" x14ac:dyDescent="0.2">
      <c r="C1869" s="36"/>
      <c r="K1869" s="19"/>
      <c r="P1869" s="33"/>
      <c r="Q1869" s="19"/>
      <c r="R1869" s="19"/>
    </row>
    <row r="1870" spans="3:18" s="1" customFormat="1" ht="12.75" x14ac:dyDescent="0.2">
      <c r="C1870" s="36"/>
      <c r="K1870" s="19"/>
      <c r="P1870" s="33"/>
      <c r="Q1870" s="19"/>
      <c r="R1870" s="19"/>
    </row>
    <row r="1871" spans="3:18" s="1" customFormat="1" ht="12.75" x14ac:dyDescent="0.2">
      <c r="C1871" s="36"/>
      <c r="K1871" s="19"/>
      <c r="P1871" s="33"/>
      <c r="Q1871" s="19"/>
      <c r="R1871" s="19"/>
    </row>
    <row r="1872" spans="3:18" s="1" customFormat="1" ht="12.75" x14ac:dyDescent="0.2">
      <c r="C1872" s="36"/>
      <c r="K1872" s="19"/>
      <c r="P1872" s="33"/>
      <c r="Q1872" s="19"/>
      <c r="R1872" s="19"/>
    </row>
    <row r="1873" spans="3:18" s="1" customFormat="1" ht="12.75" x14ac:dyDescent="0.2">
      <c r="C1873" s="36"/>
      <c r="K1873" s="19"/>
      <c r="P1873" s="33"/>
      <c r="Q1873" s="19"/>
      <c r="R1873" s="19"/>
    </row>
    <row r="1874" spans="3:18" s="1" customFormat="1" ht="12.75" x14ac:dyDescent="0.2">
      <c r="C1874" s="36"/>
      <c r="K1874" s="19"/>
      <c r="P1874" s="33"/>
      <c r="Q1874" s="19"/>
      <c r="R1874" s="19"/>
    </row>
    <row r="1875" spans="3:18" s="1" customFormat="1" ht="12.75" x14ac:dyDescent="0.2">
      <c r="C1875" s="36"/>
      <c r="K1875" s="19"/>
      <c r="P1875" s="33"/>
      <c r="Q1875" s="19"/>
      <c r="R1875" s="19"/>
    </row>
    <row r="1876" spans="3:18" s="1" customFormat="1" ht="12.75" x14ac:dyDescent="0.2">
      <c r="C1876" s="36"/>
      <c r="K1876" s="19"/>
      <c r="P1876" s="33"/>
      <c r="Q1876" s="19"/>
      <c r="R1876" s="19"/>
    </row>
    <row r="1877" spans="3:18" s="1" customFormat="1" ht="12.75" x14ac:dyDescent="0.2">
      <c r="C1877" s="36"/>
      <c r="K1877" s="19"/>
      <c r="P1877" s="33"/>
      <c r="Q1877" s="19"/>
      <c r="R1877" s="19"/>
    </row>
    <row r="1878" spans="3:18" s="1" customFormat="1" ht="12.75" x14ac:dyDescent="0.2">
      <c r="C1878" s="36"/>
      <c r="K1878" s="19"/>
      <c r="P1878" s="33"/>
      <c r="Q1878" s="19"/>
      <c r="R1878" s="19"/>
    </row>
    <row r="1879" spans="3:18" s="1" customFormat="1" ht="12.75" x14ac:dyDescent="0.2">
      <c r="C1879" s="36"/>
      <c r="K1879" s="19"/>
      <c r="P1879" s="33"/>
      <c r="Q1879" s="19"/>
      <c r="R1879" s="19"/>
    </row>
    <row r="1880" spans="3:18" s="1" customFormat="1" ht="12.75" x14ac:dyDescent="0.2">
      <c r="C1880" s="36"/>
      <c r="K1880" s="19"/>
      <c r="P1880" s="33"/>
      <c r="Q1880" s="19"/>
      <c r="R1880" s="19"/>
    </row>
    <row r="1881" spans="3:18" s="1" customFormat="1" ht="12.75" x14ac:dyDescent="0.2">
      <c r="C1881" s="36"/>
      <c r="K1881" s="19"/>
      <c r="P1881" s="33"/>
      <c r="Q1881" s="19"/>
      <c r="R1881" s="19"/>
    </row>
    <row r="1882" spans="3:18" s="1" customFormat="1" ht="12.75" x14ac:dyDescent="0.2">
      <c r="C1882" s="36"/>
      <c r="K1882" s="19"/>
      <c r="P1882" s="33"/>
      <c r="Q1882" s="19"/>
      <c r="R1882" s="19"/>
    </row>
    <row r="1883" spans="3:18" s="1" customFormat="1" ht="12.75" x14ac:dyDescent="0.2">
      <c r="C1883" s="36"/>
      <c r="K1883" s="19"/>
      <c r="P1883" s="33"/>
      <c r="Q1883" s="19"/>
      <c r="R1883" s="19"/>
    </row>
    <row r="1884" spans="3:18" s="1" customFormat="1" ht="12.75" x14ac:dyDescent="0.2">
      <c r="C1884" s="36"/>
      <c r="K1884" s="19"/>
      <c r="P1884" s="33"/>
      <c r="Q1884" s="19"/>
      <c r="R1884" s="19"/>
    </row>
    <row r="1885" spans="3:18" s="1" customFormat="1" ht="12.75" x14ac:dyDescent="0.2">
      <c r="C1885" s="36"/>
      <c r="K1885" s="19"/>
      <c r="P1885" s="33"/>
      <c r="Q1885" s="19"/>
      <c r="R1885" s="19"/>
    </row>
    <row r="1886" spans="3:18" s="1" customFormat="1" ht="12.75" x14ac:dyDescent="0.2">
      <c r="C1886" s="36"/>
      <c r="K1886" s="19"/>
      <c r="P1886" s="33"/>
      <c r="Q1886" s="19"/>
      <c r="R1886" s="19"/>
    </row>
    <row r="1887" spans="3:18" s="1" customFormat="1" ht="12.75" x14ac:dyDescent="0.2">
      <c r="C1887" s="36"/>
      <c r="K1887" s="19"/>
      <c r="P1887" s="33"/>
      <c r="Q1887" s="19"/>
      <c r="R1887" s="19"/>
    </row>
    <row r="1888" spans="3:18" s="1" customFormat="1" ht="12.75" x14ac:dyDescent="0.2">
      <c r="C1888" s="36"/>
      <c r="K1888" s="19"/>
      <c r="P1888" s="33"/>
      <c r="Q1888" s="19"/>
      <c r="R1888" s="19"/>
    </row>
    <row r="1889" spans="3:18" s="1" customFormat="1" ht="12.75" x14ac:dyDescent="0.2">
      <c r="C1889" s="36"/>
      <c r="K1889" s="19"/>
      <c r="P1889" s="33"/>
      <c r="Q1889" s="19"/>
      <c r="R1889" s="19"/>
    </row>
    <row r="1890" spans="3:18" s="1" customFormat="1" ht="12.75" x14ac:dyDescent="0.2">
      <c r="C1890" s="36"/>
      <c r="K1890" s="19"/>
      <c r="P1890" s="33"/>
      <c r="Q1890" s="19"/>
      <c r="R1890" s="19"/>
    </row>
    <row r="1891" spans="3:18" s="1" customFormat="1" ht="12.75" x14ac:dyDescent="0.2">
      <c r="C1891" s="36"/>
      <c r="K1891" s="19"/>
      <c r="P1891" s="33"/>
      <c r="Q1891" s="19"/>
      <c r="R1891" s="19"/>
    </row>
    <row r="1892" spans="3:18" s="1" customFormat="1" ht="12.75" x14ac:dyDescent="0.2">
      <c r="C1892" s="36"/>
      <c r="K1892" s="19"/>
      <c r="P1892" s="33"/>
      <c r="Q1892" s="19"/>
      <c r="R1892" s="19"/>
    </row>
    <row r="1893" spans="3:18" s="1" customFormat="1" ht="12.75" x14ac:dyDescent="0.2">
      <c r="C1893" s="36"/>
      <c r="K1893" s="19"/>
      <c r="P1893" s="33"/>
      <c r="Q1893" s="19"/>
      <c r="R1893" s="19"/>
    </row>
    <row r="1894" spans="3:18" s="1" customFormat="1" ht="12.75" x14ac:dyDescent="0.2">
      <c r="C1894" s="36"/>
      <c r="K1894" s="19"/>
      <c r="P1894" s="33"/>
      <c r="Q1894" s="19"/>
      <c r="R1894" s="19"/>
    </row>
    <row r="1895" spans="3:18" s="1" customFormat="1" ht="12.75" x14ac:dyDescent="0.2">
      <c r="C1895" s="36"/>
      <c r="K1895" s="19"/>
      <c r="P1895" s="33"/>
      <c r="Q1895" s="19"/>
      <c r="R1895" s="19"/>
    </row>
    <row r="1896" spans="3:18" s="1" customFormat="1" ht="12.75" x14ac:dyDescent="0.2">
      <c r="C1896" s="36"/>
      <c r="K1896" s="19"/>
      <c r="P1896" s="33"/>
      <c r="Q1896" s="19"/>
      <c r="R1896" s="19"/>
    </row>
    <row r="1897" spans="3:18" s="1" customFormat="1" ht="12.75" x14ac:dyDescent="0.2">
      <c r="C1897" s="36"/>
      <c r="K1897" s="19"/>
      <c r="P1897" s="33"/>
      <c r="Q1897" s="19"/>
      <c r="R1897" s="19"/>
    </row>
    <row r="1898" spans="3:18" s="1" customFormat="1" ht="12.75" x14ac:dyDescent="0.2">
      <c r="C1898" s="36"/>
      <c r="K1898" s="19"/>
      <c r="P1898" s="33"/>
      <c r="Q1898" s="19"/>
      <c r="R1898" s="19"/>
    </row>
    <row r="1899" spans="3:18" s="1" customFormat="1" ht="12.75" x14ac:dyDescent="0.2">
      <c r="C1899" s="36"/>
      <c r="K1899" s="19"/>
      <c r="P1899" s="33"/>
      <c r="Q1899" s="19"/>
      <c r="R1899" s="19"/>
    </row>
    <row r="1900" spans="3:18" s="1" customFormat="1" ht="12.75" x14ac:dyDescent="0.2">
      <c r="C1900" s="36"/>
      <c r="K1900" s="19"/>
      <c r="P1900" s="33"/>
      <c r="Q1900" s="19"/>
      <c r="R1900" s="19"/>
    </row>
    <row r="1901" spans="3:18" s="1" customFormat="1" ht="12.75" x14ac:dyDescent="0.2">
      <c r="C1901" s="36"/>
      <c r="K1901" s="19"/>
      <c r="P1901" s="33"/>
      <c r="Q1901" s="19"/>
      <c r="R1901" s="19"/>
    </row>
    <row r="1902" spans="3:18" s="1" customFormat="1" ht="12.75" x14ac:dyDescent="0.2">
      <c r="C1902" s="36"/>
      <c r="K1902" s="19"/>
      <c r="P1902" s="33"/>
      <c r="Q1902" s="19"/>
      <c r="R1902" s="19"/>
    </row>
    <row r="1903" spans="3:18" s="1" customFormat="1" ht="12.75" x14ac:dyDescent="0.2">
      <c r="C1903" s="36"/>
      <c r="K1903" s="19"/>
      <c r="P1903" s="33"/>
      <c r="Q1903" s="19"/>
      <c r="R1903" s="19"/>
    </row>
    <row r="1904" spans="3:18" s="1" customFormat="1" ht="12.75" x14ac:dyDescent="0.2">
      <c r="C1904" s="36"/>
      <c r="K1904" s="19"/>
      <c r="P1904" s="33"/>
      <c r="Q1904" s="19"/>
      <c r="R1904" s="19"/>
    </row>
    <row r="1905" spans="3:18" s="1" customFormat="1" ht="12.75" x14ac:dyDescent="0.2">
      <c r="C1905" s="36"/>
      <c r="K1905" s="19"/>
      <c r="P1905" s="33"/>
      <c r="Q1905" s="19"/>
      <c r="R1905" s="19"/>
    </row>
    <row r="1906" spans="3:18" s="1" customFormat="1" ht="12.75" x14ac:dyDescent="0.2">
      <c r="C1906" s="36"/>
      <c r="K1906" s="19"/>
      <c r="P1906" s="33"/>
      <c r="Q1906" s="19"/>
      <c r="R1906" s="19"/>
    </row>
    <row r="1907" spans="3:18" s="1" customFormat="1" ht="12.75" x14ac:dyDescent="0.2">
      <c r="C1907" s="36"/>
      <c r="K1907" s="19"/>
      <c r="P1907" s="33"/>
      <c r="Q1907" s="19"/>
      <c r="R1907" s="19"/>
    </row>
    <row r="1908" spans="3:18" s="1" customFormat="1" ht="12.75" x14ac:dyDescent="0.2">
      <c r="C1908" s="36"/>
      <c r="K1908" s="19"/>
      <c r="P1908" s="33"/>
      <c r="Q1908" s="19"/>
      <c r="R1908" s="19"/>
    </row>
    <row r="1909" spans="3:18" s="1" customFormat="1" ht="12.75" x14ac:dyDescent="0.2">
      <c r="C1909" s="36"/>
      <c r="K1909" s="19"/>
      <c r="P1909" s="33"/>
      <c r="Q1909" s="19"/>
      <c r="R1909" s="19"/>
    </row>
    <row r="1910" spans="3:18" s="1" customFormat="1" ht="12.75" x14ac:dyDescent="0.2">
      <c r="C1910" s="36"/>
      <c r="K1910" s="19"/>
      <c r="P1910" s="33"/>
      <c r="Q1910" s="19"/>
      <c r="R1910" s="19"/>
    </row>
    <row r="1911" spans="3:18" s="1" customFormat="1" ht="12.75" x14ac:dyDescent="0.2">
      <c r="C1911" s="36"/>
      <c r="K1911" s="19"/>
      <c r="P1911" s="33"/>
      <c r="Q1911" s="19"/>
      <c r="R1911" s="19"/>
    </row>
    <row r="1912" spans="3:18" s="1" customFormat="1" ht="12.75" x14ac:dyDescent="0.2">
      <c r="C1912" s="36"/>
      <c r="K1912" s="19"/>
      <c r="P1912" s="33"/>
      <c r="Q1912" s="19"/>
      <c r="R1912" s="19"/>
    </row>
    <row r="1913" spans="3:18" s="1" customFormat="1" ht="12.75" x14ac:dyDescent="0.2">
      <c r="C1913" s="36"/>
      <c r="K1913" s="19"/>
      <c r="P1913" s="33"/>
      <c r="Q1913" s="19"/>
      <c r="R1913" s="19"/>
    </row>
    <row r="1914" spans="3:18" s="1" customFormat="1" ht="12.75" x14ac:dyDescent="0.2">
      <c r="C1914" s="36"/>
      <c r="K1914" s="19"/>
      <c r="P1914" s="33"/>
      <c r="Q1914" s="19"/>
      <c r="R1914" s="19"/>
    </row>
    <row r="1915" spans="3:18" s="1" customFormat="1" ht="12.75" x14ac:dyDescent="0.2">
      <c r="C1915" s="36"/>
      <c r="K1915" s="19"/>
      <c r="P1915" s="33"/>
      <c r="Q1915" s="19"/>
      <c r="R1915" s="19"/>
    </row>
    <row r="1916" spans="3:18" s="1" customFormat="1" ht="12.75" x14ac:dyDescent="0.2">
      <c r="C1916" s="36"/>
      <c r="K1916" s="19"/>
      <c r="P1916" s="33"/>
      <c r="Q1916" s="19"/>
      <c r="R1916" s="19"/>
    </row>
    <row r="1917" spans="3:18" s="1" customFormat="1" ht="12.75" x14ac:dyDescent="0.2">
      <c r="C1917" s="36"/>
      <c r="K1917" s="19"/>
      <c r="P1917" s="33"/>
      <c r="Q1917" s="19"/>
      <c r="R1917" s="19"/>
    </row>
    <row r="1918" spans="3:18" s="1" customFormat="1" ht="12.75" x14ac:dyDescent="0.2">
      <c r="C1918" s="36"/>
      <c r="K1918" s="19"/>
      <c r="P1918" s="33"/>
      <c r="Q1918" s="19"/>
      <c r="R1918" s="19"/>
    </row>
    <row r="1919" spans="3:18" s="1" customFormat="1" ht="12.75" x14ac:dyDescent="0.2">
      <c r="C1919" s="36"/>
      <c r="K1919" s="19"/>
      <c r="P1919" s="33"/>
      <c r="Q1919" s="19"/>
      <c r="R1919" s="19"/>
    </row>
    <row r="1920" spans="3:18" s="1" customFormat="1" ht="12.75" x14ac:dyDescent="0.2">
      <c r="C1920" s="36"/>
      <c r="K1920" s="19"/>
      <c r="P1920" s="33"/>
      <c r="Q1920" s="19"/>
      <c r="R1920" s="19"/>
    </row>
    <row r="1921" spans="3:18" s="1" customFormat="1" ht="12.75" x14ac:dyDescent="0.2">
      <c r="C1921" s="36"/>
      <c r="K1921" s="19"/>
      <c r="P1921" s="33"/>
      <c r="Q1921" s="19"/>
      <c r="R1921" s="19"/>
    </row>
    <row r="1922" spans="3:18" s="1" customFormat="1" ht="12.75" x14ac:dyDescent="0.2">
      <c r="C1922" s="36"/>
      <c r="K1922" s="19"/>
      <c r="P1922" s="33"/>
      <c r="Q1922" s="19"/>
      <c r="R1922" s="19"/>
    </row>
    <row r="1923" spans="3:18" s="1" customFormat="1" ht="12.75" x14ac:dyDescent="0.2">
      <c r="C1923" s="36"/>
      <c r="K1923" s="19"/>
      <c r="P1923" s="33"/>
      <c r="Q1923" s="19"/>
      <c r="R1923" s="19"/>
    </row>
    <row r="1924" spans="3:18" s="1" customFormat="1" ht="12.75" x14ac:dyDescent="0.2">
      <c r="C1924" s="36"/>
      <c r="K1924" s="19"/>
      <c r="P1924" s="33"/>
      <c r="Q1924" s="19"/>
      <c r="R1924" s="19"/>
    </row>
    <row r="1925" spans="3:18" s="1" customFormat="1" ht="12.75" x14ac:dyDescent="0.2">
      <c r="C1925" s="36"/>
      <c r="K1925" s="19"/>
      <c r="P1925" s="33"/>
      <c r="Q1925" s="19"/>
      <c r="R1925" s="19"/>
    </row>
    <row r="1926" spans="3:18" s="1" customFormat="1" ht="12.75" x14ac:dyDescent="0.2">
      <c r="C1926" s="36"/>
      <c r="K1926" s="19"/>
      <c r="P1926" s="33"/>
      <c r="Q1926" s="19"/>
      <c r="R1926" s="19"/>
    </row>
    <row r="1927" spans="3:18" s="1" customFormat="1" ht="12.75" x14ac:dyDescent="0.2">
      <c r="C1927" s="36"/>
      <c r="K1927" s="19"/>
      <c r="P1927" s="33"/>
      <c r="Q1927" s="19"/>
      <c r="R1927" s="19"/>
    </row>
    <row r="1928" spans="3:18" s="1" customFormat="1" ht="12.75" x14ac:dyDescent="0.2">
      <c r="C1928" s="36"/>
      <c r="K1928" s="19"/>
      <c r="P1928" s="33"/>
      <c r="Q1928" s="19"/>
      <c r="R1928" s="19"/>
    </row>
    <row r="1929" spans="3:18" s="1" customFormat="1" ht="12.75" x14ac:dyDescent="0.2">
      <c r="C1929" s="36"/>
      <c r="K1929" s="19"/>
      <c r="P1929" s="33"/>
      <c r="Q1929" s="19"/>
      <c r="R1929" s="19"/>
    </row>
    <row r="1930" spans="3:18" s="1" customFormat="1" ht="12.75" x14ac:dyDescent="0.2">
      <c r="C1930" s="36"/>
      <c r="K1930" s="19"/>
      <c r="P1930" s="33"/>
      <c r="Q1930" s="19"/>
      <c r="R1930" s="19"/>
    </row>
    <row r="1931" spans="3:18" s="1" customFormat="1" ht="12.75" x14ac:dyDescent="0.2">
      <c r="C1931" s="36"/>
      <c r="K1931" s="19"/>
      <c r="P1931" s="33"/>
      <c r="Q1931" s="19"/>
      <c r="R1931" s="19"/>
    </row>
    <row r="1932" spans="3:18" s="1" customFormat="1" ht="12.75" x14ac:dyDescent="0.2">
      <c r="C1932" s="36"/>
      <c r="K1932" s="19"/>
      <c r="P1932" s="33"/>
      <c r="Q1932" s="19"/>
      <c r="R1932" s="19"/>
    </row>
    <row r="1933" spans="3:18" s="1" customFormat="1" ht="12.75" x14ac:dyDescent="0.2">
      <c r="C1933" s="36"/>
      <c r="K1933" s="19"/>
      <c r="P1933" s="33"/>
      <c r="Q1933" s="19"/>
      <c r="R1933" s="19"/>
    </row>
    <row r="1934" spans="3:18" s="1" customFormat="1" ht="12.75" x14ac:dyDescent="0.2">
      <c r="C1934" s="36"/>
      <c r="K1934" s="19"/>
      <c r="P1934" s="33"/>
      <c r="Q1934" s="19"/>
      <c r="R1934" s="19"/>
    </row>
    <row r="1935" spans="3:18" s="1" customFormat="1" ht="12.75" x14ac:dyDescent="0.2">
      <c r="C1935" s="36"/>
      <c r="K1935" s="19"/>
      <c r="P1935" s="33"/>
      <c r="Q1935" s="19"/>
      <c r="R1935" s="19"/>
    </row>
    <row r="1936" spans="3:18" s="1" customFormat="1" ht="12.75" x14ac:dyDescent="0.2">
      <c r="C1936" s="36"/>
      <c r="K1936" s="19"/>
      <c r="P1936" s="33"/>
      <c r="Q1936" s="19"/>
      <c r="R1936" s="19"/>
    </row>
    <row r="1937" spans="3:18" s="1" customFormat="1" ht="12.75" x14ac:dyDescent="0.2">
      <c r="C1937" s="36"/>
      <c r="K1937" s="19"/>
      <c r="P1937" s="33"/>
      <c r="Q1937" s="19"/>
      <c r="R1937" s="19"/>
    </row>
    <row r="1938" spans="3:18" s="1" customFormat="1" ht="12.75" x14ac:dyDescent="0.2">
      <c r="C1938" s="36"/>
      <c r="K1938" s="19"/>
      <c r="P1938" s="33"/>
      <c r="Q1938" s="19"/>
      <c r="R1938" s="19"/>
    </row>
    <row r="1939" spans="3:18" s="1" customFormat="1" ht="12.75" x14ac:dyDescent="0.2">
      <c r="C1939" s="36"/>
      <c r="K1939" s="19"/>
      <c r="P1939" s="33"/>
      <c r="Q1939" s="19"/>
      <c r="R1939" s="19"/>
    </row>
    <row r="1940" spans="3:18" s="1" customFormat="1" ht="12.75" x14ac:dyDescent="0.2">
      <c r="C1940" s="36"/>
      <c r="K1940" s="19"/>
      <c r="P1940" s="33"/>
      <c r="Q1940" s="19"/>
      <c r="R1940" s="19"/>
    </row>
    <row r="1941" spans="3:18" s="1" customFormat="1" ht="12.75" x14ac:dyDescent="0.2">
      <c r="C1941" s="36"/>
      <c r="K1941" s="19"/>
      <c r="P1941" s="33"/>
      <c r="Q1941" s="19"/>
      <c r="R1941" s="19"/>
    </row>
    <row r="1942" spans="3:18" s="1" customFormat="1" ht="12.75" x14ac:dyDescent="0.2">
      <c r="C1942" s="36"/>
      <c r="K1942" s="19"/>
      <c r="P1942" s="33"/>
      <c r="Q1942" s="19"/>
      <c r="R1942" s="19"/>
    </row>
    <row r="1943" spans="3:18" s="1" customFormat="1" ht="12.75" x14ac:dyDescent="0.2">
      <c r="C1943" s="36"/>
      <c r="K1943" s="19"/>
      <c r="P1943" s="33"/>
      <c r="Q1943" s="19"/>
      <c r="R1943" s="19"/>
    </row>
    <row r="1944" spans="3:18" s="1" customFormat="1" ht="12.75" x14ac:dyDescent="0.2">
      <c r="C1944" s="36"/>
      <c r="K1944" s="19"/>
      <c r="P1944" s="33"/>
      <c r="Q1944" s="19"/>
      <c r="R1944" s="19"/>
    </row>
    <row r="1945" spans="3:18" s="1" customFormat="1" ht="12.75" x14ac:dyDescent="0.2">
      <c r="C1945" s="36"/>
      <c r="K1945" s="19"/>
      <c r="P1945" s="33"/>
      <c r="Q1945" s="19"/>
      <c r="R1945" s="19"/>
    </row>
    <row r="1946" spans="3:18" s="1" customFormat="1" ht="12.75" x14ac:dyDescent="0.2">
      <c r="C1946" s="36"/>
      <c r="K1946" s="19"/>
      <c r="P1946" s="33"/>
      <c r="Q1946" s="19"/>
      <c r="R1946" s="19"/>
    </row>
    <row r="1947" spans="3:18" s="1" customFormat="1" ht="12.75" x14ac:dyDescent="0.2">
      <c r="C1947" s="36"/>
      <c r="K1947" s="19"/>
      <c r="P1947" s="33"/>
      <c r="Q1947" s="19"/>
      <c r="R1947" s="19"/>
    </row>
    <row r="1948" spans="3:18" s="1" customFormat="1" ht="12.75" x14ac:dyDescent="0.2">
      <c r="C1948" s="36"/>
      <c r="K1948" s="19"/>
      <c r="P1948" s="33"/>
      <c r="Q1948" s="19"/>
      <c r="R1948" s="19"/>
    </row>
    <row r="1949" spans="3:18" s="1" customFormat="1" ht="12.75" x14ac:dyDescent="0.2">
      <c r="C1949" s="36"/>
      <c r="K1949" s="19"/>
      <c r="P1949" s="33"/>
      <c r="Q1949" s="19"/>
      <c r="R1949" s="19"/>
    </row>
    <row r="1950" spans="3:18" s="1" customFormat="1" ht="12.75" x14ac:dyDescent="0.2">
      <c r="C1950" s="36"/>
      <c r="K1950" s="19"/>
      <c r="P1950" s="33"/>
      <c r="Q1950" s="19"/>
      <c r="R1950" s="19"/>
    </row>
    <row r="1951" spans="3:18" s="1" customFormat="1" ht="12.75" x14ac:dyDescent="0.2">
      <c r="C1951" s="36"/>
      <c r="K1951" s="19"/>
      <c r="P1951" s="33"/>
      <c r="Q1951" s="19"/>
      <c r="R1951" s="19"/>
    </row>
    <row r="1952" spans="3:18" s="1" customFormat="1" ht="12.75" x14ac:dyDescent="0.2">
      <c r="C1952" s="36"/>
      <c r="K1952" s="19"/>
      <c r="P1952" s="33"/>
      <c r="Q1952" s="19"/>
      <c r="R1952" s="19"/>
    </row>
    <row r="1953" spans="3:18" s="1" customFormat="1" ht="12.75" x14ac:dyDescent="0.2">
      <c r="C1953" s="36"/>
      <c r="K1953" s="19"/>
      <c r="P1953" s="33"/>
      <c r="Q1953" s="19"/>
      <c r="R1953" s="19"/>
    </row>
    <row r="1954" spans="3:18" s="1" customFormat="1" ht="12.75" x14ac:dyDescent="0.2">
      <c r="C1954" s="36"/>
      <c r="K1954" s="19"/>
      <c r="P1954" s="33"/>
      <c r="Q1954" s="19"/>
      <c r="R1954" s="19"/>
    </row>
    <row r="1955" spans="3:18" s="1" customFormat="1" ht="12.75" x14ac:dyDescent="0.2">
      <c r="C1955" s="36"/>
      <c r="K1955" s="19"/>
      <c r="P1955" s="33"/>
      <c r="Q1955" s="19"/>
      <c r="R1955" s="19"/>
    </row>
    <row r="1956" spans="3:18" s="1" customFormat="1" ht="12.75" x14ac:dyDescent="0.2">
      <c r="C1956" s="36"/>
      <c r="K1956" s="19"/>
      <c r="P1956" s="33"/>
      <c r="Q1956" s="19"/>
      <c r="R1956" s="19"/>
    </row>
    <row r="1957" spans="3:18" s="1" customFormat="1" ht="12.75" x14ac:dyDescent="0.2">
      <c r="C1957" s="36"/>
      <c r="K1957" s="19"/>
      <c r="P1957" s="33"/>
      <c r="Q1957" s="19"/>
      <c r="R1957" s="19"/>
    </row>
    <row r="1958" spans="3:18" s="1" customFormat="1" ht="12.75" x14ac:dyDescent="0.2">
      <c r="C1958" s="36"/>
      <c r="K1958" s="19"/>
      <c r="P1958" s="33"/>
      <c r="Q1958" s="19"/>
      <c r="R1958" s="19"/>
    </row>
    <row r="1959" spans="3:18" s="1" customFormat="1" ht="12.75" x14ac:dyDescent="0.2">
      <c r="C1959" s="36"/>
      <c r="K1959" s="19"/>
      <c r="P1959" s="33"/>
      <c r="Q1959" s="19"/>
      <c r="R1959" s="19"/>
    </row>
    <row r="1960" spans="3:18" s="1" customFormat="1" ht="12.75" x14ac:dyDescent="0.2">
      <c r="C1960" s="36"/>
      <c r="K1960" s="19"/>
      <c r="P1960" s="33"/>
      <c r="Q1960" s="19"/>
      <c r="R1960" s="19"/>
    </row>
    <row r="1961" spans="3:18" s="1" customFormat="1" ht="12.75" x14ac:dyDescent="0.2">
      <c r="C1961" s="36"/>
      <c r="K1961" s="19"/>
      <c r="P1961" s="33"/>
      <c r="Q1961" s="19"/>
      <c r="R1961" s="19"/>
    </row>
    <row r="1962" spans="3:18" s="1" customFormat="1" ht="12.75" x14ac:dyDescent="0.2">
      <c r="C1962" s="36"/>
      <c r="K1962" s="19"/>
      <c r="P1962" s="33"/>
      <c r="Q1962" s="19"/>
      <c r="R1962" s="19"/>
    </row>
    <row r="1963" spans="3:18" s="1" customFormat="1" ht="12.75" x14ac:dyDescent="0.2">
      <c r="C1963" s="36"/>
      <c r="K1963" s="19"/>
      <c r="P1963" s="33"/>
      <c r="Q1963" s="19"/>
      <c r="R1963" s="19"/>
    </row>
    <row r="1964" spans="3:18" s="1" customFormat="1" ht="12.75" x14ac:dyDescent="0.2">
      <c r="C1964" s="36"/>
      <c r="K1964" s="19"/>
      <c r="P1964" s="33"/>
      <c r="Q1964" s="19"/>
      <c r="R1964" s="19"/>
    </row>
    <row r="1965" spans="3:18" s="1" customFormat="1" ht="12.75" x14ac:dyDescent="0.2">
      <c r="C1965" s="36"/>
      <c r="K1965" s="19"/>
      <c r="P1965" s="33"/>
      <c r="Q1965" s="19"/>
      <c r="R1965" s="19"/>
    </row>
    <row r="1966" spans="3:18" s="1" customFormat="1" ht="12.75" x14ac:dyDescent="0.2">
      <c r="C1966" s="36"/>
      <c r="K1966" s="19"/>
      <c r="P1966" s="33"/>
      <c r="Q1966" s="19"/>
      <c r="R1966" s="19"/>
    </row>
    <row r="1967" spans="3:18" s="1" customFormat="1" ht="12.75" x14ac:dyDescent="0.2">
      <c r="C1967" s="36"/>
      <c r="K1967" s="19"/>
      <c r="P1967" s="33"/>
      <c r="Q1967" s="19"/>
      <c r="R1967" s="19"/>
    </row>
    <row r="1968" spans="3:18" s="1" customFormat="1" ht="12.75" x14ac:dyDescent="0.2">
      <c r="C1968" s="36"/>
      <c r="K1968" s="19"/>
      <c r="P1968" s="33"/>
      <c r="Q1968" s="19"/>
      <c r="R1968" s="19"/>
    </row>
    <row r="1969" spans="3:18" s="1" customFormat="1" ht="12.75" x14ac:dyDescent="0.2">
      <c r="C1969" s="36"/>
      <c r="K1969" s="19"/>
      <c r="P1969" s="33"/>
      <c r="Q1969" s="19"/>
      <c r="R1969" s="19"/>
    </row>
    <row r="1970" spans="3:18" s="1" customFormat="1" ht="12.75" x14ac:dyDescent="0.2">
      <c r="C1970" s="36"/>
      <c r="K1970" s="19"/>
      <c r="P1970" s="33"/>
      <c r="Q1970" s="19"/>
      <c r="R1970" s="19"/>
    </row>
    <row r="1971" spans="3:18" s="1" customFormat="1" ht="12.75" x14ac:dyDescent="0.2">
      <c r="C1971" s="36"/>
      <c r="K1971" s="19"/>
      <c r="P1971" s="33"/>
      <c r="Q1971" s="19"/>
      <c r="R1971" s="19"/>
    </row>
    <row r="1972" spans="3:18" s="1" customFormat="1" ht="12.75" x14ac:dyDescent="0.2">
      <c r="C1972" s="36"/>
      <c r="K1972" s="19"/>
      <c r="P1972" s="33"/>
      <c r="Q1972" s="19"/>
      <c r="R1972" s="19"/>
    </row>
    <row r="1973" spans="3:18" s="1" customFormat="1" ht="12.75" x14ac:dyDescent="0.2">
      <c r="C1973" s="36"/>
      <c r="K1973" s="19"/>
      <c r="P1973" s="33"/>
      <c r="Q1973" s="19"/>
      <c r="R1973" s="19"/>
    </row>
    <row r="1974" spans="3:18" s="1" customFormat="1" ht="12.75" x14ac:dyDescent="0.2">
      <c r="C1974" s="36"/>
      <c r="K1974" s="19"/>
      <c r="P1974" s="33"/>
      <c r="Q1974" s="19"/>
      <c r="R1974" s="19"/>
    </row>
    <row r="1975" spans="3:18" s="1" customFormat="1" ht="12.75" x14ac:dyDescent="0.2">
      <c r="C1975" s="36"/>
      <c r="K1975" s="19"/>
      <c r="P1975" s="33"/>
      <c r="Q1975" s="19"/>
      <c r="R1975" s="19"/>
    </row>
    <row r="1976" spans="3:18" s="1" customFormat="1" ht="12.75" x14ac:dyDescent="0.2">
      <c r="C1976" s="36"/>
      <c r="K1976" s="19"/>
      <c r="P1976" s="33"/>
      <c r="Q1976" s="19"/>
      <c r="R1976" s="19"/>
    </row>
    <row r="1977" spans="3:18" s="1" customFormat="1" ht="12.75" x14ac:dyDescent="0.2">
      <c r="C1977" s="36"/>
      <c r="K1977" s="19"/>
      <c r="P1977" s="33"/>
      <c r="Q1977" s="19"/>
      <c r="R1977" s="19"/>
    </row>
    <row r="1978" spans="3:18" s="1" customFormat="1" ht="12.75" x14ac:dyDescent="0.2">
      <c r="C1978" s="36"/>
      <c r="K1978" s="19"/>
      <c r="P1978" s="33"/>
      <c r="Q1978" s="19"/>
      <c r="R1978" s="19"/>
    </row>
    <row r="1979" spans="3:18" s="1" customFormat="1" ht="12.75" x14ac:dyDescent="0.2">
      <c r="C1979" s="36"/>
      <c r="K1979" s="19"/>
      <c r="P1979" s="33"/>
      <c r="Q1979" s="19"/>
      <c r="R1979" s="19"/>
    </row>
    <row r="1980" spans="3:18" s="1" customFormat="1" ht="12.75" x14ac:dyDescent="0.2">
      <c r="C1980" s="36"/>
      <c r="K1980" s="19"/>
      <c r="P1980" s="33"/>
      <c r="Q1980" s="19"/>
      <c r="R1980" s="19"/>
    </row>
    <row r="1981" spans="3:18" s="1" customFormat="1" ht="12.75" x14ac:dyDescent="0.2">
      <c r="C1981" s="36"/>
      <c r="K1981" s="19"/>
      <c r="P1981" s="33"/>
      <c r="Q1981" s="19"/>
      <c r="R1981" s="19"/>
    </row>
    <row r="1982" spans="3:18" s="1" customFormat="1" ht="12.75" x14ac:dyDescent="0.2">
      <c r="C1982" s="36"/>
      <c r="K1982" s="19"/>
      <c r="P1982" s="33"/>
      <c r="Q1982" s="19"/>
      <c r="R1982" s="19"/>
    </row>
    <row r="1983" spans="3:18" s="1" customFormat="1" ht="12.75" x14ac:dyDescent="0.2">
      <c r="C1983" s="36"/>
      <c r="K1983" s="19"/>
      <c r="P1983" s="33"/>
      <c r="Q1983" s="19"/>
      <c r="R1983" s="19"/>
    </row>
    <row r="1984" spans="3:18" s="1" customFormat="1" ht="12.75" x14ac:dyDescent="0.2">
      <c r="C1984" s="36"/>
      <c r="K1984" s="19"/>
      <c r="P1984" s="33"/>
      <c r="Q1984" s="19"/>
      <c r="R1984" s="19"/>
    </row>
    <row r="1985" spans="3:18" s="1" customFormat="1" ht="12.75" x14ac:dyDescent="0.2">
      <c r="C1985" s="36"/>
      <c r="K1985" s="19"/>
      <c r="P1985" s="33"/>
      <c r="Q1985" s="19"/>
      <c r="R1985" s="19"/>
    </row>
    <row r="1986" spans="3:18" s="1" customFormat="1" ht="12.75" x14ac:dyDescent="0.2">
      <c r="C1986" s="36"/>
      <c r="K1986" s="19"/>
      <c r="P1986" s="33"/>
      <c r="Q1986" s="19"/>
      <c r="R1986" s="19"/>
    </row>
    <row r="1987" spans="3:18" s="1" customFormat="1" ht="12.75" x14ac:dyDescent="0.2">
      <c r="C1987" s="36"/>
      <c r="K1987" s="19"/>
      <c r="P1987" s="33"/>
      <c r="Q1987" s="19"/>
      <c r="R1987" s="19"/>
    </row>
    <row r="1988" spans="3:18" s="1" customFormat="1" ht="12.75" x14ac:dyDescent="0.2">
      <c r="C1988" s="36"/>
      <c r="K1988" s="19"/>
      <c r="P1988" s="33"/>
      <c r="Q1988" s="19"/>
      <c r="R1988" s="19"/>
    </row>
    <row r="1989" spans="3:18" s="1" customFormat="1" ht="12.75" x14ac:dyDescent="0.2">
      <c r="C1989" s="36"/>
      <c r="K1989" s="19"/>
      <c r="P1989" s="33"/>
      <c r="Q1989" s="19"/>
      <c r="R1989" s="19"/>
    </row>
    <row r="1990" spans="3:18" s="1" customFormat="1" ht="12.75" x14ac:dyDescent="0.2">
      <c r="C1990" s="36"/>
      <c r="K1990" s="19"/>
      <c r="P1990" s="33"/>
      <c r="Q1990" s="19"/>
      <c r="R1990" s="19"/>
    </row>
    <row r="1991" spans="3:18" s="1" customFormat="1" ht="12.75" x14ac:dyDescent="0.2">
      <c r="C1991" s="36"/>
      <c r="K1991" s="19"/>
      <c r="P1991" s="33"/>
      <c r="Q1991" s="19"/>
      <c r="R1991" s="19"/>
    </row>
    <row r="1992" spans="3:18" s="1" customFormat="1" ht="12.75" x14ac:dyDescent="0.2">
      <c r="C1992" s="36"/>
      <c r="K1992" s="19"/>
      <c r="P1992" s="33"/>
      <c r="Q1992" s="19"/>
      <c r="R1992" s="19"/>
    </row>
    <row r="1993" spans="3:18" s="1" customFormat="1" ht="12.75" x14ac:dyDescent="0.2">
      <c r="C1993" s="36"/>
      <c r="K1993" s="19"/>
      <c r="P1993" s="33"/>
      <c r="Q1993" s="19"/>
      <c r="R1993" s="19"/>
    </row>
    <row r="1994" spans="3:18" s="1" customFormat="1" ht="12.75" x14ac:dyDescent="0.2">
      <c r="C1994" s="36"/>
      <c r="K1994" s="19"/>
      <c r="P1994" s="33"/>
      <c r="Q1994" s="19"/>
      <c r="R1994" s="19"/>
    </row>
    <row r="1995" spans="3:18" s="1" customFormat="1" ht="12.75" x14ac:dyDescent="0.2">
      <c r="C1995" s="36"/>
      <c r="K1995" s="19"/>
      <c r="P1995" s="33"/>
      <c r="Q1995" s="19"/>
      <c r="R1995" s="19"/>
    </row>
    <row r="1996" spans="3:18" s="1" customFormat="1" ht="12.75" x14ac:dyDescent="0.2">
      <c r="C1996" s="36"/>
      <c r="K1996" s="19"/>
      <c r="P1996" s="33"/>
      <c r="Q1996" s="19"/>
      <c r="R1996" s="19"/>
    </row>
    <row r="1997" spans="3:18" s="1" customFormat="1" ht="12.75" x14ac:dyDescent="0.2">
      <c r="C1997" s="36"/>
      <c r="K1997" s="19"/>
      <c r="P1997" s="33"/>
      <c r="Q1997" s="19"/>
      <c r="R1997" s="19"/>
    </row>
    <row r="1998" spans="3:18" s="1" customFormat="1" ht="12.75" x14ac:dyDescent="0.2">
      <c r="C1998" s="36"/>
      <c r="K1998" s="19"/>
      <c r="P1998" s="33"/>
      <c r="Q1998" s="19"/>
      <c r="R1998" s="19"/>
    </row>
    <row r="1999" spans="3:18" s="1" customFormat="1" ht="12.75" x14ac:dyDescent="0.2">
      <c r="C1999" s="36"/>
      <c r="K1999" s="19"/>
      <c r="P1999" s="33"/>
      <c r="Q1999" s="19"/>
      <c r="R1999" s="19"/>
    </row>
    <row r="2000" spans="3:18" s="1" customFormat="1" ht="12.75" x14ac:dyDescent="0.2">
      <c r="C2000" s="36"/>
      <c r="K2000" s="19"/>
      <c r="P2000" s="33"/>
      <c r="Q2000" s="19"/>
      <c r="R2000" s="19"/>
    </row>
    <row r="2001" spans="3:18" s="1" customFormat="1" ht="12.75" x14ac:dyDescent="0.2">
      <c r="C2001" s="36"/>
      <c r="K2001" s="19"/>
      <c r="P2001" s="33"/>
      <c r="Q2001" s="19"/>
      <c r="R2001" s="19"/>
    </row>
    <row r="2002" spans="3:18" s="1" customFormat="1" ht="12.75" x14ac:dyDescent="0.2">
      <c r="C2002" s="36"/>
      <c r="K2002" s="19"/>
      <c r="P2002" s="33"/>
      <c r="Q2002" s="19"/>
      <c r="R2002" s="19"/>
    </row>
    <row r="2003" spans="3:18" s="1" customFormat="1" ht="12.75" x14ac:dyDescent="0.2">
      <c r="C2003" s="36"/>
      <c r="K2003" s="19"/>
      <c r="P2003" s="33"/>
      <c r="Q2003" s="19"/>
      <c r="R2003" s="19"/>
    </row>
    <row r="2004" spans="3:18" s="1" customFormat="1" ht="12.75" x14ac:dyDescent="0.2">
      <c r="C2004" s="36"/>
      <c r="K2004" s="19"/>
      <c r="P2004" s="33"/>
      <c r="Q2004" s="19"/>
      <c r="R2004" s="19"/>
    </row>
    <row r="2005" spans="3:18" s="1" customFormat="1" ht="12.75" x14ac:dyDescent="0.2">
      <c r="C2005" s="36"/>
      <c r="K2005" s="19"/>
      <c r="P2005" s="33"/>
      <c r="Q2005" s="19"/>
      <c r="R2005" s="19"/>
    </row>
    <row r="2006" spans="3:18" s="1" customFormat="1" ht="12.75" x14ac:dyDescent="0.2">
      <c r="C2006" s="36"/>
      <c r="K2006" s="19"/>
      <c r="P2006" s="33"/>
      <c r="Q2006" s="19"/>
      <c r="R2006" s="19"/>
    </row>
    <row r="2007" spans="3:18" s="1" customFormat="1" ht="12.75" x14ac:dyDescent="0.2">
      <c r="C2007" s="36"/>
      <c r="K2007" s="19"/>
      <c r="P2007" s="33"/>
      <c r="Q2007" s="19"/>
      <c r="R2007" s="19"/>
    </row>
    <row r="2008" spans="3:18" s="1" customFormat="1" ht="12.75" x14ac:dyDescent="0.2">
      <c r="C2008" s="36"/>
      <c r="K2008" s="19"/>
      <c r="P2008" s="33"/>
      <c r="Q2008" s="19"/>
      <c r="R2008" s="19"/>
    </row>
    <row r="2009" spans="3:18" s="1" customFormat="1" ht="12.75" x14ac:dyDescent="0.2">
      <c r="C2009" s="36"/>
      <c r="K2009" s="19"/>
      <c r="P2009" s="33"/>
      <c r="Q2009" s="19"/>
      <c r="R2009" s="19"/>
    </row>
    <row r="2010" spans="3:18" s="1" customFormat="1" ht="12.75" x14ac:dyDescent="0.2">
      <c r="C2010" s="36"/>
      <c r="K2010" s="19"/>
      <c r="P2010" s="33"/>
      <c r="Q2010" s="19"/>
      <c r="R2010" s="19"/>
    </row>
    <row r="2011" spans="3:18" s="1" customFormat="1" ht="12.75" x14ac:dyDescent="0.2">
      <c r="C2011" s="36"/>
      <c r="K2011" s="19"/>
      <c r="P2011" s="33"/>
      <c r="Q2011" s="19"/>
      <c r="R2011" s="19"/>
    </row>
    <row r="2012" spans="3:18" s="1" customFormat="1" ht="12.75" x14ac:dyDescent="0.2">
      <c r="C2012" s="36"/>
      <c r="K2012" s="19"/>
      <c r="P2012" s="33"/>
      <c r="Q2012" s="19"/>
      <c r="R2012" s="19"/>
    </row>
    <row r="2013" spans="3:18" s="1" customFormat="1" ht="12.75" x14ac:dyDescent="0.2">
      <c r="C2013" s="36"/>
      <c r="K2013" s="19"/>
      <c r="P2013" s="33"/>
      <c r="Q2013" s="19"/>
      <c r="R2013" s="19"/>
    </row>
    <row r="2014" spans="3:18" s="1" customFormat="1" ht="12.75" x14ac:dyDescent="0.2">
      <c r="C2014" s="36"/>
      <c r="K2014" s="19"/>
      <c r="P2014" s="33"/>
      <c r="Q2014" s="19"/>
      <c r="R2014" s="19"/>
    </row>
    <row r="2015" spans="3:18" s="1" customFormat="1" ht="12.75" x14ac:dyDescent="0.2">
      <c r="C2015" s="36"/>
      <c r="K2015" s="19"/>
      <c r="P2015" s="33"/>
      <c r="Q2015" s="19"/>
      <c r="R2015" s="19"/>
    </row>
    <row r="2016" spans="3:18" s="1" customFormat="1" ht="12.75" x14ac:dyDescent="0.2">
      <c r="C2016" s="36"/>
      <c r="K2016" s="19"/>
      <c r="P2016" s="33"/>
      <c r="Q2016" s="19"/>
      <c r="R2016" s="19"/>
    </row>
    <row r="2017" spans="3:18" s="1" customFormat="1" ht="12.75" x14ac:dyDescent="0.2">
      <c r="C2017" s="36"/>
      <c r="K2017" s="19"/>
      <c r="P2017" s="33"/>
      <c r="Q2017" s="19"/>
      <c r="R2017" s="19"/>
    </row>
    <row r="2018" spans="3:18" s="1" customFormat="1" ht="12.75" x14ac:dyDescent="0.2">
      <c r="C2018" s="36"/>
      <c r="K2018" s="19"/>
      <c r="P2018" s="33"/>
      <c r="Q2018" s="19"/>
      <c r="R2018" s="19"/>
    </row>
    <row r="2019" spans="3:18" s="1" customFormat="1" ht="12.75" x14ac:dyDescent="0.2">
      <c r="C2019" s="36"/>
      <c r="K2019" s="19"/>
      <c r="P2019" s="33"/>
      <c r="Q2019" s="19"/>
      <c r="R2019" s="19"/>
    </row>
    <row r="2020" spans="3:18" s="1" customFormat="1" ht="12.75" x14ac:dyDescent="0.2">
      <c r="C2020" s="36"/>
      <c r="K2020" s="19"/>
      <c r="P2020" s="33"/>
      <c r="Q2020" s="19"/>
      <c r="R2020" s="19"/>
    </row>
    <row r="2021" spans="3:18" s="1" customFormat="1" ht="12.75" x14ac:dyDescent="0.2">
      <c r="C2021" s="36"/>
      <c r="K2021" s="19"/>
      <c r="P2021" s="33"/>
      <c r="Q2021" s="19"/>
      <c r="R2021" s="19"/>
    </row>
    <row r="2022" spans="3:18" s="1" customFormat="1" ht="12.75" x14ac:dyDescent="0.2">
      <c r="C2022" s="36"/>
      <c r="K2022" s="19"/>
      <c r="P2022" s="33"/>
      <c r="Q2022" s="19"/>
      <c r="R2022" s="19"/>
    </row>
    <row r="2023" spans="3:18" s="1" customFormat="1" ht="12.75" x14ac:dyDescent="0.2">
      <c r="C2023" s="36"/>
      <c r="K2023" s="19"/>
      <c r="P2023" s="33"/>
      <c r="Q2023" s="19"/>
      <c r="R2023" s="19"/>
    </row>
    <row r="2024" spans="3:18" s="1" customFormat="1" ht="12.75" x14ac:dyDescent="0.2">
      <c r="C2024" s="36"/>
      <c r="K2024" s="19"/>
      <c r="P2024" s="33"/>
      <c r="Q2024" s="19"/>
      <c r="R2024" s="19"/>
    </row>
    <row r="2025" spans="3:18" s="1" customFormat="1" ht="12.75" x14ac:dyDescent="0.2">
      <c r="C2025" s="36"/>
      <c r="K2025" s="19"/>
      <c r="P2025" s="33"/>
      <c r="Q2025" s="19"/>
      <c r="R2025" s="19"/>
    </row>
    <row r="2026" spans="3:18" s="1" customFormat="1" ht="12.75" x14ac:dyDescent="0.2">
      <c r="C2026" s="36"/>
      <c r="K2026" s="19"/>
      <c r="P2026" s="33"/>
      <c r="Q2026" s="19"/>
      <c r="R2026" s="19"/>
    </row>
    <row r="2027" spans="3:18" s="1" customFormat="1" ht="12.75" x14ac:dyDescent="0.2">
      <c r="C2027" s="36"/>
      <c r="K2027" s="19"/>
      <c r="P2027" s="33"/>
      <c r="Q2027" s="19"/>
      <c r="R2027" s="19"/>
    </row>
    <row r="2028" spans="3:18" s="1" customFormat="1" ht="12.75" x14ac:dyDescent="0.2">
      <c r="C2028" s="36"/>
      <c r="K2028" s="19"/>
      <c r="P2028" s="33"/>
      <c r="Q2028" s="19"/>
      <c r="R2028" s="19"/>
    </row>
    <row r="2029" spans="3:18" s="1" customFormat="1" ht="12.75" x14ac:dyDescent="0.2">
      <c r="C2029" s="36"/>
      <c r="K2029" s="19"/>
      <c r="P2029" s="33"/>
      <c r="Q2029" s="19"/>
      <c r="R2029" s="19"/>
    </row>
    <row r="2030" spans="3:18" s="1" customFormat="1" ht="12.75" x14ac:dyDescent="0.2">
      <c r="C2030" s="36"/>
      <c r="K2030" s="19"/>
      <c r="P2030" s="33"/>
      <c r="Q2030" s="19"/>
      <c r="R2030" s="19"/>
    </row>
    <row r="2031" spans="3:18" s="1" customFormat="1" ht="12.75" x14ac:dyDescent="0.2">
      <c r="C2031" s="36"/>
      <c r="K2031" s="19"/>
      <c r="P2031" s="33"/>
      <c r="Q2031" s="19"/>
      <c r="R2031" s="19"/>
    </row>
    <row r="2032" spans="3:18" s="1" customFormat="1" ht="12.75" x14ac:dyDescent="0.2">
      <c r="C2032" s="36"/>
      <c r="K2032" s="19"/>
      <c r="P2032" s="33"/>
      <c r="Q2032" s="19"/>
      <c r="R2032" s="19"/>
    </row>
    <row r="2033" spans="3:18" s="1" customFormat="1" ht="12.75" x14ac:dyDescent="0.2">
      <c r="C2033" s="36"/>
      <c r="K2033" s="19"/>
      <c r="P2033" s="33"/>
      <c r="Q2033" s="19"/>
      <c r="R2033" s="19"/>
    </row>
    <row r="2034" spans="3:18" s="1" customFormat="1" ht="12.75" x14ac:dyDescent="0.2">
      <c r="C2034" s="36"/>
      <c r="K2034" s="19"/>
      <c r="P2034" s="33"/>
      <c r="Q2034" s="19"/>
      <c r="R2034" s="19"/>
    </row>
    <row r="2035" spans="3:18" s="1" customFormat="1" ht="12.75" x14ac:dyDescent="0.2">
      <c r="C2035" s="36"/>
      <c r="K2035" s="19"/>
      <c r="P2035" s="33"/>
      <c r="Q2035" s="19"/>
      <c r="R2035" s="19"/>
    </row>
    <row r="2036" spans="3:18" s="1" customFormat="1" ht="12.75" x14ac:dyDescent="0.2">
      <c r="C2036" s="36"/>
      <c r="K2036" s="19"/>
      <c r="P2036" s="33"/>
      <c r="Q2036" s="19"/>
      <c r="R2036" s="19"/>
    </row>
    <row r="2037" spans="3:18" s="1" customFormat="1" ht="12.75" x14ac:dyDescent="0.2">
      <c r="C2037" s="36"/>
      <c r="K2037" s="19"/>
      <c r="P2037" s="33"/>
      <c r="Q2037" s="19"/>
      <c r="R2037" s="19"/>
    </row>
    <row r="2038" spans="3:18" s="1" customFormat="1" ht="12.75" x14ac:dyDescent="0.2">
      <c r="C2038" s="36"/>
      <c r="K2038" s="19"/>
      <c r="P2038" s="33"/>
      <c r="Q2038" s="19"/>
      <c r="R2038" s="19"/>
    </row>
    <row r="2039" spans="3:18" s="1" customFormat="1" ht="12.75" x14ac:dyDescent="0.2">
      <c r="C2039" s="36"/>
      <c r="K2039" s="19"/>
      <c r="P2039" s="33"/>
      <c r="Q2039" s="19"/>
      <c r="R2039" s="19"/>
    </row>
    <row r="2040" spans="3:18" s="1" customFormat="1" ht="12.75" x14ac:dyDescent="0.2">
      <c r="C2040" s="36"/>
      <c r="K2040" s="19"/>
      <c r="P2040" s="33"/>
      <c r="Q2040" s="19"/>
      <c r="R2040" s="19"/>
    </row>
    <row r="2041" spans="3:18" s="1" customFormat="1" ht="12.75" x14ac:dyDescent="0.2">
      <c r="C2041" s="36"/>
      <c r="K2041" s="19"/>
      <c r="P2041" s="33"/>
      <c r="Q2041" s="19"/>
      <c r="R2041" s="19"/>
    </row>
    <row r="2042" spans="3:18" s="1" customFormat="1" ht="12.75" x14ac:dyDescent="0.2">
      <c r="C2042" s="36"/>
      <c r="K2042" s="19"/>
      <c r="P2042" s="33"/>
      <c r="Q2042" s="19"/>
      <c r="R2042" s="19"/>
    </row>
    <row r="2043" spans="3:18" s="1" customFormat="1" ht="12.75" x14ac:dyDescent="0.2">
      <c r="C2043" s="36"/>
      <c r="K2043" s="19"/>
      <c r="P2043" s="33"/>
      <c r="Q2043" s="19"/>
      <c r="R2043" s="19"/>
    </row>
    <row r="2044" spans="3:18" s="1" customFormat="1" ht="12.75" x14ac:dyDescent="0.2">
      <c r="C2044" s="36"/>
      <c r="K2044" s="19"/>
      <c r="P2044" s="33"/>
      <c r="Q2044" s="19"/>
      <c r="R2044" s="19"/>
    </row>
    <row r="2045" spans="3:18" s="1" customFormat="1" ht="12.75" x14ac:dyDescent="0.2">
      <c r="C2045" s="36"/>
      <c r="K2045" s="19"/>
      <c r="P2045" s="33"/>
      <c r="Q2045" s="19"/>
      <c r="R2045" s="19"/>
    </row>
    <row r="2046" spans="3:18" s="1" customFormat="1" ht="12.75" x14ac:dyDescent="0.2">
      <c r="C2046" s="36"/>
      <c r="K2046" s="19"/>
      <c r="P2046" s="33"/>
      <c r="Q2046" s="19"/>
      <c r="R2046" s="19"/>
    </row>
    <row r="2047" spans="3:18" s="1" customFormat="1" ht="12.75" x14ac:dyDescent="0.2">
      <c r="C2047" s="36"/>
      <c r="K2047" s="19"/>
      <c r="P2047" s="33"/>
      <c r="Q2047" s="19"/>
      <c r="R2047" s="19"/>
    </row>
    <row r="2048" spans="3:18" s="1" customFormat="1" ht="12.75" x14ac:dyDescent="0.2">
      <c r="C2048" s="36"/>
      <c r="K2048" s="19"/>
      <c r="P2048" s="33"/>
      <c r="Q2048" s="19"/>
      <c r="R2048" s="19"/>
    </row>
    <row r="2049" spans="3:18" s="1" customFormat="1" ht="12.75" x14ac:dyDescent="0.2">
      <c r="C2049" s="36"/>
      <c r="K2049" s="19"/>
      <c r="P2049" s="33"/>
      <c r="Q2049" s="19"/>
      <c r="R2049" s="19"/>
    </row>
    <row r="2050" spans="3:18" s="1" customFormat="1" ht="12.75" x14ac:dyDescent="0.2">
      <c r="C2050" s="36"/>
      <c r="K2050" s="19"/>
      <c r="P2050" s="33"/>
      <c r="Q2050" s="19"/>
      <c r="R2050" s="19"/>
    </row>
    <row r="2051" spans="3:18" s="1" customFormat="1" ht="12.75" x14ac:dyDescent="0.2">
      <c r="C2051" s="36"/>
      <c r="K2051" s="19"/>
      <c r="P2051" s="33"/>
      <c r="Q2051" s="19"/>
      <c r="R2051" s="19"/>
    </row>
    <row r="2052" spans="3:18" s="1" customFormat="1" ht="12.75" x14ac:dyDescent="0.2">
      <c r="C2052" s="36"/>
      <c r="K2052" s="19"/>
      <c r="P2052" s="33"/>
      <c r="Q2052" s="19"/>
      <c r="R2052" s="19"/>
    </row>
    <row r="2053" spans="3:18" s="1" customFormat="1" ht="12.75" x14ac:dyDescent="0.2">
      <c r="C2053" s="36"/>
      <c r="K2053" s="19"/>
      <c r="P2053" s="33"/>
      <c r="Q2053" s="19"/>
      <c r="R2053" s="19"/>
    </row>
    <row r="2054" spans="3:18" s="1" customFormat="1" ht="12.75" x14ac:dyDescent="0.2">
      <c r="C2054" s="36"/>
      <c r="K2054" s="19"/>
      <c r="P2054" s="33"/>
      <c r="Q2054" s="19"/>
      <c r="R2054" s="19"/>
    </row>
    <row r="2055" spans="3:18" s="1" customFormat="1" ht="12.75" x14ac:dyDescent="0.2">
      <c r="C2055" s="36"/>
      <c r="K2055" s="19"/>
      <c r="P2055" s="33"/>
      <c r="Q2055" s="19"/>
      <c r="R2055" s="19"/>
    </row>
    <row r="2056" spans="3:18" s="1" customFormat="1" ht="12.75" x14ac:dyDescent="0.2">
      <c r="C2056" s="36"/>
      <c r="K2056" s="19"/>
      <c r="P2056" s="33"/>
      <c r="Q2056" s="19"/>
      <c r="R2056" s="19"/>
    </row>
    <row r="2057" spans="3:18" s="1" customFormat="1" ht="12.75" x14ac:dyDescent="0.2">
      <c r="C2057" s="36"/>
      <c r="K2057" s="19"/>
      <c r="P2057" s="33"/>
      <c r="Q2057" s="19"/>
      <c r="R2057" s="19"/>
    </row>
    <row r="2058" spans="3:18" s="1" customFormat="1" ht="12.75" x14ac:dyDescent="0.2">
      <c r="C2058" s="36"/>
      <c r="K2058" s="19"/>
      <c r="P2058" s="33"/>
      <c r="Q2058" s="19"/>
      <c r="R2058" s="19"/>
    </row>
    <row r="2059" spans="3:18" s="1" customFormat="1" ht="12.75" x14ac:dyDescent="0.2">
      <c r="C2059" s="36"/>
      <c r="K2059" s="19"/>
      <c r="P2059" s="33"/>
      <c r="Q2059" s="19"/>
      <c r="R2059" s="19"/>
    </row>
    <row r="2060" spans="3:18" s="1" customFormat="1" ht="12.75" x14ac:dyDescent="0.2">
      <c r="C2060" s="36"/>
      <c r="K2060" s="19"/>
      <c r="P2060" s="33"/>
      <c r="Q2060" s="19"/>
      <c r="R2060" s="19"/>
    </row>
    <row r="2061" spans="3:18" s="1" customFormat="1" ht="12.75" x14ac:dyDescent="0.2">
      <c r="C2061" s="36"/>
      <c r="K2061" s="19"/>
      <c r="P2061" s="33"/>
      <c r="Q2061" s="19"/>
      <c r="R2061" s="19"/>
    </row>
    <row r="2062" spans="3:18" s="1" customFormat="1" ht="12.75" x14ac:dyDescent="0.2">
      <c r="C2062" s="36"/>
      <c r="K2062" s="19"/>
      <c r="P2062" s="33"/>
      <c r="Q2062" s="19"/>
      <c r="R2062" s="19"/>
    </row>
    <row r="2063" spans="3:18" s="1" customFormat="1" ht="12.75" x14ac:dyDescent="0.2">
      <c r="C2063" s="36"/>
      <c r="K2063" s="19"/>
      <c r="P2063" s="33"/>
      <c r="Q2063" s="19"/>
      <c r="R2063" s="19"/>
    </row>
    <row r="2064" spans="3:18" s="1" customFormat="1" ht="12.75" x14ac:dyDescent="0.2">
      <c r="C2064" s="36"/>
      <c r="K2064" s="19"/>
      <c r="P2064" s="33"/>
      <c r="Q2064" s="19"/>
      <c r="R2064" s="19"/>
    </row>
    <row r="2065" spans="3:18" s="1" customFormat="1" ht="12.75" x14ac:dyDescent="0.2">
      <c r="C2065" s="36"/>
      <c r="K2065" s="19"/>
      <c r="P2065" s="33"/>
      <c r="Q2065" s="19"/>
      <c r="R2065" s="19"/>
    </row>
    <row r="2066" spans="3:18" s="1" customFormat="1" ht="12.75" x14ac:dyDescent="0.2">
      <c r="C2066" s="36"/>
      <c r="K2066" s="19"/>
      <c r="P2066" s="33"/>
      <c r="Q2066" s="19"/>
      <c r="R2066" s="19"/>
    </row>
    <row r="2067" spans="3:18" s="1" customFormat="1" ht="12.75" x14ac:dyDescent="0.2">
      <c r="C2067" s="36"/>
      <c r="K2067" s="19"/>
      <c r="P2067" s="33"/>
      <c r="Q2067" s="19"/>
      <c r="R2067" s="19"/>
    </row>
    <row r="2068" spans="3:18" s="1" customFormat="1" ht="12.75" x14ac:dyDescent="0.2">
      <c r="C2068" s="36"/>
      <c r="K2068" s="19"/>
      <c r="P2068" s="33"/>
      <c r="Q2068" s="19"/>
      <c r="R2068" s="19"/>
    </row>
    <row r="2069" spans="3:18" s="1" customFormat="1" ht="12.75" x14ac:dyDescent="0.2">
      <c r="C2069" s="36"/>
      <c r="K2069" s="19"/>
      <c r="P2069" s="33"/>
      <c r="Q2069" s="19"/>
      <c r="R2069" s="19"/>
    </row>
    <row r="2070" spans="3:18" s="1" customFormat="1" ht="12.75" x14ac:dyDescent="0.2">
      <c r="C2070" s="36"/>
      <c r="K2070" s="19"/>
      <c r="P2070" s="33"/>
      <c r="Q2070" s="19"/>
      <c r="R2070" s="19"/>
    </row>
    <row r="2071" spans="3:18" s="1" customFormat="1" ht="12.75" x14ac:dyDescent="0.2">
      <c r="C2071" s="36"/>
      <c r="K2071" s="19"/>
      <c r="P2071" s="33"/>
      <c r="Q2071" s="19"/>
      <c r="R2071" s="19"/>
    </row>
    <row r="2072" spans="3:18" s="1" customFormat="1" ht="12.75" x14ac:dyDescent="0.2">
      <c r="C2072" s="36"/>
      <c r="K2072" s="19"/>
      <c r="P2072" s="33"/>
      <c r="Q2072" s="19"/>
      <c r="R2072" s="19"/>
    </row>
    <row r="2073" spans="3:18" s="1" customFormat="1" ht="12.75" x14ac:dyDescent="0.2">
      <c r="C2073" s="36"/>
      <c r="K2073" s="19"/>
      <c r="P2073" s="33"/>
      <c r="Q2073" s="19"/>
      <c r="R2073" s="19"/>
    </row>
    <row r="2074" spans="3:18" s="1" customFormat="1" ht="12.75" x14ac:dyDescent="0.2">
      <c r="C2074" s="36"/>
      <c r="K2074" s="19"/>
      <c r="P2074" s="33"/>
      <c r="Q2074" s="19"/>
      <c r="R2074" s="19"/>
    </row>
    <row r="2075" spans="3:18" s="1" customFormat="1" ht="12.75" x14ac:dyDescent="0.2">
      <c r="C2075" s="36"/>
      <c r="K2075" s="19"/>
      <c r="P2075" s="33"/>
      <c r="Q2075" s="19"/>
      <c r="R2075" s="19"/>
    </row>
    <row r="2076" spans="3:18" s="1" customFormat="1" ht="12.75" x14ac:dyDescent="0.2">
      <c r="C2076" s="36"/>
      <c r="K2076" s="19"/>
      <c r="P2076" s="33"/>
      <c r="Q2076" s="19"/>
      <c r="R2076" s="19"/>
    </row>
    <row r="2077" spans="3:18" s="1" customFormat="1" ht="12.75" x14ac:dyDescent="0.2">
      <c r="C2077" s="36"/>
      <c r="K2077" s="19"/>
      <c r="P2077" s="33"/>
      <c r="Q2077" s="19"/>
      <c r="R2077" s="19"/>
    </row>
    <row r="2078" spans="3:18" s="1" customFormat="1" ht="12.75" x14ac:dyDescent="0.2">
      <c r="C2078" s="36"/>
      <c r="K2078" s="19"/>
      <c r="P2078" s="33"/>
      <c r="Q2078" s="19"/>
      <c r="R2078" s="19"/>
    </row>
    <row r="2079" spans="3:18" s="1" customFormat="1" ht="12.75" x14ac:dyDescent="0.2">
      <c r="C2079" s="36"/>
      <c r="K2079" s="19"/>
      <c r="P2079" s="33"/>
      <c r="Q2079" s="19"/>
      <c r="R2079" s="19"/>
    </row>
    <row r="2080" spans="3:18" s="1" customFormat="1" ht="12.75" x14ac:dyDescent="0.2">
      <c r="C2080" s="36"/>
      <c r="K2080" s="19"/>
      <c r="P2080" s="33"/>
      <c r="Q2080" s="19"/>
      <c r="R2080" s="19"/>
    </row>
    <row r="2081" spans="3:18" s="1" customFormat="1" ht="12.75" x14ac:dyDescent="0.2">
      <c r="C2081" s="36"/>
      <c r="K2081" s="19"/>
      <c r="P2081" s="33"/>
      <c r="Q2081" s="19"/>
      <c r="R2081" s="19"/>
    </row>
    <row r="2082" spans="3:18" s="1" customFormat="1" ht="12.75" x14ac:dyDescent="0.2">
      <c r="C2082" s="36"/>
      <c r="K2082" s="19"/>
      <c r="P2082" s="33"/>
      <c r="Q2082" s="19"/>
      <c r="R2082" s="19"/>
    </row>
    <row r="2083" spans="3:18" s="1" customFormat="1" ht="12.75" x14ac:dyDescent="0.2">
      <c r="C2083" s="36"/>
      <c r="K2083" s="19"/>
      <c r="P2083" s="33"/>
      <c r="Q2083" s="19"/>
      <c r="R2083" s="19"/>
    </row>
    <row r="2084" spans="3:18" s="1" customFormat="1" ht="12.75" x14ac:dyDescent="0.2">
      <c r="C2084" s="36"/>
      <c r="K2084" s="19"/>
      <c r="P2084" s="33"/>
      <c r="Q2084" s="19"/>
      <c r="R2084" s="19"/>
    </row>
    <row r="2085" spans="3:18" s="1" customFormat="1" ht="12.75" x14ac:dyDescent="0.2">
      <c r="C2085" s="36"/>
      <c r="K2085" s="19"/>
      <c r="P2085" s="33"/>
      <c r="Q2085" s="19"/>
      <c r="R2085" s="19"/>
    </row>
    <row r="2086" spans="3:18" s="1" customFormat="1" ht="12.75" x14ac:dyDescent="0.2">
      <c r="C2086" s="36"/>
      <c r="K2086" s="19"/>
      <c r="P2086" s="33"/>
      <c r="Q2086" s="19"/>
      <c r="R2086" s="19"/>
    </row>
    <row r="2087" spans="3:18" s="1" customFormat="1" ht="12.75" x14ac:dyDescent="0.2">
      <c r="C2087" s="36"/>
      <c r="K2087" s="19"/>
      <c r="P2087" s="33"/>
      <c r="Q2087" s="19"/>
      <c r="R2087" s="19"/>
    </row>
    <row r="2088" spans="3:18" s="1" customFormat="1" ht="12.75" x14ac:dyDescent="0.2">
      <c r="C2088" s="36"/>
      <c r="K2088" s="19"/>
      <c r="P2088" s="33"/>
      <c r="Q2088" s="19"/>
      <c r="R2088" s="19"/>
    </row>
    <row r="2089" spans="3:18" s="1" customFormat="1" ht="12.75" x14ac:dyDescent="0.2">
      <c r="C2089" s="36"/>
      <c r="K2089" s="19"/>
      <c r="P2089" s="33"/>
      <c r="Q2089" s="19"/>
      <c r="R2089" s="19"/>
    </row>
    <row r="2090" spans="3:18" s="1" customFormat="1" ht="12.75" x14ac:dyDescent="0.2">
      <c r="C2090" s="36"/>
      <c r="K2090" s="19"/>
      <c r="P2090" s="33"/>
      <c r="Q2090" s="19"/>
      <c r="R2090" s="19"/>
    </row>
    <row r="2091" spans="3:18" s="1" customFormat="1" ht="12.75" x14ac:dyDescent="0.2">
      <c r="C2091" s="36"/>
      <c r="K2091" s="19"/>
      <c r="P2091" s="33"/>
      <c r="Q2091" s="19"/>
      <c r="R2091" s="19"/>
    </row>
    <row r="2092" spans="3:18" s="1" customFormat="1" ht="12.75" x14ac:dyDescent="0.2">
      <c r="C2092" s="36"/>
      <c r="K2092" s="19"/>
      <c r="P2092" s="33"/>
      <c r="Q2092" s="19"/>
      <c r="R2092" s="19"/>
    </row>
    <row r="2093" spans="3:18" s="1" customFormat="1" ht="12.75" x14ac:dyDescent="0.2">
      <c r="C2093" s="36"/>
      <c r="K2093" s="19"/>
      <c r="P2093" s="33"/>
      <c r="Q2093" s="19"/>
      <c r="R2093" s="19"/>
    </row>
    <row r="2094" spans="3:18" s="1" customFormat="1" ht="12.75" x14ac:dyDescent="0.2">
      <c r="C2094" s="36"/>
      <c r="K2094" s="19"/>
      <c r="P2094" s="33"/>
      <c r="Q2094" s="19"/>
      <c r="R2094" s="19"/>
    </row>
    <row r="2095" spans="3:18" s="1" customFormat="1" ht="12.75" x14ac:dyDescent="0.2">
      <c r="C2095" s="36"/>
      <c r="K2095" s="19"/>
      <c r="P2095" s="33"/>
      <c r="Q2095" s="19"/>
      <c r="R2095" s="19"/>
    </row>
    <row r="2096" spans="3:18" s="1" customFormat="1" ht="12.75" x14ac:dyDescent="0.2">
      <c r="C2096" s="36"/>
      <c r="K2096" s="19"/>
      <c r="P2096" s="33"/>
      <c r="Q2096" s="19"/>
      <c r="R2096" s="19"/>
    </row>
    <row r="2097" spans="3:18" s="1" customFormat="1" ht="12.75" x14ac:dyDescent="0.2">
      <c r="C2097" s="36"/>
      <c r="K2097" s="19"/>
      <c r="P2097" s="33"/>
      <c r="Q2097" s="19"/>
      <c r="R2097" s="19"/>
    </row>
    <row r="2098" spans="3:18" s="1" customFormat="1" ht="12.75" x14ac:dyDescent="0.2">
      <c r="C2098" s="36"/>
      <c r="K2098" s="19"/>
      <c r="P2098" s="33"/>
      <c r="Q2098" s="19"/>
      <c r="R2098" s="19"/>
    </row>
    <row r="2099" spans="3:18" s="1" customFormat="1" ht="12.75" x14ac:dyDescent="0.2">
      <c r="C2099" s="36"/>
      <c r="K2099" s="19"/>
      <c r="P2099" s="33"/>
      <c r="Q2099" s="19"/>
      <c r="R2099" s="19"/>
    </row>
    <row r="2100" spans="3:18" s="1" customFormat="1" ht="12.75" x14ac:dyDescent="0.2">
      <c r="C2100" s="36"/>
      <c r="K2100" s="19"/>
      <c r="P2100" s="33"/>
      <c r="Q2100" s="19"/>
      <c r="R2100" s="19"/>
    </row>
    <row r="2101" spans="3:18" s="1" customFormat="1" ht="12.75" x14ac:dyDescent="0.2">
      <c r="C2101" s="36"/>
      <c r="K2101" s="19"/>
      <c r="P2101" s="33"/>
      <c r="Q2101" s="19"/>
      <c r="R2101" s="19"/>
    </row>
    <row r="2102" spans="3:18" s="1" customFormat="1" ht="12.75" x14ac:dyDescent="0.2">
      <c r="C2102" s="36"/>
      <c r="K2102" s="19"/>
      <c r="P2102" s="33"/>
      <c r="Q2102" s="19"/>
      <c r="R2102" s="19"/>
    </row>
    <row r="2103" spans="3:18" s="1" customFormat="1" ht="12.75" x14ac:dyDescent="0.2">
      <c r="C2103" s="36"/>
      <c r="K2103" s="19"/>
      <c r="P2103" s="33"/>
      <c r="Q2103" s="19"/>
      <c r="R2103" s="19"/>
    </row>
    <row r="2104" spans="3:18" s="1" customFormat="1" ht="12.75" x14ac:dyDescent="0.2">
      <c r="C2104" s="36"/>
      <c r="K2104" s="19"/>
      <c r="P2104" s="33"/>
      <c r="Q2104" s="19"/>
      <c r="R2104" s="19"/>
    </row>
    <row r="2105" spans="3:18" s="1" customFormat="1" ht="12.75" x14ac:dyDescent="0.2">
      <c r="C2105" s="36"/>
      <c r="K2105" s="19"/>
      <c r="P2105" s="33"/>
      <c r="Q2105" s="19"/>
      <c r="R2105" s="19"/>
    </row>
    <row r="2106" spans="3:18" s="1" customFormat="1" ht="12.75" x14ac:dyDescent="0.2">
      <c r="C2106" s="36"/>
      <c r="K2106" s="19"/>
      <c r="P2106" s="33"/>
      <c r="Q2106" s="19"/>
      <c r="R2106" s="19"/>
    </row>
    <row r="2107" spans="3:18" s="1" customFormat="1" ht="12.75" x14ac:dyDescent="0.2">
      <c r="C2107" s="36"/>
      <c r="K2107" s="19"/>
      <c r="P2107" s="33"/>
      <c r="Q2107" s="19"/>
      <c r="R2107" s="19"/>
    </row>
    <row r="2108" spans="3:18" s="1" customFormat="1" ht="12.75" x14ac:dyDescent="0.2">
      <c r="C2108" s="36"/>
      <c r="K2108" s="19"/>
      <c r="P2108" s="33"/>
      <c r="Q2108" s="19"/>
      <c r="R2108" s="19"/>
    </row>
    <row r="2109" spans="3:18" s="1" customFormat="1" ht="12.75" x14ac:dyDescent="0.2">
      <c r="C2109" s="36"/>
      <c r="K2109" s="19"/>
      <c r="P2109" s="33"/>
      <c r="Q2109" s="19"/>
      <c r="R2109" s="19"/>
    </row>
    <row r="2110" spans="3:18" s="1" customFormat="1" ht="12.75" x14ac:dyDescent="0.2">
      <c r="C2110" s="36"/>
      <c r="K2110" s="19"/>
      <c r="P2110" s="33"/>
      <c r="Q2110" s="19"/>
      <c r="R2110" s="19"/>
    </row>
    <row r="2111" spans="3:18" s="1" customFormat="1" ht="12.75" x14ac:dyDescent="0.2">
      <c r="C2111" s="36"/>
      <c r="K2111" s="19"/>
      <c r="P2111" s="33"/>
      <c r="Q2111" s="19"/>
      <c r="R2111" s="19"/>
    </row>
    <row r="2112" spans="3:18" s="1" customFormat="1" ht="12.75" x14ac:dyDescent="0.2">
      <c r="C2112" s="36"/>
      <c r="K2112" s="19"/>
      <c r="P2112" s="33"/>
      <c r="Q2112" s="19"/>
      <c r="R2112" s="19"/>
    </row>
    <row r="2113" spans="3:18" s="1" customFormat="1" ht="12.75" x14ac:dyDescent="0.2">
      <c r="C2113" s="36"/>
      <c r="K2113" s="19"/>
      <c r="P2113" s="33"/>
      <c r="Q2113" s="19"/>
      <c r="R2113" s="19"/>
    </row>
    <row r="2114" spans="3:18" s="1" customFormat="1" ht="12.75" x14ac:dyDescent="0.2">
      <c r="C2114" s="36"/>
      <c r="K2114" s="19"/>
      <c r="P2114" s="33"/>
      <c r="Q2114" s="19"/>
      <c r="R2114" s="19"/>
    </row>
    <row r="2115" spans="3:18" s="1" customFormat="1" ht="12.75" x14ac:dyDescent="0.2">
      <c r="C2115" s="36"/>
      <c r="K2115" s="19"/>
      <c r="P2115" s="33"/>
      <c r="Q2115" s="19"/>
      <c r="R2115" s="19"/>
    </row>
    <row r="2116" spans="3:18" s="1" customFormat="1" ht="12.75" x14ac:dyDescent="0.2">
      <c r="C2116" s="36"/>
      <c r="K2116" s="19"/>
      <c r="P2116" s="33"/>
      <c r="Q2116" s="19"/>
      <c r="R2116" s="19"/>
    </row>
    <row r="2117" spans="3:18" s="1" customFormat="1" ht="12.75" x14ac:dyDescent="0.2">
      <c r="C2117" s="36"/>
      <c r="K2117" s="19"/>
      <c r="P2117" s="33"/>
      <c r="Q2117" s="19"/>
      <c r="R2117" s="19"/>
    </row>
    <row r="2118" spans="3:18" s="1" customFormat="1" ht="12.75" x14ac:dyDescent="0.2">
      <c r="C2118" s="36"/>
      <c r="K2118" s="19"/>
      <c r="P2118" s="33"/>
      <c r="Q2118" s="19"/>
      <c r="R2118" s="19"/>
    </row>
    <row r="2119" spans="3:18" s="1" customFormat="1" ht="12.75" x14ac:dyDescent="0.2">
      <c r="C2119" s="36"/>
      <c r="K2119" s="19"/>
      <c r="P2119" s="33"/>
      <c r="Q2119" s="19"/>
      <c r="R2119" s="19"/>
    </row>
    <row r="2120" spans="3:18" s="1" customFormat="1" ht="12.75" x14ac:dyDescent="0.2">
      <c r="C2120" s="36"/>
      <c r="K2120" s="19"/>
      <c r="P2120" s="33"/>
      <c r="Q2120" s="19"/>
      <c r="R2120" s="19"/>
    </row>
    <row r="2121" spans="3:18" s="1" customFormat="1" ht="12.75" x14ac:dyDescent="0.2">
      <c r="C2121" s="36"/>
      <c r="K2121" s="19"/>
      <c r="P2121" s="33"/>
      <c r="Q2121" s="19"/>
      <c r="R2121" s="19"/>
    </row>
    <row r="2122" spans="3:18" s="1" customFormat="1" ht="12.75" x14ac:dyDescent="0.2">
      <c r="C2122" s="36"/>
      <c r="K2122" s="19"/>
      <c r="P2122" s="33"/>
      <c r="Q2122" s="19"/>
      <c r="R2122" s="19"/>
    </row>
    <row r="2123" spans="3:18" s="1" customFormat="1" ht="12.75" x14ac:dyDescent="0.2">
      <c r="C2123" s="36"/>
      <c r="K2123" s="19"/>
      <c r="P2123" s="33"/>
      <c r="Q2123" s="19"/>
      <c r="R2123" s="19"/>
    </row>
    <row r="2124" spans="3:18" s="1" customFormat="1" ht="12.75" x14ac:dyDescent="0.2">
      <c r="C2124" s="36"/>
      <c r="K2124" s="19"/>
      <c r="P2124" s="33"/>
      <c r="Q2124" s="19"/>
      <c r="R2124" s="19"/>
    </row>
    <row r="2125" spans="3:18" s="1" customFormat="1" ht="12.75" x14ac:dyDescent="0.2">
      <c r="C2125" s="36"/>
      <c r="K2125" s="19"/>
      <c r="P2125" s="33"/>
      <c r="Q2125" s="19"/>
      <c r="R2125" s="19"/>
    </row>
    <row r="2126" spans="3:18" s="1" customFormat="1" ht="12.75" x14ac:dyDescent="0.2">
      <c r="C2126" s="36"/>
      <c r="K2126" s="19"/>
      <c r="P2126" s="33"/>
      <c r="Q2126" s="19"/>
      <c r="R2126" s="19"/>
    </row>
    <row r="2127" spans="3:18" s="1" customFormat="1" ht="12.75" x14ac:dyDescent="0.2">
      <c r="C2127" s="36"/>
      <c r="K2127" s="19"/>
      <c r="P2127" s="33"/>
      <c r="Q2127" s="19"/>
      <c r="R2127" s="19"/>
    </row>
    <row r="2128" spans="3:18" s="1" customFormat="1" ht="12.75" x14ac:dyDescent="0.2">
      <c r="C2128" s="36"/>
      <c r="K2128" s="19"/>
      <c r="P2128" s="33"/>
      <c r="Q2128" s="19"/>
      <c r="R2128" s="19"/>
    </row>
    <row r="2129" spans="3:18" s="1" customFormat="1" ht="12.75" x14ac:dyDescent="0.2">
      <c r="C2129" s="36"/>
      <c r="K2129" s="19"/>
      <c r="P2129" s="33"/>
      <c r="Q2129" s="19"/>
      <c r="R2129" s="19"/>
    </row>
    <row r="2130" spans="3:18" s="1" customFormat="1" ht="12.75" x14ac:dyDescent="0.2">
      <c r="C2130" s="36"/>
      <c r="K2130" s="19"/>
      <c r="P2130" s="33"/>
      <c r="Q2130" s="19"/>
      <c r="R2130" s="19"/>
    </row>
    <row r="2131" spans="3:18" s="1" customFormat="1" ht="12.75" x14ac:dyDescent="0.2">
      <c r="C2131" s="36"/>
      <c r="K2131" s="19"/>
      <c r="P2131" s="33"/>
      <c r="Q2131" s="19"/>
      <c r="R2131" s="19"/>
    </row>
    <row r="2132" spans="3:18" s="1" customFormat="1" ht="12.75" x14ac:dyDescent="0.2">
      <c r="C2132" s="36"/>
      <c r="K2132" s="19"/>
      <c r="P2132" s="33"/>
      <c r="Q2132" s="19"/>
      <c r="R2132" s="19"/>
    </row>
    <row r="2133" spans="3:18" s="1" customFormat="1" ht="12.75" x14ac:dyDescent="0.2">
      <c r="C2133" s="36"/>
      <c r="K2133" s="19"/>
      <c r="P2133" s="33"/>
      <c r="Q2133" s="19"/>
      <c r="R2133" s="19"/>
    </row>
    <row r="2134" spans="3:18" s="1" customFormat="1" ht="12.75" x14ac:dyDescent="0.2">
      <c r="C2134" s="36"/>
      <c r="K2134" s="19"/>
      <c r="P2134" s="33"/>
      <c r="Q2134" s="19"/>
      <c r="R2134" s="19"/>
    </row>
    <row r="2135" spans="3:18" s="1" customFormat="1" ht="12.75" x14ac:dyDescent="0.2">
      <c r="C2135" s="36"/>
      <c r="K2135" s="19"/>
      <c r="P2135" s="33"/>
      <c r="Q2135" s="19"/>
      <c r="R2135" s="19"/>
    </row>
    <row r="2136" spans="3:18" s="1" customFormat="1" ht="12.75" x14ac:dyDescent="0.2">
      <c r="C2136" s="36"/>
      <c r="K2136" s="19"/>
      <c r="P2136" s="33"/>
      <c r="Q2136" s="19"/>
      <c r="R2136" s="19"/>
    </row>
    <row r="2137" spans="3:18" s="1" customFormat="1" ht="12.75" x14ac:dyDescent="0.2">
      <c r="C2137" s="36"/>
      <c r="K2137" s="19"/>
      <c r="P2137" s="33"/>
      <c r="Q2137" s="19"/>
      <c r="R2137" s="19"/>
    </row>
    <row r="2138" spans="3:18" s="1" customFormat="1" ht="12.75" x14ac:dyDescent="0.2">
      <c r="C2138" s="36"/>
      <c r="K2138" s="19"/>
      <c r="P2138" s="33"/>
      <c r="Q2138" s="19"/>
      <c r="R2138" s="19"/>
    </row>
    <row r="2139" spans="3:18" s="1" customFormat="1" ht="12.75" x14ac:dyDescent="0.2">
      <c r="C2139" s="36"/>
      <c r="K2139" s="19"/>
      <c r="P2139" s="33"/>
      <c r="Q2139" s="19"/>
      <c r="R2139" s="19"/>
    </row>
    <row r="2140" spans="3:18" s="1" customFormat="1" ht="12.75" x14ac:dyDescent="0.2">
      <c r="C2140" s="36"/>
      <c r="K2140" s="19"/>
      <c r="P2140" s="33"/>
      <c r="Q2140" s="19"/>
      <c r="R2140" s="19"/>
    </row>
    <row r="2141" spans="3:18" s="1" customFormat="1" ht="12.75" x14ac:dyDescent="0.2">
      <c r="C2141" s="36"/>
      <c r="K2141" s="19"/>
      <c r="P2141" s="33"/>
      <c r="Q2141" s="19"/>
      <c r="R2141" s="19"/>
    </row>
    <row r="2142" spans="3:18" s="1" customFormat="1" ht="12.75" x14ac:dyDescent="0.2">
      <c r="C2142" s="36"/>
      <c r="K2142" s="19"/>
      <c r="P2142" s="33"/>
      <c r="Q2142" s="19"/>
      <c r="R2142" s="19"/>
    </row>
    <row r="2143" spans="3:18" s="1" customFormat="1" ht="12.75" x14ac:dyDescent="0.2">
      <c r="C2143" s="36"/>
      <c r="K2143" s="19"/>
      <c r="P2143" s="33"/>
      <c r="Q2143" s="19"/>
      <c r="R2143" s="19"/>
    </row>
    <row r="2144" spans="3:18" s="1" customFormat="1" ht="12.75" x14ac:dyDescent="0.2">
      <c r="C2144" s="36"/>
      <c r="K2144" s="19"/>
      <c r="P2144" s="33"/>
      <c r="Q2144" s="19"/>
      <c r="R2144" s="19"/>
    </row>
    <row r="2145" spans="3:18" s="1" customFormat="1" ht="12.75" x14ac:dyDescent="0.2">
      <c r="C2145" s="36"/>
      <c r="K2145" s="19"/>
      <c r="P2145" s="33"/>
      <c r="Q2145" s="19"/>
      <c r="R2145" s="19"/>
    </row>
    <row r="2146" spans="3:18" s="1" customFormat="1" ht="12.75" x14ac:dyDescent="0.2">
      <c r="C2146" s="36"/>
      <c r="K2146" s="19"/>
      <c r="P2146" s="33"/>
      <c r="Q2146" s="19"/>
      <c r="R2146" s="19"/>
    </row>
    <row r="2147" spans="3:18" s="1" customFormat="1" ht="12.75" x14ac:dyDescent="0.2">
      <c r="C2147" s="36"/>
      <c r="K2147" s="19"/>
      <c r="P2147" s="33"/>
      <c r="Q2147" s="19"/>
      <c r="R2147" s="19"/>
    </row>
    <row r="2148" spans="3:18" s="1" customFormat="1" ht="12.75" x14ac:dyDescent="0.2">
      <c r="C2148" s="36"/>
      <c r="K2148" s="19"/>
      <c r="P2148" s="33"/>
      <c r="Q2148" s="19"/>
      <c r="R2148" s="19"/>
    </row>
    <row r="2149" spans="3:18" s="1" customFormat="1" ht="12.75" x14ac:dyDescent="0.2">
      <c r="C2149" s="36"/>
      <c r="K2149" s="19"/>
      <c r="P2149" s="33"/>
      <c r="Q2149" s="19"/>
      <c r="R2149" s="19"/>
    </row>
    <row r="2150" spans="3:18" s="1" customFormat="1" ht="12.75" x14ac:dyDescent="0.2">
      <c r="C2150" s="36"/>
      <c r="K2150" s="19"/>
      <c r="P2150" s="33"/>
      <c r="Q2150" s="19"/>
      <c r="R2150" s="19"/>
    </row>
    <row r="2151" spans="3:18" s="1" customFormat="1" ht="12.75" x14ac:dyDescent="0.2">
      <c r="C2151" s="36"/>
      <c r="K2151" s="19"/>
      <c r="P2151" s="33"/>
      <c r="Q2151" s="19"/>
      <c r="R2151" s="19"/>
    </row>
    <row r="2152" spans="3:18" s="1" customFormat="1" ht="12.75" x14ac:dyDescent="0.2">
      <c r="C2152" s="36"/>
      <c r="K2152" s="19"/>
      <c r="P2152" s="33"/>
      <c r="Q2152" s="19"/>
      <c r="R2152" s="19"/>
    </row>
    <row r="2153" spans="3:18" s="1" customFormat="1" ht="12.75" x14ac:dyDescent="0.2">
      <c r="C2153" s="36"/>
      <c r="K2153" s="19"/>
      <c r="P2153" s="33"/>
      <c r="Q2153" s="19"/>
      <c r="R2153" s="19"/>
    </row>
    <row r="2154" spans="3:18" s="1" customFormat="1" ht="12.75" x14ac:dyDescent="0.2">
      <c r="C2154" s="36"/>
      <c r="K2154" s="19"/>
      <c r="P2154" s="33"/>
      <c r="Q2154" s="19"/>
      <c r="R2154" s="19"/>
    </row>
    <row r="2155" spans="3:18" s="1" customFormat="1" ht="12.75" x14ac:dyDescent="0.2">
      <c r="C2155" s="36"/>
      <c r="K2155" s="19"/>
      <c r="P2155" s="33"/>
      <c r="Q2155" s="19"/>
      <c r="R2155" s="19"/>
    </row>
    <row r="2156" spans="3:18" s="1" customFormat="1" ht="12.75" x14ac:dyDescent="0.2">
      <c r="C2156" s="36"/>
      <c r="K2156" s="19"/>
      <c r="P2156" s="33"/>
      <c r="Q2156" s="19"/>
      <c r="R2156" s="19"/>
    </row>
    <row r="2157" spans="3:18" s="1" customFormat="1" ht="12.75" x14ac:dyDescent="0.2">
      <c r="C2157" s="36"/>
      <c r="K2157" s="19"/>
      <c r="P2157" s="33"/>
      <c r="Q2157" s="19"/>
      <c r="R2157" s="19"/>
    </row>
    <row r="2158" spans="3:18" s="1" customFormat="1" ht="12.75" x14ac:dyDescent="0.2">
      <c r="C2158" s="36"/>
      <c r="K2158" s="19"/>
      <c r="P2158" s="33"/>
      <c r="Q2158" s="19"/>
      <c r="R2158" s="19"/>
    </row>
    <row r="2159" spans="3:18" s="1" customFormat="1" ht="12.75" x14ac:dyDescent="0.2">
      <c r="C2159" s="36"/>
      <c r="K2159" s="19"/>
      <c r="P2159" s="33"/>
      <c r="Q2159" s="19"/>
      <c r="R2159" s="19"/>
    </row>
    <row r="2160" spans="3:18" s="1" customFormat="1" ht="12.75" x14ac:dyDescent="0.2">
      <c r="C2160" s="36"/>
      <c r="K2160" s="19"/>
      <c r="P2160" s="33"/>
      <c r="Q2160" s="19"/>
      <c r="R2160" s="19"/>
    </row>
    <row r="2161" spans="3:18" s="1" customFormat="1" ht="12.75" x14ac:dyDescent="0.2">
      <c r="C2161" s="36"/>
      <c r="K2161" s="19"/>
      <c r="P2161" s="33"/>
      <c r="Q2161" s="19"/>
      <c r="R2161" s="19"/>
    </row>
    <row r="2162" spans="3:18" s="1" customFormat="1" ht="12.75" x14ac:dyDescent="0.2">
      <c r="C2162" s="36"/>
      <c r="K2162" s="19"/>
      <c r="P2162" s="33"/>
      <c r="Q2162" s="19"/>
      <c r="R2162" s="19"/>
    </row>
    <row r="2163" spans="3:18" s="1" customFormat="1" ht="12.75" x14ac:dyDescent="0.2">
      <c r="C2163" s="36"/>
      <c r="K2163" s="19"/>
      <c r="P2163" s="33"/>
      <c r="Q2163" s="19"/>
      <c r="R2163" s="19"/>
    </row>
    <row r="2164" spans="3:18" s="1" customFormat="1" ht="12.75" x14ac:dyDescent="0.2">
      <c r="C2164" s="36"/>
      <c r="K2164" s="19"/>
      <c r="P2164" s="33"/>
      <c r="Q2164" s="19"/>
      <c r="R2164" s="19"/>
    </row>
    <row r="2165" spans="3:18" s="1" customFormat="1" ht="12.75" x14ac:dyDescent="0.2">
      <c r="C2165" s="36"/>
      <c r="K2165" s="19"/>
      <c r="P2165" s="33"/>
      <c r="Q2165" s="19"/>
      <c r="R2165" s="19"/>
    </row>
    <row r="2166" spans="3:18" s="1" customFormat="1" ht="12.75" x14ac:dyDescent="0.2">
      <c r="C2166" s="36"/>
      <c r="K2166" s="19"/>
      <c r="P2166" s="33"/>
      <c r="Q2166" s="19"/>
      <c r="R2166" s="19"/>
    </row>
    <row r="2167" spans="3:18" s="1" customFormat="1" ht="12.75" x14ac:dyDescent="0.2">
      <c r="C2167" s="36"/>
      <c r="K2167" s="19"/>
      <c r="P2167" s="33"/>
      <c r="Q2167" s="19"/>
      <c r="R2167" s="19"/>
    </row>
    <row r="2168" spans="3:18" s="1" customFormat="1" ht="12.75" x14ac:dyDescent="0.2">
      <c r="C2168" s="36"/>
      <c r="K2168" s="19"/>
      <c r="P2168" s="33"/>
      <c r="Q2168" s="19"/>
      <c r="R2168" s="19"/>
    </row>
    <row r="2169" spans="3:18" s="1" customFormat="1" ht="12.75" x14ac:dyDescent="0.2">
      <c r="C2169" s="36"/>
      <c r="K2169" s="19"/>
      <c r="P2169" s="33"/>
      <c r="Q2169" s="19"/>
      <c r="R2169" s="19"/>
    </row>
    <row r="2170" spans="3:18" s="1" customFormat="1" ht="12.75" x14ac:dyDescent="0.2">
      <c r="C2170" s="36"/>
      <c r="K2170" s="19"/>
      <c r="P2170" s="33"/>
      <c r="Q2170" s="19"/>
      <c r="R2170" s="19"/>
    </row>
    <row r="2171" spans="3:18" s="1" customFormat="1" ht="12.75" x14ac:dyDescent="0.2">
      <c r="C2171" s="36"/>
      <c r="K2171" s="19"/>
      <c r="P2171" s="33"/>
      <c r="Q2171" s="19"/>
      <c r="R2171" s="19"/>
    </row>
    <row r="2172" spans="3:18" s="1" customFormat="1" ht="12.75" x14ac:dyDescent="0.2">
      <c r="C2172" s="36"/>
      <c r="K2172" s="19"/>
      <c r="P2172" s="33"/>
      <c r="Q2172" s="19"/>
      <c r="R2172" s="19"/>
    </row>
    <row r="2173" spans="3:18" s="1" customFormat="1" ht="12.75" x14ac:dyDescent="0.2">
      <c r="C2173" s="36"/>
      <c r="K2173" s="19"/>
      <c r="P2173" s="33"/>
      <c r="Q2173" s="19"/>
      <c r="R2173" s="19"/>
    </row>
    <row r="2174" spans="3:18" s="1" customFormat="1" ht="12.75" x14ac:dyDescent="0.2">
      <c r="C2174" s="36"/>
      <c r="K2174" s="19"/>
      <c r="P2174" s="33"/>
      <c r="Q2174" s="19"/>
      <c r="R2174" s="19"/>
    </row>
    <row r="2175" spans="3:18" s="1" customFormat="1" ht="12.75" x14ac:dyDescent="0.2">
      <c r="C2175" s="36"/>
      <c r="K2175" s="19"/>
      <c r="P2175" s="33"/>
      <c r="Q2175" s="19"/>
      <c r="R2175" s="19"/>
    </row>
    <row r="2176" spans="3:18" s="1" customFormat="1" ht="12.75" x14ac:dyDescent="0.2">
      <c r="C2176" s="36"/>
      <c r="K2176" s="19"/>
      <c r="P2176" s="33"/>
      <c r="Q2176" s="19"/>
      <c r="R2176" s="19"/>
    </row>
    <row r="2177" spans="3:18" s="1" customFormat="1" ht="12.75" x14ac:dyDescent="0.2">
      <c r="C2177" s="36"/>
      <c r="K2177" s="19"/>
      <c r="P2177" s="33"/>
      <c r="Q2177" s="19"/>
      <c r="R2177" s="19"/>
    </row>
    <row r="2178" spans="3:18" s="1" customFormat="1" ht="12.75" x14ac:dyDescent="0.2">
      <c r="C2178" s="36"/>
      <c r="K2178" s="19"/>
      <c r="P2178" s="33"/>
      <c r="Q2178" s="19"/>
      <c r="R2178" s="19"/>
    </row>
    <row r="2179" spans="3:18" s="1" customFormat="1" ht="12.75" x14ac:dyDescent="0.2">
      <c r="C2179" s="36"/>
      <c r="K2179" s="19"/>
      <c r="P2179" s="33"/>
      <c r="Q2179" s="19"/>
      <c r="R2179" s="19"/>
    </row>
    <row r="2180" spans="3:18" s="1" customFormat="1" ht="12.75" x14ac:dyDescent="0.2">
      <c r="C2180" s="36"/>
      <c r="K2180" s="19"/>
      <c r="P2180" s="33"/>
      <c r="Q2180" s="19"/>
      <c r="R2180" s="19"/>
    </row>
    <row r="2181" spans="3:18" s="1" customFormat="1" ht="12.75" x14ac:dyDescent="0.2">
      <c r="C2181" s="36"/>
      <c r="K2181" s="19"/>
      <c r="P2181" s="33"/>
      <c r="Q2181" s="19"/>
      <c r="R2181" s="19"/>
    </row>
    <row r="2182" spans="3:18" s="1" customFormat="1" ht="12.75" x14ac:dyDescent="0.2">
      <c r="C2182" s="36"/>
      <c r="K2182" s="19"/>
      <c r="P2182" s="33"/>
      <c r="Q2182" s="19"/>
      <c r="R2182" s="19"/>
    </row>
    <row r="2183" spans="3:18" s="1" customFormat="1" ht="12.75" x14ac:dyDescent="0.2">
      <c r="C2183" s="36"/>
      <c r="K2183" s="19"/>
      <c r="P2183" s="33"/>
      <c r="Q2183" s="19"/>
      <c r="R2183" s="19"/>
    </row>
    <row r="2184" spans="3:18" s="1" customFormat="1" ht="12.75" x14ac:dyDescent="0.2">
      <c r="C2184" s="36"/>
      <c r="K2184" s="19"/>
      <c r="P2184" s="33"/>
      <c r="Q2184" s="19"/>
      <c r="R2184" s="19"/>
    </row>
    <row r="2185" spans="3:18" s="1" customFormat="1" ht="12.75" x14ac:dyDescent="0.2">
      <c r="C2185" s="36"/>
      <c r="K2185" s="19"/>
      <c r="P2185" s="33"/>
      <c r="Q2185" s="19"/>
      <c r="R2185" s="19"/>
    </row>
    <row r="2186" spans="3:18" s="1" customFormat="1" ht="12.75" x14ac:dyDescent="0.2">
      <c r="C2186" s="36"/>
      <c r="K2186" s="19"/>
      <c r="P2186" s="33"/>
      <c r="Q2186" s="19"/>
      <c r="R2186" s="19"/>
    </row>
    <row r="2187" spans="3:18" s="1" customFormat="1" ht="12.75" x14ac:dyDescent="0.2">
      <c r="C2187" s="36"/>
      <c r="K2187" s="19"/>
      <c r="P2187" s="33"/>
      <c r="Q2187" s="19"/>
      <c r="R2187" s="19"/>
    </row>
    <row r="2188" spans="3:18" s="1" customFormat="1" ht="12.75" x14ac:dyDescent="0.2">
      <c r="C2188" s="36"/>
      <c r="K2188" s="19"/>
      <c r="P2188" s="33"/>
      <c r="Q2188" s="19"/>
      <c r="R2188" s="19"/>
    </row>
    <row r="2189" spans="3:18" s="1" customFormat="1" ht="12.75" x14ac:dyDescent="0.2">
      <c r="C2189" s="36"/>
      <c r="K2189" s="19"/>
      <c r="P2189" s="33"/>
      <c r="Q2189" s="19"/>
      <c r="R2189" s="19"/>
    </row>
    <row r="2190" spans="3:18" s="1" customFormat="1" ht="12.75" x14ac:dyDescent="0.2">
      <c r="C2190" s="36"/>
      <c r="K2190" s="19"/>
      <c r="P2190" s="33"/>
      <c r="Q2190" s="19"/>
      <c r="R2190" s="19"/>
    </row>
    <row r="2191" spans="3:18" s="1" customFormat="1" ht="12.75" x14ac:dyDescent="0.2">
      <c r="C2191" s="36"/>
      <c r="K2191" s="19"/>
      <c r="P2191" s="33"/>
      <c r="Q2191" s="19"/>
      <c r="R2191" s="19"/>
    </row>
    <row r="2192" spans="3:18" s="1" customFormat="1" ht="12.75" x14ac:dyDescent="0.2">
      <c r="C2192" s="36"/>
      <c r="K2192" s="19"/>
      <c r="P2192" s="33"/>
      <c r="Q2192" s="19"/>
      <c r="R2192" s="19"/>
    </row>
    <row r="2193" spans="3:18" s="1" customFormat="1" ht="12.75" x14ac:dyDescent="0.2">
      <c r="C2193" s="36"/>
      <c r="K2193" s="19"/>
      <c r="P2193" s="33"/>
      <c r="Q2193" s="19"/>
      <c r="R2193" s="19"/>
    </row>
    <row r="2194" spans="3:18" s="1" customFormat="1" ht="12.75" x14ac:dyDescent="0.2">
      <c r="C2194" s="36"/>
      <c r="K2194" s="19"/>
      <c r="P2194" s="33"/>
      <c r="Q2194" s="19"/>
      <c r="R2194" s="19"/>
    </row>
    <row r="2195" spans="3:18" s="1" customFormat="1" ht="12.75" x14ac:dyDescent="0.2">
      <c r="C2195" s="36"/>
      <c r="K2195" s="19"/>
      <c r="P2195" s="33"/>
      <c r="Q2195" s="19"/>
      <c r="R2195" s="19"/>
    </row>
    <row r="2196" spans="3:18" s="1" customFormat="1" ht="12.75" x14ac:dyDescent="0.2">
      <c r="C2196" s="36"/>
      <c r="K2196" s="19"/>
      <c r="P2196" s="33"/>
      <c r="Q2196" s="19"/>
      <c r="R2196" s="19"/>
    </row>
    <row r="2197" spans="3:18" s="1" customFormat="1" ht="12.75" x14ac:dyDescent="0.2">
      <c r="C2197" s="36"/>
      <c r="K2197" s="19"/>
      <c r="P2197" s="33"/>
      <c r="Q2197" s="19"/>
      <c r="R2197" s="19"/>
    </row>
    <row r="2198" spans="3:18" s="1" customFormat="1" ht="12.75" x14ac:dyDescent="0.2">
      <c r="C2198" s="36"/>
      <c r="K2198" s="19"/>
      <c r="P2198" s="33"/>
      <c r="Q2198" s="19"/>
      <c r="R2198" s="19"/>
    </row>
    <row r="2199" spans="3:18" s="1" customFormat="1" ht="12.75" x14ac:dyDescent="0.2">
      <c r="C2199" s="36"/>
      <c r="K2199" s="19"/>
      <c r="P2199" s="33"/>
      <c r="Q2199" s="19"/>
      <c r="R2199" s="19"/>
    </row>
    <row r="2200" spans="3:18" s="1" customFormat="1" ht="12.75" x14ac:dyDescent="0.2">
      <c r="C2200" s="36"/>
      <c r="K2200" s="19"/>
      <c r="P2200" s="33"/>
      <c r="Q2200" s="19"/>
      <c r="R2200" s="19"/>
    </row>
    <row r="2201" spans="3:18" s="1" customFormat="1" ht="12.75" x14ac:dyDescent="0.2">
      <c r="C2201" s="36"/>
      <c r="K2201" s="19"/>
      <c r="P2201" s="33"/>
      <c r="Q2201" s="19"/>
      <c r="R2201" s="19"/>
    </row>
    <row r="2202" spans="3:18" s="1" customFormat="1" ht="12.75" x14ac:dyDescent="0.2">
      <c r="C2202" s="36"/>
      <c r="K2202" s="19"/>
      <c r="P2202" s="33"/>
      <c r="Q2202" s="19"/>
      <c r="R2202" s="19"/>
    </row>
    <row r="2203" spans="3:18" s="1" customFormat="1" ht="12.75" x14ac:dyDescent="0.2">
      <c r="C2203" s="36"/>
      <c r="K2203" s="19"/>
      <c r="P2203" s="33"/>
      <c r="Q2203" s="19"/>
      <c r="R2203" s="19"/>
    </row>
    <row r="2204" spans="3:18" s="1" customFormat="1" ht="12.75" x14ac:dyDescent="0.2">
      <c r="C2204" s="36"/>
      <c r="K2204" s="19"/>
      <c r="P2204" s="33"/>
      <c r="Q2204" s="19"/>
      <c r="R2204" s="19"/>
    </row>
    <row r="2205" spans="3:18" s="1" customFormat="1" ht="12.75" x14ac:dyDescent="0.2">
      <c r="C2205" s="36"/>
      <c r="K2205" s="19"/>
      <c r="P2205" s="33"/>
      <c r="Q2205" s="19"/>
      <c r="R2205" s="19"/>
    </row>
    <row r="2206" spans="3:18" s="1" customFormat="1" ht="12.75" x14ac:dyDescent="0.2">
      <c r="C2206" s="36"/>
      <c r="K2206" s="19"/>
      <c r="P2206" s="33"/>
      <c r="Q2206" s="19"/>
      <c r="R2206" s="19"/>
    </row>
    <row r="2207" spans="3:18" s="1" customFormat="1" ht="12.75" x14ac:dyDescent="0.2">
      <c r="C2207" s="36"/>
      <c r="K2207" s="19"/>
      <c r="P2207" s="33"/>
      <c r="Q2207" s="19"/>
      <c r="R2207" s="19"/>
    </row>
    <row r="2208" spans="3:18" s="1" customFormat="1" ht="12.75" x14ac:dyDescent="0.2">
      <c r="C2208" s="36"/>
      <c r="K2208" s="19"/>
      <c r="P2208" s="33"/>
      <c r="Q2208" s="19"/>
      <c r="R2208" s="19"/>
    </row>
    <row r="2209" spans="3:18" s="1" customFormat="1" ht="12.75" x14ac:dyDescent="0.2">
      <c r="C2209" s="36"/>
      <c r="K2209" s="19"/>
      <c r="P2209" s="33"/>
      <c r="Q2209" s="19"/>
      <c r="R2209" s="19"/>
    </row>
    <row r="2210" spans="3:18" s="1" customFormat="1" ht="12.75" x14ac:dyDescent="0.2">
      <c r="C2210" s="36"/>
      <c r="K2210" s="19"/>
      <c r="P2210" s="33"/>
      <c r="Q2210" s="19"/>
      <c r="R2210" s="19"/>
    </row>
    <row r="2211" spans="3:18" s="1" customFormat="1" ht="12.75" x14ac:dyDescent="0.2">
      <c r="C2211" s="36"/>
      <c r="K2211" s="19"/>
      <c r="P2211" s="33"/>
      <c r="Q2211" s="19"/>
      <c r="R2211" s="19"/>
    </row>
    <row r="2212" spans="3:18" s="1" customFormat="1" ht="12.75" x14ac:dyDescent="0.2">
      <c r="C2212" s="36"/>
      <c r="K2212" s="19"/>
      <c r="P2212" s="33"/>
      <c r="Q2212" s="19"/>
      <c r="R2212" s="19"/>
    </row>
    <row r="2213" spans="3:18" s="1" customFormat="1" ht="12.75" x14ac:dyDescent="0.2">
      <c r="C2213" s="36"/>
      <c r="K2213" s="19"/>
      <c r="P2213" s="33"/>
      <c r="Q2213" s="19"/>
      <c r="R2213" s="19"/>
    </row>
    <row r="2214" spans="3:18" s="1" customFormat="1" ht="12.75" x14ac:dyDescent="0.2">
      <c r="C2214" s="36"/>
      <c r="K2214" s="19"/>
      <c r="P2214" s="33"/>
      <c r="Q2214" s="19"/>
      <c r="R2214" s="19"/>
    </row>
    <row r="2215" spans="3:18" s="1" customFormat="1" ht="12.75" x14ac:dyDescent="0.2">
      <c r="C2215" s="36"/>
      <c r="K2215" s="19"/>
      <c r="P2215" s="33"/>
      <c r="Q2215" s="19"/>
      <c r="R2215" s="19"/>
    </row>
    <row r="2216" spans="3:18" s="1" customFormat="1" ht="12.75" x14ac:dyDescent="0.2">
      <c r="C2216" s="36"/>
      <c r="K2216" s="19"/>
      <c r="P2216" s="33"/>
      <c r="Q2216" s="19"/>
      <c r="R2216" s="19"/>
    </row>
    <row r="2217" spans="3:18" s="1" customFormat="1" ht="12.75" x14ac:dyDescent="0.2">
      <c r="C2217" s="36"/>
      <c r="K2217" s="19"/>
      <c r="P2217" s="33"/>
      <c r="Q2217" s="19"/>
      <c r="R2217" s="19"/>
    </row>
    <row r="2218" spans="3:18" s="1" customFormat="1" ht="12.75" x14ac:dyDescent="0.2">
      <c r="C2218" s="36"/>
      <c r="K2218" s="19"/>
      <c r="P2218" s="33"/>
      <c r="Q2218" s="19"/>
      <c r="R2218" s="19"/>
    </row>
    <row r="2219" spans="3:18" s="1" customFormat="1" ht="12.75" x14ac:dyDescent="0.2">
      <c r="C2219" s="36"/>
      <c r="K2219" s="19"/>
      <c r="P2219" s="33"/>
      <c r="Q2219" s="19"/>
      <c r="R2219" s="19"/>
    </row>
    <row r="2220" spans="3:18" s="1" customFormat="1" ht="12.75" x14ac:dyDescent="0.2">
      <c r="C2220" s="36"/>
      <c r="K2220" s="19"/>
      <c r="P2220" s="33"/>
      <c r="Q2220" s="19"/>
      <c r="R2220" s="19"/>
    </row>
    <row r="2221" spans="3:18" s="1" customFormat="1" ht="12.75" x14ac:dyDescent="0.2">
      <c r="C2221" s="36"/>
      <c r="K2221" s="19"/>
      <c r="P2221" s="33"/>
      <c r="Q2221" s="19"/>
      <c r="R2221" s="19"/>
    </row>
    <row r="2222" spans="3:18" s="1" customFormat="1" ht="12.75" x14ac:dyDescent="0.2">
      <c r="C2222" s="36"/>
      <c r="K2222" s="19"/>
      <c r="P2222" s="33"/>
      <c r="Q2222" s="19"/>
      <c r="R2222" s="19"/>
    </row>
    <row r="2223" spans="3:18" s="1" customFormat="1" ht="12.75" x14ac:dyDescent="0.2">
      <c r="C2223" s="36"/>
      <c r="K2223" s="19"/>
      <c r="P2223" s="33"/>
      <c r="Q2223" s="19"/>
      <c r="R2223" s="19"/>
    </row>
    <row r="2224" spans="3:18" s="1" customFormat="1" ht="12.75" x14ac:dyDescent="0.2">
      <c r="C2224" s="36"/>
      <c r="K2224" s="19"/>
      <c r="P2224" s="33"/>
      <c r="Q2224" s="19"/>
      <c r="R2224" s="19"/>
    </row>
    <row r="2225" spans="3:18" s="1" customFormat="1" ht="12.75" x14ac:dyDescent="0.2">
      <c r="C2225" s="36"/>
      <c r="K2225" s="19"/>
      <c r="P2225" s="33"/>
      <c r="Q2225" s="19"/>
      <c r="R2225" s="19"/>
    </row>
    <row r="2226" spans="3:18" s="1" customFormat="1" ht="12.75" x14ac:dyDescent="0.2">
      <c r="C2226" s="36"/>
      <c r="K2226" s="19"/>
      <c r="P2226" s="33"/>
      <c r="Q2226" s="19"/>
      <c r="R2226" s="19"/>
    </row>
    <row r="2227" spans="3:18" s="1" customFormat="1" ht="12.75" x14ac:dyDescent="0.2">
      <c r="C2227" s="36"/>
      <c r="K2227" s="19"/>
      <c r="P2227" s="33"/>
      <c r="Q2227" s="19"/>
      <c r="R2227" s="19"/>
    </row>
    <row r="2228" spans="3:18" s="1" customFormat="1" ht="12.75" x14ac:dyDescent="0.2">
      <c r="C2228" s="36"/>
      <c r="K2228" s="19"/>
      <c r="P2228" s="33"/>
      <c r="Q2228" s="19"/>
      <c r="R2228" s="19"/>
    </row>
    <row r="2229" spans="3:18" s="1" customFormat="1" ht="12.75" x14ac:dyDescent="0.2">
      <c r="C2229" s="36"/>
      <c r="K2229" s="19"/>
      <c r="P2229" s="33"/>
      <c r="Q2229" s="19"/>
      <c r="R2229" s="19"/>
    </row>
    <row r="2230" spans="3:18" s="1" customFormat="1" ht="12.75" x14ac:dyDescent="0.2">
      <c r="C2230" s="36"/>
      <c r="K2230" s="19"/>
      <c r="P2230" s="33"/>
      <c r="Q2230" s="19"/>
      <c r="R2230" s="19"/>
    </row>
    <row r="2231" spans="3:18" s="1" customFormat="1" ht="12.75" x14ac:dyDescent="0.2">
      <c r="C2231" s="36"/>
      <c r="K2231" s="19"/>
      <c r="P2231" s="33"/>
      <c r="Q2231" s="19"/>
      <c r="R2231" s="19"/>
    </row>
    <row r="2232" spans="3:18" s="1" customFormat="1" ht="12.75" x14ac:dyDescent="0.2">
      <c r="C2232" s="36"/>
      <c r="K2232" s="19"/>
      <c r="P2232" s="33"/>
      <c r="Q2232" s="19"/>
      <c r="R2232" s="19"/>
    </row>
    <row r="2233" spans="3:18" s="1" customFormat="1" ht="12.75" x14ac:dyDescent="0.2">
      <c r="C2233" s="36"/>
      <c r="K2233" s="19"/>
      <c r="P2233" s="33"/>
      <c r="Q2233" s="19"/>
      <c r="R2233" s="19"/>
    </row>
    <row r="2234" spans="3:18" s="1" customFormat="1" ht="12.75" x14ac:dyDescent="0.2">
      <c r="C2234" s="36"/>
      <c r="K2234" s="19"/>
      <c r="P2234" s="33"/>
      <c r="Q2234" s="19"/>
      <c r="R2234" s="19"/>
    </row>
    <row r="2235" spans="3:18" s="1" customFormat="1" ht="12.75" x14ac:dyDescent="0.2">
      <c r="C2235" s="36"/>
      <c r="K2235" s="19"/>
      <c r="P2235" s="33"/>
      <c r="Q2235" s="19"/>
      <c r="R2235" s="19"/>
    </row>
    <row r="2236" spans="3:18" s="1" customFormat="1" ht="12.75" x14ac:dyDescent="0.2">
      <c r="C2236" s="36"/>
      <c r="K2236" s="19"/>
      <c r="P2236" s="33"/>
      <c r="Q2236" s="19"/>
      <c r="R2236" s="19"/>
    </row>
    <row r="2237" spans="3:18" s="1" customFormat="1" ht="12.75" x14ac:dyDescent="0.2">
      <c r="C2237" s="36"/>
      <c r="K2237" s="19"/>
      <c r="P2237" s="33"/>
      <c r="Q2237" s="19"/>
      <c r="R2237" s="19"/>
    </row>
    <row r="2238" spans="3:18" s="1" customFormat="1" ht="12.75" x14ac:dyDescent="0.2">
      <c r="C2238" s="36"/>
      <c r="K2238" s="19"/>
      <c r="P2238" s="33"/>
      <c r="Q2238" s="19"/>
      <c r="R2238" s="19"/>
    </row>
    <row r="2239" spans="3:18" s="1" customFormat="1" ht="12.75" x14ac:dyDescent="0.2">
      <c r="C2239" s="36"/>
      <c r="K2239" s="19"/>
      <c r="P2239" s="33"/>
      <c r="Q2239" s="19"/>
      <c r="R2239" s="19"/>
    </row>
    <row r="2240" spans="3:18" s="1" customFormat="1" ht="12.75" x14ac:dyDescent="0.2">
      <c r="C2240" s="36"/>
      <c r="K2240" s="19"/>
      <c r="P2240" s="33"/>
      <c r="Q2240" s="19"/>
      <c r="R2240" s="19"/>
    </row>
    <row r="2241" spans="3:18" s="1" customFormat="1" ht="12.75" x14ac:dyDescent="0.2">
      <c r="C2241" s="36"/>
      <c r="K2241" s="19"/>
      <c r="P2241" s="33"/>
      <c r="Q2241" s="19"/>
      <c r="R2241" s="19"/>
    </row>
    <row r="2242" spans="3:18" s="1" customFormat="1" ht="12.75" x14ac:dyDescent="0.2">
      <c r="C2242" s="36"/>
      <c r="K2242" s="19"/>
      <c r="P2242" s="33"/>
      <c r="Q2242" s="19"/>
      <c r="R2242" s="19"/>
    </row>
    <row r="2243" spans="3:18" s="1" customFormat="1" ht="12.75" x14ac:dyDescent="0.2">
      <c r="C2243" s="36"/>
      <c r="K2243" s="19"/>
      <c r="P2243" s="33"/>
      <c r="Q2243" s="19"/>
      <c r="R2243" s="19"/>
    </row>
    <row r="2244" spans="3:18" s="1" customFormat="1" ht="12.75" x14ac:dyDescent="0.2">
      <c r="C2244" s="36"/>
      <c r="K2244" s="19"/>
      <c r="P2244" s="33"/>
      <c r="Q2244" s="19"/>
      <c r="R2244" s="19"/>
    </row>
    <row r="2245" spans="3:18" s="1" customFormat="1" ht="12.75" x14ac:dyDescent="0.2">
      <c r="C2245" s="36"/>
      <c r="K2245" s="19"/>
      <c r="P2245" s="33"/>
      <c r="Q2245" s="19"/>
      <c r="R2245" s="19"/>
    </row>
    <row r="2246" spans="3:18" s="1" customFormat="1" ht="12.75" x14ac:dyDescent="0.2">
      <c r="C2246" s="36"/>
      <c r="K2246" s="19"/>
      <c r="P2246" s="33"/>
      <c r="Q2246" s="19"/>
      <c r="R2246" s="19"/>
    </row>
    <row r="2247" spans="3:18" s="1" customFormat="1" ht="12.75" x14ac:dyDescent="0.2">
      <c r="C2247" s="36"/>
      <c r="K2247" s="19"/>
      <c r="P2247" s="33"/>
      <c r="Q2247" s="19"/>
      <c r="R2247" s="19"/>
    </row>
    <row r="2248" spans="3:18" s="1" customFormat="1" ht="12.75" x14ac:dyDescent="0.2">
      <c r="C2248" s="36"/>
      <c r="K2248" s="19"/>
      <c r="P2248" s="33"/>
      <c r="Q2248" s="19"/>
      <c r="R2248" s="19"/>
    </row>
    <row r="2249" spans="3:18" s="1" customFormat="1" ht="12.75" x14ac:dyDescent="0.2">
      <c r="C2249" s="36"/>
      <c r="K2249" s="19"/>
      <c r="P2249" s="33"/>
      <c r="Q2249" s="19"/>
      <c r="R2249" s="19"/>
    </row>
    <row r="2250" spans="3:18" s="1" customFormat="1" ht="12.75" x14ac:dyDescent="0.2">
      <c r="C2250" s="36"/>
      <c r="K2250" s="19"/>
      <c r="P2250" s="33"/>
      <c r="Q2250" s="19"/>
      <c r="R2250" s="19"/>
    </row>
    <row r="2251" spans="3:18" s="1" customFormat="1" ht="12.75" x14ac:dyDescent="0.2">
      <c r="C2251" s="36"/>
      <c r="K2251" s="19"/>
      <c r="P2251" s="33"/>
      <c r="Q2251" s="19"/>
      <c r="R2251" s="19"/>
    </row>
    <row r="2252" spans="3:18" s="1" customFormat="1" ht="12.75" x14ac:dyDescent="0.2">
      <c r="C2252" s="36"/>
      <c r="K2252" s="19"/>
      <c r="P2252" s="33"/>
      <c r="Q2252" s="19"/>
      <c r="R2252" s="19"/>
    </row>
    <row r="2253" spans="3:18" s="1" customFormat="1" ht="12.75" x14ac:dyDescent="0.2">
      <c r="C2253" s="36"/>
      <c r="K2253" s="19"/>
      <c r="P2253" s="33"/>
      <c r="Q2253" s="19"/>
      <c r="R2253" s="19"/>
    </row>
    <row r="2254" spans="3:18" s="1" customFormat="1" ht="12.75" x14ac:dyDescent="0.2">
      <c r="C2254" s="36"/>
      <c r="K2254" s="19"/>
      <c r="P2254" s="33"/>
      <c r="Q2254" s="19"/>
      <c r="R2254" s="19"/>
    </row>
    <row r="2255" spans="3:18" s="1" customFormat="1" ht="12.75" x14ac:dyDescent="0.2">
      <c r="C2255" s="36"/>
      <c r="K2255" s="19"/>
      <c r="P2255" s="33"/>
      <c r="Q2255" s="19"/>
      <c r="R2255" s="19"/>
    </row>
    <row r="2256" spans="3:18" s="1" customFormat="1" ht="12.75" x14ac:dyDescent="0.2">
      <c r="C2256" s="36"/>
      <c r="K2256" s="19"/>
      <c r="P2256" s="33"/>
      <c r="Q2256" s="19"/>
      <c r="R2256" s="19"/>
    </row>
    <row r="2257" spans="3:18" s="1" customFormat="1" ht="12.75" x14ac:dyDescent="0.2">
      <c r="C2257" s="36"/>
      <c r="K2257" s="19"/>
      <c r="P2257" s="33"/>
      <c r="Q2257" s="19"/>
      <c r="R2257" s="19"/>
    </row>
    <row r="2258" spans="3:18" s="1" customFormat="1" ht="12.75" x14ac:dyDescent="0.2">
      <c r="C2258" s="36"/>
      <c r="K2258" s="19"/>
      <c r="P2258" s="33"/>
      <c r="Q2258" s="19"/>
      <c r="R2258" s="19"/>
    </row>
    <row r="2259" spans="3:18" s="1" customFormat="1" ht="12.75" x14ac:dyDescent="0.2">
      <c r="C2259" s="36"/>
      <c r="K2259" s="19"/>
      <c r="P2259" s="33"/>
      <c r="Q2259" s="19"/>
      <c r="R2259" s="19"/>
    </row>
    <row r="2260" spans="3:18" s="1" customFormat="1" ht="12.75" x14ac:dyDescent="0.2">
      <c r="C2260" s="36"/>
      <c r="K2260" s="19"/>
      <c r="P2260" s="33"/>
      <c r="Q2260" s="19"/>
      <c r="R2260" s="19"/>
    </row>
    <row r="2261" spans="3:18" s="1" customFormat="1" ht="12.75" x14ac:dyDescent="0.2">
      <c r="C2261" s="36"/>
      <c r="K2261" s="19"/>
      <c r="P2261" s="33"/>
      <c r="Q2261" s="19"/>
      <c r="R2261" s="19"/>
    </row>
    <row r="2262" spans="3:18" s="1" customFormat="1" ht="12.75" x14ac:dyDescent="0.2">
      <c r="C2262" s="36"/>
      <c r="K2262" s="19"/>
      <c r="P2262" s="33"/>
      <c r="Q2262" s="19"/>
      <c r="R2262" s="19"/>
    </row>
    <row r="2263" spans="3:18" s="1" customFormat="1" ht="12.75" x14ac:dyDescent="0.2">
      <c r="C2263" s="36"/>
      <c r="K2263" s="19"/>
      <c r="P2263" s="33"/>
      <c r="Q2263" s="19"/>
      <c r="R2263" s="19"/>
    </row>
    <row r="2264" spans="3:18" s="1" customFormat="1" ht="12.75" x14ac:dyDescent="0.2">
      <c r="C2264" s="36"/>
      <c r="K2264" s="19"/>
      <c r="P2264" s="33"/>
      <c r="Q2264" s="19"/>
      <c r="R2264" s="19"/>
    </row>
    <row r="2265" spans="3:18" s="1" customFormat="1" ht="12.75" x14ac:dyDescent="0.2">
      <c r="C2265" s="36"/>
      <c r="K2265" s="19"/>
      <c r="P2265" s="33"/>
      <c r="Q2265" s="19"/>
      <c r="R2265" s="19"/>
    </row>
    <row r="2266" spans="3:18" s="1" customFormat="1" ht="12.75" x14ac:dyDescent="0.2">
      <c r="C2266" s="36"/>
      <c r="K2266" s="19"/>
      <c r="P2266" s="33"/>
      <c r="Q2266" s="19"/>
      <c r="R2266" s="19"/>
    </row>
    <row r="2267" spans="3:18" s="1" customFormat="1" ht="12.75" x14ac:dyDescent="0.2">
      <c r="C2267" s="36"/>
      <c r="K2267" s="19"/>
      <c r="P2267" s="33"/>
      <c r="Q2267" s="19"/>
      <c r="R2267" s="19"/>
    </row>
    <row r="2268" spans="3:18" s="1" customFormat="1" ht="12.75" x14ac:dyDescent="0.2">
      <c r="C2268" s="36"/>
      <c r="K2268" s="19"/>
      <c r="P2268" s="33"/>
      <c r="Q2268" s="19"/>
      <c r="R2268" s="19"/>
    </row>
    <row r="2269" spans="3:18" s="1" customFormat="1" ht="12.75" x14ac:dyDescent="0.2">
      <c r="C2269" s="36"/>
      <c r="K2269" s="19"/>
      <c r="P2269" s="33"/>
      <c r="Q2269" s="19"/>
      <c r="R2269" s="19"/>
    </row>
    <row r="2270" spans="3:18" s="1" customFormat="1" ht="12.75" x14ac:dyDescent="0.2">
      <c r="C2270" s="36"/>
      <c r="K2270" s="19"/>
      <c r="P2270" s="33"/>
      <c r="Q2270" s="19"/>
      <c r="R2270" s="19"/>
    </row>
    <row r="2271" spans="3:18" s="1" customFormat="1" ht="12.75" x14ac:dyDescent="0.2">
      <c r="C2271" s="36"/>
      <c r="K2271" s="19"/>
      <c r="P2271" s="33"/>
      <c r="Q2271" s="19"/>
      <c r="R2271" s="19"/>
    </row>
    <row r="2272" spans="3:18" s="1" customFormat="1" ht="12.75" x14ac:dyDescent="0.2">
      <c r="C2272" s="36"/>
      <c r="K2272" s="19"/>
      <c r="P2272" s="33"/>
      <c r="Q2272" s="19"/>
      <c r="R2272" s="19"/>
    </row>
    <row r="2273" spans="3:18" s="1" customFormat="1" ht="12.75" x14ac:dyDescent="0.2">
      <c r="C2273" s="36"/>
      <c r="K2273" s="19"/>
      <c r="P2273" s="33"/>
      <c r="Q2273" s="19"/>
      <c r="R2273" s="19"/>
    </row>
    <row r="2274" spans="3:18" s="1" customFormat="1" ht="12.75" x14ac:dyDescent="0.2">
      <c r="C2274" s="36"/>
      <c r="K2274" s="19"/>
      <c r="P2274" s="33"/>
      <c r="Q2274" s="19"/>
      <c r="R2274" s="19"/>
    </row>
    <row r="2275" spans="3:18" s="1" customFormat="1" ht="12.75" x14ac:dyDescent="0.2">
      <c r="C2275" s="36"/>
      <c r="K2275" s="19"/>
      <c r="P2275" s="33"/>
      <c r="Q2275" s="19"/>
      <c r="R2275" s="19"/>
    </row>
    <row r="2276" spans="3:18" s="1" customFormat="1" ht="12.75" x14ac:dyDescent="0.2">
      <c r="C2276" s="36"/>
      <c r="K2276" s="19"/>
      <c r="P2276" s="33"/>
      <c r="Q2276" s="19"/>
      <c r="R2276" s="19"/>
    </row>
    <row r="2277" spans="3:18" s="1" customFormat="1" ht="12.75" x14ac:dyDescent="0.2">
      <c r="C2277" s="36"/>
      <c r="K2277" s="19"/>
      <c r="P2277" s="33"/>
      <c r="Q2277" s="19"/>
      <c r="R2277" s="19"/>
    </row>
    <row r="2278" spans="3:18" s="1" customFormat="1" ht="12.75" x14ac:dyDescent="0.2">
      <c r="C2278" s="36"/>
      <c r="K2278" s="19"/>
      <c r="P2278" s="33"/>
      <c r="Q2278" s="19"/>
      <c r="R2278" s="19"/>
    </row>
    <row r="2279" spans="3:18" s="1" customFormat="1" ht="12.75" x14ac:dyDescent="0.2">
      <c r="C2279" s="36"/>
      <c r="K2279" s="19"/>
      <c r="P2279" s="33"/>
      <c r="Q2279" s="19"/>
      <c r="R2279" s="19"/>
    </row>
    <row r="2280" spans="3:18" s="1" customFormat="1" ht="12.75" x14ac:dyDescent="0.2">
      <c r="C2280" s="36"/>
      <c r="K2280" s="19"/>
      <c r="P2280" s="33"/>
      <c r="Q2280" s="19"/>
      <c r="R2280" s="19"/>
    </row>
    <row r="2281" spans="3:18" s="1" customFormat="1" ht="12.75" x14ac:dyDescent="0.2">
      <c r="C2281" s="36"/>
      <c r="K2281" s="19"/>
      <c r="P2281" s="33"/>
      <c r="Q2281" s="19"/>
      <c r="R2281" s="19"/>
    </row>
    <row r="2282" spans="3:18" s="1" customFormat="1" ht="12.75" x14ac:dyDescent="0.2">
      <c r="C2282" s="36"/>
      <c r="K2282" s="19"/>
      <c r="P2282" s="33"/>
      <c r="Q2282" s="19"/>
      <c r="R2282" s="19"/>
    </row>
    <row r="2283" spans="3:18" s="1" customFormat="1" ht="12.75" x14ac:dyDescent="0.2">
      <c r="C2283" s="36"/>
      <c r="K2283" s="19"/>
      <c r="P2283" s="33"/>
      <c r="Q2283" s="19"/>
      <c r="R2283" s="19"/>
    </row>
    <row r="2284" spans="3:18" s="1" customFormat="1" ht="12.75" x14ac:dyDescent="0.2">
      <c r="C2284" s="36"/>
      <c r="K2284" s="19"/>
      <c r="P2284" s="33"/>
      <c r="Q2284" s="19"/>
      <c r="R2284" s="19"/>
    </row>
    <row r="2285" spans="3:18" s="1" customFormat="1" ht="12.75" x14ac:dyDescent="0.2">
      <c r="C2285" s="36"/>
      <c r="K2285" s="19"/>
      <c r="P2285" s="33"/>
      <c r="Q2285" s="19"/>
      <c r="R2285" s="19"/>
    </row>
    <row r="2286" spans="3:18" s="1" customFormat="1" ht="12.75" x14ac:dyDescent="0.2">
      <c r="C2286" s="36"/>
      <c r="K2286" s="19"/>
      <c r="P2286" s="33"/>
      <c r="Q2286" s="19"/>
      <c r="R2286" s="19"/>
    </row>
    <row r="2287" spans="3:18" s="1" customFormat="1" ht="12.75" x14ac:dyDescent="0.2">
      <c r="C2287" s="36"/>
      <c r="K2287" s="19"/>
      <c r="P2287" s="33"/>
      <c r="Q2287" s="19"/>
      <c r="R2287" s="19"/>
    </row>
    <row r="2288" spans="3:18" s="1" customFormat="1" ht="12.75" x14ac:dyDescent="0.2">
      <c r="C2288" s="36"/>
      <c r="K2288" s="19"/>
      <c r="P2288" s="33"/>
      <c r="Q2288" s="19"/>
      <c r="R2288" s="19"/>
    </row>
    <row r="2289" spans="3:18" s="1" customFormat="1" ht="12.75" x14ac:dyDescent="0.2">
      <c r="C2289" s="36"/>
      <c r="K2289" s="19"/>
      <c r="P2289" s="33"/>
      <c r="Q2289" s="19"/>
      <c r="R2289" s="19"/>
    </row>
    <row r="2290" spans="3:18" s="1" customFormat="1" ht="12.75" x14ac:dyDescent="0.2">
      <c r="C2290" s="36"/>
      <c r="K2290" s="19"/>
      <c r="P2290" s="33"/>
      <c r="Q2290" s="19"/>
      <c r="R2290" s="19"/>
    </row>
    <row r="2291" spans="3:18" s="1" customFormat="1" ht="12.75" x14ac:dyDescent="0.2">
      <c r="C2291" s="36"/>
      <c r="K2291" s="19"/>
      <c r="P2291" s="33"/>
      <c r="Q2291" s="19"/>
      <c r="R2291" s="19"/>
    </row>
    <row r="2292" spans="3:18" s="1" customFormat="1" ht="12.75" x14ac:dyDescent="0.2">
      <c r="C2292" s="36"/>
      <c r="K2292" s="19"/>
      <c r="P2292" s="33"/>
      <c r="Q2292" s="19"/>
      <c r="R2292" s="19"/>
    </row>
    <row r="2293" spans="3:18" s="1" customFormat="1" ht="12.75" x14ac:dyDescent="0.2">
      <c r="C2293" s="36"/>
      <c r="K2293" s="19"/>
      <c r="P2293" s="33"/>
      <c r="Q2293" s="19"/>
      <c r="R2293" s="19"/>
    </row>
    <row r="2294" spans="3:18" s="1" customFormat="1" ht="12.75" x14ac:dyDescent="0.2">
      <c r="C2294" s="36"/>
      <c r="K2294" s="19"/>
      <c r="P2294" s="33"/>
      <c r="Q2294" s="19"/>
      <c r="R2294" s="19"/>
    </row>
    <row r="2295" spans="3:18" s="1" customFormat="1" ht="12.75" x14ac:dyDescent="0.2">
      <c r="C2295" s="36"/>
      <c r="K2295" s="19"/>
      <c r="P2295" s="33"/>
      <c r="Q2295" s="19"/>
      <c r="R2295" s="19"/>
    </row>
    <row r="2296" spans="3:18" s="1" customFormat="1" ht="12.75" x14ac:dyDescent="0.2">
      <c r="C2296" s="36"/>
      <c r="K2296" s="19"/>
      <c r="P2296" s="33"/>
      <c r="Q2296" s="19"/>
      <c r="R2296" s="19"/>
    </row>
    <row r="2297" spans="3:18" s="1" customFormat="1" ht="12.75" x14ac:dyDescent="0.2">
      <c r="C2297" s="36"/>
      <c r="K2297" s="19"/>
      <c r="P2297" s="33"/>
      <c r="Q2297" s="19"/>
      <c r="R2297" s="19"/>
    </row>
    <row r="2298" spans="3:18" s="1" customFormat="1" ht="12.75" x14ac:dyDescent="0.2">
      <c r="C2298" s="36"/>
      <c r="K2298" s="19"/>
      <c r="P2298" s="33"/>
      <c r="Q2298" s="19"/>
      <c r="R2298" s="19"/>
    </row>
    <row r="2299" spans="3:18" s="1" customFormat="1" ht="12.75" x14ac:dyDescent="0.2">
      <c r="C2299" s="36"/>
      <c r="K2299" s="19"/>
      <c r="P2299" s="33"/>
      <c r="Q2299" s="19"/>
      <c r="R2299" s="19"/>
    </row>
    <row r="2300" spans="3:18" s="1" customFormat="1" ht="12.75" x14ac:dyDescent="0.2">
      <c r="C2300" s="36"/>
      <c r="K2300" s="19"/>
      <c r="P2300" s="33"/>
      <c r="Q2300" s="19"/>
      <c r="R2300" s="19"/>
    </row>
    <row r="2301" spans="3:18" s="1" customFormat="1" ht="12.75" x14ac:dyDescent="0.2">
      <c r="C2301" s="36"/>
      <c r="K2301" s="19"/>
      <c r="P2301" s="33"/>
      <c r="Q2301" s="19"/>
      <c r="R2301" s="19"/>
    </row>
    <row r="2302" spans="3:18" s="1" customFormat="1" ht="12.75" x14ac:dyDescent="0.2">
      <c r="C2302" s="36"/>
      <c r="K2302" s="19"/>
      <c r="P2302" s="33"/>
      <c r="Q2302" s="19"/>
      <c r="R2302" s="19"/>
    </row>
    <row r="2303" spans="3:18" s="1" customFormat="1" ht="12.75" x14ac:dyDescent="0.2">
      <c r="C2303" s="36"/>
      <c r="K2303" s="19"/>
      <c r="P2303" s="33"/>
      <c r="Q2303" s="19"/>
      <c r="R2303" s="19"/>
    </row>
    <row r="2304" spans="3:18" s="1" customFormat="1" ht="12.75" x14ac:dyDescent="0.2">
      <c r="C2304" s="36"/>
      <c r="K2304" s="19"/>
      <c r="P2304" s="33"/>
      <c r="Q2304" s="19"/>
      <c r="R2304" s="19"/>
    </row>
    <row r="2305" spans="3:18" s="1" customFormat="1" ht="12.75" x14ac:dyDescent="0.2">
      <c r="C2305" s="36"/>
      <c r="K2305" s="19"/>
      <c r="P2305" s="33"/>
      <c r="Q2305" s="19"/>
      <c r="R2305" s="19"/>
    </row>
    <row r="2306" spans="3:18" s="1" customFormat="1" ht="12.75" x14ac:dyDescent="0.2">
      <c r="C2306" s="36"/>
      <c r="K2306" s="19"/>
      <c r="P2306" s="33"/>
      <c r="Q2306" s="19"/>
      <c r="R2306" s="19"/>
    </row>
    <row r="2307" spans="3:18" s="1" customFormat="1" ht="12.75" x14ac:dyDescent="0.2">
      <c r="C2307" s="36"/>
      <c r="K2307" s="19"/>
      <c r="P2307" s="33"/>
      <c r="Q2307" s="19"/>
      <c r="R2307" s="19"/>
    </row>
    <row r="2308" spans="3:18" s="1" customFormat="1" ht="12.75" x14ac:dyDescent="0.2">
      <c r="C2308" s="36"/>
      <c r="K2308" s="19"/>
      <c r="P2308" s="33"/>
      <c r="Q2308" s="19"/>
      <c r="R2308" s="19"/>
    </row>
    <row r="2309" spans="3:18" s="1" customFormat="1" ht="12.75" x14ac:dyDescent="0.2">
      <c r="C2309" s="36"/>
      <c r="K2309" s="19"/>
      <c r="P2309" s="33"/>
      <c r="Q2309" s="19"/>
      <c r="R2309" s="19"/>
    </row>
    <row r="2310" spans="3:18" s="1" customFormat="1" ht="12.75" x14ac:dyDescent="0.2">
      <c r="C2310" s="36"/>
      <c r="K2310" s="19"/>
      <c r="P2310" s="33"/>
      <c r="Q2310" s="19"/>
      <c r="R2310" s="19"/>
    </row>
    <row r="2311" spans="3:18" s="1" customFormat="1" ht="12.75" x14ac:dyDescent="0.2">
      <c r="C2311" s="36"/>
      <c r="K2311" s="19"/>
      <c r="P2311" s="33"/>
      <c r="Q2311" s="19"/>
      <c r="R2311" s="19"/>
    </row>
    <row r="2312" spans="3:18" s="1" customFormat="1" ht="12.75" x14ac:dyDescent="0.2">
      <c r="C2312" s="36"/>
      <c r="K2312" s="19"/>
      <c r="P2312" s="33"/>
      <c r="Q2312" s="19"/>
      <c r="R2312" s="19"/>
    </row>
    <row r="2313" spans="3:18" s="1" customFormat="1" ht="12.75" x14ac:dyDescent="0.2">
      <c r="C2313" s="36"/>
      <c r="K2313" s="19"/>
      <c r="P2313" s="33"/>
      <c r="Q2313" s="19"/>
      <c r="R2313" s="19"/>
    </row>
    <row r="2314" spans="3:18" s="1" customFormat="1" ht="12.75" x14ac:dyDescent="0.2">
      <c r="C2314" s="36"/>
      <c r="K2314" s="19"/>
      <c r="P2314" s="33"/>
      <c r="Q2314" s="19"/>
      <c r="R2314" s="19"/>
    </row>
    <row r="2315" spans="3:18" s="1" customFormat="1" ht="12.75" x14ac:dyDescent="0.2">
      <c r="C2315" s="36"/>
      <c r="K2315" s="19"/>
      <c r="P2315" s="33"/>
      <c r="Q2315" s="19"/>
      <c r="R2315" s="19"/>
    </row>
    <row r="2316" spans="3:18" s="1" customFormat="1" ht="12.75" x14ac:dyDescent="0.2">
      <c r="C2316" s="36"/>
      <c r="K2316" s="19"/>
      <c r="P2316" s="33"/>
      <c r="Q2316" s="19"/>
      <c r="R2316" s="19"/>
    </row>
    <row r="2317" spans="3:18" s="1" customFormat="1" ht="12.75" x14ac:dyDescent="0.2">
      <c r="C2317" s="36"/>
      <c r="K2317" s="19"/>
      <c r="P2317" s="33"/>
      <c r="Q2317" s="19"/>
      <c r="R2317" s="19"/>
    </row>
    <row r="2318" spans="3:18" s="1" customFormat="1" ht="12.75" x14ac:dyDescent="0.2">
      <c r="C2318" s="36"/>
      <c r="K2318" s="19"/>
      <c r="P2318" s="33"/>
      <c r="Q2318" s="19"/>
      <c r="R2318" s="19"/>
    </row>
    <row r="2319" spans="3:18" s="1" customFormat="1" ht="12.75" x14ac:dyDescent="0.2">
      <c r="C2319" s="36"/>
      <c r="K2319" s="19"/>
      <c r="P2319" s="33"/>
      <c r="Q2319" s="19"/>
      <c r="R2319" s="19"/>
    </row>
    <row r="2320" spans="3:18" s="1" customFormat="1" ht="12.75" x14ac:dyDescent="0.2">
      <c r="C2320" s="36"/>
      <c r="K2320" s="19"/>
      <c r="P2320" s="33"/>
      <c r="Q2320" s="19"/>
      <c r="R2320" s="19"/>
    </row>
    <row r="2321" spans="3:18" s="1" customFormat="1" ht="12.75" x14ac:dyDescent="0.2">
      <c r="C2321" s="36"/>
      <c r="K2321" s="19"/>
      <c r="P2321" s="33"/>
      <c r="Q2321" s="19"/>
      <c r="R2321" s="19"/>
    </row>
    <row r="2322" spans="3:18" s="1" customFormat="1" ht="12.75" x14ac:dyDescent="0.2">
      <c r="C2322" s="36"/>
      <c r="K2322" s="19"/>
      <c r="P2322" s="33"/>
      <c r="Q2322" s="19"/>
      <c r="R2322" s="19"/>
    </row>
    <row r="2323" spans="3:18" s="1" customFormat="1" ht="12.75" x14ac:dyDescent="0.2">
      <c r="C2323" s="36"/>
      <c r="K2323" s="19"/>
      <c r="P2323" s="33"/>
      <c r="Q2323" s="19"/>
      <c r="R2323" s="19"/>
    </row>
    <row r="2324" spans="3:18" s="1" customFormat="1" ht="12.75" x14ac:dyDescent="0.2">
      <c r="C2324" s="36"/>
      <c r="K2324" s="19"/>
      <c r="P2324" s="33"/>
      <c r="Q2324" s="19"/>
      <c r="R2324" s="19"/>
    </row>
    <row r="2325" spans="3:18" s="1" customFormat="1" ht="12.75" x14ac:dyDescent="0.2">
      <c r="C2325" s="36"/>
      <c r="K2325" s="19"/>
      <c r="P2325" s="33"/>
      <c r="Q2325" s="19"/>
      <c r="R2325" s="19"/>
    </row>
    <row r="2326" spans="3:18" s="1" customFormat="1" ht="12.75" x14ac:dyDescent="0.2">
      <c r="C2326" s="36"/>
      <c r="K2326" s="19"/>
      <c r="P2326" s="33"/>
      <c r="Q2326" s="19"/>
      <c r="R2326" s="19"/>
    </row>
    <row r="2327" spans="3:18" s="1" customFormat="1" ht="12.75" x14ac:dyDescent="0.2">
      <c r="C2327" s="36"/>
      <c r="K2327" s="19"/>
      <c r="P2327" s="33"/>
      <c r="Q2327" s="19"/>
      <c r="R2327" s="19"/>
    </row>
    <row r="2328" spans="3:18" s="1" customFormat="1" ht="12.75" x14ac:dyDescent="0.2">
      <c r="C2328" s="36"/>
      <c r="K2328" s="19"/>
      <c r="P2328" s="33"/>
      <c r="Q2328" s="19"/>
      <c r="R2328" s="19"/>
    </row>
    <row r="2329" spans="3:18" s="1" customFormat="1" ht="12.75" x14ac:dyDescent="0.2">
      <c r="C2329" s="36"/>
      <c r="K2329" s="19"/>
      <c r="P2329" s="33"/>
      <c r="Q2329" s="19"/>
      <c r="R2329" s="19"/>
    </row>
    <row r="2330" spans="3:18" s="1" customFormat="1" ht="12.75" x14ac:dyDescent="0.2">
      <c r="C2330" s="36"/>
      <c r="K2330" s="19"/>
      <c r="P2330" s="33"/>
      <c r="Q2330" s="19"/>
      <c r="R2330" s="19"/>
    </row>
    <row r="2331" spans="3:18" s="1" customFormat="1" ht="12.75" x14ac:dyDescent="0.2">
      <c r="C2331" s="36"/>
      <c r="K2331" s="19"/>
      <c r="P2331" s="33"/>
      <c r="Q2331" s="19"/>
      <c r="R2331" s="19"/>
    </row>
    <row r="2332" spans="3:18" s="1" customFormat="1" ht="12.75" x14ac:dyDescent="0.2">
      <c r="C2332" s="36"/>
      <c r="K2332" s="19"/>
      <c r="P2332" s="33"/>
      <c r="Q2332" s="19"/>
      <c r="R2332" s="19"/>
    </row>
    <row r="2333" spans="3:18" s="1" customFormat="1" ht="12.75" x14ac:dyDescent="0.2">
      <c r="C2333" s="36"/>
      <c r="K2333" s="19"/>
      <c r="P2333" s="33"/>
      <c r="Q2333" s="19"/>
      <c r="R2333" s="19"/>
    </row>
    <row r="2334" spans="3:18" s="1" customFormat="1" ht="12.75" x14ac:dyDescent="0.2">
      <c r="C2334" s="36"/>
      <c r="K2334" s="19"/>
      <c r="P2334" s="33"/>
      <c r="Q2334" s="19"/>
      <c r="R2334" s="19"/>
    </row>
    <row r="2335" spans="3:18" s="1" customFormat="1" ht="12.75" x14ac:dyDescent="0.2">
      <c r="C2335" s="36"/>
      <c r="K2335" s="19"/>
      <c r="P2335" s="33"/>
      <c r="Q2335" s="19"/>
      <c r="R2335" s="19"/>
    </row>
    <row r="2336" spans="3:18" s="1" customFormat="1" ht="12.75" x14ac:dyDescent="0.2">
      <c r="C2336" s="36"/>
      <c r="K2336" s="19"/>
      <c r="P2336" s="33"/>
      <c r="Q2336" s="19"/>
      <c r="R2336" s="19"/>
    </row>
    <row r="2337" spans="3:18" s="1" customFormat="1" ht="12.75" x14ac:dyDescent="0.2">
      <c r="C2337" s="36"/>
      <c r="K2337" s="19"/>
      <c r="P2337" s="33"/>
      <c r="Q2337" s="19"/>
      <c r="R2337" s="19"/>
    </row>
    <row r="2338" spans="3:18" s="1" customFormat="1" ht="12.75" x14ac:dyDescent="0.2">
      <c r="C2338" s="36"/>
      <c r="K2338" s="19"/>
      <c r="P2338" s="33"/>
      <c r="Q2338" s="19"/>
      <c r="R2338" s="19"/>
    </row>
    <row r="2339" spans="3:18" s="1" customFormat="1" ht="12.75" x14ac:dyDescent="0.2">
      <c r="C2339" s="36"/>
      <c r="K2339" s="19"/>
      <c r="P2339" s="33"/>
      <c r="Q2339" s="19"/>
      <c r="R2339" s="19"/>
    </row>
    <row r="2340" spans="3:18" s="1" customFormat="1" ht="12.75" x14ac:dyDescent="0.2">
      <c r="C2340" s="36"/>
      <c r="K2340" s="19"/>
      <c r="P2340" s="33"/>
      <c r="Q2340" s="19"/>
      <c r="R2340" s="19"/>
    </row>
    <row r="2341" spans="3:18" s="1" customFormat="1" ht="12.75" x14ac:dyDescent="0.2">
      <c r="C2341" s="36"/>
      <c r="K2341" s="19"/>
      <c r="P2341" s="33"/>
      <c r="Q2341" s="19"/>
      <c r="R2341" s="19"/>
    </row>
    <row r="2342" spans="3:18" s="1" customFormat="1" ht="12.75" x14ac:dyDescent="0.2">
      <c r="C2342" s="36"/>
      <c r="K2342" s="19"/>
      <c r="P2342" s="33"/>
      <c r="Q2342" s="19"/>
      <c r="R2342" s="19"/>
    </row>
    <row r="2343" spans="3:18" s="1" customFormat="1" ht="12.75" x14ac:dyDescent="0.2">
      <c r="C2343" s="36"/>
      <c r="K2343" s="19"/>
      <c r="P2343" s="33"/>
      <c r="Q2343" s="19"/>
      <c r="R2343" s="19"/>
    </row>
    <row r="2344" spans="3:18" s="1" customFormat="1" ht="12.75" x14ac:dyDescent="0.2">
      <c r="C2344" s="36"/>
      <c r="K2344" s="19"/>
      <c r="P2344" s="33"/>
      <c r="Q2344" s="19"/>
      <c r="R2344" s="19"/>
    </row>
    <row r="2345" spans="3:18" s="1" customFormat="1" ht="12.75" x14ac:dyDescent="0.2">
      <c r="C2345" s="36"/>
      <c r="K2345" s="19"/>
      <c r="P2345" s="33"/>
      <c r="Q2345" s="19"/>
      <c r="R2345" s="19"/>
    </row>
    <row r="2346" spans="3:18" s="1" customFormat="1" ht="12.75" x14ac:dyDescent="0.2">
      <c r="C2346" s="36"/>
      <c r="K2346" s="19"/>
      <c r="P2346" s="33"/>
      <c r="Q2346" s="19"/>
      <c r="R2346" s="19"/>
    </row>
    <row r="2347" spans="3:18" s="1" customFormat="1" ht="12.75" x14ac:dyDescent="0.2">
      <c r="C2347" s="36"/>
      <c r="K2347" s="19"/>
      <c r="P2347" s="33"/>
      <c r="Q2347" s="19"/>
      <c r="R2347" s="19"/>
    </row>
    <row r="2348" spans="3:18" s="1" customFormat="1" ht="12.75" x14ac:dyDescent="0.2">
      <c r="C2348" s="36"/>
      <c r="K2348" s="19"/>
      <c r="P2348" s="33"/>
      <c r="Q2348" s="19"/>
      <c r="R2348" s="19"/>
    </row>
    <row r="2349" spans="3:18" s="1" customFormat="1" ht="12.75" x14ac:dyDescent="0.2">
      <c r="C2349" s="36"/>
      <c r="K2349" s="19"/>
      <c r="P2349" s="33"/>
      <c r="Q2349" s="19"/>
      <c r="R2349" s="19"/>
    </row>
    <row r="2350" spans="3:18" s="1" customFormat="1" ht="12.75" x14ac:dyDescent="0.2">
      <c r="C2350" s="36"/>
      <c r="K2350" s="19"/>
      <c r="P2350" s="33"/>
      <c r="Q2350" s="19"/>
      <c r="R2350" s="19"/>
    </row>
    <row r="2351" spans="3:18" s="1" customFormat="1" ht="12.75" x14ac:dyDescent="0.2">
      <c r="C2351" s="36"/>
      <c r="K2351" s="19"/>
      <c r="P2351" s="33"/>
      <c r="Q2351" s="19"/>
      <c r="R2351" s="19"/>
    </row>
    <row r="2352" spans="3:18" s="1" customFormat="1" ht="12.75" x14ac:dyDescent="0.2">
      <c r="C2352" s="36"/>
      <c r="K2352" s="19"/>
      <c r="P2352" s="33"/>
      <c r="Q2352" s="19"/>
      <c r="R2352" s="19"/>
    </row>
    <row r="2353" spans="3:18" s="1" customFormat="1" ht="12.75" x14ac:dyDescent="0.2">
      <c r="C2353" s="36"/>
      <c r="K2353" s="19"/>
      <c r="P2353" s="33"/>
      <c r="Q2353" s="19"/>
      <c r="R2353" s="19"/>
    </row>
    <row r="2354" spans="3:18" s="1" customFormat="1" ht="12.75" x14ac:dyDescent="0.2">
      <c r="C2354" s="36"/>
      <c r="K2354" s="19"/>
      <c r="P2354" s="33"/>
      <c r="Q2354" s="19"/>
      <c r="R2354" s="19"/>
    </row>
    <row r="2355" spans="3:18" s="1" customFormat="1" ht="12.75" x14ac:dyDescent="0.2">
      <c r="C2355" s="36"/>
      <c r="K2355" s="19"/>
      <c r="P2355" s="33"/>
      <c r="Q2355" s="19"/>
      <c r="R2355" s="19"/>
    </row>
    <row r="2356" spans="3:18" s="1" customFormat="1" ht="12.75" x14ac:dyDescent="0.2">
      <c r="C2356" s="36"/>
      <c r="K2356" s="19"/>
      <c r="P2356" s="33"/>
      <c r="Q2356" s="19"/>
      <c r="R2356" s="19"/>
    </row>
    <row r="2357" spans="3:18" s="1" customFormat="1" ht="12.75" x14ac:dyDescent="0.2">
      <c r="C2357" s="36"/>
      <c r="K2357" s="19"/>
      <c r="P2357" s="33"/>
      <c r="Q2357" s="19"/>
      <c r="R2357" s="19"/>
    </row>
    <row r="2358" spans="3:18" s="1" customFormat="1" ht="12.75" x14ac:dyDescent="0.2">
      <c r="C2358" s="36"/>
      <c r="K2358" s="19"/>
      <c r="P2358" s="33"/>
      <c r="Q2358" s="19"/>
      <c r="R2358" s="19"/>
    </row>
    <row r="2359" spans="3:18" s="1" customFormat="1" ht="12.75" x14ac:dyDescent="0.2">
      <c r="C2359" s="36"/>
      <c r="K2359" s="19"/>
      <c r="P2359" s="33"/>
      <c r="Q2359" s="19"/>
      <c r="R2359" s="19"/>
    </row>
    <row r="2360" spans="3:18" s="1" customFormat="1" ht="12.75" x14ac:dyDescent="0.2">
      <c r="C2360" s="36"/>
      <c r="K2360" s="19"/>
      <c r="P2360" s="33"/>
      <c r="Q2360" s="19"/>
      <c r="R2360" s="19"/>
    </row>
    <row r="2361" spans="3:18" s="1" customFormat="1" ht="12.75" x14ac:dyDescent="0.2">
      <c r="C2361" s="36"/>
      <c r="K2361" s="19"/>
      <c r="P2361" s="33"/>
      <c r="Q2361" s="19"/>
      <c r="R2361" s="19"/>
    </row>
    <row r="2362" spans="3:18" s="1" customFormat="1" ht="12.75" x14ac:dyDescent="0.2">
      <c r="C2362" s="36"/>
      <c r="K2362" s="19"/>
      <c r="P2362" s="33"/>
      <c r="Q2362" s="19"/>
      <c r="R2362" s="19"/>
    </row>
    <row r="2363" spans="3:18" s="1" customFormat="1" ht="12.75" x14ac:dyDescent="0.2">
      <c r="C2363" s="36"/>
      <c r="K2363" s="19"/>
      <c r="P2363" s="33"/>
      <c r="Q2363" s="19"/>
      <c r="R2363" s="19"/>
    </row>
    <row r="2364" spans="3:18" s="1" customFormat="1" ht="12.75" x14ac:dyDescent="0.2">
      <c r="C2364" s="36"/>
      <c r="K2364" s="19"/>
      <c r="P2364" s="33"/>
      <c r="Q2364" s="19"/>
      <c r="R2364" s="19"/>
    </row>
    <row r="2365" spans="3:18" s="1" customFormat="1" ht="12.75" x14ac:dyDescent="0.2">
      <c r="C2365" s="36"/>
      <c r="K2365" s="19"/>
      <c r="P2365" s="33"/>
      <c r="Q2365" s="19"/>
      <c r="R2365" s="19"/>
    </row>
    <row r="2366" spans="3:18" s="1" customFormat="1" ht="12.75" x14ac:dyDescent="0.2">
      <c r="C2366" s="36"/>
      <c r="K2366" s="19"/>
      <c r="P2366" s="33"/>
      <c r="Q2366" s="19"/>
      <c r="R2366" s="19"/>
    </row>
    <row r="2367" spans="3:18" s="1" customFormat="1" ht="12.75" x14ac:dyDescent="0.2">
      <c r="C2367" s="36"/>
      <c r="K2367" s="19"/>
      <c r="P2367" s="33"/>
      <c r="Q2367" s="19"/>
      <c r="R2367" s="19"/>
    </row>
    <row r="2368" spans="3:18" s="1" customFormat="1" ht="12.75" x14ac:dyDescent="0.2">
      <c r="C2368" s="36"/>
      <c r="K2368" s="19"/>
      <c r="P2368" s="33"/>
      <c r="Q2368" s="19"/>
      <c r="R2368" s="19"/>
    </row>
    <row r="2369" spans="3:18" s="1" customFormat="1" ht="12.75" x14ac:dyDescent="0.2">
      <c r="C2369" s="36"/>
      <c r="K2369" s="19"/>
      <c r="P2369" s="33"/>
      <c r="Q2369" s="19"/>
      <c r="R2369" s="19"/>
    </row>
    <row r="2370" spans="3:18" s="1" customFormat="1" ht="12.75" x14ac:dyDescent="0.2">
      <c r="C2370" s="36"/>
      <c r="K2370" s="19"/>
      <c r="P2370" s="33"/>
      <c r="Q2370" s="19"/>
      <c r="R2370" s="19"/>
    </row>
    <row r="2371" spans="3:18" s="1" customFormat="1" ht="12.75" x14ac:dyDescent="0.2">
      <c r="C2371" s="36"/>
      <c r="K2371" s="19"/>
      <c r="P2371" s="33"/>
      <c r="Q2371" s="19"/>
      <c r="R2371" s="19"/>
    </row>
    <row r="2372" spans="3:18" s="1" customFormat="1" ht="12.75" x14ac:dyDescent="0.2">
      <c r="C2372" s="36"/>
      <c r="K2372" s="19"/>
      <c r="P2372" s="33"/>
      <c r="Q2372" s="19"/>
      <c r="R2372" s="19"/>
    </row>
    <row r="2373" spans="3:18" s="1" customFormat="1" ht="12.75" x14ac:dyDescent="0.2">
      <c r="C2373" s="36"/>
      <c r="K2373" s="19"/>
      <c r="P2373" s="33"/>
      <c r="Q2373" s="19"/>
      <c r="R2373" s="19"/>
    </row>
    <row r="2374" spans="3:18" s="1" customFormat="1" ht="12.75" x14ac:dyDescent="0.2">
      <c r="C2374" s="36"/>
      <c r="K2374" s="19"/>
      <c r="P2374" s="33"/>
      <c r="Q2374" s="19"/>
      <c r="R2374" s="19"/>
    </row>
    <row r="2375" spans="3:18" s="1" customFormat="1" ht="12.75" x14ac:dyDescent="0.2">
      <c r="C2375" s="36"/>
      <c r="K2375" s="19"/>
      <c r="P2375" s="33"/>
      <c r="Q2375" s="19"/>
      <c r="R2375" s="19"/>
    </row>
    <row r="2376" spans="3:18" s="1" customFormat="1" ht="12.75" x14ac:dyDescent="0.2">
      <c r="C2376" s="36"/>
      <c r="K2376" s="19"/>
      <c r="P2376" s="33"/>
      <c r="Q2376" s="19"/>
      <c r="R2376" s="19"/>
    </row>
    <row r="2377" spans="3:18" s="1" customFormat="1" ht="12.75" x14ac:dyDescent="0.2">
      <c r="C2377" s="36"/>
      <c r="K2377" s="19"/>
      <c r="P2377" s="33"/>
      <c r="Q2377" s="19"/>
      <c r="R2377" s="19"/>
    </row>
    <row r="2378" spans="3:18" s="1" customFormat="1" ht="12.75" x14ac:dyDescent="0.2">
      <c r="C2378" s="36"/>
      <c r="K2378" s="19"/>
      <c r="P2378" s="33"/>
      <c r="Q2378" s="19"/>
      <c r="R2378" s="19"/>
    </row>
    <row r="2379" spans="3:18" s="1" customFormat="1" ht="12.75" x14ac:dyDescent="0.2">
      <c r="C2379" s="36"/>
      <c r="K2379" s="19"/>
      <c r="P2379" s="33"/>
      <c r="Q2379" s="19"/>
      <c r="R2379" s="19"/>
    </row>
    <row r="2380" spans="3:18" s="1" customFormat="1" ht="12.75" x14ac:dyDescent="0.2">
      <c r="C2380" s="36"/>
      <c r="K2380" s="19"/>
      <c r="P2380" s="33"/>
      <c r="Q2380" s="19"/>
      <c r="R2380" s="19"/>
    </row>
    <row r="2381" spans="3:18" s="1" customFormat="1" ht="12.75" x14ac:dyDescent="0.2">
      <c r="C2381" s="36"/>
      <c r="K2381" s="19"/>
      <c r="P2381" s="33"/>
      <c r="Q2381" s="19"/>
      <c r="R2381" s="19"/>
    </row>
    <row r="2382" spans="3:18" s="1" customFormat="1" ht="12.75" x14ac:dyDescent="0.2">
      <c r="C2382" s="36"/>
      <c r="K2382" s="19"/>
      <c r="P2382" s="33"/>
      <c r="Q2382" s="19"/>
      <c r="R2382" s="19"/>
    </row>
    <row r="2383" spans="3:18" s="1" customFormat="1" ht="12.75" x14ac:dyDescent="0.2">
      <c r="C2383" s="36"/>
      <c r="K2383" s="19"/>
      <c r="P2383" s="33"/>
      <c r="Q2383" s="19"/>
      <c r="R2383" s="19"/>
    </row>
    <row r="2384" spans="3:18" s="1" customFormat="1" ht="12.75" x14ac:dyDescent="0.2">
      <c r="C2384" s="36"/>
      <c r="K2384" s="19"/>
      <c r="P2384" s="33"/>
      <c r="Q2384" s="19"/>
      <c r="R2384" s="19"/>
    </row>
    <row r="2385" spans="3:18" s="1" customFormat="1" ht="12.75" x14ac:dyDescent="0.2">
      <c r="C2385" s="36"/>
      <c r="K2385" s="19"/>
      <c r="P2385" s="33"/>
      <c r="Q2385" s="19"/>
      <c r="R2385" s="19"/>
    </row>
    <row r="2386" spans="3:18" s="1" customFormat="1" ht="12.75" x14ac:dyDescent="0.2">
      <c r="C2386" s="36"/>
      <c r="K2386" s="19"/>
      <c r="P2386" s="33"/>
      <c r="Q2386" s="19"/>
      <c r="R2386" s="19"/>
    </row>
    <row r="2387" spans="3:18" s="1" customFormat="1" ht="12.75" x14ac:dyDescent="0.2">
      <c r="C2387" s="36"/>
      <c r="K2387" s="19"/>
      <c r="P2387" s="33"/>
      <c r="Q2387" s="19"/>
      <c r="R2387" s="19"/>
    </row>
    <row r="2388" spans="3:18" s="1" customFormat="1" ht="12.75" x14ac:dyDescent="0.2">
      <c r="C2388" s="36"/>
      <c r="K2388" s="19"/>
      <c r="P2388" s="33"/>
      <c r="Q2388" s="19"/>
      <c r="R2388" s="19"/>
    </row>
    <row r="2389" spans="3:18" s="1" customFormat="1" ht="12.75" x14ac:dyDescent="0.2">
      <c r="C2389" s="36"/>
      <c r="K2389" s="19"/>
      <c r="P2389" s="33"/>
      <c r="Q2389" s="19"/>
      <c r="R2389" s="19"/>
    </row>
    <row r="2390" spans="3:18" s="1" customFormat="1" ht="12.75" x14ac:dyDescent="0.2">
      <c r="C2390" s="36"/>
      <c r="K2390" s="19"/>
      <c r="P2390" s="33"/>
      <c r="Q2390" s="19"/>
      <c r="R2390" s="19"/>
    </row>
    <row r="2391" spans="3:18" s="1" customFormat="1" ht="12.75" x14ac:dyDescent="0.2">
      <c r="C2391" s="36"/>
      <c r="K2391" s="19"/>
      <c r="P2391" s="33"/>
      <c r="Q2391" s="19"/>
      <c r="R2391" s="19"/>
    </row>
    <row r="2392" spans="3:18" s="1" customFormat="1" ht="12.75" x14ac:dyDescent="0.2">
      <c r="C2392" s="36"/>
      <c r="K2392" s="19"/>
      <c r="P2392" s="33"/>
      <c r="Q2392" s="19"/>
      <c r="R2392" s="19"/>
    </row>
    <row r="2393" spans="3:18" s="1" customFormat="1" ht="12.75" x14ac:dyDescent="0.2">
      <c r="C2393" s="36"/>
      <c r="K2393" s="19"/>
      <c r="P2393" s="33"/>
      <c r="Q2393" s="19"/>
      <c r="R2393" s="19"/>
    </row>
    <row r="2394" spans="3:18" s="1" customFormat="1" ht="12.75" x14ac:dyDescent="0.2">
      <c r="C2394" s="36"/>
      <c r="K2394" s="19"/>
      <c r="P2394" s="33"/>
      <c r="Q2394" s="19"/>
      <c r="R2394" s="19"/>
    </row>
    <row r="2395" spans="3:18" s="1" customFormat="1" ht="12.75" x14ac:dyDescent="0.2">
      <c r="C2395" s="36"/>
      <c r="K2395" s="19"/>
      <c r="P2395" s="33"/>
      <c r="Q2395" s="19"/>
      <c r="R2395" s="19"/>
    </row>
    <row r="2396" spans="3:18" s="1" customFormat="1" ht="12.75" x14ac:dyDescent="0.2">
      <c r="C2396" s="36"/>
      <c r="K2396" s="19"/>
      <c r="P2396" s="33"/>
      <c r="Q2396" s="19"/>
      <c r="R2396" s="19"/>
    </row>
    <row r="2397" spans="3:18" s="1" customFormat="1" ht="12.75" x14ac:dyDescent="0.2">
      <c r="C2397" s="36"/>
      <c r="K2397" s="19"/>
      <c r="P2397" s="33"/>
      <c r="Q2397" s="19"/>
      <c r="R2397" s="19"/>
    </row>
    <row r="2398" spans="3:18" s="1" customFormat="1" ht="12.75" x14ac:dyDescent="0.2">
      <c r="C2398" s="36"/>
      <c r="K2398" s="19"/>
      <c r="P2398" s="33"/>
      <c r="Q2398" s="19"/>
      <c r="R2398" s="19"/>
    </row>
    <row r="2399" spans="3:18" s="1" customFormat="1" ht="12.75" x14ac:dyDescent="0.2">
      <c r="C2399" s="36"/>
      <c r="K2399" s="19"/>
      <c r="P2399" s="33"/>
      <c r="Q2399" s="19"/>
      <c r="R2399" s="19"/>
    </row>
    <row r="2400" spans="3:18" s="1" customFormat="1" ht="12.75" x14ac:dyDescent="0.2">
      <c r="C2400" s="36"/>
      <c r="K2400" s="19"/>
      <c r="P2400" s="33"/>
      <c r="Q2400" s="19"/>
      <c r="R2400" s="19"/>
    </row>
    <row r="2401" spans="3:18" s="1" customFormat="1" ht="12.75" x14ac:dyDescent="0.2">
      <c r="C2401" s="36"/>
      <c r="K2401" s="19"/>
      <c r="P2401" s="33"/>
      <c r="Q2401" s="19"/>
      <c r="R2401" s="19"/>
    </row>
    <row r="2402" spans="3:18" s="1" customFormat="1" ht="12.75" x14ac:dyDescent="0.2">
      <c r="C2402" s="36"/>
      <c r="K2402" s="19"/>
      <c r="P2402" s="33"/>
      <c r="Q2402" s="19"/>
      <c r="R2402" s="19"/>
    </row>
    <row r="2403" spans="3:18" s="1" customFormat="1" ht="12.75" x14ac:dyDescent="0.2">
      <c r="C2403" s="36"/>
      <c r="K2403" s="19"/>
      <c r="P2403" s="33"/>
      <c r="Q2403" s="19"/>
      <c r="R2403" s="19"/>
    </row>
    <row r="2404" spans="3:18" s="1" customFormat="1" ht="12.75" x14ac:dyDescent="0.2">
      <c r="C2404" s="36"/>
      <c r="K2404" s="19"/>
      <c r="P2404" s="33"/>
      <c r="Q2404" s="19"/>
      <c r="R2404" s="19"/>
    </row>
    <row r="2405" spans="3:18" s="1" customFormat="1" ht="12.75" x14ac:dyDescent="0.2">
      <c r="C2405" s="36"/>
      <c r="K2405" s="19"/>
      <c r="P2405" s="33"/>
      <c r="Q2405" s="19"/>
      <c r="R2405" s="19"/>
    </row>
    <row r="2406" spans="3:18" s="1" customFormat="1" ht="12.75" x14ac:dyDescent="0.2">
      <c r="C2406" s="36"/>
      <c r="K2406" s="19"/>
      <c r="P2406" s="33"/>
      <c r="Q2406" s="19"/>
      <c r="R2406" s="19"/>
    </row>
    <row r="2407" spans="3:18" s="1" customFormat="1" ht="12.75" x14ac:dyDescent="0.2">
      <c r="C2407" s="36"/>
      <c r="K2407" s="19"/>
      <c r="P2407" s="33"/>
      <c r="Q2407" s="19"/>
      <c r="R2407" s="19"/>
    </row>
    <row r="2408" spans="3:18" s="1" customFormat="1" ht="12.75" x14ac:dyDescent="0.2">
      <c r="C2408" s="36"/>
      <c r="K2408" s="19"/>
      <c r="P2408" s="33"/>
      <c r="Q2408" s="19"/>
      <c r="R2408" s="19"/>
    </row>
    <row r="2409" spans="3:18" s="1" customFormat="1" ht="12.75" x14ac:dyDescent="0.2">
      <c r="C2409" s="36"/>
      <c r="K2409" s="19"/>
      <c r="P2409" s="33"/>
      <c r="Q2409" s="19"/>
      <c r="R2409" s="19"/>
    </row>
    <row r="2410" spans="3:18" s="1" customFormat="1" ht="12.75" x14ac:dyDescent="0.2">
      <c r="C2410" s="36"/>
      <c r="K2410" s="19"/>
      <c r="P2410" s="33"/>
      <c r="Q2410" s="19"/>
      <c r="R2410" s="19"/>
    </row>
    <row r="2411" spans="3:18" s="1" customFormat="1" ht="12.75" x14ac:dyDescent="0.2">
      <c r="C2411" s="36"/>
      <c r="K2411" s="19"/>
      <c r="P2411" s="33"/>
      <c r="Q2411" s="19"/>
      <c r="R2411" s="19"/>
    </row>
    <row r="2412" spans="3:18" s="1" customFormat="1" ht="12.75" x14ac:dyDescent="0.2">
      <c r="C2412" s="36"/>
      <c r="K2412" s="19"/>
      <c r="P2412" s="33"/>
      <c r="Q2412" s="19"/>
      <c r="R2412" s="19"/>
    </row>
    <row r="2413" spans="3:18" s="1" customFormat="1" ht="12.75" x14ac:dyDescent="0.2">
      <c r="C2413" s="36"/>
      <c r="K2413" s="19"/>
      <c r="P2413" s="33"/>
      <c r="Q2413" s="19"/>
      <c r="R2413" s="19"/>
    </row>
    <row r="2414" spans="3:18" s="1" customFormat="1" ht="12.75" x14ac:dyDescent="0.2">
      <c r="C2414" s="36"/>
      <c r="K2414" s="19"/>
      <c r="P2414" s="33"/>
      <c r="Q2414" s="19"/>
      <c r="R2414" s="19"/>
    </row>
    <row r="2415" spans="3:18" s="1" customFormat="1" ht="12.75" x14ac:dyDescent="0.2">
      <c r="C2415" s="36"/>
      <c r="K2415" s="19"/>
      <c r="P2415" s="33"/>
      <c r="Q2415" s="19"/>
      <c r="R2415" s="19"/>
    </row>
    <row r="2416" spans="3:18" s="1" customFormat="1" ht="12.75" x14ac:dyDescent="0.2">
      <c r="C2416" s="36"/>
      <c r="K2416" s="19"/>
      <c r="P2416" s="33"/>
      <c r="Q2416" s="19"/>
      <c r="R2416" s="19"/>
    </row>
    <row r="2417" spans="3:18" s="1" customFormat="1" ht="12.75" x14ac:dyDescent="0.2">
      <c r="C2417" s="36"/>
      <c r="K2417" s="19"/>
      <c r="P2417" s="33"/>
      <c r="Q2417" s="19"/>
      <c r="R2417" s="19"/>
    </row>
    <row r="2418" spans="3:18" s="1" customFormat="1" ht="12.75" x14ac:dyDescent="0.2">
      <c r="C2418" s="36"/>
      <c r="K2418" s="19"/>
      <c r="P2418" s="33"/>
      <c r="Q2418" s="19"/>
      <c r="R2418" s="19"/>
    </row>
    <row r="2419" spans="3:18" s="1" customFormat="1" ht="12.75" x14ac:dyDescent="0.2">
      <c r="C2419" s="36"/>
      <c r="K2419" s="19"/>
      <c r="P2419" s="33"/>
      <c r="Q2419" s="19"/>
      <c r="R2419" s="19"/>
    </row>
    <row r="2420" spans="3:18" s="1" customFormat="1" ht="12.75" x14ac:dyDescent="0.2">
      <c r="C2420" s="36"/>
      <c r="K2420" s="19"/>
      <c r="P2420" s="33"/>
      <c r="Q2420" s="19"/>
      <c r="R2420" s="19"/>
    </row>
    <row r="2421" spans="3:18" s="1" customFormat="1" ht="12.75" x14ac:dyDescent="0.2">
      <c r="C2421" s="36"/>
      <c r="K2421" s="19"/>
      <c r="P2421" s="33"/>
      <c r="Q2421" s="19"/>
      <c r="R2421" s="19"/>
    </row>
    <row r="2422" spans="3:18" s="1" customFormat="1" ht="12.75" x14ac:dyDescent="0.2">
      <c r="C2422" s="36"/>
      <c r="K2422" s="19"/>
      <c r="P2422" s="33"/>
      <c r="Q2422" s="19"/>
      <c r="R2422" s="19"/>
    </row>
    <row r="2423" spans="3:18" s="1" customFormat="1" ht="12.75" x14ac:dyDescent="0.2">
      <c r="C2423" s="36"/>
      <c r="K2423" s="19"/>
      <c r="P2423" s="33"/>
      <c r="Q2423" s="19"/>
      <c r="R2423" s="19"/>
    </row>
    <row r="2424" spans="3:18" s="1" customFormat="1" ht="12.75" x14ac:dyDescent="0.2">
      <c r="C2424" s="36"/>
      <c r="K2424" s="19"/>
      <c r="P2424" s="33"/>
      <c r="Q2424" s="19"/>
      <c r="R2424" s="19"/>
    </row>
    <row r="2425" spans="3:18" s="1" customFormat="1" ht="12.75" x14ac:dyDescent="0.2">
      <c r="C2425" s="36"/>
      <c r="K2425" s="19"/>
      <c r="P2425" s="33"/>
      <c r="Q2425" s="19"/>
      <c r="R2425" s="19"/>
    </row>
    <row r="2426" spans="3:18" s="1" customFormat="1" ht="12.75" x14ac:dyDescent="0.2">
      <c r="C2426" s="36"/>
      <c r="K2426" s="19"/>
      <c r="P2426" s="33"/>
      <c r="Q2426" s="19"/>
      <c r="R2426" s="19"/>
    </row>
    <row r="2427" spans="3:18" s="1" customFormat="1" ht="12.75" x14ac:dyDescent="0.2">
      <c r="C2427" s="36"/>
      <c r="K2427" s="19"/>
      <c r="P2427" s="33"/>
      <c r="Q2427" s="19"/>
      <c r="R2427" s="19"/>
    </row>
    <row r="2428" spans="3:18" s="1" customFormat="1" ht="12.75" x14ac:dyDescent="0.2">
      <c r="C2428" s="36"/>
      <c r="K2428" s="19"/>
      <c r="P2428" s="33"/>
      <c r="Q2428" s="19"/>
      <c r="R2428" s="19"/>
    </row>
    <row r="2429" spans="3:18" s="1" customFormat="1" ht="12.75" x14ac:dyDescent="0.2">
      <c r="C2429" s="36"/>
      <c r="K2429" s="19"/>
      <c r="P2429" s="33"/>
      <c r="Q2429" s="19"/>
      <c r="R2429" s="19"/>
    </row>
    <row r="2430" spans="3:18" s="1" customFormat="1" ht="12.75" x14ac:dyDescent="0.2">
      <c r="C2430" s="36"/>
      <c r="K2430" s="19"/>
      <c r="P2430" s="33"/>
      <c r="Q2430" s="19"/>
      <c r="R2430" s="19"/>
    </row>
    <row r="2431" spans="3:18" s="1" customFormat="1" ht="12.75" x14ac:dyDescent="0.2">
      <c r="C2431" s="36"/>
      <c r="K2431" s="19"/>
      <c r="P2431" s="33"/>
      <c r="Q2431" s="19"/>
      <c r="R2431" s="19"/>
    </row>
    <row r="2432" spans="3:18" s="1" customFormat="1" ht="12.75" x14ac:dyDescent="0.2">
      <c r="C2432" s="36"/>
      <c r="K2432" s="19"/>
      <c r="P2432" s="33"/>
      <c r="Q2432" s="19"/>
      <c r="R2432" s="19"/>
    </row>
    <row r="2433" spans="3:18" s="1" customFormat="1" ht="12.75" x14ac:dyDescent="0.2">
      <c r="C2433" s="36"/>
      <c r="K2433" s="19"/>
      <c r="P2433" s="33"/>
      <c r="Q2433" s="19"/>
      <c r="R2433" s="19"/>
    </row>
    <row r="2434" spans="3:18" s="1" customFormat="1" ht="12.75" x14ac:dyDescent="0.2">
      <c r="C2434" s="36"/>
      <c r="K2434" s="19"/>
      <c r="P2434" s="33"/>
      <c r="Q2434" s="19"/>
      <c r="R2434" s="19"/>
    </row>
    <row r="2435" spans="3:18" s="1" customFormat="1" ht="12.75" x14ac:dyDescent="0.2">
      <c r="C2435" s="36"/>
      <c r="K2435" s="19"/>
      <c r="P2435" s="33"/>
      <c r="Q2435" s="19"/>
      <c r="R2435" s="19"/>
    </row>
    <row r="2436" spans="3:18" s="1" customFormat="1" ht="12.75" x14ac:dyDescent="0.2">
      <c r="C2436" s="36"/>
      <c r="K2436" s="19"/>
      <c r="P2436" s="33"/>
      <c r="Q2436" s="19"/>
      <c r="R2436" s="19"/>
    </row>
    <row r="2437" spans="3:18" s="1" customFormat="1" ht="12.75" x14ac:dyDescent="0.2">
      <c r="C2437" s="36"/>
      <c r="K2437" s="19"/>
      <c r="P2437" s="33"/>
      <c r="Q2437" s="19"/>
      <c r="R2437" s="19"/>
    </row>
    <row r="2438" spans="3:18" s="1" customFormat="1" ht="12.75" x14ac:dyDescent="0.2">
      <c r="C2438" s="36"/>
      <c r="K2438" s="19"/>
      <c r="P2438" s="33"/>
      <c r="Q2438" s="19"/>
      <c r="R2438" s="19"/>
    </row>
    <row r="2439" spans="3:18" s="1" customFormat="1" ht="12.75" x14ac:dyDescent="0.2">
      <c r="C2439" s="36"/>
      <c r="K2439" s="19"/>
      <c r="P2439" s="33"/>
      <c r="Q2439" s="19"/>
      <c r="R2439" s="19"/>
    </row>
    <row r="2440" spans="3:18" s="1" customFormat="1" ht="12.75" x14ac:dyDescent="0.2">
      <c r="C2440" s="36"/>
      <c r="K2440" s="19"/>
      <c r="P2440" s="33"/>
      <c r="Q2440" s="19"/>
      <c r="R2440" s="19"/>
    </row>
    <row r="2441" spans="3:18" s="1" customFormat="1" ht="12.75" x14ac:dyDescent="0.2">
      <c r="C2441" s="36"/>
      <c r="K2441" s="19"/>
      <c r="P2441" s="33"/>
      <c r="Q2441" s="19"/>
      <c r="R2441" s="19"/>
    </row>
    <row r="2442" spans="3:18" s="1" customFormat="1" ht="12.75" x14ac:dyDescent="0.2">
      <c r="C2442" s="36"/>
      <c r="K2442" s="19"/>
      <c r="P2442" s="33"/>
      <c r="Q2442" s="19"/>
      <c r="R2442" s="19"/>
    </row>
    <row r="2443" spans="3:18" s="1" customFormat="1" ht="12.75" x14ac:dyDescent="0.2">
      <c r="C2443" s="36"/>
      <c r="K2443" s="19"/>
      <c r="P2443" s="33"/>
      <c r="Q2443" s="19"/>
      <c r="R2443" s="19"/>
    </row>
    <row r="2444" spans="3:18" s="1" customFormat="1" ht="12.75" x14ac:dyDescent="0.2">
      <c r="C2444" s="36"/>
      <c r="K2444" s="19"/>
      <c r="P2444" s="33"/>
      <c r="Q2444" s="19"/>
      <c r="R2444" s="19"/>
    </row>
    <row r="2445" spans="3:18" s="1" customFormat="1" ht="12.75" x14ac:dyDescent="0.2">
      <c r="C2445" s="36"/>
      <c r="K2445" s="19"/>
      <c r="P2445" s="33"/>
      <c r="Q2445" s="19"/>
      <c r="R2445" s="19"/>
    </row>
    <row r="2446" spans="3:18" s="1" customFormat="1" ht="12.75" x14ac:dyDescent="0.2">
      <c r="C2446" s="36"/>
      <c r="K2446" s="19"/>
      <c r="P2446" s="33"/>
      <c r="Q2446" s="19"/>
      <c r="R2446" s="19"/>
    </row>
    <row r="2447" spans="3:18" s="1" customFormat="1" ht="12.75" x14ac:dyDescent="0.2">
      <c r="C2447" s="36"/>
      <c r="K2447" s="19"/>
      <c r="P2447" s="33"/>
      <c r="Q2447" s="19"/>
      <c r="R2447" s="19"/>
    </row>
    <row r="2448" spans="3:18" s="1" customFormat="1" ht="12.75" x14ac:dyDescent="0.2">
      <c r="C2448" s="36"/>
      <c r="K2448" s="19"/>
      <c r="P2448" s="33"/>
      <c r="Q2448" s="19"/>
      <c r="R2448" s="19"/>
    </row>
    <row r="2449" spans="3:18" s="1" customFormat="1" ht="12.75" x14ac:dyDescent="0.2">
      <c r="C2449" s="36"/>
      <c r="K2449" s="19"/>
      <c r="P2449" s="33"/>
      <c r="Q2449" s="19"/>
      <c r="R2449" s="19"/>
    </row>
    <row r="2450" spans="3:18" s="1" customFormat="1" ht="12.75" x14ac:dyDescent="0.2">
      <c r="C2450" s="36"/>
      <c r="K2450" s="19"/>
      <c r="P2450" s="33"/>
      <c r="Q2450" s="19"/>
      <c r="R2450" s="19"/>
    </row>
    <row r="2451" spans="3:18" s="1" customFormat="1" ht="12.75" x14ac:dyDescent="0.2">
      <c r="C2451" s="36"/>
      <c r="K2451" s="19"/>
      <c r="P2451" s="33"/>
      <c r="Q2451" s="19"/>
      <c r="R2451" s="19"/>
    </row>
    <row r="2452" spans="3:18" s="1" customFormat="1" ht="12.75" x14ac:dyDescent="0.2">
      <c r="C2452" s="36"/>
      <c r="K2452" s="19"/>
      <c r="P2452" s="33"/>
      <c r="Q2452" s="19"/>
      <c r="R2452" s="19"/>
    </row>
    <row r="2453" spans="3:18" s="1" customFormat="1" ht="12.75" x14ac:dyDescent="0.2">
      <c r="C2453" s="36"/>
      <c r="K2453" s="19"/>
      <c r="P2453" s="33"/>
      <c r="Q2453" s="19"/>
      <c r="R2453" s="19"/>
    </row>
    <row r="2454" spans="3:18" s="1" customFormat="1" ht="12.75" x14ac:dyDescent="0.2">
      <c r="C2454" s="36"/>
      <c r="K2454" s="19"/>
      <c r="P2454" s="33"/>
      <c r="Q2454" s="19"/>
      <c r="R2454" s="19"/>
    </row>
    <row r="2455" spans="3:18" s="1" customFormat="1" ht="12.75" x14ac:dyDescent="0.2">
      <c r="C2455" s="36"/>
      <c r="K2455" s="19"/>
      <c r="P2455" s="33"/>
      <c r="Q2455" s="19"/>
      <c r="R2455" s="19"/>
    </row>
    <row r="2456" spans="3:18" s="1" customFormat="1" ht="12.75" x14ac:dyDescent="0.2">
      <c r="C2456" s="36"/>
      <c r="K2456" s="19"/>
      <c r="P2456" s="33"/>
      <c r="Q2456" s="19"/>
      <c r="R2456" s="19"/>
    </row>
    <row r="2457" spans="3:18" s="1" customFormat="1" ht="12.75" x14ac:dyDescent="0.2">
      <c r="C2457" s="36"/>
      <c r="K2457" s="19"/>
      <c r="P2457" s="33"/>
      <c r="Q2457" s="19"/>
      <c r="R2457" s="19"/>
    </row>
    <row r="2458" spans="3:18" s="1" customFormat="1" ht="12.75" x14ac:dyDescent="0.2">
      <c r="C2458" s="36"/>
      <c r="K2458" s="19"/>
      <c r="P2458" s="33"/>
      <c r="Q2458" s="19"/>
      <c r="R2458" s="19"/>
    </row>
    <row r="2459" spans="3:18" s="1" customFormat="1" ht="12.75" x14ac:dyDescent="0.2">
      <c r="C2459" s="36"/>
      <c r="K2459" s="19"/>
      <c r="P2459" s="33"/>
      <c r="Q2459" s="19"/>
      <c r="R2459" s="19"/>
    </row>
    <row r="2460" spans="3:18" s="1" customFormat="1" ht="12.75" x14ac:dyDescent="0.2">
      <c r="C2460" s="36"/>
      <c r="K2460" s="19"/>
      <c r="P2460" s="33"/>
      <c r="Q2460" s="19"/>
      <c r="R2460" s="19"/>
    </row>
    <row r="2461" spans="3:18" s="1" customFormat="1" ht="12.75" x14ac:dyDescent="0.2">
      <c r="C2461" s="36"/>
      <c r="K2461" s="19"/>
      <c r="P2461" s="33"/>
      <c r="Q2461" s="19"/>
      <c r="R2461" s="19"/>
    </row>
    <row r="2462" spans="3:18" s="1" customFormat="1" ht="12.75" x14ac:dyDescent="0.2">
      <c r="C2462" s="36"/>
      <c r="K2462" s="19"/>
      <c r="P2462" s="33"/>
      <c r="Q2462" s="19"/>
      <c r="R2462" s="19"/>
    </row>
    <row r="2463" spans="3:18" s="1" customFormat="1" ht="12.75" x14ac:dyDescent="0.2">
      <c r="C2463" s="36"/>
      <c r="K2463" s="19"/>
      <c r="P2463" s="33"/>
      <c r="Q2463" s="19"/>
      <c r="R2463" s="19"/>
    </row>
    <row r="2464" spans="3:18" s="1" customFormat="1" ht="12.75" x14ac:dyDescent="0.2">
      <c r="C2464" s="36"/>
      <c r="K2464" s="19"/>
      <c r="P2464" s="33"/>
      <c r="Q2464" s="19"/>
      <c r="R2464" s="19"/>
    </row>
    <row r="2465" spans="3:18" s="1" customFormat="1" ht="12.75" x14ac:dyDescent="0.2">
      <c r="C2465" s="36"/>
      <c r="K2465" s="19"/>
      <c r="P2465" s="33"/>
      <c r="Q2465" s="19"/>
      <c r="R2465" s="19"/>
    </row>
    <row r="2466" spans="3:18" s="1" customFormat="1" ht="12.75" x14ac:dyDescent="0.2">
      <c r="C2466" s="36"/>
      <c r="K2466" s="19"/>
      <c r="P2466" s="33"/>
      <c r="Q2466" s="19"/>
      <c r="R2466" s="19"/>
    </row>
    <row r="2467" spans="3:18" s="1" customFormat="1" ht="12.75" x14ac:dyDescent="0.2">
      <c r="C2467" s="36"/>
      <c r="K2467" s="19"/>
      <c r="P2467" s="33"/>
      <c r="Q2467" s="19"/>
      <c r="R2467" s="19"/>
    </row>
    <row r="2468" spans="3:18" s="1" customFormat="1" ht="12.75" x14ac:dyDescent="0.2">
      <c r="C2468" s="36"/>
      <c r="K2468" s="19"/>
      <c r="P2468" s="33"/>
      <c r="Q2468" s="19"/>
      <c r="R2468" s="19"/>
    </row>
    <row r="2469" spans="3:18" s="1" customFormat="1" ht="12.75" x14ac:dyDescent="0.2">
      <c r="C2469" s="36"/>
      <c r="K2469" s="19"/>
      <c r="P2469" s="33"/>
      <c r="Q2469" s="19"/>
      <c r="R2469" s="19"/>
    </row>
    <row r="2470" spans="3:18" s="1" customFormat="1" ht="12.75" x14ac:dyDescent="0.2">
      <c r="C2470" s="36"/>
      <c r="K2470" s="19"/>
      <c r="P2470" s="33"/>
      <c r="Q2470" s="19"/>
      <c r="R2470" s="19"/>
    </row>
    <row r="2471" spans="3:18" s="1" customFormat="1" ht="12.75" x14ac:dyDescent="0.2">
      <c r="C2471" s="36"/>
      <c r="K2471" s="19"/>
      <c r="P2471" s="33"/>
      <c r="Q2471" s="19"/>
      <c r="R2471" s="19"/>
    </row>
    <row r="2472" spans="3:18" s="1" customFormat="1" ht="12.75" x14ac:dyDescent="0.2">
      <c r="C2472" s="36"/>
      <c r="K2472" s="19"/>
      <c r="P2472" s="33"/>
      <c r="Q2472" s="19"/>
      <c r="R2472" s="19"/>
    </row>
    <row r="2473" spans="3:18" s="1" customFormat="1" ht="12.75" x14ac:dyDescent="0.2">
      <c r="C2473" s="36"/>
      <c r="K2473" s="19"/>
      <c r="P2473" s="33"/>
      <c r="Q2473" s="19"/>
      <c r="R2473" s="19"/>
    </row>
    <row r="2474" spans="3:18" s="1" customFormat="1" ht="12.75" x14ac:dyDescent="0.2">
      <c r="C2474" s="36"/>
      <c r="K2474" s="19"/>
      <c r="P2474" s="33"/>
      <c r="Q2474" s="19"/>
      <c r="R2474" s="19"/>
    </row>
    <row r="2475" spans="3:18" s="1" customFormat="1" ht="12.75" x14ac:dyDescent="0.2">
      <c r="C2475" s="36"/>
      <c r="K2475" s="19"/>
      <c r="P2475" s="33"/>
      <c r="Q2475" s="19"/>
      <c r="R2475" s="19"/>
    </row>
    <row r="2476" spans="3:18" s="1" customFormat="1" ht="12.75" x14ac:dyDescent="0.2">
      <c r="C2476" s="36"/>
      <c r="K2476" s="19"/>
      <c r="P2476" s="33"/>
      <c r="Q2476" s="19"/>
      <c r="R2476" s="19"/>
    </row>
    <row r="2477" spans="3:18" s="1" customFormat="1" ht="12.75" x14ac:dyDescent="0.2">
      <c r="C2477" s="36"/>
      <c r="K2477" s="19"/>
      <c r="P2477" s="33"/>
      <c r="Q2477" s="19"/>
      <c r="R2477" s="19"/>
    </row>
    <row r="2478" spans="3:18" s="1" customFormat="1" ht="12.75" x14ac:dyDescent="0.2">
      <c r="C2478" s="36"/>
      <c r="K2478" s="19"/>
      <c r="P2478" s="33"/>
      <c r="Q2478" s="19"/>
      <c r="R2478" s="19"/>
    </row>
    <row r="2479" spans="3:18" s="1" customFormat="1" ht="12.75" x14ac:dyDescent="0.2">
      <c r="C2479" s="36"/>
      <c r="K2479" s="19"/>
      <c r="P2479" s="33"/>
      <c r="Q2479" s="19"/>
      <c r="R2479" s="19"/>
    </row>
    <row r="2480" spans="3:18" s="1" customFormat="1" ht="12.75" x14ac:dyDescent="0.2">
      <c r="C2480" s="36"/>
      <c r="K2480" s="19"/>
      <c r="P2480" s="33"/>
      <c r="Q2480" s="19"/>
      <c r="R2480" s="19"/>
    </row>
    <row r="2481" spans="3:18" s="1" customFormat="1" ht="12.75" x14ac:dyDescent="0.2">
      <c r="C2481" s="36"/>
      <c r="K2481" s="19"/>
      <c r="P2481" s="33"/>
      <c r="Q2481" s="19"/>
      <c r="R2481" s="19"/>
    </row>
    <row r="2482" spans="3:18" s="1" customFormat="1" ht="12.75" x14ac:dyDescent="0.2">
      <c r="C2482" s="36"/>
      <c r="K2482" s="19"/>
      <c r="P2482" s="33"/>
      <c r="Q2482" s="19"/>
      <c r="R2482" s="19"/>
    </row>
    <row r="2483" spans="3:18" s="1" customFormat="1" ht="12.75" x14ac:dyDescent="0.2">
      <c r="C2483" s="36"/>
      <c r="K2483" s="19"/>
      <c r="P2483" s="33"/>
      <c r="Q2483" s="19"/>
      <c r="R2483" s="19"/>
    </row>
    <row r="2484" spans="3:18" s="1" customFormat="1" ht="12.75" x14ac:dyDescent="0.2">
      <c r="C2484" s="36"/>
      <c r="K2484" s="19"/>
      <c r="P2484" s="33"/>
      <c r="Q2484" s="19"/>
      <c r="R2484" s="19"/>
    </row>
    <row r="2485" spans="3:18" s="1" customFormat="1" ht="12.75" x14ac:dyDescent="0.2">
      <c r="C2485" s="36"/>
      <c r="K2485" s="19"/>
      <c r="P2485" s="33"/>
      <c r="Q2485" s="19"/>
      <c r="R2485" s="19"/>
    </row>
    <row r="2486" spans="3:18" s="1" customFormat="1" ht="12.75" x14ac:dyDescent="0.2">
      <c r="C2486" s="36"/>
      <c r="K2486" s="19"/>
      <c r="P2486" s="33"/>
      <c r="Q2486" s="19"/>
      <c r="R2486" s="19"/>
    </row>
    <row r="2487" spans="3:18" s="1" customFormat="1" ht="12.75" x14ac:dyDescent="0.2">
      <c r="C2487" s="36"/>
      <c r="K2487" s="19"/>
      <c r="P2487" s="33"/>
      <c r="Q2487" s="19"/>
      <c r="R2487" s="19"/>
    </row>
    <row r="2488" spans="3:18" s="1" customFormat="1" ht="12.75" x14ac:dyDescent="0.2">
      <c r="C2488" s="36"/>
      <c r="K2488" s="19"/>
      <c r="P2488" s="33"/>
      <c r="Q2488" s="19"/>
      <c r="R2488" s="19"/>
    </row>
    <row r="2489" spans="3:18" s="1" customFormat="1" ht="12.75" x14ac:dyDescent="0.2">
      <c r="C2489" s="36"/>
      <c r="K2489" s="19"/>
      <c r="P2489" s="33"/>
      <c r="Q2489" s="19"/>
      <c r="R2489" s="19"/>
    </row>
    <row r="2490" spans="3:18" s="1" customFormat="1" ht="12.75" x14ac:dyDescent="0.2">
      <c r="C2490" s="36"/>
      <c r="K2490" s="19"/>
      <c r="P2490" s="33"/>
      <c r="Q2490" s="19"/>
      <c r="R2490" s="19"/>
    </row>
    <row r="2491" spans="3:18" s="1" customFormat="1" ht="12.75" x14ac:dyDescent="0.2">
      <c r="C2491" s="36"/>
      <c r="K2491" s="19"/>
      <c r="P2491" s="33"/>
      <c r="Q2491" s="19"/>
      <c r="R2491" s="19"/>
    </row>
    <row r="2492" spans="3:18" s="1" customFormat="1" ht="12.75" x14ac:dyDescent="0.2">
      <c r="C2492" s="36"/>
      <c r="K2492" s="19"/>
      <c r="P2492" s="33"/>
      <c r="Q2492" s="19"/>
      <c r="R2492" s="19"/>
    </row>
    <row r="2493" spans="3:18" s="1" customFormat="1" ht="12.75" x14ac:dyDescent="0.2">
      <c r="C2493" s="36"/>
      <c r="K2493" s="19"/>
      <c r="P2493" s="33"/>
      <c r="Q2493" s="19"/>
      <c r="R2493" s="19"/>
    </row>
    <row r="2494" spans="3:18" s="1" customFormat="1" ht="12.75" x14ac:dyDescent="0.2">
      <c r="C2494" s="36"/>
      <c r="K2494" s="19"/>
      <c r="P2494" s="33"/>
      <c r="Q2494" s="19"/>
      <c r="R2494" s="19"/>
    </row>
    <row r="2495" spans="3:18" s="1" customFormat="1" ht="12.75" x14ac:dyDescent="0.2">
      <c r="C2495" s="36"/>
      <c r="K2495" s="19"/>
      <c r="P2495" s="33"/>
      <c r="Q2495" s="19"/>
      <c r="R2495" s="19"/>
    </row>
    <row r="2496" spans="3:18" s="1" customFormat="1" ht="12.75" x14ac:dyDescent="0.2">
      <c r="C2496" s="36"/>
      <c r="K2496" s="19"/>
      <c r="P2496" s="33"/>
      <c r="Q2496" s="19"/>
      <c r="R2496" s="19"/>
    </row>
    <row r="2497" spans="3:18" s="1" customFormat="1" ht="12.75" x14ac:dyDescent="0.2">
      <c r="C2497" s="36"/>
      <c r="K2497" s="19"/>
      <c r="P2497" s="33"/>
      <c r="Q2497" s="19"/>
      <c r="R2497" s="19"/>
    </row>
    <row r="2498" spans="3:18" s="1" customFormat="1" ht="12.75" x14ac:dyDescent="0.2">
      <c r="C2498" s="36"/>
      <c r="K2498" s="19"/>
      <c r="P2498" s="33"/>
      <c r="Q2498" s="19"/>
      <c r="R2498" s="19"/>
    </row>
    <row r="2499" spans="3:18" s="1" customFormat="1" ht="12.75" x14ac:dyDescent="0.2">
      <c r="C2499" s="36"/>
      <c r="K2499" s="19"/>
      <c r="P2499" s="33"/>
      <c r="Q2499" s="19"/>
      <c r="R2499" s="19"/>
    </row>
    <row r="2500" spans="3:18" s="1" customFormat="1" ht="12.75" x14ac:dyDescent="0.2">
      <c r="C2500" s="36"/>
      <c r="K2500" s="19"/>
      <c r="P2500" s="33"/>
      <c r="Q2500" s="19"/>
      <c r="R2500" s="19"/>
    </row>
    <row r="2501" spans="3:18" s="1" customFormat="1" ht="12.75" x14ac:dyDescent="0.2">
      <c r="C2501" s="36"/>
      <c r="K2501" s="19"/>
      <c r="P2501" s="33"/>
      <c r="Q2501" s="19"/>
      <c r="R2501" s="19"/>
    </row>
    <row r="2502" spans="3:18" s="1" customFormat="1" ht="12.75" x14ac:dyDescent="0.2">
      <c r="C2502" s="36"/>
      <c r="K2502" s="19"/>
      <c r="P2502" s="33"/>
      <c r="Q2502" s="19"/>
      <c r="R2502" s="19"/>
    </row>
    <row r="2503" spans="3:18" s="1" customFormat="1" ht="12.75" x14ac:dyDescent="0.2">
      <c r="C2503" s="36"/>
      <c r="K2503" s="19"/>
      <c r="P2503" s="33"/>
      <c r="Q2503" s="19"/>
      <c r="R2503" s="19"/>
    </row>
    <row r="2504" spans="3:18" s="1" customFormat="1" ht="12.75" x14ac:dyDescent="0.2">
      <c r="C2504" s="36"/>
      <c r="K2504" s="19"/>
      <c r="P2504" s="33"/>
      <c r="Q2504" s="19"/>
      <c r="R2504" s="19"/>
    </row>
    <row r="2505" spans="3:18" s="1" customFormat="1" ht="12.75" x14ac:dyDescent="0.2">
      <c r="C2505" s="36"/>
      <c r="K2505" s="19"/>
      <c r="P2505" s="33"/>
      <c r="Q2505" s="19"/>
      <c r="R2505" s="19"/>
    </row>
    <row r="2506" spans="3:18" s="1" customFormat="1" ht="12.75" x14ac:dyDescent="0.2">
      <c r="C2506" s="36"/>
      <c r="K2506" s="19"/>
      <c r="P2506" s="33"/>
      <c r="Q2506" s="19"/>
      <c r="R2506" s="19"/>
    </row>
    <row r="2507" spans="3:18" s="1" customFormat="1" ht="12.75" x14ac:dyDescent="0.2">
      <c r="C2507" s="36"/>
      <c r="K2507" s="19"/>
      <c r="P2507" s="33"/>
      <c r="Q2507" s="19"/>
      <c r="R2507" s="19"/>
    </row>
    <row r="2508" spans="3:18" s="1" customFormat="1" ht="12.75" x14ac:dyDescent="0.2">
      <c r="C2508" s="36"/>
      <c r="K2508" s="19"/>
      <c r="P2508" s="33"/>
      <c r="Q2508" s="19"/>
      <c r="R2508" s="19"/>
    </row>
    <row r="2509" spans="3:18" s="1" customFormat="1" ht="12.75" x14ac:dyDescent="0.2">
      <c r="C2509" s="36"/>
      <c r="K2509" s="19"/>
      <c r="P2509" s="33"/>
      <c r="Q2509" s="19"/>
      <c r="R2509" s="19"/>
    </row>
    <row r="2510" spans="3:18" s="1" customFormat="1" ht="12.75" x14ac:dyDescent="0.2">
      <c r="C2510" s="36"/>
      <c r="K2510" s="19"/>
      <c r="P2510" s="33"/>
      <c r="Q2510" s="19"/>
      <c r="R2510" s="19"/>
    </row>
    <row r="2511" spans="3:18" s="1" customFormat="1" ht="12.75" x14ac:dyDescent="0.2">
      <c r="C2511" s="36"/>
      <c r="K2511" s="19"/>
      <c r="P2511" s="33"/>
      <c r="Q2511" s="19"/>
      <c r="R2511" s="19"/>
    </row>
    <row r="2512" spans="3:18" s="1" customFormat="1" ht="12.75" x14ac:dyDescent="0.2">
      <c r="C2512" s="36"/>
      <c r="K2512" s="19"/>
      <c r="P2512" s="33"/>
      <c r="Q2512" s="19"/>
      <c r="R2512" s="19"/>
    </row>
    <row r="2513" spans="3:18" s="1" customFormat="1" ht="12.75" x14ac:dyDescent="0.2">
      <c r="C2513" s="36"/>
      <c r="K2513" s="19"/>
      <c r="P2513" s="33"/>
      <c r="Q2513" s="19"/>
      <c r="R2513" s="19"/>
    </row>
    <row r="2514" spans="3:18" s="1" customFormat="1" ht="12.75" x14ac:dyDescent="0.2">
      <c r="C2514" s="36"/>
      <c r="K2514" s="19"/>
      <c r="P2514" s="33"/>
      <c r="Q2514" s="19"/>
      <c r="R2514" s="19"/>
    </row>
    <row r="2515" spans="3:18" s="1" customFormat="1" ht="12.75" x14ac:dyDescent="0.2">
      <c r="C2515" s="36"/>
      <c r="K2515" s="19"/>
      <c r="P2515" s="33"/>
      <c r="Q2515" s="19"/>
      <c r="R2515" s="19"/>
    </row>
    <row r="2516" spans="3:18" s="1" customFormat="1" ht="12.75" x14ac:dyDescent="0.2">
      <c r="C2516" s="36"/>
      <c r="K2516" s="19"/>
      <c r="P2516" s="33"/>
      <c r="Q2516" s="19"/>
      <c r="R2516" s="19"/>
    </row>
    <row r="2517" spans="3:18" s="1" customFormat="1" ht="12.75" x14ac:dyDescent="0.2">
      <c r="C2517" s="36"/>
      <c r="K2517" s="19"/>
      <c r="P2517" s="33"/>
      <c r="Q2517" s="19"/>
      <c r="R2517" s="19"/>
    </row>
    <row r="2518" spans="3:18" s="1" customFormat="1" ht="12.75" x14ac:dyDescent="0.2">
      <c r="C2518" s="36"/>
      <c r="K2518" s="19"/>
      <c r="P2518" s="33"/>
      <c r="Q2518" s="19"/>
      <c r="R2518" s="19"/>
    </row>
    <row r="2519" spans="3:18" s="1" customFormat="1" ht="12.75" x14ac:dyDescent="0.2">
      <c r="C2519" s="36"/>
      <c r="K2519" s="19"/>
      <c r="P2519" s="33"/>
      <c r="Q2519" s="19"/>
      <c r="R2519" s="19"/>
    </row>
    <row r="2520" spans="3:18" s="1" customFormat="1" ht="12.75" x14ac:dyDescent="0.2">
      <c r="C2520" s="36"/>
      <c r="K2520" s="19"/>
      <c r="P2520" s="33"/>
      <c r="Q2520" s="19"/>
      <c r="R2520" s="19"/>
    </row>
    <row r="2521" spans="3:18" s="1" customFormat="1" ht="12.75" x14ac:dyDescent="0.2">
      <c r="C2521" s="36"/>
      <c r="K2521" s="19"/>
      <c r="P2521" s="33"/>
      <c r="Q2521" s="19"/>
      <c r="R2521" s="19"/>
    </row>
    <row r="2522" spans="3:18" s="1" customFormat="1" ht="12.75" x14ac:dyDescent="0.2">
      <c r="C2522" s="36"/>
      <c r="K2522" s="19"/>
      <c r="P2522" s="33"/>
      <c r="Q2522" s="19"/>
      <c r="R2522" s="19"/>
    </row>
    <row r="2523" spans="3:18" s="1" customFormat="1" ht="12.75" x14ac:dyDescent="0.2">
      <c r="C2523" s="36"/>
      <c r="K2523" s="19"/>
      <c r="P2523" s="33"/>
      <c r="Q2523" s="19"/>
      <c r="R2523" s="19"/>
    </row>
    <row r="2524" spans="3:18" s="1" customFormat="1" ht="12.75" x14ac:dyDescent="0.2">
      <c r="C2524" s="36"/>
      <c r="K2524" s="19"/>
      <c r="P2524" s="33"/>
      <c r="Q2524" s="19"/>
      <c r="R2524" s="19"/>
    </row>
    <row r="2525" spans="3:18" s="1" customFormat="1" ht="12.75" x14ac:dyDescent="0.2">
      <c r="C2525" s="36"/>
      <c r="K2525" s="19"/>
      <c r="P2525" s="33"/>
      <c r="Q2525" s="19"/>
      <c r="R2525" s="19"/>
    </row>
    <row r="2526" spans="3:18" s="1" customFormat="1" ht="12.75" x14ac:dyDescent="0.2">
      <c r="C2526" s="36"/>
      <c r="K2526" s="19"/>
      <c r="P2526" s="33"/>
      <c r="Q2526" s="19"/>
      <c r="R2526" s="19"/>
    </row>
    <row r="2527" spans="3:18" s="1" customFormat="1" ht="12.75" x14ac:dyDescent="0.2">
      <c r="C2527" s="36"/>
      <c r="K2527" s="19"/>
      <c r="P2527" s="33"/>
      <c r="Q2527" s="19"/>
      <c r="R2527" s="19"/>
    </row>
    <row r="2528" spans="3:18" s="1" customFormat="1" ht="12.75" x14ac:dyDescent="0.2">
      <c r="C2528" s="36"/>
      <c r="K2528" s="19"/>
      <c r="P2528" s="33"/>
      <c r="Q2528" s="19"/>
      <c r="R2528" s="19"/>
    </row>
    <row r="2529" spans="3:18" s="1" customFormat="1" ht="12.75" x14ac:dyDescent="0.2">
      <c r="C2529" s="36"/>
      <c r="K2529" s="19"/>
      <c r="P2529" s="33"/>
      <c r="Q2529" s="19"/>
      <c r="R2529" s="19"/>
    </row>
    <row r="2530" spans="3:18" s="1" customFormat="1" ht="12.75" x14ac:dyDescent="0.2">
      <c r="C2530" s="36"/>
      <c r="K2530" s="19"/>
      <c r="P2530" s="33"/>
      <c r="Q2530" s="19"/>
      <c r="R2530" s="19"/>
    </row>
    <row r="2531" spans="3:18" s="1" customFormat="1" ht="12.75" x14ac:dyDescent="0.2">
      <c r="C2531" s="36"/>
      <c r="K2531" s="19"/>
      <c r="P2531" s="33"/>
      <c r="Q2531" s="19"/>
      <c r="R2531" s="19"/>
    </row>
    <row r="2532" spans="3:18" s="1" customFormat="1" ht="12.75" x14ac:dyDescent="0.2">
      <c r="C2532" s="36"/>
      <c r="K2532" s="19"/>
      <c r="P2532" s="33"/>
      <c r="Q2532" s="19"/>
      <c r="R2532" s="19"/>
    </row>
    <row r="2533" spans="3:18" s="1" customFormat="1" ht="12.75" x14ac:dyDescent="0.2">
      <c r="C2533" s="36"/>
      <c r="K2533" s="19"/>
      <c r="P2533" s="33"/>
      <c r="Q2533" s="19"/>
      <c r="R2533" s="19"/>
    </row>
    <row r="2534" spans="3:18" s="1" customFormat="1" ht="12.75" x14ac:dyDescent="0.2">
      <c r="C2534" s="36"/>
      <c r="K2534" s="19"/>
      <c r="P2534" s="33"/>
      <c r="Q2534" s="19"/>
      <c r="R2534" s="19"/>
    </row>
    <row r="2535" spans="3:18" s="1" customFormat="1" ht="12.75" x14ac:dyDescent="0.2">
      <c r="C2535" s="36"/>
      <c r="K2535" s="19"/>
      <c r="P2535" s="33"/>
      <c r="Q2535" s="19"/>
      <c r="R2535" s="19"/>
    </row>
    <row r="2536" spans="3:18" s="1" customFormat="1" ht="12.75" x14ac:dyDescent="0.2">
      <c r="C2536" s="36"/>
      <c r="K2536" s="19"/>
      <c r="P2536" s="33"/>
      <c r="Q2536" s="19"/>
      <c r="R2536" s="19"/>
    </row>
    <row r="2537" spans="3:18" s="1" customFormat="1" ht="12.75" x14ac:dyDescent="0.2">
      <c r="C2537" s="36"/>
      <c r="K2537" s="19"/>
      <c r="P2537" s="33"/>
      <c r="Q2537" s="19"/>
      <c r="R2537" s="19"/>
    </row>
    <row r="2538" spans="3:18" s="1" customFormat="1" ht="12.75" x14ac:dyDescent="0.2">
      <c r="C2538" s="36"/>
      <c r="K2538" s="19"/>
      <c r="P2538" s="33"/>
      <c r="Q2538" s="19"/>
      <c r="R2538" s="19"/>
    </row>
    <row r="2539" spans="3:18" s="1" customFormat="1" ht="12.75" x14ac:dyDescent="0.2">
      <c r="C2539" s="36"/>
      <c r="K2539" s="19"/>
      <c r="P2539" s="33"/>
      <c r="Q2539" s="19"/>
      <c r="R2539" s="19"/>
    </row>
    <row r="2540" spans="3:18" s="1" customFormat="1" ht="12.75" x14ac:dyDescent="0.2">
      <c r="C2540" s="36"/>
      <c r="K2540" s="19"/>
      <c r="P2540" s="33"/>
      <c r="Q2540" s="19"/>
      <c r="R2540" s="19"/>
    </row>
    <row r="2541" spans="3:18" s="1" customFormat="1" ht="12.75" x14ac:dyDescent="0.2">
      <c r="C2541" s="36"/>
      <c r="K2541" s="19"/>
      <c r="P2541" s="33"/>
      <c r="Q2541" s="19"/>
      <c r="R2541" s="19"/>
    </row>
    <row r="2542" spans="3:18" s="1" customFormat="1" ht="12.75" x14ac:dyDescent="0.2">
      <c r="C2542" s="36"/>
      <c r="K2542" s="19"/>
      <c r="P2542" s="33"/>
      <c r="Q2542" s="19"/>
      <c r="R2542" s="19"/>
    </row>
    <row r="2543" spans="3:18" s="1" customFormat="1" ht="12.75" x14ac:dyDescent="0.2">
      <c r="C2543" s="36"/>
      <c r="K2543" s="19"/>
      <c r="P2543" s="33"/>
      <c r="Q2543" s="19"/>
      <c r="R2543" s="19"/>
    </row>
    <row r="2544" spans="3:18" s="1" customFormat="1" ht="12.75" x14ac:dyDescent="0.2">
      <c r="C2544" s="36"/>
      <c r="K2544" s="19"/>
      <c r="P2544" s="33"/>
      <c r="Q2544" s="19"/>
      <c r="R2544" s="19"/>
    </row>
    <row r="2545" spans="3:18" s="1" customFormat="1" ht="12.75" x14ac:dyDescent="0.2">
      <c r="C2545" s="36"/>
      <c r="K2545" s="19"/>
      <c r="P2545" s="33"/>
      <c r="Q2545" s="19"/>
      <c r="R2545" s="19"/>
    </row>
    <row r="2546" spans="3:18" s="1" customFormat="1" ht="12.75" x14ac:dyDescent="0.2">
      <c r="C2546" s="36"/>
      <c r="K2546" s="19"/>
      <c r="P2546" s="33"/>
      <c r="Q2546" s="19"/>
      <c r="R2546" s="19"/>
    </row>
    <row r="2547" spans="3:18" s="1" customFormat="1" ht="12.75" x14ac:dyDescent="0.2">
      <c r="C2547" s="36"/>
      <c r="K2547" s="19"/>
      <c r="P2547" s="33"/>
      <c r="Q2547" s="19"/>
      <c r="R2547" s="19"/>
    </row>
    <row r="2548" spans="3:18" s="1" customFormat="1" ht="12.75" x14ac:dyDescent="0.2">
      <c r="C2548" s="36"/>
      <c r="K2548" s="19"/>
      <c r="P2548" s="33"/>
      <c r="Q2548" s="19"/>
      <c r="R2548" s="19"/>
    </row>
    <row r="2549" spans="3:18" s="1" customFormat="1" ht="12.75" x14ac:dyDescent="0.2">
      <c r="C2549" s="36"/>
      <c r="K2549" s="19"/>
      <c r="P2549" s="33"/>
      <c r="Q2549" s="19"/>
      <c r="R2549" s="19"/>
    </row>
    <row r="2550" spans="3:18" s="1" customFormat="1" ht="12.75" x14ac:dyDescent="0.2">
      <c r="C2550" s="36"/>
      <c r="K2550" s="19"/>
      <c r="P2550" s="33"/>
      <c r="Q2550" s="19"/>
      <c r="R2550" s="19"/>
    </row>
    <row r="2551" spans="3:18" s="1" customFormat="1" ht="12.75" x14ac:dyDescent="0.2">
      <c r="C2551" s="36"/>
      <c r="K2551" s="19"/>
      <c r="P2551" s="33"/>
      <c r="Q2551" s="19"/>
      <c r="R2551" s="19"/>
    </row>
    <row r="2552" spans="3:18" s="1" customFormat="1" ht="12.75" x14ac:dyDescent="0.2">
      <c r="C2552" s="36"/>
      <c r="K2552" s="19"/>
      <c r="P2552" s="33"/>
      <c r="Q2552" s="19"/>
      <c r="R2552" s="19"/>
    </row>
    <row r="2553" spans="3:18" s="1" customFormat="1" ht="12.75" x14ac:dyDescent="0.2">
      <c r="C2553" s="36"/>
      <c r="K2553" s="19"/>
      <c r="P2553" s="33"/>
      <c r="Q2553" s="19"/>
      <c r="R2553" s="19"/>
    </row>
    <row r="2554" spans="3:18" s="1" customFormat="1" ht="12.75" x14ac:dyDescent="0.2">
      <c r="C2554" s="36"/>
      <c r="K2554" s="19"/>
      <c r="P2554" s="33"/>
      <c r="Q2554" s="19"/>
      <c r="R2554" s="19"/>
    </row>
    <row r="2555" spans="3:18" s="1" customFormat="1" ht="12.75" x14ac:dyDescent="0.2">
      <c r="C2555" s="36"/>
      <c r="K2555" s="19"/>
      <c r="P2555" s="33"/>
      <c r="Q2555" s="19"/>
      <c r="R2555" s="19"/>
    </row>
    <row r="2556" spans="3:18" s="1" customFormat="1" ht="12.75" x14ac:dyDescent="0.2">
      <c r="C2556" s="36"/>
      <c r="K2556" s="19"/>
      <c r="P2556" s="33"/>
      <c r="Q2556" s="19"/>
      <c r="R2556" s="19"/>
    </row>
    <row r="2557" spans="3:18" s="1" customFormat="1" ht="12.75" x14ac:dyDescent="0.2">
      <c r="C2557" s="36"/>
      <c r="K2557" s="19"/>
      <c r="P2557" s="33"/>
      <c r="Q2557" s="19"/>
      <c r="R2557" s="19"/>
    </row>
    <row r="2558" spans="3:18" s="1" customFormat="1" ht="12.75" x14ac:dyDescent="0.2">
      <c r="C2558" s="36"/>
      <c r="K2558" s="19"/>
      <c r="P2558" s="33"/>
      <c r="Q2558" s="19"/>
      <c r="R2558" s="19"/>
    </row>
    <row r="2559" spans="3:18" s="1" customFormat="1" ht="12.75" x14ac:dyDescent="0.2">
      <c r="C2559" s="36"/>
      <c r="K2559" s="19"/>
      <c r="P2559" s="33"/>
      <c r="Q2559" s="19"/>
      <c r="R2559" s="19"/>
    </row>
    <row r="2560" spans="3:18" s="1" customFormat="1" ht="12.75" x14ac:dyDescent="0.2">
      <c r="C2560" s="36"/>
      <c r="K2560" s="19"/>
      <c r="P2560" s="33"/>
      <c r="Q2560" s="19"/>
      <c r="R2560" s="19"/>
    </row>
    <row r="2561" spans="3:18" s="1" customFormat="1" ht="12.75" x14ac:dyDescent="0.2">
      <c r="C2561" s="36"/>
      <c r="K2561" s="19"/>
      <c r="P2561" s="33"/>
      <c r="Q2561" s="19"/>
      <c r="R2561" s="19"/>
    </row>
    <row r="2562" spans="3:18" s="1" customFormat="1" ht="12.75" x14ac:dyDescent="0.2">
      <c r="C2562" s="36"/>
      <c r="K2562" s="19"/>
      <c r="P2562" s="33"/>
      <c r="Q2562" s="19"/>
      <c r="R2562" s="19"/>
    </row>
    <row r="2563" spans="3:18" s="1" customFormat="1" ht="12.75" x14ac:dyDescent="0.2">
      <c r="C2563" s="36"/>
      <c r="K2563" s="19"/>
      <c r="P2563" s="33"/>
      <c r="Q2563" s="19"/>
      <c r="R2563" s="19"/>
    </row>
    <row r="2564" spans="3:18" s="1" customFormat="1" ht="12.75" x14ac:dyDescent="0.2">
      <c r="C2564" s="36"/>
      <c r="K2564" s="19"/>
      <c r="P2564" s="33"/>
      <c r="Q2564" s="19"/>
      <c r="R2564" s="19"/>
    </row>
    <row r="2565" spans="3:18" s="1" customFormat="1" ht="12.75" x14ac:dyDescent="0.2">
      <c r="C2565" s="36"/>
      <c r="K2565" s="19"/>
      <c r="P2565" s="33"/>
      <c r="Q2565" s="19"/>
      <c r="R2565" s="19"/>
    </row>
    <row r="2566" spans="3:18" s="1" customFormat="1" ht="12.75" x14ac:dyDescent="0.2">
      <c r="C2566" s="36"/>
      <c r="K2566" s="19"/>
      <c r="P2566" s="33"/>
      <c r="Q2566" s="19"/>
      <c r="R2566" s="19"/>
    </row>
    <row r="2567" spans="3:18" s="1" customFormat="1" ht="12.75" x14ac:dyDescent="0.2">
      <c r="C2567" s="36"/>
      <c r="K2567" s="19"/>
      <c r="P2567" s="33"/>
      <c r="Q2567" s="19"/>
      <c r="R2567" s="19"/>
    </row>
    <row r="2568" spans="3:18" s="1" customFormat="1" ht="12.75" x14ac:dyDescent="0.2">
      <c r="C2568" s="36"/>
      <c r="K2568" s="19"/>
      <c r="P2568" s="33"/>
      <c r="Q2568" s="19"/>
      <c r="R2568" s="19"/>
    </row>
    <row r="2569" spans="3:18" s="1" customFormat="1" ht="12.75" x14ac:dyDescent="0.2">
      <c r="C2569" s="36"/>
      <c r="K2569" s="19"/>
      <c r="P2569" s="33"/>
      <c r="Q2569" s="19"/>
      <c r="R2569" s="19"/>
    </row>
    <row r="2570" spans="3:18" s="1" customFormat="1" ht="12.75" x14ac:dyDescent="0.2">
      <c r="C2570" s="36"/>
      <c r="K2570" s="19"/>
      <c r="P2570" s="33"/>
      <c r="Q2570" s="19"/>
      <c r="R2570" s="19"/>
    </row>
    <row r="2571" spans="3:18" s="1" customFormat="1" ht="12.75" x14ac:dyDescent="0.2">
      <c r="C2571" s="36"/>
      <c r="K2571" s="19"/>
      <c r="P2571" s="33"/>
      <c r="Q2571" s="19"/>
      <c r="R2571" s="19"/>
    </row>
    <row r="2572" spans="3:18" s="1" customFormat="1" ht="12.75" x14ac:dyDescent="0.2">
      <c r="C2572" s="36"/>
      <c r="K2572" s="19"/>
      <c r="P2572" s="33"/>
      <c r="Q2572" s="19"/>
      <c r="R2572" s="19"/>
    </row>
    <row r="2573" spans="3:18" s="1" customFormat="1" ht="12.75" x14ac:dyDescent="0.2">
      <c r="C2573" s="36"/>
      <c r="K2573" s="19"/>
      <c r="P2573" s="33"/>
      <c r="Q2573" s="19"/>
      <c r="R2573" s="19"/>
    </row>
    <row r="2574" spans="3:18" s="1" customFormat="1" ht="12.75" x14ac:dyDescent="0.2">
      <c r="C2574" s="36"/>
      <c r="K2574" s="19"/>
      <c r="P2574" s="33"/>
      <c r="Q2574" s="19"/>
      <c r="R2574" s="19"/>
    </row>
    <row r="2575" spans="3:18" s="1" customFormat="1" ht="12.75" x14ac:dyDescent="0.2">
      <c r="C2575" s="36"/>
      <c r="K2575" s="19"/>
      <c r="P2575" s="33"/>
      <c r="Q2575" s="19"/>
      <c r="R2575" s="19"/>
    </row>
    <row r="2576" spans="3:18" s="1" customFormat="1" ht="12.75" x14ac:dyDescent="0.2">
      <c r="C2576" s="36"/>
      <c r="K2576" s="19"/>
      <c r="P2576" s="33"/>
      <c r="Q2576" s="19"/>
      <c r="R2576" s="19"/>
    </row>
    <row r="2577" spans="3:18" s="1" customFormat="1" ht="12.75" x14ac:dyDescent="0.2">
      <c r="C2577" s="36"/>
      <c r="K2577" s="19"/>
      <c r="P2577" s="33"/>
      <c r="Q2577" s="19"/>
      <c r="R2577" s="19"/>
    </row>
    <row r="2578" spans="3:18" s="1" customFormat="1" ht="12.75" x14ac:dyDescent="0.2">
      <c r="C2578" s="36"/>
      <c r="K2578" s="19"/>
      <c r="P2578" s="33"/>
      <c r="Q2578" s="19"/>
      <c r="R2578" s="19"/>
    </row>
    <row r="2579" spans="3:18" s="1" customFormat="1" ht="12.75" x14ac:dyDescent="0.2">
      <c r="C2579" s="36"/>
      <c r="K2579" s="19"/>
      <c r="P2579" s="33"/>
      <c r="Q2579" s="19"/>
      <c r="R2579" s="19"/>
    </row>
    <row r="2580" spans="3:18" s="1" customFormat="1" ht="12.75" x14ac:dyDescent="0.2">
      <c r="C2580" s="36"/>
      <c r="K2580" s="19"/>
      <c r="P2580" s="33"/>
      <c r="Q2580" s="19"/>
      <c r="R2580" s="19"/>
    </row>
    <row r="2581" spans="3:18" s="1" customFormat="1" ht="12.75" x14ac:dyDescent="0.2">
      <c r="C2581" s="36"/>
      <c r="K2581" s="19"/>
      <c r="P2581" s="33"/>
      <c r="Q2581" s="19"/>
      <c r="R2581" s="19"/>
    </row>
    <row r="2582" spans="3:18" s="1" customFormat="1" ht="12.75" x14ac:dyDescent="0.2">
      <c r="C2582" s="36"/>
      <c r="K2582" s="19"/>
      <c r="P2582" s="33"/>
      <c r="Q2582" s="19"/>
      <c r="R2582" s="19"/>
    </row>
    <row r="2583" spans="3:18" s="1" customFormat="1" ht="12.75" x14ac:dyDescent="0.2">
      <c r="C2583" s="36"/>
      <c r="K2583" s="19"/>
      <c r="P2583" s="33"/>
      <c r="Q2583" s="19"/>
      <c r="R2583" s="19"/>
    </row>
    <row r="2584" spans="3:18" s="1" customFormat="1" ht="12.75" x14ac:dyDescent="0.2">
      <c r="C2584" s="36"/>
      <c r="K2584" s="19"/>
      <c r="P2584" s="33"/>
      <c r="Q2584" s="19"/>
      <c r="R2584" s="19"/>
    </row>
    <row r="2585" spans="3:18" s="1" customFormat="1" ht="12.75" x14ac:dyDescent="0.2">
      <c r="C2585" s="36"/>
      <c r="K2585" s="19"/>
      <c r="P2585" s="33"/>
      <c r="Q2585" s="19"/>
      <c r="R2585" s="19"/>
    </row>
    <row r="2586" spans="3:18" s="1" customFormat="1" ht="12.75" x14ac:dyDescent="0.2">
      <c r="C2586" s="36"/>
      <c r="K2586" s="19"/>
      <c r="P2586" s="33"/>
      <c r="Q2586" s="19"/>
      <c r="R2586" s="19"/>
    </row>
    <row r="2587" spans="3:18" s="1" customFormat="1" ht="12.75" x14ac:dyDescent="0.2">
      <c r="C2587" s="36"/>
      <c r="K2587" s="19"/>
      <c r="P2587" s="33"/>
      <c r="Q2587" s="19"/>
      <c r="R2587" s="19"/>
    </row>
    <row r="2588" spans="3:18" s="1" customFormat="1" ht="12.75" x14ac:dyDescent="0.2">
      <c r="C2588" s="36"/>
      <c r="K2588" s="19"/>
      <c r="P2588" s="33"/>
      <c r="Q2588" s="19"/>
      <c r="R2588" s="19"/>
    </row>
    <row r="2589" spans="3:18" s="1" customFormat="1" ht="12.75" x14ac:dyDescent="0.2">
      <c r="C2589" s="36"/>
      <c r="K2589" s="19"/>
      <c r="P2589" s="33"/>
      <c r="Q2589" s="19"/>
      <c r="R2589" s="19"/>
    </row>
    <row r="2590" spans="3:18" s="1" customFormat="1" ht="12.75" x14ac:dyDescent="0.2">
      <c r="C2590" s="36"/>
      <c r="K2590" s="19"/>
      <c r="P2590" s="33"/>
      <c r="Q2590" s="19"/>
      <c r="R2590" s="19"/>
    </row>
    <row r="2591" spans="3:18" s="1" customFormat="1" ht="12.75" x14ac:dyDescent="0.2">
      <c r="C2591" s="36"/>
      <c r="K2591" s="19"/>
      <c r="P2591" s="33"/>
      <c r="Q2591" s="19"/>
      <c r="R2591" s="19"/>
    </row>
    <row r="2592" spans="3:18" s="1" customFormat="1" ht="12.75" x14ac:dyDescent="0.2">
      <c r="C2592" s="36"/>
      <c r="K2592" s="19"/>
      <c r="P2592" s="33"/>
      <c r="Q2592" s="19"/>
      <c r="R2592" s="19"/>
    </row>
    <row r="2593" spans="3:18" s="1" customFormat="1" ht="12.75" x14ac:dyDescent="0.2">
      <c r="C2593" s="36"/>
      <c r="K2593" s="19"/>
      <c r="P2593" s="33"/>
      <c r="Q2593" s="19"/>
      <c r="R2593" s="19"/>
    </row>
    <row r="2594" spans="3:18" s="1" customFormat="1" ht="12.75" x14ac:dyDescent="0.2">
      <c r="C2594" s="36"/>
      <c r="K2594" s="19"/>
      <c r="P2594" s="33"/>
      <c r="Q2594" s="19"/>
      <c r="R2594" s="19"/>
    </row>
    <row r="2595" spans="3:18" s="1" customFormat="1" ht="12.75" x14ac:dyDescent="0.2">
      <c r="C2595" s="36"/>
      <c r="K2595" s="19"/>
      <c r="P2595" s="33"/>
      <c r="Q2595" s="19"/>
      <c r="R2595" s="19"/>
    </row>
    <row r="2596" spans="3:18" s="1" customFormat="1" ht="12.75" x14ac:dyDescent="0.2">
      <c r="C2596" s="36"/>
      <c r="K2596" s="19"/>
      <c r="P2596" s="33"/>
      <c r="Q2596" s="19"/>
      <c r="R2596" s="19"/>
    </row>
    <row r="2597" spans="3:18" s="1" customFormat="1" ht="12.75" x14ac:dyDescent="0.2">
      <c r="C2597" s="36"/>
      <c r="K2597" s="19"/>
      <c r="P2597" s="33"/>
      <c r="Q2597" s="19"/>
      <c r="R2597" s="19"/>
    </row>
    <row r="2598" spans="3:18" s="1" customFormat="1" ht="12.75" x14ac:dyDescent="0.2">
      <c r="C2598" s="36"/>
      <c r="K2598" s="19"/>
      <c r="P2598" s="33"/>
      <c r="Q2598" s="19"/>
      <c r="R2598" s="19"/>
    </row>
    <row r="2599" spans="3:18" s="1" customFormat="1" ht="12.75" x14ac:dyDescent="0.2">
      <c r="C2599" s="36"/>
      <c r="K2599" s="19"/>
      <c r="P2599" s="33"/>
      <c r="Q2599" s="19"/>
      <c r="R2599" s="19"/>
    </row>
    <row r="2600" spans="3:18" s="1" customFormat="1" ht="12.75" x14ac:dyDescent="0.2">
      <c r="C2600" s="36"/>
      <c r="K2600" s="19"/>
      <c r="P2600" s="33"/>
      <c r="Q2600" s="19"/>
      <c r="R2600" s="19"/>
    </row>
    <row r="2601" spans="3:18" s="1" customFormat="1" ht="12.75" x14ac:dyDescent="0.2">
      <c r="C2601" s="36"/>
      <c r="K2601" s="19"/>
      <c r="P2601" s="33"/>
      <c r="Q2601" s="19"/>
      <c r="R2601" s="19"/>
    </row>
    <row r="2602" spans="3:18" s="1" customFormat="1" ht="12.75" x14ac:dyDescent="0.2">
      <c r="C2602" s="36"/>
      <c r="K2602" s="19"/>
      <c r="P2602" s="33"/>
      <c r="Q2602" s="19"/>
      <c r="R2602" s="19"/>
    </row>
    <row r="2603" spans="3:18" s="1" customFormat="1" ht="12.75" x14ac:dyDescent="0.2">
      <c r="C2603" s="36"/>
      <c r="K2603" s="19"/>
      <c r="P2603" s="33"/>
      <c r="Q2603" s="19"/>
      <c r="R2603" s="19"/>
    </row>
    <row r="2604" spans="3:18" s="1" customFormat="1" ht="12.75" x14ac:dyDescent="0.2">
      <c r="C2604" s="36"/>
      <c r="K2604" s="19"/>
      <c r="P2604" s="33"/>
      <c r="Q2604" s="19"/>
      <c r="R2604" s="19"/>
    </row>
    <row r="2605" spans="3:18" s="1" customFormat="1" ht="12.75" x14ac:dyDescent="0.2">
      <c r="C2605" s="36"/>
      <c r="K2605" s="19"/>
      <c r="P2605" s="33"/>
      <c r="Q2605" s="19"/>
      <c r="R2605" s="19"/>
    </row>
    <row r="2606" spans="3:18" s="1" customFormat="1" ht="12.75" x14ac:dyDescent="0.2">
      <c r="C2606" s="36"/>
      <c r="K2606" s="19"/>
      <c r="P2606" s="33"/>
      <c r="Q2606" s="19"/>
      <c r="R2606" s="19"/>
    </row>
    <row r="2607" spans="3:18" s="1" customFormat="1" ht="12.75" x14ac:dyDescent="0.2">
      <c r="C2607" s="36"/>
      <c r="K2607" s="19"/>
      <c r="P2607" s="33"/>
      <c r="Q2607" s="19"/>
      <c r="R2607" s="19"/>
    </row>
    <row r="2608" spans="3:18" s="1" customFormat="1" ht="12.75" x14ac:dyDescent="0.2">
      <c r="C2608" s="36"/>
      <c r="K2608" s="19"/>
      <c r="P2608" s="33"/>
      <c r="Q2608" s="19"/>
      <c r="R2608" s="19"/>
    </row>
    <row r="2609" spans="3:18" s="1" customFormat="1" ht="12.75" x14ac:dyDescent="0.2">
      <c r="C2609" s="36"/>
      <c r="K2609" s="19"/>
      <c r="P2609" s="33"/>
      <c r="Q2609" s="19"/>
      <c r="R2609" s="19"/>
    </row>
    <row r="2610" spans="3:18" s="1" customFormat="1" ht="12.75" x14ac:dyDescent="0.2">
      <c r="C2610" s="36"/>
      <c r="K2610" s="19"/>
      <c r="P2610" s="33"/>
      <c r="Q2610" s="19"/>
      <c r="R2610" s="19"/>
    </row>
    <row r="2611" spans="3:18" s="1" customFormat="1" ht="12.75" x14ac:dyDescent="0.2">
      <c r="C2611" s="36"/>
      <c r="K2611" s="19"/>
      <c r="P2611" s="33"/>
      <c r="Q2611" s="19"/>
      <c r="R2611" s="19"/>
    </row>
    <row r="2612" spans="3:18" s="1" customFormat="1" ht="12.75" x14ac:dyDescent="0.2">
      <c r="C2612" s="36"/>
      <c r="K2612" s="19"/>
      <c r="P2612" s="33"/>
      <c r="Q2612" s="19"/>
      <c r="R2612" s="19"/>
    </row>
    <row r="2613" spans="3:18" s="1" customFormat="1" ht="12.75" x14ac:dyDescent="0.2">
      <c r="C2613" s="36"/>
      <c r="K2613" s="19"/>
      <c r="P2613" s="33"/>
      <c r="Q2613" s="19"/>
      <c r="R2613" s="19"/>
    </row>
    <row r="2614" spans="3:18" s="1" customFormat="1" ht="12.75" x14ac:dyDescent="0.2">
      <c r="C2614" s="36"/>
      <c r="K2614" s="19"/>
      <c r="P2614" s="33"/>
      <c r="Q2614" s="19"/>
      <c r="R2614" s="19"/>
    </row>
    <row r="2615" spans="3:18" s="1" customFormat="1" ht="12.75" x14ac:dyDescent="0.2">
      <c r="C2615" s="36"/>
      <c r="K2615" s="19"/>
      <c r="P2615" s="33"/>
      <c r="Q2615" s="19"/>
      <c r="R2615" s="19"/>
    </row>
    <row r="2616" spans="3:18" s="1" customFormat="1" ht="12.75" x14ac:dyDescent="0.2">
      <c r="C2616" s="36"/>
      <c r="K2616" s="19"/>
      <c r="P2616" s="33"/>
      <c r="Q2616" s="19"/>
      <c r="R2616" s="19"/>
    </row>
    <row r="2617" spans="3:18" s="1" customFormat="1" ht="12.75" x14ac:dyDescent="0.2">
      <c r="C2617" s="36"/>
      <c r="K2617" s="19"/>
      <c r="P2617" s="33"/>
      <c r="Q2617" s="19"/>
      <c r="R2617" s="19"/>
    </row>
    <row r="2618" spans="3:18" s="1" customFormat="1" ht="12.75" x14ac:dyDescent="0.2">
      <c r="C2618" s="36"/>
      <c r="K2618" s="19"/>
      <c r="P2618" s="33"/>
      <c r="Q2618" s="19"/>
      <c r="R2618" s="19"/>
    </row>
    <row r="2619" spans="3:18" s="1" customFormat="1" ht="12.75" x14ac:dyDescent="0.2">
      <c r="C2619" s="36"/>
      <c r="K2619" s="19"/>
      <c r="P2619" s="33"/>
      <c r="Q2619" s="19"/>
      <c r="R2619" s="19"/>
    </row>
    <row r="2620" spans="3:18" s="1" customFormat="1" ht="12.75" x14ac:dyDescent="0.2">
      <c r="C2620" s="36"/>
      <c r="K2620" s="19"/>
      <c r="P2620" s="33"/>
      <c r="Q2620" s="19"/>
      <c r="R2620" s="19"/>
    </row>
    <row r="2621" spans="3:18" s="1" customFormat="1" ht="12.75" x14ac:dyDescent="0.2">
      <c r="C2621" s="36"/>
      <c r="K2621" s="19"/>
      <c r="P2621" s="33"/>
      <c r="Q2621" s="19"/>
      <c r="R2621" s="19"/>
    </row>
    <row r="2622" spans="3:18" s="1" customFormat="1" ht="12.75" x14ac:dyDescent="0.2">
      <c r="C2622" s="36"/>
      <c r="K2622" s="19"/>
      <c r="P2622" s="33"/>
      <c r="Q2622" s="19"/>
      <c r="R2622" s="19"/>
    </row>
    <row r="2623" spans="3:18" s="1" customFormat="1" ht="12.75" x14ac:dyDescent="0.2">
      <c r="C2623" s="36"/>
      <c r="K2623" s="19"/>
      <c r="P2623" s="33"/>
      <c r="Q2623" s="19"/>
      <c r="R2623" s="19"/>
    </row>
    <row r="2624" spans="3:18" s="1" customFormat="1" ht="12.75" x14ac:dyDescent="0.2">
      <c r="C2624" s="36"/>
      <c r="K2624" s="19"/>
      <c r="P2624" s="33"/>
      <c r="Q2624" s="19"/>
      <c r="R2624" s="19"/>
    </row>
    <row r="2625" spans="3:18" s="1" customFormat="1" ht="12.75" x14ac:dyDescent="0.2">
      <c r="C2625" s="36"/>
      <c r="K2625" s="19"/>
      <c r="P2625" s="33"/>
      <c r="Q2625" s="19"/>
      <c r="R2625" s="19"/>
    </row>
    <row r="2626" spans="3:18" s="1" customFormat="1" ht="12.75" x14ac:dyDescent="0.2">
      <c r="C2626" s="36"/>
      <c r="K2626" s="19"/>
      <c r="P2626" s="33"/>
      <c r="Q2626" s="19"/>
      <c r="R2626" s="19"/>
    </row>
    <row r="2627" spans="3:18" s="1" customFormat="1" ht="12.75" x14ac:dyDescent="0.2">
      <c r="C2627" s="36"/>
      <c r="K2627" s="19"/>
      <c r="P2627" s="33"/>
      <c r="Q2627" s="19"/>
      <c r="R2627" s="19"/>
    </row>
    <row r="2628" spans="3:18" s="1" customFormat="1" ht="12.75" x14ac:dyDescent="0.2">
      <c r="C2628" s="36"/>
      <c r="K2628" s="19"/>
      <c r="P2628" s="33"/>
      <c r="Q2628" s="19"/>
      <c r="R2628" s="19"/>
    </row>
    <row r="2629" spans="3:18" s="1" customFormat="1" ht="12.75" x14ac:dyDescent="0.2">
      <c r="C2629" s="36"/>
      <c r="K2629" s="19"/>
      <c r="P2629" s="33"/>
      <c r="Q2629" s="19"/>
      <c r="R2629" s="19"/>
    </row>
    <row r="2630" spans="3:18" s="1" customFormat="1" ht="12.75" x14ac:dyDescent="0.2">
      <c r="C2630" s="36"/>
      <c r="K2630" s="19"/>
      <c r="P2630" s="33"/>
      <c r="Q2630" s="19"/>
      <c r="R2630" s="19"/>
    </row>
    <row r="2631" spans="3:18" s="1" customFormat="1" ht="12.75" x14ac:dyDescent="0.2">
      <c r="C2631" s="36"/>
      <c r="K2631" s="19"/>
      <c r="P2631" s="33"/>
      <c r="Q2631" s="19"/>
      <c r="R2631" s="19"/>
    </row>
    <row r="2632" spans="3:18" s="1" customFormat="1" ht="12.75" x14ac:dyDescent="0.2">
      <c r="C2632" s="36"/>
      <c r="K2632" s="19"/>
      <c r="P2632" s="33"/>
      <c r="Q2632" s="19"/>
      <c r="R2632" s="19"/>
    </row>
    <row r="2633" spans="3:18" s="1" customFormat="1" ht="12.75" x14ac:dyDescent="0.2">
      <c r="C2633" s="36"/>
      <c r="K2633" s="19"/>
      <c r="P2633" s="33"/>
      <c r="Q2633" s="19"/>
      <c r="R2633" s="19"/>
    </row>
    <row r="2634" spans="3:18" s="1" customFormat="1" ht="12.75" x14ac:dyDescent="0.2">
      <c r="C2634" s="36"/>
      <c r="K2634" s="19"/>
      <c r="P2634" s="33"/>
      <c r="Q2634" s="19"/>
      <c r="R2634" s="19"/>
    </row>
    <row r="2635" spans="3:18" s="1" customFormat="1" ht="12.75" x14ac:dyDescent="0.2">
      <c r="C2635" s="36"/>
      <c r="K2635" s="19"/>
      <c r="P2635" s="33"/>
      <c r="Q2635" s="19"/>
      <c r="R2635" s="19"/>
    </row>
    <row r="2636" spans="3:18" s="1" customFormat="1" ht="12.75" x14ac:dyDescent="0.2">
      <c r="C2636" s="36"/>
      <c r="K2636" s="19"/>
      <c r="P2636" s="33"/>
      <c r="Q2636" s="19"/>
      <c r="R2636" s="19"/>
    </row>
    <row r="2637" spans="3:18" s="1" customFormat="1" ht="12.75" x14ac:dyDescent="0.2">
      <c r="C2637" s="36"/>
      <c r="K2637" s="19"/>
      <c r="P2637" s="33"/>
      <c r="Q2637" s="19"/>
      <c r="R2637" s="19"/>
    </row>
    <row r="2638" spans="3:18" s="1" customFormat="1" ht="12.75" x14ac:dyDescent="0.2">
      <c r="C2638" s="36"/>
      <c r="K2638" s="19"/>
      <c r="P2638" s="33"/>
      <c r="Q2638" s="19"/>
      <c r="R2638" s="19"/>
    </row>
    <row r="2639" spans="3:18" s="1" customFormat="1" ht="12.75" x14ac:dyDescent="0.2">
      <c r="C2639" s="36"/>
      <c r="K2639" s="19"/>
      <c r="P2639" s="33"/>
      <c r="Q2639" s="19"/>
      <c r="R2639" s="19"/>
    </row>
    <row r="2640" spans="3:18" s="1" customFormat="1" ht="12.75" x14ac:dyDescent="0.2">
      <c r="C2640" s="36"/>
      <c r="K2640" s="19"/>
      <c r="P2640" s="33"/>
      <c r="Q2640" s="19"/>
      <c r="R2640" s="19"/>
    </row>
    <row r="2641" spans="3:18" s="1" customFormat="1" ht="12.75" x14ac:dyDescent="0.2">
      <c r="C2641" s="36"/>
      <c r="K2641" s="19"/>
      <c r="P2641" s="33"/>
      <c r="Q2641" s="19"/>
      <c r="R2641" s="19"/>
    </row>
    <row r="2642" spans="3:18" s="1" customFormat="1" ht="12.75" x14ac:dyDescent="0.2">
      <c r="C2642" s="36"/>
      <c r="K2642" s="19"/>
      <c r="P2642" s="33"/>
      <c r="Q2642" s="19"/>
      <c r="R2642" s="19"/>
    </row>
    <row r="2643" spans="3:18" s="1" customFormat="1" ht="12.75" x14ac:dyDescent="0.2">
      <c r="C2643" s="36"/>
      <c r="K2643" s="19"/>
      <c r="P2643" s="33"/>
      <c r="Q2643" s="19"/>
      <c r="R2643" s="19"/>
    </row>
    <row r="2644" spans="3:18" s="1" customFormat="1" ht="12.75" x14ac:dyDescent="0.2">
      <c r="C2644" s="36"/>
      <c r="K2644" s="19"/>
      <c r="P2644" s="33"/>
      <c r="Q2644" s="19"/>
      <c r="R2644" s="19"/>
    </row>
    <row r="2645" spans="3:18" s="1" customFormat="1" ht="12.75" x14ac:dyDescent="0.2">
      <c r="C2645" s="36"/>
      <c r="K2645" s="19"/>
      <c r="P2645" s="33"/>
      <c r="Q2645" s="19"/>
      <c r="R2645" s="19"/>
    </row>
    <row r="2646" spans="3:18" s="1" customFormat="1" ht="12.75" x14ac:dyDescent="0.2">
      <c r="C2646" s="36"/>
      <c r="K2646" s="19"/>
      <c r="P2646" s="33"/>
      <c r="Q2646" s="19"/>
      <c r="R2646" s="19"/>
    </row>
    <row r="2647" spans="3:18" s="1" customFormat="1" ht="12.75" x14ac:dyDescent="0.2">
      <c r="C2647" s="36"/>
      <c r="K2647" s="19"/>
      <c r="P2647" s="33"/>
      <c r="Q2647" s="19"/>
      <c r="R2647" s="19"/>
    </row>
    <row r="2648" spans="3:18" s="1" customFormat="1" ht="12.75" x14ac:dyDescent="0.2">
      <c r="C2648" s="36"/>
      <c r="K2648" s="19"/>
      <c r="P2648" s="33"/>
      <c r="Q2648" s="19"/>
      <c r="R2648" s="19"/>
    </row>
    <row r="2649" spans="3:18" s="1" customFormat="1" ht="12.75" x14ac:dyDescent="0.2">
      <c r="C2649" s="36"/>
      <c r="K2649" s="19"/>
      <c r="P2649" s="33"/>
      <c r="Q2649" s="19"/>
      <c r="R2649" s="19"/>
    </row>
    <row r="2650" spans="3:18" s="1" customFormat="1" ht="12.75" x14ac:dyDescent="0.2">
      <c r="C2650" s="36"/>
      <c r="K2650" s="19"/>
      <c r="P2650" s="33"/>
      <c r="Q2650" s="19"/>
      <c r="R2650" s="19"/>
    </row>
    <row r="2651" spans="3:18" s="1" customFormat="1" ht="12.75" x14ac:dyDescent="0.2">
      <c r="C2651" s="36"/>
      <c r="K2651" s="19"/>
      <c r="P2651" s="33"/>
      <c r="Q2651" s="19"/>
      <c r="R2651" s="19"/>
    </row>
    <row r="2652" spans="3:18" s="1" customFormat="1" ht="12.75" x14ac:dyDescent="0.2">
      <c r="C2652" s="36"/>
      <c r="K2652" s="19"/>
      <c r="P2652" s="33"/>
      <c r="Q2652" s="19"/>
      <c r="R2652" s="19"/>
    </row>
    <row r="2653" spans="3:18" s="1" customFormat="1" ht="12.75" x14ac:dyDescent="0.2">
      <c r="C2653" s="36"/>
      <c r="K2653" s="19"/>
      <c r="P2653" s="33"/>
      <c r="Q2653" s="19"/>
      <c r="R2653" s="19"/>
    </row>
    <row r="2654" spans="3:18" s="1" customFormat="1" ht="12.75" x14ac:dyDescent="0.2">
      <c r="C2654" s="36"/>
      <c r="K2654" s="19"/>
      <c r="P2654" s="33"/>
      <c r="Q2654" s="19"/>
      <c r="R2654" s="19"/>
    </row>
    <row r="2655" spans="3:18" s="1" customFormat="1" ht="12.75" x14ac:dyDescent="0.2">
      <c r="C2655" s="36"/>
      <c r="K2655" s="19"/>
      <c r="P2655" s="33"/>
      <c r="Q2655" s="19"/>
      <c r="R2655" s="19"/>
    </row>
    <row r="2656" spans="3:18" s="1" customFormat="1" ht="12.75" x14ac:dyDescent="0.2">
      <c r="C2656" s="36"/>
      <c r="K2656" s="19"/>
      <c r="P2656" s="33"/>
      <c r="Q2656" s="19"/>
      <c r="R2656" s="19"/>
    </row>
    <row r="2657" spans="3:18" s="1" customFormat="1" ht="12.75" x14ac:dyDescent="0.2">
      <c r="C2657" s="36"/>
      <c r="K2657" s="19"/>
      <c r="P2657" s="33"/>
      <c r="Q2657" s="19"/>
      <c r="R2657" s="19"/>
    </row>
    <row r="2658" spans="3:18" s="1" customFormat="1" ht="12.75" x14ac:dyDescent="0.2">
      <c r="C2658" s="36"/>
      <c r="K2658" s="19"/>
      <c r="P2658" s="33"/>
      <c r="Q2658" s="19"/>
      <c r="R2658" s="19"/>
    </row>
    <row r="2659" spans="3:18" s="1" customFormat="1" ht="12.75" x14ac:dyDescent="0.2">
      <c r="C2659" s="36"/>
      <c r="K2659" s="19"/>
      <c r="P2659" s="33"/>
      <c r="Q2659" s="19"/>
      <c r="R2659" s="19"/>
    </row>
    <row r="2660" spans="3:18" s="1" customFormat="1" ht="12.75" x14ac:dyDescent="0.2">
      <c r="C2660" s="36"/>
      <c r="K2660" s="19"/>
      <c r="P2660" s="33"/>
      <c r="Q2660" s="19"/>
      <c r="R2660" s="19"/>
    </row>
    <row r="2661" spans="3:18" s="1" customFormat="1" ht="12.75" x14ac:dyDescent="0.2">
      <c r="C2661" s="36"/>
      <c r="K2661" s="19"/>
      <c r="P2661" s="33"/>
      <c r="Q2661" s="19"/>
      <c r="R2661" s="19"/>
    </row>
    <row r="2662" spans="3:18" s="1" customFormat="1" ht="12.75" x14ac:dyDescent="0.2">
      <c r="C2662" s="36"/>
      <c r="K2662" s="19"/>
      <c r="P2662" s="33"/>
      <c r="Q2662" s="19"/>
      <c r="R2662" s="19"/>
    </row>
    <row r="2663" spans="3:18" s="1" customFormat="1" ht="12.75" x14ac:dyDescent="0.2">
      <c r="C2663" s="36"/>
      <c r="K2663" s="19"/>
      <c r="P2663" s="33"/>
      <c r="Q2663" s="19"/>
      <c r="R2663" s="19"/>
    </row>
    <row r="2664" spans="3:18" s="1" customFormat="1" ht="12.75" x14ac:dyDescent="0.2">
      <c r="C2664" s="36"/>
      <c r="K2664" s="19"/>
      <c r="P2664" s="33"/>
      <c r="Q2664" s="19"/>
      <c r="R2664" s="19"/>
    </row>
    <row r="2665" spans="3:18" s="1" customFormat="1" ht="12.75" x14ac:dyDescent="0.2">
      <c r="C2665" s="36"/>
      <c r="K2665" s="19"/>
      <c r="P2665" s="33"/>
      <c r="Q2665" s="19"/>
      <c r="R2665" s="19"/>
    </row>
    <row r="2666" spans="3:18" s="1" customFormat="1" ht="12.75" x14ac:dyDescent="0.2">
      <c r="C2666" s="36"/>
      <c r="K2666" s="19"/>
      <c r="P2666" s="33"/>
      <c r="Q2666" s="19"/>
      <c r="R2666" s="19"/>
    </row>
    <row r="2667" spans="3:18" s="1" customFormat="1" ht="12.75" x14ac:dyDescent="0.2">
      <c r="C2667" s="36"/>
      <c r="K2667" s="19"/>
      <c r="P2667" s="33"/>
      <c r="Q2667" s="19"/>
      <c r="R2667" s="19"/>
    </row>
    <row r="2668" spans="3:18" s="1" customFormat="1" ht="12.75" x14ac:dyDescent="0.2">
      <c r="C2668" s="36"/>
      <c r="K2668" s="19"/>
      <c r="P2668" s="33"/>
      <c r="Q2668" s="19"/>
      <c r="R2668" s="19"/>
    </row>
    <row r="2669" spans="3:18" s="1" customFormat="1" ht="12.75" x14ac:dyDescent="0.2">
      <c r="C2669" s="36"/>
      <c r="K2669" s="19"/>
      <c r="P2669" s="33"/>
      <c r="Q2669" s="19"/>
      <c r="R2669" s="19"/>
    </row>
    <row r="2670" spans="3:18" s="1" customFormat="1" ht="12.75" x14ac:dyDescent="0.2">
      <c r="C2670" s="36"/>
      <c r="K2670" s="19"/>
      <c r="P2670" s="33"/>
      <c r="Q2670" s="19"/>
      <c r="R2670" s="19"/>
    </row>
    <row r="2671" spans="3:18" s="1" customFormat="1" ht="12.75" x14ac:dyDescent="0.2">
      <c r="C2671" s="36"/>
      <c r="K2671" s="19"/>
      <c r="P2671" s="33"/>
      <c r="Q2671" s="19"/>
      <c r="R2671" s="19"/>
    </row>
    <row r="2672" spans="3:18" s="1" customFormat="1" ht="12.75" x14ac:dyDescent="0.2">
      <c r="C2672" s="36"/>
      <c r="K2672" s="19"/>
      <c r="P2672" s="33"/>
      <c r="Q2672" s="19"/>
      <c r="R2672" s="19"/>
    </row>
    <row r="2673" spans="3:18" s="1" customFormat="1" ht="12.75" x14ac:dyDescent="0.2">
      <c r="C2673" s="36"/>
      <c r="K2673" s="19"/>
      <c r="P2673" s="33"/>
      <c r="Q2673" s="19"/>
      <c r="R2673" s="19"/>
    </row>
    <row r="2674" spans="3:18" s="1" customFormat="1" ht="12.75" x14ac:dyDescent="0.2">
      <c r="C2674" s="36"/>
      <c r="K2674" s="19"/>
      <c r="P2674" s="33"/>
      <c r="Q2674" s="19"/>
      <c r="R2674" s="19"/>
    </row>
    <row r="2675" spans="3:18" s="1" customFormat="1" ht="12.75" x14ac:dyDescent="0.2">
      <c r="C2675" s="36"/>
      <c r="K2675" s="19"/>
      <c r="P2675" s="33"/>
      <c r="Q2675" s="19"/>
      <c r="R2675" s="19"/>
    </row>
    <row r="2676" spans="3:18" s="1" customFormat="1" ht="12.75" x14ac:dyDescent="0.2">
      <c r="C2676" s="36"/>
      <c r="K2676" s="19"/>
      <c r="P2676" s="33"/>
      <c r="Q2676" s="19"/>
      <c r="R2676" s="19"/>
    </row>
    <row r="2677" spans="3:18" s="1" customFormat="1" ht="12.75" x14ac:dyDescent="0.2">
      <c r="C2677" s="36"/>
      <c r="K2677" s="19"/>
      <c r="P2677" s="33"/>
      <c r="Q2677" s="19"/>
      <c r="R2677" s="19"/>
    </row>
    <row r="2678" spans="3:18" s="1" customFormat="1" ht="12.75" x14ac:dyDescent="0.2">
      <c r="C2678" s="36"/>
      <c r="K2678" s="19"/>
      <c r="P2678" s="33"/>
      <c r="Q2678" s="19"/>
      <c r="R2678" s="19"/>
    </row>
    <row r="2679" spans="3:18" s="1" customFormat="1" ht="12.75" x14ac:dyDescent="0.2">
      <c r="C2679" s="36"/>
      <c r="K2679" s="19"/>
      <c r="P2679" s="33"/>
      <c r="Q2679" s="19"/>
      <c r="R2679" s="19"/>
    </row>
    <row r="2680" spans="3:18" s="1" customFormat="1" ht="12.75" x14ac:dyDescent="0.2">
      <c r="C2680" s="36"/>
      <c r="K2680" s="19"/>
      <c r="P2680" s="33"/>
      <c r="Q2680" s="19"/>
      <c r="R2680" s="19"/>
    </row>
    <row r="2681" spans="3:18" s="1" customFormat="1" ht="12.75" x14ac:dyDescent="0.2">
      <c r="C2681" s="36"/>
      <c r="K2681" s="19"/>
      <c r="P2681" s="33"/>
      <c r="Q2681" s="19"/>
      <c r="R2681" s="19"/>
    </row>
    <row r="2682" spans="3:18" s="1" customFormat="1" ht="12.75" x14ac:dyDescent="0.2">
      <c r="C2682" s="36"/>
      <c r="K2682" s="19"/>
      <c r="P2682" s="33"/>
      <c r="Q2682" s="19"/>
      <c r="R2682" s="19"/>
    </row>
    <row r="2683" spans="3:18" s="1" customFormat="1" ht="12.75" x14ac:dyDescent="0.2">
      <c r="C2683" s="36"/>
      <c r="K2683" s="19"/>
      <c r="P2683" s="33"/>
      <c r="Q2683" s="19"/>
      <c r="R2683" s="19"/>
    </row>
    <row r="2684" spans="3:18" s="1" customFormat="1" ht="12.75" x14ac:dyDescent="0.2">
      <c r="C2684" s="36"/>
      <c r="K2684" s="19"/>
      <c r="P2684" s="33"/>
      <c r="Q2684" s="19"/>
      <c r="R2684" s="19"/>
    </row>
    <row r="2685" spans="3:18" s="1" customFormat="1" ht="12.75" x14ac:dyDescent="0.2">
      <c r="C2685" s="36"/>
      <c r="K2685" s="19"/>
      <c r="P2685" s="33"/>
      <c r="Q2685" s="19"/>
      <c r="R2685" s="19"/>
    </row>
    <row r="2686" spans="3:18" s="1" customFormat="1" ht="12.75" x14ac:dyDescent="0.2">
      <c r="C2686" s="36"/>
      <c r="K2686" s="19"/>
      <c r="P2686" s="33"/>
      <c r="Q2686" s="19"/>
      <c r="R2686" s="19"/>
    </row>
    <row r="2687" spans="3:18" s="1" customFormat="1" ht="12.75" x14ac:dyDescent="0.2">
      <c r="C2687" s="36"/>
      <c r="K2687" s="19"/>
      <c r="P2687" s="33"/>
      <c r="Q2687" s="19"/>
      <c r="R2687" s="19"/>
    </row>
    <row r="2688" spans="3:18" s="1" customFormat="1" ht="12.75" x14ac:dyDescent="0.2">
      <c r="C2688" s="36"/>
      <c r="K2688" s="19"/>
      <c r="P2688" s="33"/>
      <c r="Q2688" s="19"/>
      <c r="R2688" s="19"/>
    </row>
    <row r="2689" spans="3:18" s="1" customFormat="1" ht="12.75" x14ac:dyDescent="0.2">
      <c r="C2689" s="36"/>
      <c r="K2689" s="19"/>
      <c r="P2689" s="33"/>
      <c r="Q2689" s="19"/>
      <c r="R2689" s="19"/>
    </row>
    <row r="2690" spans="3:18" s="1" customFormat="1" ht="12.75" x14ac:dyDescent="0.2">
      <c r="C2690" s="36"/>
      <c r="K2690" s="19"/>
      <c r="P2690" s="33"/>
      <c r="Q2690" s="19"/>
      <c r="R2690" s="19"/>
    </row>
    <row r="2691" spans="3:18" s="1" customFormat="1" ht="12.75" x14ac:dyDescent="0.2">
      <c r="C2691" s="36"/>
      <c r="K2691" s="19"/>
      <c r="P2691" s="33"/>
      <c r="Q2691" s="19"/>
      <c r="R2691" s="19"/>
    </row>
    <row r="2692" spans="3:18" s="1" customFormat="1" ht="12.75" x14ac:dyDescent="0.2">
      <c r="C2692" s="36"/>
      <c r="K2692" s="19"/>
      <c r="P2692" s="33"/>
      <c r="Q2692" s="19"/>
      <c r="R2692" s="19"/>
    </row>
    <row r="2693" spans="3:18" s="1" customFormat="1" ht="12.75" x14ac:dyDescent="0.2">
      <c r="C2693" s="36"/>
      <c r="K2693" s="19"/>
      <c r="P2693" s="33"/>
      <c r="Q2693" s="19"/>
      <c r="R2693" s="19"/>
    </row>
    <row r="2694" spans="3:18" s="1" customFormat="1" ht="12.75" x14ac:dyDescent="0.2">
      <c r="C2694" s="36"/>
      <c r="K2694" s="19"/>
      <c r="P2694" s="33"/>
      <c r="Q2694" s="19"/>
      <c r="R2694" s="19"/>
    </row>
    <row r="2695" spans="3:18" s="1" customFormat="1" ht="12.75" x14ac:dyDescent="0.2">
      <c r="C2695" s="36"/>
      <c r="K2695" s="19"/>
      <c r="P2695" s="33"/>
      <c r="Q2695" s="19"/>
      <c r="R2695" s="19"/>
    </row>
    <row r="2696" spans="3:18" s="1" customFormat="1" ht="12.75" x14ac:dyDescent="0.2">
      <c r="C2696" s="36"/>
      <c r="K2696" s="19"/>
      <c r="P2696" s="33"/>
      <c r="Q2696" s="19"/>
      <c r="R2696" s="19"/>
    </row>
    <row r="2697" spans="3:18" s="1" customFormat="1" ht="12.75" x14ac:dyDescent="0.2">
      <c r="C2697" s="36"/>
      <c r="K2697" s="19"/>
      <c r="P2697" s="33"/>
      <c r="Q2697" s="19"/>
      <c r="R2697" s="19"/>
    </row>
    <row r="2698" spans="3:18" s="1" customFormat="1" ht="12.75" x14ac:dyDescent="0.2">
      <c r="C2698" s="36"/>
      <c r="K2698" s="19"/>
      <c r="P2698" s="33"/>
      <c r="Q2698" s="19"/>
      <c r="R2698" s="19"/>
    </row>
    <row r="2699" spans="3:18" s="1" customFormat="1" ht="12.75" x14ac:dyDescent="0.2">
      <c r="C2699" s="36"/>
      <c r="K2699" s="19"/>
      <c r="P2699" s="33"/>
      <c r="Q2699" s="19"/>
      <c r="R2699" s="19"/>
    </row>
    <row r="2700" spans="3:18" s="1" customFormat="1" ht="12.75" x14ac:dyDescent="0.2">
      <c r="C2700" s="36"/>
      <c r="K2700" s="19"/>
      <c r="P2700" s="33"/>
      <c r="Q2700" s="19"/>
      <c r="R2700" s="19"/>
    </row>
    <row r="2701" spans="3:18" s="1" customFormat="1" ht="12.75" x14ac:dyDescent="0.2">
      <c r="C2701" s="36"/>
      <c r="K2701" s="19"/>
      <c r="P2701" s="33"/>
      <c r="Q2701" s="19"/>
      <c r="R2701" s="19"/>
    </row>
    <row r="2702" spans="3:18" s="1" customFormat="1" ht="12.75" x14ac:dyDescent="0.2">
      <c r="C2702" s="36"/>
      <c r="K2702" s="19"/>
      <c r="P2702" s="33"/>
      <c r="Q2702" s="19"/>
      <c r="R2702" s="19"/>
    </row>
    <row r="2703" spans="3:18" s="1" customFormat="1" ht="12.75" x14ac:dyDescent="0.2">
      <c r="C2703" s="36"/>
      <c r="K2703" s="19"/>
      <c r="P2703" s="33"/>
      <c r="Q2703" s="19"/>
      <c r="R2703" s="19"/>
    </row>
    <row r="2704" spans="3:18" s="1" customFormat="1" ht="12.75" x14ac:dyDescent="0.2">
      <c r="C2704" s="36"/>
      <c r="K2704" s="19"/>
      <c r="P2704" s="33"/>
      <c r="Q2704" s="19"/>
      <c r="R2704" s="19"/>
    </row>
    <row r="2705" spans="3:18" s="1" customFormat="1" ht="12.75" x14ac:dyDescent="0.2">
      <c r="C2705" s="36"/>
      <c r="K2705" s="19"/>
      <c r="P2705" s="33"/>
      <c r="Q2705" s="19"/>
      <c r="R2705" s="19"/>
    </row>
    <row r="2706" spans="3:18" s="1" customFormat="1" ht="12.75" x14ac:dyDescent="0.2">
      <c r="C2706" s="36"/>
      <c r="K2706" s="19"/>
      <c r="P2706" s="33"/>
      <c r="Q2706" s="19"/>
      <c r="R2706" s="19"/>
    </row>
    <row r="2707" spans="3:18" s="1" customFormat="1" ht="12.75" x14ac:dyDescent="0.2">
      <c r="C2707" s="36"/>
      <c r="K2707" s="19"/>
      <c r="P2707" s="33"/>
      <c r="Q2707" s="19"/>
      <c r="R2707" s="19"/>
    </row>
    <row r="2708" spans="3:18" s="1" customFormat="1" ht="12.75" x14ac:dyDescent="0.2">
      <c r="C2708" s="36"/>
      <c r="K2708" s="19"/>
      <c r="P2708" s="33"/>
      <c r="Q2708" s="19"/>
      <c r="R2708" s="19"/>
    </row>
    <row r="2709" spans="3:18" s="1" customFormat="1" ht="12.75" x14ac:dyDescent="0.2">
      <c r="C2709" s="36"/>
      <c r="K2709" s="19"/>
      <c r="P2709" s="33"/>
      <c r="Q2709" s="19"/>
      <c r="R2709" s="19"/>
    </row>
    <row r="2710" spans="3:18" s="1" customFormat="1" ht="12.75" x14ac:dyDescent="0.2">
      <c r="C2710" s="36"/>
      <c r="K2710" s="19"/>
      <c r="P2710" s="33"/>
      <c r="Q2710" s="19"/>
      <c r="R2710" s="19"/>
    </row>
    <row r="2711" spans="3:18" s="1" customFormat="1" ht="12.75" x14ac:dyDescent="0.2">
      <c r="C2711" s="36"/>
      <c r="K2711" s="19"/>
      <c r="P2711" s="33"/>
      <c r="Q2711" s="19"/>
      <c r="R2711" s="19"/>
    </row>
    <row r="2712" spans="3:18" s="1" customFormat="1" ht="12.75" x14ac:dyDescent="0.2">
      <c r="C2712" s="36"/>
      <c r="K2712" s="19"/>
      <c r="P2712" s="33"/>
      <c r="Q2712" s="19"/>
      <c r="R2712" s="19"/>
    </row>
    <row r="2713" spans="3:18" s="1" customFormat="1" ht="12.75" x14ac:dyDescent="0.2">
      <c r="C2713" s="36"/>
      <c r="K2713" s="19"/>
      <c r="P2713" s="33"/>
      <c r="Q2713" s="19"/>
      <c r="R2713" s="19"/>
    </row>
    <row r="2714" spans="3:18" s="1" customFormat="1" ht="12.75" x14ac:dyDescent="0.2">
      <c r="C2714" s="36"/>
      <c r="K2714" s="19"/>
      <c r="P2714" s="33"/>
      <c r="Q2714" s="19"/>
      <c r="R2714" s="19"/>
    </row>
    <row r="2715" spans="3:18" s="1" customFormat="1" ht="12.75" x14ac:dyDescent="0.2">
      <c r="C2715" s="36"/>
      <c r="K2715" s="19"/>
      <c r="P2715" s="33"/>
      <c r="Q2715" s="19"/>
      <c r="R2715" s="19"/>
    </row>
    <row r="2716" spans="3:18" s="1" customFormat="1" ht="12.75" x14ac:dyDescent="0.2">
      <c r="C2716" s="36"/>
      <c r="K2716" s="19"/>
      <c r="P2716" s="33"/>
      <c r="Q2716" s="19"/>
      <c r="R2716" s="19"/>
    </row>
    <row r="2717" spans="3:18" s="1" customFormat="1" ht="12.75" x14ac:dyDescent="0.2">
      <c r="C2717" s="36"/>
      <c r="K2717" s="19"/>
      <c r="P2717" s="33"/>
      <c r="Q2717" s="19"/>
      <c r="R2717" s="19"/>
    </row>
    <row r="2718" spans="3:18" s="1" customFormat="1" ht="12.75" x14ac:dyDescent="0.2">
      <c r="C2718" s="36"/>
      <c r="K2718" s="19"/>
      <c r="P2718" s="33"/>
      <c r="Q2718" s="19"/>
      <c r="R2718" s="19"/>
    </row>
    <row r="2719" spans="3:18" s="1" customFormat="1" ht="12.75" x14ac:dyDescent="0.2">
      <c r="C2719" s="36"/>
      <c r="K2719" s="19"/>
      <c r="P2719" s="33"/>
      <c r="Q2719" s="19"/>
      <c r="R2719" s="19"/>
    </row>
    <row r="2720" spans="3:18" s="1" customFormat="1" ht="12.75" x14ac:dyDescent="0.2">
      <c r="C2720" s="36"/>
      <c r="K2720" s="19"/>
      <c r="P2720" s="33"/>
      <c r="Q2720" s="19"/>
      <c r="R2720" s="19"/>
    </row>
    <row r="2721" spans="3:18" s="1" customFormat="1" ht="12.75" x14ac:dyDescent="0.2">
      <c r="C2721" s="36"/>
      <c r="K2721" s="19"/>
      <c r="P2721" s="33"/>
      <c r="Q2721" s="19"/>
      <c r="R2721" s="19"/>
    </row>
    <row r="2722" spans="3:18" s="1" customFormat="1" ht="12.75" x14ac:dyDescent="0.2">
      <c r="C2722" s="36"/>
      <c r="K2722" s="19"/>
      <c r="P2722" s="33"/>
      <c r="Q2722" s="19"/>
      <c r="R2722" s="19"/>
    </row>
    <row r="2723" spans="3:18" s="1" customFormat="1" ht="12.75" x14ac:dyDescent="0.2">
      <c r="C2723" s="36"/>
      <c r="K2723" s="19"/>
      <c r="P2723" s="33"/>
      <c r="Q2723" s="19"/>
      <c r="R2723" s="19"/>
    </row>
    <row r="2724" spans="3:18" s="1" customFormat="1" ht="12.75" x14ac:dyDescent="0.2">
      <c r="C2724" s="36"/>
      <c r="K2724" s="19"/>
      <c r="P2724" s="33"/>
      <c r="Q2724" s="19"/>
      <c r="R2724" s="19"/>
    </row>
    <row r="2725" spans="3:18" s="1" customFormat="1" ht="12.75" x14ac:dyDescent="0.2">
      <c r="C2725" s="36"/>
      <c r="K2725" s="19"/>
      <c r="P2725" s="33"/>
      <c r="Q2725" s="19"/>
      <c r="R2725" s="19"/>
    </row>
    <row r="2726" spans="3:18" s="1" customFormat="1" ht="12.75" x14ac:dyDescent="0.2">
      <c r="C2726" s="36"/>
      <c r="K2726" s="19"/>
      <c r="P2726" s="33"/>
      <c r="Q2726" s="19"/>
      <c r="R2726" s="19"/>
    </row>
    <row r="2727" spans="3:18" s="1" customFormat="1" ht="12.75" x14ac:dyDescent="0.2">
      <c r="C2727" s="36"/>
      <c r="K2727" s="19"/>
      <c r="P2727" s="33"/>
      <c r="Q2727" s="19"/>
      <c r="R2727" s="19"/>
    </row>
    <row r="2728" spans="3:18" s="1" customFormat="1" ht="12.75" x14ac:dyDescent="0.2">
      <c r="C2728" s="36"/>
      <c r="K2728" s="19"/>
      <c r="P2728" s="33"/>
      <c r="Q2728" s="19"/>
      <c r="R2728" s="19"/>
    </row>
    <row r="2729" spans="3:18" s="1" customFormat="1" ht="12.75" x14ac:dyDescent="0.2">
      <c r="C2729" s="36"/>
      <c r="K2729" s="19"/>
      <c r="P2729" s="33"/>
      <c r="Q2729" s="19"/>
      <c r="R2729" s="19"/>
    </row>
    <row r="2730" spans="3:18" s="1" customFormat="1" ht="12.75" x14ac:dyDescent="0.2">
      <c r="C2730" s="36"/>
      <c r="K2730" s="19"/>
      <c r="P2730" s="33"/>
      <c r="Q2730" s="19"/>
      <c r="R2730" s="19"/>
    </row>
    <row r="2731" spans="3:18" s="1" customFormat="1" ht="12.75" x14ac:dyDescent="0.2">
      <c r="C2731" s="36"/>
      <c r="K2731" s="19"/>
      <c r="P2731" s="33"/>
      <c r="Q2731" s="19"/>
      <c r="R2731" s="19"/>
    </row>
    <row r="2732" spans="3:18" s="1" customFormat="1" ht="12.75" x14ac:dyDescent="0.2">
      <c r="C2732" s="36"/>
      <c r="K2732" s="19"/>
      <c r="P2732" s="33"/>
      <c r="Q2732" s="19"/>
      <c r="R2732" s="19"/>
    </row>
    <row r="2733" spans="3:18" s="1" customFormat="1" ht="12.75" x14ac:dyDescent="0.2">
      <c r="C2733" s="36"/>
      <c r="K2733" s="19"/>
      <c r="P2733" s="33"/>
      <c r="Q2733" s="19"/>
      <c r="R2733" s="19"/>
    </row>
    <row r="2734" spans="3:18" s="1" customFormat="1" ht="12.75" x14ac:dyDescent="0.2">
      <c r="C2734" s="36"/>
      <c r="K2734" s="19"/>
      <c r="P2734" s="33"/>
      <c r="Q2734" s="19"/>
      <c r="R2734" s="19"/>
    </row>
    <row r="2735" spans="3:18" s="1" customFormat="1" ht="12.75" x14ac:dyDescent="0.2">
      <c r="C2735" s="36"/>
      <c r="K2735" s="19"/>
      <c r="P2735" s="33"/>
      <c r="Q2735" s="19"/>
      <c r="R2735" s="19"/>
    </row>
    <row r="2736" spans="3:18" s="1" customFormat="1" ht="12.75" x14ac:dyDescent="0.2">
      <c r="C2736" s="36"/>
      <c r="K2736" s="19"/>
      <c r="P2736" s="33"/>
      <c r="Q2736" s="19"/>
      <c r="R2736" s="19"/>
    </row>
    <row r="2737" spans="3:18" s="1" customFormat="1" ht="12.75" x14ac:dyDescent="0.2">
      <c r="C2737" s="36"/>
      <c r="K2737" s="19"/>
      <c r="P2737" s="33"/>
      <c r="Q2737" s="19"/>
      <c r="R2737" s="19"/>
    </row>
    <row r="2738" spans="3:18" s="1" customFormat="1" ht="12.75" x14ac:dyDescent="0.2">
      <c r="C2738" s="36"/>
      <c r="K2738" s="19"/>
      <c r="P2738" s="33"/>
      <c r="Q2738" s="19"/>
      <c r="R2738" s="19"/>
    </row>
    <row r="2739" spans="3:18" s="1" customFormat="1" ht="12.75" x14ac:dyDescent="0.2">
      <c r="C2739" s="36"/>
      <c r="K2739" s="19"/>
      <c r="P2739" s="33"/>
      <c r="Q2739" s="19"/>
      <c r="R2739" s="19"/>
    </row>
    <row r="2740" spans="3:18" s="1" customFormat="1" ht="12.75" x14ac:dyDescent="0.2">
      <c r="C2740" s="36"/>
      <c r="K2740" s="19"/>
      <c r="P2740" s="33"/>
      <c r="Q2740" s="19"/>
      <c r="R2740" s="19"/>
    </row>
    <row r="2741" spans="3:18" s="1" customFormat="1" ht="12.75" x14ac:dyDescent="0.2">
      <c r="C2741" s="36"/>
      <c r="K2741" s="19"/>
      <c r="P2741" s="33"/>
      <c r="Q2741" s="19"/>
      <c r="R2741" s="19"/>
    </row>
    <row r="2742" spans="3:18" s="1" customFormat="1" ht="12.75" x14ac:dyDescent="0.2">
      <c r="C2742" s="36"/>
      <c r="K2742" s="19"/>
      <c r="P2742" s="33"/>
      <c r="Q2742" s="19"/>
      <c r="R2742" s="19"/>
    </row>
    <row r="2743" spans="3:18" s="1" customFormat="1" ht="12.75" x14ac:dyDescent="0.2">
      <c r="C2743" s="36"/>
      <c r="K2743" s="19"/>
      <c r="P2743" s="33"/>
      <c r="Q2743" s="19"/>
      <c r="R2743" s="19"/>
    </row>
    <row r="2744" spans="3:18" s="1" customFormat="1" ht="12.75" x14ac:dyDescent="0.2">
      <c r="C2744" s="36"/>
      <c r="K2744" s="19"/>
      <c r="P2744" s="33"/>
      <c r="Q2744" s="19"/>
      <c r="R2744" s="19"/>
    </row>
    <row r="2745" spans="3:18" s="1" customFormat="1" ht="12.75" x14ac:dyDescent="0.2">
      <c r="C2745" s="36"/>
      <c r="K2745" s="19"/>
      <c r="P2745" s="33"/>
      <c r="Q2745" s="19"/>
      <c r="R2745" s="19"/>
    </row>
    <row r="2746" spans="3:18" s="1" customFormat="1" ht="12.75" x14ac:dyDescent="0.2">
      <c r="C2746" s="36"/>
      <c r="K2746" s="19"/>
      <c r="P2746" s="33"/>
      <c r="Q2746" s="19"/>
      <c r="R2746" s="19"/>
    </row>
    <row r="2747" spans="3:18" s="1" customFormat="1" ht="12.75" x14ac:dyDescent="0.2">
      <c r="C2747" s="36"/>
      <c r="K2747" s="19"/>
      <c r="P2747" s="33"/>
      <c r="Q2747" s="19"/>
      <c r="R2747" s="19"/>
    </row>
    <row r="2748" spans="3:18" s="1" customFormat="1" ht="12.75" x14ac:dyDescent="0.2">
      <c r="C2748" s="36"/>
      <c r="K2748" s="19"/>
      <c r="P2748" s="33"/>
      <c r="Q2748" s="19"/>
      <c r="R2748" s="19"/>
    </row>
    <row r="2749" spans="3:18" s="1" customFormat="1" ht="12.75" x14ac:dyDescent="0.2">
      <c r="C2749" s="36"/>
      <c r="K2749" s="19"/>
      <c r="P2749" s="33"/>
      <c r="Q2749" s="19"/>
      <c r="R2749" s="19"/>
    </row>
    <row r="2750" spans="3:18" s="1" customFormat="1" ht="12.75" x14ac:dyDescent="0.2">
      <c r="C2750" s="36"/>
      <c r="K2750" s="19"/>
      <c r="P2750" s="33"/>
      <c r="Q2750" s="19"/>
      <c r="R2750" s="19"/>
    </row>
    <row r="2751" spans="3:18" s="1" customFormat="1" ht="12.75" x14ac:dyDescent="0.2">
      <c r="C2751" s="36"/>
      <c r="K2751" s="19"/>
      <c r="P2751" s="33"/>
      <c r="Q2751" s="19"/>
      <c r="R2751" s="19"/>
    </row>
    <row r="2752" spans="3:18" s="1" customFormat="1" ht="12.75" x14ac:dyDescent="0.2">
      <c r="C2752" s="36"/>
      <c r="K2752" s="19"/>
      <c r="P2752" s="33"/>
      <c r="Q2752" s="19"/>
      <c r="R2752" s="19"/>
    </row>
    <row r="2753" spans="3:18" s="1" customFormat="1" ht="12.75" x14ac:dyDescent="0.2">
      <c r="C2753" s="36"/>
      <c r="K2753" s="19"/>
      <c r="P2753" s="33"/>
      <c r="Q2753" s="19"/>
      <c r="R2753" s="19"/>
    </row>
    <row r="2754" spans="3:18" s="1" customFormat="1" ht="12.75" x14ac:dyDescent="0.2">
      <c r="C2754" s="36"/>
      <c r="K2754" s="19"/>
      <c r="P2754" s="33"/>
      <c r="Q2754" s="19"/>
      <c r="R2754" s="19"/>
    </row>
    <row r="2755" spans="3:18" s="1" customFormat="1" ht="12.75" x14ac:dyDescent="0.2">
      <c r="C2755" s="36"/>
      <c r="K2755" s="19"/>
      <c r="P2755" s="33"/>
      <c r="Q2755" s="19"/>
      <c r="R2755" s="19"/>
    </row>
    <row r="2756" spans="3:18" s="1" customFormat="1" ht="12.75" x14ac:dyDescent="0.2">
      <c r="C2756" s="36"/>
      <c r="K2756" s="19"/>
      <c r="P2756" s="33"/>
      <c r="Q2756" s="19"/>
      <c r="R2756" s="19"/>
    </row>
    <row r="2757" spans="3:18" s="1" customFormat="1" ht="12.75" x14ac:dyDescent="0.2">
      <c r="C2757" s="36"/>
      <c r="K2757" s="19"/>
      <c r="P2757" s="33"/>
      <c r="Q2757" s="19"/>
      <c r="R2757" s="19"/>
    </row>
    <row r="2758" spans="3:18" s="1" customFormat="1" ht="12.75" x14ac:dyDescent="0.2">
      <c r="C2758" s="36"/>
      <c r="K2758" s="19"/>
      <c r="P2758" s="33"/>
      <c r="Q2758" s="19"/>
      <c r="R2758" s="19"/>
    </row>
    <row r="2759" spans="3:18" s="1" customFormat="1" ht="12.75" x14ac:dyDescent="0.2">
      <c r="C2759" s="36"/>
      <c r="K2759" s="19"/>
      <c r="P2759" s="33"/>
      <c r="Q2759" s="19"/>
      <c r="R2759" s="19"/>
    </row>
    <row r="2760" spans="3:18" s="1" customFormat="1" ht="12.75" x14ac:dyDescent="0.2">
      <c r="C2760" s="36"/>
      <c r="K2760" s="19"/>
      <c r="P2760" s="33"/>
      <c r="Q2760" s="19"/>
      <c r="R2760" s="19"/>
    </row>
    <row r="2761" spans="3:18" s="1" customFormat="1" ht="12.75" x14ac:dyDescent="0.2">
      <c r="C2761" s="36"/>
      <c r="K2761" s="19"/>
      <c r="P2761" s="33"/>
      <c r="Q2761" s="19"/>
      <c r="R2761" s="19"/>
    </row>
    <row r="2762" spans="3:18" s="1" customFormat="1" ht="12.75" x14ac:dyDescent="0.2">
      <c r="C2762" s="36"/>
      <c r="K2762" s="19"/>
      <c r="P2762" s="33"/>
      <c r="Q2762" s="19"/>
      <c r="R2762" s="19"/>
    </row>
    <row r="2763" spans="3:18" s="1" customFormat="1" ht="12.75" x14ac:dyDescent="0.2">
      <c r="C2763" s="36"/>
      <c r="K2763" s="19"/>
      <c r="P2763" s="33"/>
      <c r="Q2763" s="19"/>
      <c r="R2763" s="19"/>
    </row>
    <row r="2764" spans="3:18" s="1" customFormat="1" ht="12.75" x14ac:dyDescent="0.2">
      <c r="C2764" s="36"/>
      <c r="K2764" s="19"/>
      <c r="P2764" s="33"/>
      <c r="Q2764" s="19"/>
      <c r="R2764" s="19"/>
    </row>
    <row r="2765" spans="3:18" s="1" customFormat="1" ht="12.75" x14ac:dyDescent="0.2">
      <c r="C2765" s="36"/>
      <c r="K2765" s="19"/>
      <c r="P2765" s="33"/>
      <c r="Q2765" s="19"/>
      <c r="R2765" s="19"/>
    </row>
    <row r="2766" spans="3:18" s="1" customFormat="1" ht="12.75" x14ac:dyDescent="0.2">
      <c r="C2766" s="36"/>
      <c r="K2766" s="19"/>
      <c r="P2766" s="33"/>
      <c r="Q2766" s="19"/>
      <c r="R2766" s="19"/>
    </row>
    <row r="2767" spans="3:18" s="1" customFormat="1" ht="12.75" x14ac:dyDescent="0.2">
      <c r="C2767" s="36"/>
      <c r="K2767" s="19"/>
      <c r="P2767" s="33"/>
      <c r="Q2767" s="19"/>
      <c r="R2767" s="19"/>
    </row>
    <row r="2768" spans="3:18" s="1" customFormat="1" ht="12.75" x14ac:dyDescent="0.2">
      <c r="C2768" s="36"/>
      <c r="K2768" s="19"/>
      <c r="P2768" s="33"/>
      <c r="Q2768" s="19"/>
      <c r="R2768" s="19"/>
    </row>
    <row r="2769" spans="3:18" s="1" customFormat="1" ht="12.75" x14ac:dyDescent="0.2">
      <c r="C2769" s="36"/>
      <c r="K2769" s="19"/>
      <c r="P2769" s="33"/>
      <c r="Q2769" s="19"/>
      <c r="R2769" s="19"/>
    </row>
    <row r="2770" spans="3:18" s="1" customFormat="1" ht="12.75" x14ac:dyDescent="0.2">
      <c r="C2770" s="36"/>
      <c r="K2770" s="19"/>
      <c r="P2770" s="33"/>
      <c r="Q2770" s="19"/>
      <c r="R2770" s="19"/>
    </row>
    <row r="2771" spans="3:18" s="1" customFormat="1" ht="12.75" x14ac:dyDescent="0.2">
      <c r="C2771" s="36"/>
      <c r="K2771" s="19"/>
      <c r="P2771" s="33"/>
      <c r="Q2771" s="19"/>
      <c r="R2771" s="19"/>
    </row>
    <row r="2772" spans="3:18" s="1" customFormat="1" ht="12.75" x14ac:dyDescent="0.2">
      <c r="C2772" s="36"/>
      <c r="K2772" s="19"/>
      <c r="P2772" s="33"/>
      <c r="Q2772" s="19"/>
      <c r="R2772" s="19"/>
    </row>
    <row r="2773" spans="3:18" s="1" customFormat="1" ht="12.75" x14ac:dyDescent="0.2">
      <c r="C2773" s="36"/>
      <c r="K2773" s="19"/>
      <c r="P2773" s="33"/>
      <c r="Q2773" s="19"/>
      <c r="R2773" s="19"/>
    </row>
    <row r="2774" spans="3:18" s="1" customFormat="1" ht="12.75" x14ac:dyDescent="0.2">
      <c r="C2774" s="36"/>
      <c r="K2774" s="19"/>
      <c r="P2774" s="33"/>
      <c r="Q2774" s="19"/>
      <c r="R2774" s="19"/>
    </row>
    <row r="2775" spans="3:18" s="1" customFormat="1" ht="12.75" x14ac:dyDescent="0.2">
      <c r="C2775" s="36"/>
      <c r="K2775" s="19"/>
      <c r="P2775" s="33"/>
      <c r="Q2775" s="19"/>
      <c r="R2775" s="19"/>
    </row>
    <row r="2776" spans="3:18" s="1" customFormat="1" ht="12.75" x14ac:dyDescent="0.2">
      <c r="C2776" s="36"/>
      <c r="K2776" s="19"/>
      <c r="P2776" s="33"/>
      <c r="Q2776" s="19"/>
      <c r="R2776" s="19"/>
    </row>
    <row r="2777" spans="3:18" s="1" customFormat="1" ht="12.75" x14ac:dyDescent="0.2">
      <c r="C2777" s="36"/>
      <c r="K2777" s="19"/>
      <c r="P2777" s="33"/>
      <c r="Q2777" s="19"/>
      <c r="R2777" s="19"/>
    </row>
    <row r="2778" spans="3:18" s="1" customFormat="1" ht="12.75" x14ac:dyDescent="0.2">
      <c r="C2778" s="36"/>
      <c r="K2778" s="19"/>
      <c r="P2778" s="33"/>
      <c r="Q2778" s="19"/>
      <c r="R2778" s="19"/>
    </row>
    <row r="2779" spans="3:18" s="1" customFormat="1" ht="12.75" x14ac:dyDescent="0.2">
      <c r="C2779" s="36"/>
      <c r="K2779" s="19"/>
      <c r="P2779" s="33"/>
      <c r="Q2779" s="19"/>
      <c r="R2779" s="19"/>
    </row>
    <row r="2780" spans="3:18" s="1" customFormat="1" ht="12.75" x14ac:dyDescent="0.2">
      <c r="C2780" s="36"/>
      <c r="K2780" s="19"/>
      <c r="P2780" s="33"/>
      <c r="Q2780" s="19"/>
      <c r="R2780" s="19"/>
    </row>
    <row r="2781" spans="3:18" s="1" customFormat="1" ht="12.75" x14ac:dyDescent="0.2">
      <c r="C2781" s="36"/>
      <c r="K2781" s="19"/>
      <c r="P2781" s="33"/>
      <c r="Q2781" s="19"/>
      <c r="R2781" s="19"/>
    </row>
    <row r="2782" spans="3:18" s="1" customFormat="1" ht="12.75" x14ac:dyDescent="0.2">
      <c r="C2782" s="36"/>
      <c r="K2782" s="19"/>
      <c r="P2782" s="33"/>
      <c r="Q2782" s="19"/>
      <c r="R2782" s="19"/>
    </row>
    <row r="2783" spans="3:18" s="1" customFormat="1" ht="12.75" x14ac:dyDescent="0.2">
      <c r="C2783" s="36"/>
      <c r="K2783" s="19"/>
      <c r="P2783" s="33"/>
      <c r="Q2783" s="19"/>
      <c r="R2783" s="19"/>
    </row>
    <row r="2784" spans="3:18" s="1" customFormat="1" ht="12.75" x14ac:dyDescent="0.2">
      <c r="C2784" s="36"/>
      <c r="K2784" s="19"/>
      <c r="P2784" s="33"/>
      <c r="Q2784" s="19"/>
      <c r="R2784" s="19"/>
    </row>
    <row r="2785" spans="3:18" s="1" customFormat="1" ht="12.75" x14ac:dyDescent="0.2">
      <c r="C2785" s="36"/>
      <c r="K2785" s="19"/>
      <c r="P2785" s="33"/>
      <c r="Q2785" s="19"/>
      <c r="R2785" s="19"/>
    </row>
    <row r="2786" spans="3:18" s="1" customFormat="1" ht="12.75" x14ac:dyDescent="0.2">
      <c r="C2786" s="36"/>
      <c r="K2786" s="19"/>
      <c r="P2786" s="33"/>
      <c r="Q2786" s="19"/>
      <c r="R2786" s="19"/>
    </row>
    <row r="2787" spans="3:18" s="1" customFormat="1" ht="12.75" x14ac:dyDescent="0.2">
      <c r="C2787" s="36"/>
      <c r="K2787" s="19"/>
      <c r="P2787" s="33"/>
      <c r="Q2787" s="19"/>
      <c r="R2787" s="19"/>
    </row>
    <row r="2788" spans="3:18" s="1" customFormat="1" ht="12.75" x14ac:dyDescent="0.2">
      <c r="C2788" s="36"/>
      <c r="K2788" s="19"/>
      <c r="P2788" s="33"/>
      <c r="Q2788" s="19"/>
      <c r="R2788" s="19"/>
    </row>
    <row r="2789" spans="3:18" s="1" customFormat="1" ht="12.75" x14ac:dyDescent="0.2">
      <c r="C2789" s="36"/>
      <c r="K2789" s="19"/>
      <c r="P2789" s="33"/>
      <c r="Q2789" s="19"/>
      <c r="R2789" s="19"/>
    </row>
    <row r="2790" spans="3:18" s="1" customFormat="1" ht="12.75" x14ac:dyDescent="0.2">
      <c r="C2790" s="36"/>
      <c r="K2790" s="19"/>
      <c r="P2790" s="33"/>
      <c r="Q2790" s="19"/>
      <c r="R2790" s="19"/>
    </row>
    <row r="2791" spans="3:18" s="1" customFormat="1" ht="12.75" x14ac:dyDescent="0.2">
      <c r="C2791" s="36"/>
      <c r="K2791" s="19"/>
      <c r="P2791" s="33"/>
      <c r="Q2791" s="19"/>
      <c r="R2791" s="19"/>
    </row>
    <row r="2792" spans="3:18" s="1" customFormat="1" ht="12.75" x14ac:dyDescent="0.2">
      <c r="C2792" s="36"/>
      <c r="K2792" s="19"/>
      <c r="P2792" s="33"/>
      <c r="Q2792" s="19"/>
      <c r="R2792" s="19"/>
    </row>
    <row r="2793" spans="3:18" s="1" customFormat="1" ht="12.75" x14ac:dyDescent="0.2">
      <c r="C2793" s="36"/>
      <c r="K2793" s="19"/>
      <c r="P2793" s="33"/>
      <c r="Q2793" s="19"/>
      <c r="R2793" s="19"/>
    </row>
    <row r="2794" spans="3:18" s="1" customFormat="1" ht="12.75" x14ac:dyDescent="0.2">
      <c r="C2794" s="36"/>
      <c r="K2794" s="19"/>
      <c r="P2794" s="33"/>
      <c r="Q2794" s="19"/>
      <c r="R2794" s="19"/>
    </row>
    <row r="2795" spans="3:18" s="1" customFormat="1" ht="12.75" x14ac:dyDescent="0.2">
      <c r="C2795" s="36"/>
      <c r="K2795" s="19"/>
      <c r="P2795" s="33"/>
      <c r="Q2795" s="19"/>
      <c r="R2795" s="19"/>
    </row>
    <row r="2796" spans="3:18" s="1" customFormat="1" ht="12.75" x14ac:dyDescent="0.2">
      <c r="C2796" s="36"/>
      <c r="K2796" s="19"/>
      <c r="P2796" s="33"/>
      <c r="Q2796" s="19"/>
      <c r="R2796" s="19"/>
    </row>
    <row r="2797" spans="3:18" s="1" customFormat="1" ht="12.75" x14ac:dyDescent="0.2">
      <c r="C2797" s="36"/>
      <c r="K2797" s="19"/>
      <c r="P2797" s="33"/>
      <c r="Q2797" s="19"/>
      <c r="R2797" s="19"/>
    </row>
    <row r="2798" spans="3:18" s="1" customFormat="1" ht="12.75" x14ac:dyDescent="0.2">
      <c r="C2798" s="36"/>
      <c r="K2798" s="19"/>
      <c r="P2798" s="33"/>
      <c r="Q2798" s="19"/>
      <c r="R2798" s="19"/>
    </row>
    <row r="2799" spans="3:18" s="1" customFormat="1" ht="12.75" x14ac:dyDescent="0.2">
      <c r="C2799" s="36"/>
      <c r="K2799" s="19"/>
      <c r="P2799" s="33"/>
      <c r="Q2799" s="19"/>
      <c r="R2799" s="19"/>
    </row>
    <row r="2800" spans="3:18" s="1" customFormat="1" ht="12.75" x14ac:dyDescent="0.2">
      <c r="C2800" s="36"/>
      <c r="K2800" s="19"/>
      <c r="P2800" s="33"/>
      <c r="Q2800" s="19"/>
      <c r="R2800" s="19"/>
    </row>
    <row r="2801" spans="3:18" s="1" customFormat="1" ht="12.75" x14ac:dyDescent="0.2">
      <c r="C2801" s="36"/>
      <c r="K2801" s="19"/>
      <c r="P2801" s="33"/>
      <c r="Q2801" s="19"/>
      <c r="R2801" s="19"/>
    </row>
    <row r="2802" spans="3:18" s="1" customFormat="1" ht="12.75" x14ac:dyDescent="0.2">
      <c r="C2802" s="36"/>
      <c r="K2802" s="19"/>
      <c r="P2802" s="33"/>
      <c r="Q2802" s="19"/>
      <c r="R2802" s="19"/>
    </row>
    <row r="2803" spans="3:18" s="1" customFormat="1" ht="12.75" x14ac:dyDescent="0.2">
      <c r="C2803" s="36"/>
      <c r="K2803" s="19"/>
      <c r="P2803" s="33"/>
      <c r="Q2803" s="19"/>
      <c r="R2803" s="19"/>
    </row>
    <row r="2804" spans="3:18" s="1" customFormat="1" ht="12.75" x14ac:dyDescent="0.2">
      <c r="C2804" s="36"/>
      <c r="K2804" s="19"/>
      <c r="P2804" s="33"/>
      <c r="Q2804" s="19"/>
      <c r="R2804" s="19"/>
    </row>
    <row r="2805" spans="3:18" s="1" customFormat="1" ht="12.75" x14ac:dyDescent="0.2">
      <c r="C2805" s="36"/>
      <c r="K2805" s="19"/>
      <c r="P2805" s="33"/>
      <c r="Q2805" s="19"/>
      <c r="R2805" s="19"/>
    </row>
    <row r="2806" spans="3:18" s="1" customFormat="1" ht="12.75" x14ac:dyDescent="0.2">
      <c r="C2806" s="36"/>
      <c r="K2806" s="19"/>
      <c r="P2806" s="33"/>
      <c r="Q2806" s="19"/>
      <c r="R2806" s="19"/>
    </row>
    <row r="2807" spans="3:18" s="1" customFormat="1" ht="12.75" x14ac:dyDescent="0.2">
      <c r="C2807" s="36"/>
      <c r="K2807" s="19"/>
      <c r="P2807" s="33"/>
      <c r="Q2807" s="19"/>
      <c r="R2807" s="19"/>
    </row>
    <row r="2808" spans="3:18" s="1" customFormat="1" ht="12.75" x14ac:dyDescent="0.2">
      <c r="C2808" s="36"/>
      <c r="K2808" s="19"/>
      <c r="P2808" s="33"/>
      <c r="Q2808" s="19"/>
      <c r="R2808" s="19"/>
    </row>
    <row r="2809" spans="3:18" s="1" customFormat="1" ht="12.75" x14ac:dyDescent="0.2">
      <c r="C2809" s="36"/>
      <c r="K2809" s="19"/>
      <c r="P2809" s="33"/>
      <c r="Q2809" s="19"/>
      <c r="R2809" s="19"/>
    </row>
    <row r="2810" spans="3:18" s="1" customFormat="1" ht="12.75" x14ac:dyDescent="0.2">
      <c r="C2810" s="36"/>
      <c r="K2810" s="19"/>
      <c r="P2810" s="33"/>
      <c r="Q2810" s="19"/>
      <c r="R2810" s="19"/>
    </row>
    <row r="2811" spans="3:18" s="1" customFormat="1" ht="12.75" x14ac:dyDescent="0.2">
      <c r="C2811" s="36"/>
      <c r="K2811" s="19"/>
      <c r="P2811" s="33"/>
      <c r="Q2811" s="19"/>
      <c r="R2811" s="19"/>
    </row>
    <row r="2812" spans="3:18" s="1" customFormat="1" ht="12.75" x14ac:dyDescent="0.2">
      <c r="C2812" s="36"/>
      <c r="K2812" s="19"/>
      <c r="P2812" s="33"/>
      <c r="Q2812" s="19"/>
      <c r="R2812" s="19"/>
    </row>
    <row r="2813" spans="3:18" s="1" customFormat="1" ht="12.75" x14ac:dyDescent="0.2">
      <c r="C2813" s="36"/>
      <c r="K2813" s="19"/>
      <c r="P2813" s="33"/>
      <c r="Q2813" s="19"/>
      <c r="R2813" s="19"/>
    </row>
    <row r="2814" spans="3:18" s="1" customFormat="1" ht="12.75" x14ac:dyDescent="0.2">
      <c r="C2814" s="36"/>
      <c r="K2814" s="19"/>
      <c r="P2814" s="33"/>
      <c r="Q2814" s="19"/>
      <c r="R2814" s="19"/>
    </row>
    <row r="2815" spans="3:18" s="1" customFormat="1" ht="12.75" x14ac:dyDescent="0.2">
      <c r="C2815" s="36"/>
      <c r="K2815" s="19"/>
      <c r="P2815" s="33"/>
      <c r="Q2815" s="19"/>
      <c r="R2815" s="19"/>
    </row>
    <row r="2816" spans="3:18" s="1" customFormat="1" ht="12.75" x14ac:dyDescent="0.2">
      <c r="C2816" s="36"/>
      <c r="K2816" s="19"/>
      <c r="P2816" s="33"/>
      <c r="Q2816" s="19"/>
      <c r="R2816" s="19"/>
    </row>
    <row r="2817" spans="3:18" s="1" customFormat="1" ht="12.75" x14ac:dyDescent="0.2">
      <c r="C2817" s="36"/>
      <c r="K2817" s="19"/>
      <c r="P2817" s="33"/>
      <c r="Q2817" s="19"/>
      <c r="R2817" s="19"/>
    </row>
    <row r="2818" spans="3:18" s="1" customFormat="1" ht="12.75" x14ac:dyDescent="0.2">
      <c r="C2818" s="36"/>
      <c r="K2818" s="19"/>
      <c r="P2818" s="33"/>
      <c r="Q2818" s="19"/>
      <c r="R2818" s="19"/>
    </row>
    <row r="2819" spans="3:18" s="1" customFormat="1" ht="12.75" x14ac:dyDescent="0.2">
      <c r="C2819" s="36"/>
      <c r="K2819" s="19"/>
      <c r="P2819" s="33"/>
      <c r="Q2819" s="19"/>
      <c r="R2819" s="19"/>
    </row>
    <row r="2820" spans="3:18" s="1" customFormat="1" ht="12.75" x14ac:dyDescent="0.2">
      <c r="C2820" s="36"/>
      <c r="K2820" s="19"/>
      <c r="P2820" s="33"/>
      <c r="Q2820" s="19"/>
      <c r="R2820" s="19"/>
    </row>
    <row r="2821" spans="3:18" s="1" customFormat="1" ht="12.75" x14ac:dyDescent="0.2">
      <c r="C2821" s="36"/>
      <c r="K2821" s="19"/>
      <c r="P2821" s="33"/>
      <c r="Q2821" s="19"/>
      <c r="R2821" s="19"/>
    </row>
    <row r="2822" spans="3:18" s="1" customFormat="1" ht="12.75" x14ac:dyDescent="0.2">
      <c r="C2822" s="36"/>
      <c r="K2822" s="19"/>
      <c r="P2822" s="33"/>
      <c r="Q2822" s="19"/>
      <c r="R2822" s="19"/>
    </row>
    <row r="2823" spans="3:18" s="1" customFormat="1" ht="12.75" x14ac:dyDescent="0.2">
      <c r="C2823" s="36"/>
      <c r="K2823" s="19"/>
      <c r="P2823" s="33"/>
      <c r="Q2823" s="19"/>
      <c r="R2823" s="19"/>
    </row>
    <row r="2824" spans="3:18" s="1" customFormat="1" ht="12.75" x14ac:dyDescent="0.2">
      <c r="C2824" s="36"/>
      <c r="K2824" s="19"/>
      <c r="P2824" s="33"/>
      <c r="Q2824" s="19"/>
      <c r="R2824" s="19"/>
    </row>
    <row r="2825" spans="3:18" s="1" customFormat="1" ht="12.75" x14ac:dyDescent="0.2">
      <c r="C2825" s="36"/>
      <c r="K2825" s="19"/>
      <c r="P2825" s="33"/>
      <c r="Q2825" s="19"/>
      <c r="R2825" s="19"/>
    </row>
    <row r="2826" spans="3:18" s="1" customFormat="1" ht="12.75" x14ac:dyDescent="0.2">
      <c r="C2826" s="36"/>
      <c r="K2826" s="19"/>
      <c r="P2826" s="33"/>
      <c r="Q2826" s="19"/>
      <c r="R2826" s="19"/>
    </row>
    <row r="2827" spans="3:18" s="1" customFormat="1" ht="12.75" x14ac:dyDescent="0.2">
      <c r="C2827" s="36"/>
      <c r="K2827" s="19"/>
      <c r="P2827" s="33"/>
      <c r="Q2827" s="19"/>
      <c r="R2827" s="19"/>
    </row>
    <row r="2828" spans="3:18" s="1" customFormat="1" ht="12.75" x14ac:dyDescent="0.2">
      <c r="C2828" s="36"/>
      <c r="K2828" s="19"/>
      <c r="P2828" s="33"/>
      <c r="Q2828" s="19"/>
      <c r="R2828" s="19"/>
    </row>
    <row r="2829" spans="3:18" s="1" customFormat="1" ht="12.75" x14ac:dyDescent="0.2">
      <c r="C2829" s="36"/>
      <c r="K2829" s="19"/>
      <c r="P2829" s="33"/>
      <c r="Q2829" s="19"/>
      <c r="R2829" s="19"/>
    </row>
    <row r="2830" spans="3:18" s="1" customFormat="1" ht="12.75" x14ac:dyDescent="0.2">
      <c r="C2830" s="36"/>
      <c r="K2830" s="19"/>
      <c r="P2830" s="33"/>
      <c r="Q2830" s="19"/>
      <c r="R2830" s="19"/>
    </row>
    <row r="2831" spans="3:18" s="1" customFormat="1" ht="12.75" x14ac:dyDescent="0.2">
      <c r="C2831" s="36"/>
      <c r="K2831" s="19"/>
      <c r="P2831" s="33"/>
      <c r="Q2831" s="19"/>
      <c r="R2831" s="19"/>
    </row>
    <row r="2832" spans="3:18" s="1" customFormat="1" ht="12.75" x14ac:dyDescent="0.2">
      <c r="C2832" s="36"/>
      <c r="K2832" s="19"/>
      <c r="P2832" s="33"/>
      <c r="Q2832" s="19"/>
      <c r="R2832" s="19"/>
    </row>
    <row r="2833" spans="3:18" s="1" customFormat="1" ht="12.75" x14ac:dyDescent="0.2">
      <c r="C2833" s="36"/>
      <c r="K2833" s="19"/>
      <c r="P2833" s="33"/>
      <c r="Q2833" s="19"/>
      <c r="R2833" s="19"/>
    </row>
    <row r="2834" spans="3:18" s="1" customFormat="1" ht="12.75" x14ac:dyDescent="0.2">
      <c r="C2834" s="36"/>
      <c r="K2834" s="19"/>
      <c r="P2834" s="33"/>
      <c r="Q2834" s="19"/>
      <c r="R2834" s="19"/>
    </row>
    <row r="2835" spans="3:18" s="1" customFormat="1" ht="12.75" x14ac:dyDescent="0.2">
      <c r="C2835" s="36"/>
      <c r="K2835" s="19"/>
      <c r="P2835" s="33"/>
      <c r="Q2835" s="19"/>
      <c r="R2835" s="19"/>
    </row>
    <row r="2836" spans="3:18" s="1" customFormat="1" ht="12.75" x14ac:dyDescent="0.2">
      <c r="C2836" s="36"/>
      <c r="K2836" s="19"/>
      <c r="P2836" s="33"/>
      <c r="Q2836" s="19"/>
      <c r="R2836" s="19"/>
    </row>
    <row r="2837" spans="3:18" s="1" customFormat="1" ht="12.75" x14ac:dyDescent="0.2">
      <c r="C2837" s="36"/>
      <c r="K2837" s="19"/>
      <c r="P2837" s="33"/>
      <c r="Q2837" s="19"/>
      <c r="R2837" s="19"/>
    </row>
    <row r="2838" spans="3:18" s="1" customFormat="1" ht="12.75" x14ac:dyDescent="0.2">
      <c r="C2838" s="36"/>
      <c r="K2838" s="19"/>
      <c r="P2838" s="33"/>
      <c r="Q2838" s="19"/>
      <c r="R2838" s="19"/>
    </row>
    <row r="2839" spans="3:18" s="1" customFormat="1" ht="12.75" x14ac:dyDescent="0.2">
      <c r="C2839" s="36"/>
      <c r="K2839" s="19"/>
      <c r="P2839" s="33"/>
      <c r="Q2839" s="19"/>
      <c r="R2839" s="19"/>
    </row>
    <row r="2840" spans="3:18" s="1" customFormat="1" ht="12.75" x14ac:dyDescent="0.2">
      <c r="C2840" s="36"/>
      <c r="K2840" s="19"/>
      <c r="P2840" s="33"/>
      <c r="Q2840" s="19"/>
      <c r="R2840" s="19"/>
    </row>
    <row r="2841" spans="3:18" s="1" customFormat="1" ht="12.75" x14ac:dyDescent="0.2">
      <c r="C2841" s="36"/>
      <c r="K2841" s="19"/>
      <c r="P2841" s="33"/>
      <c r="Q2841" s="19"/>
      <c r="R2841" s="19"/>
    </row>
    <row r="2842" spans="3:18" s="1" customFormat="1" ht="12.75" x14ac:dyDescent="0.2">
      <c r="C2842" s="36"/>
      <c r="K2842" s="19"/>
      <c r="P2842" s="33"/>
      <c r="Q2842" s="19"/>
      <c r="R2842" s="19"/>
    </row>
    <row r="2843" spans="3:18" s="1" customFormat="1" ht="12.75" x14ac:dyDescent="0.2">
      <c r="C2843" s="36"/>
      <c r="K2843" s="19"/>
      <c r="P2843" s="33"/>
      <c r="Q2843" s="19"/>
      <c r="R2843" s="19"/>
    </row>
    <row r="2844" spans="3:18" s="1" customFormat="1" ht="12.75" x14ac:dyDescent="0.2">
      <c r="C2844" s="36"/>
      <c r="K2844" s="19"/>
      <c r="P2844" s="33"/>
      <c r="Q2844" s="19"/>
      <c r="R2844" s="19"/>
    </row>
    <row r="2845" spans="3:18" s="1" customFormat="1" ht="12.75" x14ac:dyDescent="0.2">
      <c r="C2845" s="36"/>
      <c r="K2845" s="19"/>
      <c r="P2845" s="33"/>
      <c r="Q2845" s="19"/>
      <c r="R2845" s="19"/>
    </row>
    <row r="2846" spans="3:18" s="1" customFormat="1" ht="12.75" x14ac:dyDescent="0.2">
      <c r="C2846" s="36"/>
      <c r="K2846" s="19"/>
      <c r="P2846" s="33"/>
      <c r="Q2846" s="19"/>
      <c r="R2846" s="19"/>
    </row>
    <row r="2847" spans="3:18" s="1" customFormat="1" ht="12.75" x14ac:dyDescent="0.2">
      <c r="C2847" s="36"/>
      <c r="K2847" s="19"/>
      <c r="P2847" s="33"/>
      <c r="Q2847" s="19"/>
      <c r="R2847" s="19"/>
    </row>
    <row r="2848" spans="3:18" s="1" customFormat="1" ht="12.75" x14ac:dyDescent="0.2">
      <c r="C2848" s="36"/>
      <c r="K2848" s="19"/>
      <c r="P2848" s="33"/>
      <c r="Q2848" s="19"/>
      <c r="R2848" s="19"/>
    </row>
    <row r="2849" spans="3:18" s="1" customFormat="1" ht="12.75" x14ac:dyDescent="0.2">
      <c r="C2849" s="36"/>
      <c r="K2849" s="19"/>
      <c r="P2849" s="33"/>
      <c r="Q2849" s="19"/>
      <c r="R2849" s="19"/>
    </row>
    <row r="2850" spans="3:18" s="1" customFormat="1" ht="12.75" x14ac:dyDescent="0.2">
      <c r="C2850" s="36"/>
      <c r="K2850" s="19"/>
      <c r="P2850" s="33"/>
      <c r="Q2850" s="19"/>
      <c r="R2850" s="19"/>
    </row>
    <row r="2851" spans="3:18" s="1" customFormat="1" ht="12.75" x14ac:dyDescent="0.2">
      <c r="C2851" s="36"/>
      <c r="K2851" s="19"/>
      <c r="P2851" s="33"/>
      <c r="Q2851" s="19"/>
      <c r="R2851" s="19"/>
    </row>
    <row r="2852" spans="3:18" s="1" customFormat="1" ht="12.75" x14ac:dyDescent="0.2">
      <c r="C2852" s="36"/>
      <c r="K2852" s="19"/>
      <c r="P2852" s="33"/>
      <c r="Q2852" s="19"/>
      <c r="R2852" s="19"/>
    </row>
    <row r="2853" spans="3:18" s="1" customFormat="1" ht="12.75" x14ac:dyDescent="0.2">
      <c r="C2853" s="36"/>
      <c r="K2853" s="19"/>
      <c r="P2853" s="33"/>
      <c r="Q2853" s="19"/>
      <c r="R2853" s="19"/>
    </row>
    <row r="2854" spans="3:18" s="1" customFormat="1" ht="12.75" x14ac:dyDescent="0.2">
      <c r="C2854" s="36"/>
      <c r="K2854" s="19"/>
      <c r="P2854" s="33"/>
      <c r="Q2854" s="19"/>
      <c r="R2854" s="19"/>
    </row>
    <row r="2855" spans="3:18" s="1" customFormat="1" ht="12.75" x14ac:dyDescent="0.2">
      <c r="C2855" s="36"/>
      <c r="K2855" s="19"/>
      <c r="P2855" s="33"/>
      <c r="Q2855" s="19"/>
      <c r="R2855" s="19"/>
    </row>
    <row r="2856" spans="3:18" s="1" customFormat="1" ht="12.75" x14ac:dyDescent="0.2">
      <c r="C2856" s="36"/>
      <c r="K2856" s="19"/>
      <c r="P2856" s="33"/>
      <c r="Q2856" s="19"/>
      <c r="R2856" s="19"/>
    </row>
    <row r="2857" spans="3:18" s="1" customFormat="1" ht="12.75" x14ac:dyDescent="0.2">
      <c r="C2857" s="36"/>
      <c r="K2857" s="19"/>
      <c r="P2857" s="33"/>
      <c r="Q2857" s="19"/>
      <c r="R2857" s="19"/>
    </row>
    <row r="2858" spans="3:18" s="1" customFormat="1" ht="12.75" x14ac:dyDescent="0.2">
      <c r="C2858" s="36"/>
      <c r="K2858" s="19"/>
      <c r="P2858" s="33"/>
      <c r="Q2858" s="19"/>
      <c r="R2858" s="19"/>
    </row>
    <row r="2859" spans="3:18" s="1" customFormat="1" ht="12.75" x14ac:dyDescent="0.2">
      <c r="C2859" s="36"/>
      <c r="K2859" s="19"/>
      <c r="P2859" s="33"/>
      <c r="Q2859" s="19"/>
      <c r="R2859" s="19"/>
    </row>
    <row r="2860" spans="3:18" s="1" customFormat="1" ht="12.75" x14ac:dyDescent="0.2">
      <c r="C2860" s="36"/>
      <c r="K2860" s="19"/>
      <c r="P2860" s="33"/>
      <c r="Q2860" s="19"/>
      <c r="R2860" s="19"/>
    </row>
    <row r="2861" spans="3:18" s="1" customFormat="1" ht="12.75" x14ac:dyDescent="0.2">
      <c r="C2861" s="36"/>
      <c r="K2861" s="19"/>
      <c r="P2861" s="33"/>
      <c r="Q2861" s="19"/>
      <c r="R2861" s="19"/>
    </row>
    <row r="2862" spans="3:18" s="1" customFormat="1" ht="12.75" x14ac:dyDescent="0.2">
      <c r="C2862" s="36"/>
      <c r="K2862" s="19"/>
      <c r="P2862" s="33"/>
      <c r="Q2862" s="19"/>
      <c r="R2862" s="19"/>
    </row>
    <row r="2863" spans="3:18" s="1" customFormat="1" ht="12.75" x14ac:dyDescent="0.2">
      <c r="C2863" s="36"/>
      <c r="K2863" s="19"/>
      <c r="P2863" s="33"/>
      <c r="Q2863" s="19"/>
      <c r="R2863" s="19"/>
    </row>
    <row r="2864" spans="3:18" s="1" customFormat="1" ht="12.75" x14ac:dyDescent="0.2">
      <c r="C2864" s="36"/>
      <c r="K2864" s="19"/>
      <c r="P2864" s="33"/>
      <c r="Q2864" s="19"/>
      <c r="R2864" s="19"/>
    </row>
    <row r="2865" spans="3:18" s="1" customFormat="1" ht="12.75" x14ac:dyDescent="0.2">
      <c r="C2865" s="36"/>
      <c r="K2865" s="19"/>
      <c r="P2865" s="33"/>
      <c r="Q2865" s="19"/>
      <c r="R2865" s="19"/>
    </row>
    <row r="2866" spans="3:18" s="1" customFormat="1" ht="12.75" x14ac:dyDescent="0.2">
      <c r="C2866" s="36"/>
      <c r="K2866" s="19"/>
      <c r="P2866" s="33"/>
      <c r="Q2866" s="19"/>
      <c r="R2866" s="19"/>
    </row>
    <row r="2867" spans="3:18" s="1" customFormat="1" ht="12.75" x14ac:dyDescent="0.2">
      <c r="C2867" s="36"/>
      <c r="K2867" s="19"/>
      <c r="P2867" s="33"/>
      <c r="Q2867" s="19"/>
      <c r="R2867" s="19"/>
    </row>
    <row r="2868" spans="3:18" s="1" customFormat="1" ht="12.75" x14ac:dyDescent="0.2">
      <c r="C2868" s="36"/>
      <c r="K2868" s="19"/>
      <c r="P2868" s="33"/>
      <c r="Q2868" s="19"/>
      <c r="R2868" s="19"/>
    </row>
    <row r="2869" spans="3:18" s="1" customFormat="1" ht="12.75" x14ac:dyDescent="0.2">
      <c r="C2869" s="36"/>
      <c r="K2869" s="19"/>
      <c r="P2869" s="33"/>
      <c r="Q2869" s="19"/>
      <c r="R2869" s="19"/>
    </row>
    <row r="2870" spans="3:18" s="1" customFormat="1" ht="12.75" x14ac:dyDescent="0.2">
      <c r="C2870" s="36"/>
      <c r="K2870" s="19"/>
      <c r="P2870" s="33"/>
      <c r="Q2870" s="19"/>
      <c r="R2870" s="19"/>
    </row>
    <row r="2871" spans="3:18" s="1" customFormat="1" ht="12.75" x14ac:dyDescent="0.2">
      <c r="C2871" s="36"/>
      <c r="K2871" s="19"/>
      <c r="P2871" s="33"/>
      <c r="Q2871" s="19"/>
      <c r="R2871" s="19"/>
    </row>
    <row r="2872" spans="3:18" s="1" customFormat="1" ht="12.75" x14ac:dyDescent="0.2">
      <c r="C2872" s="36"/>
      <c r="K2872" s="19"/>
      <c r="P2872" s="33"/>
      <c r="Q2872" s="19"/>
      <c r="R2872" s="19"/>
    </row>
    <row r="2873" spans="3:18" s="1" customFormat="1" ht="12.75" x14ac:dyDescent="0.2">
      <c r="C2873" s="36"/>
      <c r="K2873" s="19"/>
      <c r="P2873" s="33"/>
      <c r="Q2873" s="19"/>
      <c r="R2873" s="19"/>
    </row>
    <row r="2874" spans="3:18" s="1" customFormat="1" ht="12.75" x14ac:dyDescent="0.2">
      <c r="C2874" s="36"/>
      <c r="K2874" s="19"/>
      <c r="P2874" s="33"/>
      <c r="Q2874" s="19"/>
      <c r="R2874" s="19"/>
    </row>
    <row r="2875" spans="3:18" s="1" customFormat="1" ht="12.75" x14ac:dyDescent="0.2">
      <c r="C2875" s="36"/>
      <c r="K2875" s="19"/>
      <c r="P2875" s="33"/>
      <c r="Q2875" s="19"/>
      <c r="R2875" s="19"/>
    </row>
    <row r="2876" spans="3:18" s="1" customFormat="1" ht="12.75" x14ac:dyDescent="0.2">
      <c r="C2876" s="36"/>
      <c r="K2876" s="19"/>
      <c r="P2876" s="33"/>
      <c r="Q2876" s="19"/>
      <c r="R2876" s="19"/>
    </row>
    <row r="2877" spans="3:18" s="1" customFormat="1" ht="12.75" x14ac:dyDescent="0.2">
      <c r="C2877" s="36"/>
      <c r="K2877" s="19"/>
      <c r="P2877" s="33"/>
      <c r="Q2877" s="19"/>
      <c r="R2877" s="19"/>
    </row>
    <row r="2878" spans="3:18" s="1" customFormat="1" ht="12.75" x14ac:dyDescent="0.2">
      <c r="C2878" s="36"/>
      <c r="K2878" s="19"/>
      <c r="P2878" s="33"/>
      <c r="Q2878" s="19"/>
      <c r="R2878" s="19"/>
    </row>
    <row r="2879" spans="3:18" s="1" customFormat="1" ht="12.75" x14ac:dyDescent="0.2">
      <c r="C2879" s="36"/>
      <c r="K2879" s="19"/>
      <c r="P2879" s="33"/>
      <c r="Q2879" s="19"/>
      <c r="R2879" s="19"/>
    </row>
    <row r="2880" spans="3:18" s="1" customFormat="1" ht="12.75" x14ac:dyDescent="0.2">
      <c r="C2880" s="36"/>
      <c r="K2880" s="19"/>
      <c r="P2880" s="33"/>
      <c r="Q2880" s="19"/>
      <c r="R2880" s="19"/>
    </row>
    <row r="2881" spans="3:18" s="1" customFormat="1" ht="12.75" x14ac:dyDescent="0.2">
      <c r="C2881" s="36"/>
      <c r="K2881" s="19"/>
      <c r="P2881" s="33"/>
      <c r="Q2881" s="19"/>
      <c r="R2881" s="19"/>
    </row>
    <row r="2882" spans="3:18" s="1" customFormat="1" ht="12.75" x14ac:dyDescent="0.2">
      <c r="C2882" s="36"/>
      <c r="K2882" s="19"/>
      <c r="P2882" s="33"/>
      <c r="Q2882" s="19"/>
      <c r="R2882" s="19"/>
    </row>
    <row r="2883" spans="3:18" s="1" customFormat="1" ht="12.75" x14ac:dyDescent="0.2">
      <c r="C2883" s="36"/>
      <c r="K2883" s="19"/>
      <c r="P2883" s="33"/>
      <c r="Q2883" s="19"/>
      <c r="R2883" s="19"/>
    </row>
    <row r="2884" spans="3:18" s="1" customFormat="1" ht="12.75" x14ac:dyDescent="0.2">
      <c r="C2884" s="36"/>
      <c r="K2884" s="19"/>
      <c r="P2884" s="33"/>
      <c r="Q2884" s="19"/>
      <c r="R2884" s="19"/>
    </row>
    <row r="2885" spans="3:18" s="1" customFormat="1" ht="12.75" x14ac:dyDescent="0.2">
      <c r="C2885" s="36"/>
      <c r="K2885" s="19"/>
      <c r="P2885" s="33"/>
      <c r="Q2885" s="19"/>
      <c r="R2885" s="19"/>
    </row>
    <row r="2886" spans="3:18" s="1" customFormat="1" ht="12.75" x14ac:dyDescent="0.2">
      <c r="C2886" s="36"/>
      <c r="K2886" s="19"/>
      <c r="P2886" s="33"/>
      <c r="Q2886" s="19"/>
      <c r="R2886" s="19"/>
    </row>
    <row r="2887" spans="3:18" s="1" customFormat="1" ht="12.75" x14ac:dyDescent="0.2">
      <c r="C2887" s="36"/>
      <c r="K2887" s="19"/>
      <c r="P2887" s="33"/>
      <c r="Q2887" s="19"/>
      <c r="R2887" s="19"/>
    </row>
    <row r="2888" spans="3:18" s="1" customFormat="1" ht="12.75" x14ac:dyDescent="0.2">
      <c r="C2888" s="36"/>
      <c r="K2888" s="19"/>
      <c r="P2888" s="33"/>
      <c r="Q2888" s="19"/>
      <c r="R2888" s="19"/>
    </row>
    <row r="2889" spans="3:18" s="1" customFormat="1" ht="12.75" x14ac:dyDescent="0.2">
      <c r="C2889" s="36"/>
      <c r="K2889" s="19"/>
      <c r="P2889" s="33"/>
      <c r="Q2889" s="19"/>
      <c r="R2889" s="19"/>
    </row>
    <row r="2890" spans="3:18" s="1" customFormat="1" ht="12.75" x14ac:dyDescent="0.2">
      <c r="C2890" s="36"/>
      <c r="K2890" s="19"/>
      <c r="P2890" s="33"/>
      <c r="Q2890" s="19"/>
      <c r="R2890" s="19"/>
    </row>
    <row r="2891" spans="3:18" s="1" customFormat="1" ht="12.75" x14ac:dyDescent="0.2">
      <c r="C2891" s="36"/>
      <c r="K2891" s="19"/>
      <c r="P2891" s="33"/>
      <c r="Q2891" s="19"/>
      <c r="R2891" s="19"/>
    </row>
    <row r="2892" spans="3:18" s="1" customFormat="1" ht="12.75" x14ac:dyDescent="0.2">
      <c r="C2892" s="36"/>
      <c r="K2892" s="19"/>
      <c r="P2892" s="33"/>
      <c r="Q2892" s="19"/>
      <c r="R2892" s="19"/>
    </row>
    <row r="2893" spans="3:18" s="1" customFormat="1" ht="12.75" x14ac:dyDescent="0.2">
      <c r="C2893" s="36"/>
      <c r="K2893" s="19"/>
      <c r="P2893" s="33"/>
      <c r="Q2893" s="19"/>
      <c r="R2893" s="19"/>
    </row>
    <row r="2894" spans="3:18" s="1" customFormat="1" ht="12.75" x14ac:dyDescent="0.2">
      <c r="C2894" s="36"/>
      <c r="K2894" s="19"/>
      <c r="P2894" s="33"/>
      <c r="Q2894" s="19"/>
      <c r="R2894" s="19"/>
    </row>
    <row r="2895" spans="3:18" s="1" customFormat="1" ht="12.75" x14ac:dyDescent="0.2">
      <c r="C2895" s="36"/>
      <c r="K2895" s="19"/>
      <c r="P2895" s="33"/>
      <c r="Q2895" s="19"/>
      <c r="R2895" s="19"/>
    </row>
    <row r="2896" spans="3:18" s="1" customFormat="1" ht="12.75" x14ac:dyDescent="0.2">
      <c r="C2896" s="36"/>
      <c r="K2896" s="19"/>
      <c r="P2896" s="33"/>
      <c r="Q2896" s="19"/>
      <c r="R2896" s="19"/>
    </row>
    <row r="2897" spans="3:18" s="1" customFormat="1" ht="12.75" x14ac:dyDescent="0.2">
      <c r="C2897" s="36"/>
      <c r="K2897" s="19"/>
      <c r="P2897" s="33"/>
      <c r="Q2897" s="19"/>
      <c r="R2897" s="19"/>
    </row>
    <row r="2898" spans="3:18" s="1" customFormat="1" ht="12.75" x14ac:dyDescent="0.2">
      <c r="C2898" s="36"/>
      <c r="K2898" s="19"/>
      <c r="P2898" s="33"/>
      <c r="Q2898" s="19"/>
      <c r="R2898" s="19"/>
    </row>
    <row r="2899" spans="3:18" s="1" customFormat="1" ht="12.75" x14ac:dyDescent="0.2">
      <c r="C2899" s="36"/>
      <c r="K2899" s="19"/>
      <c r="P2899" s="33"/>
      <c r="Q2899" s="19"/>
      <c r="R2899" s="19"/>
    </row>
    <row r="2900" spans="3:18" s="1" customFormat="1" ht="12.75" x14ac:dyDescent="0.2">
      <c r="C2900" s="36"/>
      <c r="K2900" s="19"/>
      <c r="P2900" s="33"/>
      <c r="Q2900" s="19"/>
      <c r="R2900" s="19"/>
    </row>
    <row r="2901" spans="3:18" s="1" customFormat="1" ht="12.75" x14ac:dyDescent="0.2">
      <c r="C2901" s="36"/>
      <c r="K2901" s="19"/>
      <c r="P2901" s="33"/>
      <c r="Q2901" s="19"/>
      <c r="R2901" s="19"/>
    </row>
    <row r="2902" spans="3:18" s="1" customFormat="1" ht="12.75" x14ac:dyDescent="0.2">
      <c r="C2902" s="36"/>
      <c r="K2902" s="19"/>
      <c r="P2902" s="33"/>
      <c r="Q2902" s="19"/>
      <c r="R2902" s="19"/>
    </row>
    <row r="2903" spans="3:18" s="1" customFormat="1" ht="12.75" x14ac:dyDescent="0.2">
      <c r="C2903" s="36"/>
      <c r="K2903" s="19"/>
      <c r="P2903" s="33"/>
      <c r="Q2903" s="19"/>
      <c r="R2903" s="19"/>
    </row>
    <row r="2904" spans="3:18" s="1" customFormat="1" ht="12.75" x14ac:dyDescent="0.2">
      <c r="C2904" s="36"/>
      <c r="K2904" s="19"/>
      <c r="P2904" s="33"/>
      <c r="Q2904" s="19"/>
      <c r="R2904" s="19"/>
    </row>
    <row r="2905" spans="3:18" s="1" customFormat="1" ht="12.75" x14ac:dyDescent="0.2">
      <c r="C2905" s="36"/>
      <c r="K2905" s="19"/>
      <c r="P2905" s="33"/>
      <c r="Q2905" s="19"/>
      <c r="R2905" s="19"/>
    </row>
    <row r="2906" spans="3:18" s="1" customFormat="1" ht="12.75" x14ac:dyDescent="0.2">
      <c r="C2906" s="36"/>
      <c r="K2906" s="19"/>
      <c r="P2906" s="33"/>
      <c r="Q2906" s="19"/>
      <c r="R2906" s="19"/>
    </row>
    <row r="2907" spans="3:18" s="1" customFormat="1" ht="12.75" x14ac:dyDescent="0.2">
      <c r="C2907" s="36"/>
      <c r="K2907" s="19"/>
      <c r="P2907" s="33"/>
      <c r="Q2907" s="19"/>
      <c r="R2907" s="19"/>
    </row>
    <row r="2908" spans="3:18" s="1" customFormat="1" ht="12.75" x14ac:dyDescent="0.2">
      <c r="C2908" s="36"/>
      <c r="K2908" s="19"/>
      <c r="P2908" s="33"/>
      <c r="Q2908" s="19"/>
      <c r="R2908" s="19"/>
    </row>
    <row r="2909" spans="3:18" s="1" customFormat="1" ht="12.75" x14ac:dyDescent="0.2">
      <c r="C2909" s="36"/>
      <c r="K2909" s="19"/>
      <c r="P2909" s="33"/>
      <c r="Q2909" s="19"/>
      <c r="R2909" s="19"/>
    </row>
    <row r="2910" spans="3:18" s="1" customFormat="1" ht="12.75" x14ac:dyDescent="0.2">
      <c r="C2910" s="36"/>
      <c r="K2910" s="19"/>
      <c r="P2910" s="33"/>
      <c r="Q2910" s="19"/>
      <c r="R2910" s="19"/>
    </row>
    <row r="2911" spans="3:18" s="1" customFormat="1" ht="12.75" x14ac:dyDescent="0.2">
      <c r="C2911" s="36"/>
      <c r="K2911" s="19"/>
      <c r="P2911" s="33"/>
      <c r="Q2911" s="19"/>
      <c r="R2911" s="19"/>
    </row>
    <row r="2912" spans="3:18" s="1" customFormat="1" ht="12.75" x14ac:dyDescent="0.2">
      <c r="C2912" s="36"/>
      <c r="K2912" s="19"/>
      <c r="P2912" s="33"/>
      <c r="Q2912" s="19"/>
      <c r="R2912" s="19"/>
    </row>
    <row r="2913" spans="3:18" s="1" customFormat="1" ht="12.75" x14ac:dyDescent="0.2">
      <c r="C2913" s="36"/>
      <c r="K2913" s="19"/>
      <c r="P2913" s="33"/>
      <c r="Q2913" s="19"/>
      <c r="R2913" s="19"/>
    </row>
    <row r="2914" spans="3:18" s="1" customFormat="1" ht="12.75" x14ac:dyDescent="0.2">
      <c r="C2914" s="36"/>
      <c r="K2914" s="19"/>
      <c r="P2914" s="33"/>
      <c r="Q2914" s="19"/>
      <c r="R2914" s="19"/>
    </row>
    <row r="2915" spans="3:18" s="1" customFormat="1" ht="12.75" x14ac:dyDescent="0.2">
      <c r="C2915" s="36"/>
      <c r="K2915" s="19"/>
      <c r="P2915" s="33"/>
      <c r="Q2915" s="19"/>
      <c r="R2915" s="19"/>
    </row>
    <row r="2916" spans="3:18" s="1" customFormat="1" ht="12.75" x14ac:dyDescent="0.2">
      <c r="C2916" s="36"/>
      <c r="K2916" s="19"/>
      <c r="P2916" s="33"/>
      <c r="Q2916" s="19"/>
      <c r="R2916" s="19"/>
    </row>
    <row r="2917" spans="3:18" s="1" customFormat="1" ht="12.75" x14ac:dyDescent="0.2">
      <c r="C2917" s="36"/>
      <c r="K2917" s="19"/>
      <c r="P2917" s="33"/>
      <c r="Q2917" s="19"/>
      <c r="R2917" s="19"/>
    </row>
    <row r="2918" spans="3:18" s="1" customFormat="1" ht="12.75" x14ac:dyDescent="0.2">
      <c r="C2918" s="36"/>
      <c r="K2918" s="19"/>
      <c r="P2918" s="33"/>
      <c r="Q2918" s="19"/>
      <c r="R2918" s="19"/>
    </row>
    <row r="2919" spans="3:18" s="1" customFormat="1" ht="12.75" x14ac:dyDescent="0.2">
      <c r="C2919" s="36"/>
      <c r="K2919" s="19"/>
      <c r="P2919" s="33"/>
      <c r="Q2919" s="19"/>
      <c r="R2919" s="19"/>
    </row>
    <row r="2920" spans="3:18" s="1" customFormat="1" ht="12.75" x14ac:dyDescent="0.2">
      <c r="C2920" s="36"/>
      <c r="K2920" s="19"/>
      <c r="P2920" s="33"/>
      <c r="Q2920" s="19"/>
      <c r="R2920" s="19"/>
    </row>
    <row r="2921" spans="3:18" s="1" customFormat="1" ht="12.75" x14ac:dyDescent="0.2">
      <c r="C2921" s="36"/>
      <c r="K2921" s="19"/>
      <c r="P2921" s="33"/>
      <c r="Q2921" s="19"/>
      <c r="R2921" s="19"/>
    </row>
    <row r="2922" spans="3:18" s="1" customFormat="1" ht="12.75" x14ac:dyDescent="0.2">
      <c r="C2922" s="36"/>
      <c r="K2922" s="19"/>
      <c r="P2922" s="33"/>
      <c r="Q2922" s="19"/>
      <c r="R2922" s="19"/>
    </row>
    <row r="2923" spans="3:18" s="1" customFormat="1" ht="12.75" x14ac:dyDescent="0.2">
      <c r="C2923" s="36"/>
      <c r="K2923" s="19"/>
      <c r="P2923" s="33"/>
      <c r="Q2923" s="19"/>
      <c r="R2923" s="19"/>
    </row>
    <row r="2924" spans="3:18" s="1" customFormat="1" ht="12.75" x14ac:dyDescent="0.2">
      <c r="C2924" s="36"/>
      <c r="K2924" s="19"/>
      <c r="P2924" s="33"/>
      <c r="Q2924" s="19"/>
      <c r="R2924" s="19"/>
    </row>
    <row r="2925" spans="3:18" s="1" customFormat="1" ht="12.75" x14ac:dyDescent="0.2">
      <c r="C2925" s="36"/>
      <c r="K2925" s="19"/>
      <c r="P2925" s="33"/>
      <c r="Q2925" s="19"/>
      <c r="R2925" s="19"/>
    </row>
    <row r="2926" spans="3:18" s="1" customFormat="1" ht="12.75" x14ac:dyDescent="0.2">
      <c r="C2926" s="36"/>
      <c r="K2926" s="19"/>
      <c r="P2926" s="33"/>
      <c r="Q2926" s="19"/>
      <c r="R2926" s="19"/>
    </row>
    <row r="2927" spans="3:18" s="1" customFormat="1" ht="12.75" x14ac:dyDescent="0.2">
      <c r="C2927" s="36"/>
      <c r="K2927" s="19"/>
      <c r="P2927" s="33"/>
      <c r="Q2927" s="19"/>
      <c r="R2927" s="19"/>
    </row>
    <row r="2928" spans="3:18" s="1" customFormat="1" ht="12.75" x14ac:dyDescent="0.2">
      <c r="C2928" s="36"/>
      <c r="K2928" s="19"/>
      <c r="P2928" s="33"/>
      <c r="Q2928" s="19"/>
      <c r="R2928" s="19"/>
    </row>
    <row r="2929" spans="3:18" s="1" customFormat="1" ht="12.75" x14ac:dyDescent="0.2">
      <c r="C2929" s="36"/>
      <c r="K2929" s="19"/>
      <c r="P2929" s="33"/>
      <c r="Q2929" s="19"/>
      <c r="R2929" s="19"/>
    </row>
    <row r="2930" spans="3:18" s="1" customFormat="1" ht="12.75" x14ac:dyDescent="0.2">
      <c r="C2930" s="36"/>
      <c r="K2930" s="19"/>
      <c r="P2930" s="33"/>
      <c r="Q2930" s="19"/>
      <c r="R2930" s="19"/>
    </row>
    <row r="2931" spans="3:18" s="1" customFormat="1" ht="12.75" x14ac:dyDescent="0.2">
      <c r="C2931" s="36"/>
      <c r="K2931" s="19"/>
      <c r="P2931" s="33"/>
      <c r="Q2931" s="19"/>
      <c r="R2931" s="19"/>
    </row>
    <row r="2932" spans="3:18" s="1" customFormat="1" ht="12.75" x14ac:dyDescent="0.2">
      <c r="C2932" s="36"/>
      <c r="K2932" s="19"/>
      <c r="P2932" s="33"/>
      <c r="Q2932" s="19"/>
      <c r="R2932" s="19"/>
    </row>
    <row r="2933" spans="3:18" s="1" customFormat="1" ht="12.75" x14ac:dyDescent="0.2">
      <c r="C2933" s="36"/>
      <c r="K2933" s="19"/>
      <c r="P2933" s="33"/>
      <c r="Q2933" s="19"/>
      <c r="R2933" s="19"/>
    </row>
    <row r="2934" spans="3:18" s="1" customFormat="1" ht="12.75" x14ac:dyDescent="0.2">
      <c r="C2934" s="36"/>
      <c r="K2934" s="19"/>
      <c r="P2934" s="33"/>
      <c r="Q2934" s="19"/>
      <c r="R2934" s="19"/>
    </row>
    <row r="2935" spans="3:18" s="1" customFormat="1" ht="12.75" x14ac:dyDescent="0.2">
      <c r="C2935" s="36"/>
      <c r="K2935" s="19"/>
      <c r="P2935" s="33"/>
      <c r="Q2935" s="19"/>
      <c r="R2935" s="19"/>
    </row>
    <row r="2936" spans="3:18" s="1" customFormat="1" ht="12.75" x14ac:dyDescent="0.2">
      <c r="C2936" s="36"/>
      <c r="K2936" s="19"/>
      <c r="P2936" s="33"/>
      <c r="Q2936" s="19"/>
      <c r="R2936" s="19"/>
    </row>
    <row r="2937" spans="3:18" s="1" customFormat="1" ht="12.75" x14ac:dyDescent="0.2">
      <c r="C2937" s="36"/>
      <c r="K2937" s="19"/>
      <c r="P2937" s="33"/>
      <c r="Q2937" s="19"/>
      <c r="R2937" s="19"/>
    </row>
    <row r="2938" spans="3:18" s="1" customFormat="1" ht="12.75" x14ac:dyDescent="0.2">
      <c r="C2938" s="36"/>
      <c r="K2938" s="19"/>
      <c r="P2938" s="33"/>
      <c r="Q2938" s="19"/>
      <c r="R2938" s="19"/>
    </row>
    <row r="2939" spans="3:18" s="1" customFormat="1" ht="12.75" x14ac:dyDescent="0.2">
      <c r="C2939" s="36"/>
      <c r="K2939" s="19"/>
      <c r="P2939" s="33"/>
      <c r="Q2939" s="19"/>
      <c r="R2939" s="19"/>
    </row>
    <row r="2940" spans="3:18" s="1" customFormat="1" ht="12.75" x14ac:dyDescent="0.2">
      <c r="C2940" s="36"/>
      <c r="K2940" s="19"/>
      <c r="P2940" s="33"/>
      <c r="Q2940" s="19"/>
      <c r="R2940" s="19"/>
    </row>
    <row r="2941" spans="3:18" s="1" customFormat="1" ht="12.75" x14ac:dyDescent="0.2">
      <c r="C2941" s="36"/>
      <c r="K2941" s="19"/>
      <c r="P2941" s="33"/>
      <c r="Q2941" s="19"/>
      <c r="R2941" s="19"/>
    </row>
    <row r="2942" spans="3:18" s="1" customFormat="1" ht="12.75" x14ac:dyDescent="0.2">
      <c r="C2942" s="36"/>
      <c r="K2942" s="19"/>
      <c r="P2942" s="33"/>
      <c r="Q2942" s="19"/>
      <c r="R2942" s="19"/>
    </row>
    <row r="2943" spans="3:18" s="1" customFormat="1" ht="12.75" x14ac:dyDescent="0.2">
      <c r="C2943" s="36"/>
      <c r="K2943" s="19"/>
      <c r="P2943" s="33"/>
      <c r="Q2943" s="19"/>
      <c r="R2943" s="19"/>
    </row>
    <row r="2944" spans="3:18" s="1" customFormat="1" ht="12.75" x14ac:dyDescent="0.2">
      <c r="C2944" s="36"/>
      <c r="K2944" s="19"/>
      <c r="P2944" s="33"/>
      <c r="Q2944" s="19"/>
      <c r="R2944" s="19"/>
    </row>
    <row r="2945" spans="3:18" s="1" customFormat="1" ht="12.75" x14ac:dyDescent="0.2">
      <c r="C2945" s="36"/>
      <c r="K2945" s="19"/>
      <c r="P2945" s="33"/>
      <c r="Q2945" s="19"/>
      <c r="R2945" s="19"/>
    </row>
    <row r="2946" spans="3:18" s="1" customFormat="1" ht="12.75" x14ac:dyDescent="0.2">
      <c r="C2946" s="36"/>
      <c r="K2946" s="19"/>
      <c r="P2946" s="33"/>
      <c r="Q2946" s="19"/>
      <c r="R2946" s="19"/>
    </row>
    <row r="2947" spans="3:18" s="1" customFormat="1" ht="12.75" x14ac:dyDescent="0.2">
      <c r="C2947" s="36"/>
      <c r="K2947" s="19"/>
      <c r="P2947" s="33"/>
      <c r="Q2947" s="19"/>
      <c r="R2947" s="19"/>
    </row>
    <row r="2948" spans="3:18" s="1" customFormat="1" ht="12.75" x14ac:dyDescent="0.2">
      <c r="C2948" s="36"/>
      <c r="K2948" s="19"/>
      <c r="P2948" s="33"/>
      <c r="Q2948" s="19"/>
      <c r="R2948" s="19"/>
    </row>
    <row r="2949" spans="3:18" s="1" customFormat="1" ht="12.75" x14ac:dyDescent="0.2">
      <c r="C2949" s="36"/>
      <c r="K2949" s="19"/>
      <c r="P2949" s="33"/>
      <c r="Q2949" s="19"/>
      <c r="R2949" s="19"/>
    </row>
    <row r="2950" spans="3:18" s="1" customFormat="1" ht="12.75" x14ac:dyDescent="0.2">
      <c r="C2950" s="36"/>
      <c r="K2950" s="19"/>
      <c r="P2950" s="33"/>
      <c r="Q2950" s="19"/>
      <c r="R2950" s="19"/>
    </row>
    <row r="2951" spans="3:18" s="1" customFormat="1" ht="12.75" x14ac:dyDescent="0.2">
      <c r="C2951" s="36"/>
      <c r="K2951" s="19"/>
      <c r="P2951" s="33"/>
      <c r="Q2951" s="19"/>
      <c r="R2951" s="19"/>
    </row>
    <row r="2952" spans="3:18" s="1" customFormat="1" ht="12.75" x14ac:dyDescent="0.2">
      <c r="C2952" s="36"/>
      <c r="K2952" s="19"/>
      <c r="P2952" s="33"/>
      <c r="Q2952" s="19"/>
      <c r="R2952" s="19"/>
    </row>
    <row r="2953" spans="3:18" s="1" customFormat="1" ht="12.75" x14ac:dyDescent="0.2">
      <c r="C2953" s="36"/>
      <c r="K2953" s="19"/>
      <c r="P2953" s="33"/>
      <c r="Q2953" s="19"/>
      <c r="R2953" s="19"/>
    </row>
    <row r="2954" spans="3:18" s="1" customFormat="1" ht="12.75" x14ac:dyDescent="0.2">
      <c r="C2954" s="36"/>
      <c r="K2954" s="19"/>
      <c r="P2954" s="33"/>
      <c r="Q2954" s="19"/>
      <c r="R2954" s="19"/>
    </row>
    <row r="2955" spans="3:18" s="1" customFormat="1" ht="12.75" x14ac:dyDescent="0.2">
      <c r="C2955" s="36"/>
      <c r="K2955" s="19"/>
      <c r="P2955" s="33"/>
      <c r="Q2955" s="19"/>
      <c r="R2955" s="19"/>
    </row>
    <row r="2956" spans="3:18" s="1" customFormat="1" ht="12.75" x14ac:dyDescent="0.2">
      <c r="C2956" s="36"/>
      <c r="K2956" s="19"/>
      <c r="P2956" s="33"/>
      <c r="Q2956" s="19"/>
      <c r="R2956" s="19"/>
    </row>
    <row r="2957" spans="3:18" s="1" customFormat="1" ht="12.75" x14ac:dyDescent="0.2">
      <c r="C2957" s="36"/>
      <c r="K2957" s="19"/>
      <c r="P2957" s="33"/>
      <c r="Q2957" s="19"/>
      <c r="R2957" s="19"/>
    </row>
    <row r="2958" spans="3:18" s="1" customFormat="1" ht="12.75" x14ac:dyDescent="0.2">
      <c r="C2958" s="36"/>
      <c r="K2958" s="19"/>
      <c r="P2958" s="33"/>
      <c r="Q2958" s="19"/>
      <c r="R2958" s="19"/>
    </row>
    <row r="2959" spans="3:18" s="1" customFormat="1" ht="12.75" x14ac:dyDescent="0.2">
      <c r="C2959" s="36"/>
      <c r="K2959" s="19"/>
      <c r="P2959" s="33"/>
      <c r="Q2959" s="19"/>
      <c r="R2959" s="19"/>
    </row>
    <row r="2960" spans="3:18" s="1" customFormat="1" ht="12.75" x14ac:dyDescent="0.2">
      <c r="C2960" s="36"/>
      <c r="K2960" s="19"/>
      <c r="P2960" s="33"/>
      <c r="Q2960" s="19"/>
      <c r="R2960" s="19"/>
    </row>
    <row r="2961" spans="3:18" s="1" customFormat="1" ht="12.75" x14ac:dyDescent="0.2">
      <c r="C2961" s="36"/>
      <c r="K2961" s="19"/>
      <c r="P2961" s="33"/>
      <c r="Q2961" s="19"/>
      <c r="R2961" s="19"/>
    </row>
    <row r="2962" spans="3:18" s="1" customFormat="1" ht="12.75" x14ac:dyDescent="0.2">
      <c r="C2962" s="36"/>
      <c r="K2962" s="19"/>
      <c r="P2962" s="33"/>
      <c r="Q2962" s="19"/>
      <c r="R2962" s="19"/>
    </row>
    <row r="2963" spans="3:18" s="1" customFormat="1" ht="12.75" x14ac:dyDescent="0.2">
      <c r="C2963" s="36"/>
      <c r="K2963" s="19"/>
      <c r="P2963" s="33"/>
      <c r="Q2963" s="19"/>
      <c r="R2963" s="19"/>
    </row>
    <row r="2964" spans="3:18" s="1" customFormat="1" ht="12.75" x14ac:dyDescent="0.2">
      <c r="C2964" s="36"/>
      <c r="K2964" s="19"/>
      <c r="P2964" s="33"/>
      <c r="Q2964" s="19"/>
      <c r="R2964" s="19"/>
    </row>
    <row r="2965" spans="3:18" s="1" customFormat="1" ht="12.75" x14ac:dyDescent="0.2">
      <c r="C2965" s="36"/>
      <c r="K2965" s="19"/>
      <c r="P2965" s="33"/>
      <c r="Q2965" s="19"/>
      <c r="R2965" s="19"/>
    </row>
    <row r="2966" spans="3:18" s="1" customFormat="1" ht="12.75" x14ac:dyDescent="0.2">
      <c r="C2966" s="36"/>
      <c r="K2966" s="19"/>
      <c r="P2966" s="33"/>
      <c r="Q2966" s="19"/>
      <c r="R2966" s="19"/>
    </row>
    <row r="2967" spans="3:18" s="1" customFormat="1" ht="12.75" x14ac:dyDescent="0.2">
      <c r="C2967" s="36"/>
      <c r="K2967" s="19"/>
      <c r="P2967" s="33"/>
      <c r="Q2967" s="19"/>
      <c r="R2967" s="19"/>
    </row>
    <row r="2968" spans="3:18" s="1" customFormat="1" ht="12.75" x14ac:dyDescent="0.2">
      <c r="C2968" s="36"/>
      <c r="K2968" s="19"/>
      <c r="P2968" s="33"/>
      <c r="Q2968" s="19"/>
      <c r="R2968" s="19"/>
    </row>
    <row r="2969" spans="3:18" s="1" customFormat="1" ht="12.75" x14ac:dyDescent="0.2">
      <c r="C2969" s="36"/>
      <c r="K2969" s="19"/>
      <c r="P2969" s="33"/>
      <c r="Q2969" s="19"/>
      <c r="R2969" s="19"/>
    </row>
    <row r="2970" spans="3:18" s="1" customFormat="1" ht="12.75" x14ac:dyDescent="0.2">
      <c r="C2970" s="36"/>
      <c r="K2970" s="19"/>
      <c r="P2970" s="33"/>
      <c r="Q2970" s="19"/>
      <c r="R2970" s="19"/>
    </row>
    <row r="2971" spans="3:18" s="1" customFormat="1" ht="12.75" x14ac:dyDescent="0.2">
      <c r="C2971" s="36"/>
      <c r="K2971" s="19"/>
      <c r="P2971" s="33"/>
      <c r="Q2971" s="19"/>
      <c r="R2971" s="19"/>
    </row>
    <row r="2972" spans="3:18" s="1" customFormat="1" ht="12.75" x14ac:dyDescent="0.2">
      <c r="C2972" s="36"/>
      <c r="K2972" s="19"/>
      <c r="P2972" s="33"/>
      <c r="Q2972" s="19"/>
      <c r="R2972" s="19"/>
    </row>
    <row r="2973" spans="3:18" s="1" customFormat="1" ht="12.75" x14ac:dyDescent="0.2">
      <c r="C2973" s="36"/>
      <c r="K2973" s="19"/>
      <c r="P2973" s="33"/>
      <c r="Q2973" s="19"/>
      <c r="R2973" s="19"/>
    </row>
    <row r="2974" spans="3:18" s="1" customFormat="1" ht="12.75" x14ac:dyDescent="0.2">
      <c r="C2974" s="36"/>
      <c r="K2974" s="19"/>
      <c r="P2974" s="33"/>
      <c r="Q2974" s="19"/>
      <c r="R2974" s="19"/>
    </row>
    <row r="2975" spans="3:18" s="1" customFormat="1" ht="12.75" x14ac:dyDescent="0.2">
      <c r="C2975" s="36"/>
      <c r="K2975" s="19"/>
      <c r="P2975" s="33"/>
      <c r="Q2975" s="19"/>
      <c r="R2975" s="19"/>
    </row>
    <row r="2976" spans="3:18" s="1" customFormat="1" ht="12.75" x14ac:dyDescent="0.2">
      <c r="C2976" s="36"/>
      <c r="K2976" s="19"/>
      <c r="P2976" s="33"/>
      <c r="Q2976" s="19"/>
      <c r="R2976" s="19"/>
    </row>
    <row r="2977" spans="3:18" s="1" customFormat="1" ht="12.75" x14ac:dyDescent="0.2">
      <c r="C2977" s="36"/>
      <c r="K2977" s="19"/>
      <c r="P2977" s="33"/>
      <c r="Q2977" s="19"/>
      <c r="R2977" s="19"/>
    </row>
    <row r="2978" spans="3:18" s="1" customFormat="1" ht="12.75" x14ac:dyDescent="0.2">
      <c r="C2978" s="36"/>
      <c r="K2978" s="19"/>
      <c r="P2978" s="33"/>
      <c r="Q2978" s="19"/>
      <c r="R2978" s="19"/>
    </row>
    <row r="2979" spans="3:18" s="1" customFormat="1" ht="12.75" x14ac:dyDescent="0.2">
      <c r="C2979" s="36"/>
      <c r="K2979" s="19"/>
      <c r="P2979" s="33"/>
      <c r="Q2979" s="19"/>
      <c r="R2979" s="19"/>
    </row>
    <row r="2980" spans="3:18" s="1" customFormat="1" ht="12.75" x14ac:dyDescent="0.2">
      <c r="C2980" s="36"/>
      <c r="K2980" s="19"/>
      <c r="P2980" s="33"/>
      <c r="Q2980" s="19"/>
      <c r="R2980" s="19"/>
    </row>
    <row r="2981" spans="3:18" s="1" customFormat="1" ht="12.75" x14ac:dyDescent="0.2">
      <c r="C2981" s="36"/>
      <c r="K2981" s="19"/>
      <c r="P2981" s="33"/>
      <c r="Q2981" s="19"/>
      <c r="R2981" s="19"/>
    </row>
    <row r="2982" spans="3:18" s="1" customFormat="1" ht="12.75" x14ac:dyDescent="0.2">
      <c r="C2982" s="36"/>
      <c r="K2982" s="19"/>
      <c r="P2982" s="33"/>
      <c r="Q2982" s="19"/>
      <c r="R2982" s="19"/>
    </row>
    <row r="2983" spans="3:18" s="1" customFormat="1" ht="12.75" x14ac:dyDescent="0.2">
      <c r="C2983" s="36"/>
      <c r="K2983" s="19"/>
      <c r="P2983" s="33"/>
      <c r="Q2983" s="19"/>
      <c r="R2983" s="19"/>
    </row>
    <row r="2984" spans="3:18" s="1" customFormat="1" ht="12.75" x14ac:dyDescent="0.2">
      <c r="C2984" s="36"/>
      <c r="K2984" s="19"/>
      <c r="P2984" s="33"/>
      <c r="Q2984" s="19"/>
      <c r="R2984" s="19"/>
    </row>
    <row r="2985" spans="3:18" s="1" customFormat="1" ht="12.75" x14ac:dyDescent="0.2">
      <c r="C2985" s="36"/>
      <c r="K2985" s="19"/>
      <c r="P2985" s="33"/>
      <c r="Q2985" s="19"/>
      <c r="R2985" s="19"/>
    </row>
    <row r="2986" spans="3:18" s="1" customFormat="1" ht="12.75" x14ac:dyDescent="0.2">
      <c r="C2986" s="36"/>
      <c r="K2986" s="19"/>
      <c r="P2986" s="33"/>
      <c r="Q2986" s="19"/>
      <c r="R2986" s="19"/>
    </row>
    <row r="2987" spans="3:18" s="1" customFormat="1" ht="12.75" x14ac:dyDescent="0.2">
      <c r="C2987" s="36"/>
      <c r="K2987" s="19"/>
      <c r="P2987" s="33"/>
      <c r="Q2987" s="19"/>
      <c r="R2987" s="19"/>
    </row>
    <row r="2988" spans="3:18" s="1" customFormat="1" ht="12.75" x14ac:dyDescent="0.2">
      <c r="C2988" s="36"/>
      <c r="K2988" s="19"/>
      <c r="P2988" s="33"/>
      <c r="Q2988" s="19"/>
      <c r="R2988" s="19"/>
    </row>
    <row r="2989" spans="3:18" s="1" customFormat="1" ht="12.75" x14ac:dyDescent="0.2">
      <c r="C2989" s="36"/>
      <c r="K2989" s="19"/>
      <c r="P2989" s="33"/>
      <c r="Q2989" s="19"/>
      <c r="R2989" s="19"/>
    </row>
    <row r="2990" spans="3:18" s="1" customFormat="1" ht="12.75" x14ac:dyDescent="0.2">
      <c r="C2990" s="36"/>
      <c r="K2990" s="19"/>
      <c r="P2990" s="33"/>
      <c r="Q2990" s="19"/>
      <c r="R2990" s="19"/>
    </row>
    <row r="2991" spans="3:18" s="1" customFormat="1" ht="12.75" x14ac:dyDescent="0.2">
      <c r="C2991" s="36"/>
      <c r="K2991" s="19"/>
      <c r="P2991" s="33"/>
      <c r="Q2991" s="19"/>
      <c r="R2991" s="19"/>
    </row>
    <row r="2992" spans="3:18" s="1" customFormat="1" ht="12.75" x14ac:dyDescent="0.2">
      <c r="C2992" s="36"/>
      <c r="K2992" s="19"/>
      <c r="P2992" s="33"/>
      <c r="Q2992" s="19"/>
      <c r="R2992" s="19"/>
    </row>
    <row r="2993" spans="3:18" s="1" customFormat="1" ht="12.75" x14ac:dyDescent="0.2">
      <c r="C2993" s="36"/>
      <c r="K2993" s="19"/>
      <c r="P2993" s="33"/>
      <c r="Q2993" s="19"/>
      <c r="R2993" s="19"/>
    </row>
    <row r="2994" spans="3:18" s="1" customFormat="1" ht="12.75" x14ac:dyDescent="0.2">
      <c r="C2994" s="36"/>
      <c r="K2994" s="19"/>
      <c r="P2994" s="33"/>
      <c r="Q2994" s="19"/>
      <c r="R2994" s="19"/>
    </row>
    <row r="2995" spans="3:18" s="1" customFormat="1" ht="12.75" x14ac:dyDescent="0.2">
      <c r="C2995" s="36"/>
      <c r="K2995" s="19"/>
      <c r="P2995" s="33"/>
      <c r="Q2995" s="19"/>
      <c r="R2995" s="19"/>
    </row>
    <row r="2996" spans="3:18" s="1" customFormat="1" ht="12.75" x14ac:dyDescent="0.2">
      <c r="C2996" s="36"/>
      <c r="K2996" s="19"/>
      <c r="P2996" s="33"/>
      <c r="Q2996" s="19"/>
      <c r="R2996" s="19"/>
    </row>
    <row r="2997" spans="3:18" s="1" customFormat="1" ht="12.75" x14ac:dyDescent="0.2">
      <c r="C2997" s="36"/>
      <c r="K2997" s="19"/>
      <c r="P2997" s="33"/>
      <c r="Q2997" s="19"/>
      <c r="R2997" s="19"/>
    </row>
    <row r="2998" spans="3:18" s="1" customFormat="1" ht="12.75" x14ac:dyDescent="0.2">
      <c r="C2998" s="36"/>
      <c r="K2998" s="19"/>
      <c r="P2998" s="33"/>
      <c r="Q2998" s="19"/>
      <c r="R2998" s="19"/>
    </row>
    <row r="2999" spans="3:18" s="1" customFormat="1" ht="12.75" x14ac:dyDescent="0.2">
      <c r="C2999" s="36"/>
      <c r="K2999" s="19"/>
      <c r="P2999" s="33"/>
      <c r="Q2999" s="19"/>
      <c r="R2999" s="19"/>
    </row>
    <row r="3000" spans="3:18" s="1" customFormat="1" ht="12.75" x14ac:dyDescent="0.2">
      <c r="C3000" s="36"/>
      <c r="K3000" s="19"/>
      <c r="P3000" s="33"/>
      <c r="Q3000" s="19"/>
      <c r="R3000" s="19"/>
    </row>
    <row r="3001" spans="3:18" s="1" customFormat="1" ht="12.75" x14ac:dyDescent="0.2">
      <c r="C3001" s="36"/>
      <c r="K3001" s="19"/>
      <c r="P3001" s="33"/>
      <c r="Q3001" s="19"/>
      <c r="R3001" s="19"/>
    </row>
    <row r="3002" spans="3:18" s="1" customFormat="1" ht="12.75" x14ac:dyDescent="0.2">
      <c r="C3002" s="36"/>
      <c r="K3002" s="19"/>
      <c r="P3002" s="33"/>
      <c r="Q3002" s="19"/>
      <c r="R3002" s="19"/>
    </row>
    <row r="3003" spans="3:18" s="1" customFormat="1" ht="12.75" x14ac:dyDescent="0.2">
      <c r="C3003" s="36"/>
      <c r="K3003" s="19"/>
      <c r="P3003" s="33"/>
      <c r="Q3003" s="19"/>
      <c r="R3003" s="19"/>
    </row>
    <row r="3004" spans="3:18" s="1" customFormat="1" ht="12.75" x14ac:dyDescent="0.2">
      <c r="C3004" s="36"/>
      <c r="K3004" s="19"/>
      <c r="P3004" s="33"/>
      <c r="Q3004" s="19"/>
      <c r="R3004" s="19"/>
    </row>
    <row r="3005" spans="3:18" s="1" customFormat="1" ht="12.75" x14ac:dyDescent="0.2">
      <c r="C3005" s="36"/>
      <c r="K3005" s="19"/>
      <c r="P3005" s="33"/>
      <c r="Q3005" s="19"/>
      <c r="R3005" s="19"/>
    </row>
    <row r="3006" spans="3:18" s="1" customFormat="1" ht="12.75" x14ac:dyDescent="0.2">
      <c r="C3006" s="36"/>
      <c r="K3006" s="19"/>
      <c r="P3006" s="33"/>
      <c r="Q3006" s="19"/>
      <c r="R3006" s="19"/>
    </row>
    <row r="3007" spans="3:18" s="1" customFormat="1" ht="12.75" x14ac:dyDescent="0.2">
      <c r="C3007" s="36"/>
      <c r="K3007" s="19"/>
      <c r="P3007" s="33"/>
      <c r="Q3007" s="19"/>
      <c r="R3007" s="19"/>
    </row>
    <row r="3008" spans="3:18" s="1" customFormat="1" ht="12.75" x14ac:dyDescent="0.2">
      <c r="C3008" s="36"/>
      <c r="K3008" s="19"/>
      <c r="P3008" s="33"/>
      <c r="Q3008" s="19"/>
      <c r="R3008" s="19"/>
    </row>
    <row r="3009" spans="3:18" s="1" customFormat="1" ht="12.75" x14ac:dyDescent="0.2">
      <c r="C3009" s="36"/>
      <c r="K3009" s="19"/>
      <c r="P3009" s="33"/>
      <c r="Q3009" s="19"/>
      <c r="R3009" s="19"/>
    </row>
    <row r="3010" spans="3:18" s="1" customFormat="1" ht="12.75" x14ac:dyDescent="0.2">
      <c r="C3010" s="36"/>
      <c r="K3010" s="19"/>
      <c r="P3010" s="33"/>
      <c r="Q3010" s="19"/>
      <c r="R3010" s="19"/>
    </row>
    <row r="3011" spans="3:18" s="1" customFormat="1" ht="12.75" x14ac:dyDescent="0.2">
      <c r="C3011" s="36"/>
      <c r="K3011" s="19"/>
      <c r="P3011" s="33"/>
      <c r="Q3011" s="19"/>
      <c r="R3011" s="19"/>
    </row>
    <row r="3012" spans="3:18" s="1" customFormat="1" ht="12.75" x14ac:dyDescent="0.2">
      <c r="C3012" s="36"/>
      <c r="K3012" s="19"/>
      <c r="P3012" s="33"/>
      <c r="Q3012" s="19"/>
      <c r="R3012" s="19"/>
    </row>
    <row r="3013" spans="3:18" s="1" customFormat="1" ht="12.75" x14ac:dyDescent="0.2">
      <c r="C3013" s="36"/>
      <c r="K3013" s="19"/>
      <c r="P3013" s="33"/>
      <c r="Q3013" s="19"/>
      <c r="R3013" s="19"/>
    </row>
    <row r="3014" spans="3:18" s="1" customFormat="1" ht="12.75" x14ac:dyDescent="0.2">
      <c r="C3014" s="36"/>
      <c r="K3014" s="19"/>
      <c r="P3014" s="33"/>
      <c r="Q3014" s="19"/>
      <c r="R3014" s="19"/>
    </row>
    <row r="3015" spans="3:18" s="1" customFormat="1" ht="12.75" x14ac:dyDescent="0.2">
      <c r="C3015" s="36"/>
      <c r="K3015" s="19"/>
      <c r="P3015" s="33"/>
      <c r="Q3015" s="19"/>
      <c r="R3015" s="19"/>
    </row>
    <row r="3016" spans="3:18" s="1" customFormat="1" ht="12.75" x14ac:dyDescent="0.2">
      <c r="C3016" s="36"/>
      <c r="K3016" s="19"/>
      <c r="P3016" s="33"/>
      <c r="Q3016" s="19"/>
      <c r="R3016" s="19"/>
    </row>
    <row r="3017" spans="3:18" s="1" customFormat="1" ht="12.75" x14ac:dyDescent="0.2">
      <c r="C3017" s="36"/>
      <c r="K3017" s="19"/>
      <c r="P3017" s="33"/>
      <c r="Q3017" s="19"/>
      <c r="R3017" s="19"/>
    </row>
    <row r="3018" spans="3:18" s="1" customFormat="1" ht="12.75" x14ac:dyDescent="0.2">
      <c r="C3018" s="36"/>
      <c r="K3018" s="19"/>
      <c r="P3018" s="33"/>
      <c r="Q3018" s="19"/>
      <c r="R3018" s="19"/>
    </row>
    <row r="3019" spans="3:18" s="1" customFormat="1" ht="12.75" x14ac:dyDescent="0.2">
      <c r="C3019" s="36"/>
      <c r="K3019" s="19"/>
      <c r="P3019" s="33"/>
      <c r="Q3019" s="19"/>
      <c r="R3019" s="19"/>
    </row>
    <row r="3020" spans="3:18" s="1" customFormat="1" ht="12.75" x14ac:dyDescent="0.2">
      <c r="C3020" s="36"/>
      <c r="K3020" s="19"/>
      <c r="P3020" s="33"/>
      <c r="Q3020" s="19"/>
      <c r="R3020" s="19"/>
    </row>
    <row r="3021" spans="3:18" s="1" customFormat="1" ht="12.75" x14ac:dyDescent="0.2">
      <c r="C3021" s="36"/>
      <c r="K3021" s="19"/>
      <c r="P3021" s="33"/>
      <c r="Q3021" s="19"/>
      <c r="R3021" s="19"/>
    </row>
    <row r="3022" spans="3:18" s="1" customFormat="1" ht="12.75" x14ac:dyDescent="0.2">
      <c r="C3022" s="36"/>
      <c r="K3022" s="19"/>
      <c r="P3022" s="33"/>
      <c r="Q3022" s="19"/>
      <c r="R3022" s="19"/>
    </row>
    <row r="3023" spans="3:18" s="1" customFormat="1" ht="12.75" x14ac:dyDescent="0.2">
      <c r="C3023" s="36"/>
      <c r="K3023" s="19"/>
      <c r="P3023" s="33"/>
      <c r="Q3023" s="19"/>
      <c r="R3023" s="19"/>
    </row>
    <row r="3024" spans="3:18" s="1" customFormat="1" ht="12.75" x14ac:dyDescent="0.2">
      <c r="C3024" s="36"/>
      <c r="K3024" s="19"/>
      <c r="P3024" s="33"/>
      <c r="Q3024" s="19"/>
      <c r="R3024" s="19"/>
    </row>
    <row r="3025" spans="3:18" s="1" customFormat="1" ht="12.75" x14ac:dyDescent="0.2">
      <c r="C3025" s="36"/>
      <c r="K3025" s="19"/>
      <c r="P3025" s="33"/>
      <c r="Q3025" s="19"/>
      <c r="R3025" s="19"/>
    </row>
    <row r="3026" spans="3:18" s="1" customFormat="1" ht="12.75" x14ac:dyDescent="0.2">
      <c r="C3026" s="36"/>
      <c r="K3026" s="19"/>
      <c r="P3026" s="33"/>
      <c r="Q3026" s="19"/>
      <c r="R3026" s="19"/>
    </row>
    <row r="3027" spans="3:18" s="1" customFormat="1" ht="12.75" x14ac:dyDescent="0.2">
      <c r="C3027" s="36"/>
      <c r="K3027" s="19"/>
      <c r="P3027" s="33"/>
      <c r="Q3027" s="19"/>
      <c r="R3027" s="19"/>
    </row>
    <row r="3028" spans="3:18" s="1" customFormat="1" ht="12.75" x14ac:dyDescent="0.2">
      <c r="C3028" s="36"/>
      <c r="K3028" s="19"/>
      <c r="P3028" s="33"/>
      <c r="Q3028" s="19"/>
      <c r="R3028" s="19"/>
    </row>
    <row r="3029" spans="3:18" s="1" customFormat="1" ht="12.75" x14ac:dyDescent="0.2">
      <c r="C3029" s="36"/>
      <c r="K3029" s="19"/>
      <c r="P3029" s="33"/>
      <c r="Q3029" s="19"/>
      <c r="R3029" s="19"/>
    </row>
    <row r="3030" spans="3:18" s="1" customFormat="1" ht="12.75" x14ac:dyDescent="0.2">
      <c r="C3030" s="36"/>
      <c r="K3030" s="19"/>
      <c r="P3030" s="33"/>
      <c r="Q3030" s="19"/>
      <c r="R3030" s="19"/>
    </row>
    <row r="3031" spans="3:18" s="1" customFormat="1" ht="12.75" x14ac:dyDescent="0.2">
      <c r="C3031" s="36"/>
      <c r="K3031" s="19"/>
      <c r="P3031" s="33"/>
      <c r="Q3031" s="19"/>
      <c r="R3031" s="19"/>
    </row>
    <row r="3032" spans="3:18" s="1" customFormat="1" ht="12.75" x14ac:dyDescent="0.2">
      <c r="C3032" s="36"/>
      <c r="K3032" s="19"/>
      <c r="P3032" s="33"/>
      <c r="Q3032" s="19"/>
      <c r="R3032" s="19"/>
    </row>
    <row r="3033" spans="3:18" s="1" customFormat="1" ht="12.75" x14ac:dyDescent="0.2">
      <c r="C3033" s="36"/>
      <c r="K3033" s="19"/>
      <c r="P3033" s="33"/>
      <c r="Q3033" s="19"/>
      <c r="R3033" s="19"/>
    </row>
    <row r="3034" spans="3:18" s="1" customFormat="1" ht="12.75" x14ac:dyDescent="0.2">
      <c r="C3034" s="36"/>
      <c r="K3034" s="19"/>
      <c r="P3034" s="33"/>
      <c r="Q3034" s="19"/>
      <c r="R3034" s="19"/>
    </row>
    <row r="3035" spans="3:18" s="1" customFormat="1" ht="12.75" x14ac:dyDescent="0.2">
      <c r="C3035" s="36"/>
      <c r="K3035" s="19"/>
      <c r="P3035" s="33"/>
      <c r="Q3035" s="19"/>
      <c r="R3035" s="19"/>
    </row>
    <row r="3036" spans="3:18" s="1" customFormat="1" ht="12.75" x14ac:dyDescent="0.2">
      <c r="C3036" s="36"/>
      <c r="K3036" s="19"/>
      <c r="P3036" s="33"/>
      <c r="Q3036" s="19"/>
      <c r="R3036" s="19"/>
    </row>
    <row r="3037" spans="3:18" s="1" customFormat="1" ht="12.75" x14ac:dyDescent="0.2">
      <c r="C3037" s="36"/>
      <c r="K3037" s="19"/>
      <c r="P3037" s="33"/>
      <c r="Q3037" s="19"/>
      <c r="R3037" s="19"/>
    </row>
    <row r="3038" spans="3:18" s="1" customFormat="1" ht="12.75" x14ac:dyDescent="0.2">
      <c r="C3038" s="36"/>
      <c r="K3038" s="19"/>
      <c r="P3038" s="33"/>
      <c r="Q3038" s="19"/>
      <c r="R3038" s="19"/>
    </row>
    <row r="3039" spans="3:18" s="1" customFormat="1" ht="12.75" x14ac:dyDescent="0.2">
      <c r="C3039" s="36"/>
      <c r="K3039" s="19"/>
      <c r="P3039" s="33"/>
      <c r="Q3039" s="19"/>
      <c r="R3039" s="19"/>
    </row>
    <row r="3040" spans="3:18" s="1" customFormat="1" ht="12.75" x14ac:dyDescent="0.2">
      <c r="C3040" s="36"/>
      <c r="K3040" s="19"/>
      <c r="P3040" s="33"/>
      <c r="Q3040" s="19"/>
      <c r="R3040" s="19"/>
    </row>
    <row r="3041" spans="3:18" s="1" customFormat="1" ht="12.75" x14ac:dyDescent="0.2">
      <c r="C3041" s="36"/>
      <c r="K3041" s="19"/>
      <c r="P3041" s="33"/>
      <c r="Q3041" s="19"/>
      <c r="R3041" s="19"/>
    </row>
    <row r="3042" spans="3:18" s="1" customFormat="1" ht="12.75" x14ac:dyDescent="0.2">
      <c r="C3042" s="36"/>
      <c r="K3042" s="19"/>
      <c r="P3042" s="33"/>
      <c r="Q3042" s="19"/>
      <c r="R3042" s="19"/>
    </row>
    <row r="3043" spans="3:18" s="1" customFormat="1" ht="12.75" x14ac:dyDescent="0.2">
      <c r="C3043" s="36"/>
      <c r="K3043" s="19"/>
      <c r="P3043" s="33"/>
      <c r="Q3043" s="19"/>
      <c r="R3043" s="19"/>
    </row>
    <row r="3044" spans="3:18" s="1" customFormat="1" ht="12.75" x14ac:dyDescent="0.2">
      <c r="C3044" s="36"/>
      <c r="K3044" s="19"/>
      <c r="P3044" s="33"/>
      <c r="Q3044" s="19"/>
      <c r="R3044" s="19"/>
    </row>
    <row r="3045" spans="3:18" s="1" customFormat="1" ht="12.75" x14ac:dyDescent="0.2">
      <c r="C3045" s="36"/>
      <c r="K3045" s="19"/>
      <c r="P3045" s="33"/>
      <c r="Q3045" s="19"/>
      <c r="R3045" s="19"/>
    </row>
    <row r="3046" spans="3:18" s="1" customFormat="1" ht="12.75" x14ac:dyDescent="0.2">
      <c r="C3046" s="36"/>
      <c r="K3046" s="19"/>
      <c r="P3046" s="33"/>
      <c r="Q3046" s="19"/>
      <c r="R3046" s="19"/>
    </row>
    <row r="3047" spans="3:18" s="1" customFormat="1" ht="12.75" x14ac:dyDescent="0.2">
      <c r="C3047" s="36"/>
      <c r="K3047" s="19"/>
      <c r="P3047" s="33"/>
      <c r="Q3047" s="19"/>
      <c r="R3047" s="19"/>
    </row>
    <row r="3048" spans="3:18" s="1" customFormat="1" ht="12.75" x14ac:dyDescent="0.2">
      <c r="C3048" s="36"/>
      <c r="K3048" s="19"/>
      <c r="P3048" s="33"/>
      <c r="Q3048" s="19"/>
      <c r="R3048" s="19"/>
    </row>
    <row r="3049" spans="3:18" s="1" customFormat="1" ht="12.75" x14ac:dyDescent="0.2">
      <c r="C3049" s="36"/>
      <c r="K3049" s="19"/>
      <c r="P3049" s="33"/>
      <c r="Q3049" s="19"/>
      <c r="R3049" s="19"/>
    </row>
    <row r="3050" spans="3:18" s="1" customFormat="1" ht="12.75" x14ac:dyDescent="0.2">
      <c r="C3050" s="36"/>
      <c r="K3050" s="19"/>
      <c r="P3050" s="33"/>
      <c r="Q3050" s="19"/>
      <c r="R3050" s="19"/>
    </row>
    <row r="3051" spans="3:18" s="1" customFormat="1" ht="12.75" x14ac:dyDescent="0.2">
      <c r="C3051" s="36"/>
      <c r="K3051" s="19"/>
      <c r="P3051" s="33"/>
      <c r="Q3051" s="19"/>
      <c r="R3051" s="19"/>
    </row>
    <row r="3052" spans="3:18" s="1" customFormat="1" ht="12.75" x14ac:dyDescent="0.2">
      <c r="C3052" s="36"/>
      <c r="K3052" s="19"/>
      <c r="P3052" s="33"/>
      <c r="Q3052" s="19"/>
      <c r="R3052" s="19"/>
    </row>
    <row r="3053" spans="3:18" s="1" customFormat="1" ht="12.75" x14ac:dyDescent="0.2">
      <c r="C3053" s="36"/>
      <c r="K3053" s="19"/>
      <c r="P3053" s="33"/>
      <c r="Q3053" s="19"/>
      <c r="R3053" s="19"/>
    </row>
    <row r="3054" spans="3:18" s="1" customFormat="1" ht="12.75" x14ac:dyDescent="0.2">
      <c r="C3054" s="36"/>
      <c r="K3054" s="19"/>
      <c r="P3054" s="33"/>
      <c r="Q3054" s="19"/>
      <c r="R3054" s="19"/>
    </row>
    <row r="3055" spans="3:18" s="1" customFormat="1" ht="12.75" x14ac:dyDescent="0.2">
      <c r="C3055" s="36"/>
      <c r="K3055" s="19"/>
      <c r="P3055" s="33"/>
      <c r="Q3055" s="19"/>
      <c r="R3055" s="19"/>
    </row>
    <row r="3056" spans="3:18" s="1" customFormat="1" ht="12.75" x14ac:dyDescent="0.2">
      <c r="C3056" s="36"/>
      <c r="K3056" s="19"/>
      <c r="P3056" s="33"/>
      <c r="Q3056" s="19"/>
      <c r="R3056" s="19"/>
    </row>
    <row r="3057" spans="3:18" s="1" customFormat="1" ht="12.75" x14ac:dyDescent="0.2">
      <c r="C3057" s="36"/>
      <c r="K3057" s="19"/>
      <c r="P3057" s="33"/>
      <c r="Q3057" s="19"/>
      <c r="R3057" s="19"/>
    </row>
    <row r="3058" spans="3:18" s="1" customFormat="1" ht="12.75" x14ac:dyDescent="0.2">
      <c r="C3058" s="36"/>
      <c r="K3058" s="19"/>
      <c r="P3058" s="33"/>
      <c r="Q3058" s="19"/>
      <c r="R3058" s="19"/>
    </row>
    <row r="3059" spans="3:18" s="1" customFormat="1" ht="12.75" x14ac:dyDescent="0.2">
      <c r="C3059" s="36"/>
      <c r="K3059" s="19"/>
      <c r="P3059" s="33"/>
      <c r="Q3059" s="19"/>
      <c r="R3059" s="19"/>
    </row>
    <row r="3060" spans="3:18" s="1" customFormat="1" ht="12.75" x14ac:dyDescent="0.2">
      <c r="C3060" s="36"/>
      <c r="K3060" s="19"/>
      <c r="P3060" s="33"/>
      <c r="Q3060" s="19"/>
      <c r="R3060" s="19"/>
    </row>
    <row r="3061" spans="3:18" s="1" customFormat="1" ht="12.75" x14ac:dyDescent="0.2">
      <c r="C3061" s="36"/>
      <c r="K3061" s="19"/>
      <c r="P3061" s="33"/>
      <c r="Q3061" s="19"/>
      <c r="R3061" s="19"/>
    </row>
    <row r="3062" spans="3:18" s="1" customFormat="1" ht="12.75" x14ac:dyDescent="0.2">
      <c r="C3062" s="36"/>
      <c r="K3062" s="19"/>
      <c r="P3062" s="33"/>
      <c r="Q3062" s="19"/>
      <c r="R3062" s="19"/>
    </row>
    <row r="3063" spans="3:18" s="1" customFormat="1" ht="12.75" x14ac:dyDescent="0.2">
      <c r="C3063" s="36"/>
      <c r="K3063" s="19"/>
      <c r="P3063" s="33"/>
      <c r="Q3063" s="19"/>
      <c r="R3063" s="19"/>
    </row>
    <row r="3064" spans="3:18" s="1" customFormat="1" ht="12.75" x14ac:dyDescent="0.2">
      <c r="C3064" s="36"/>
      <c r="K3064" s="19"/>
      <c r="P3064" s="33"/>
      <c r="Q3064" s="19"/>
      <c r="R3064" s="19"/>
    </row>
    <row r="3065" spans="3:18" s="1" customFormat="1" ht="12.75" x14ac:dyDescent="0.2">
      <c r="C3065" s="36"/>
      <c r="K3065" s="19"/>
      <c r="P3065" s="33"/>
      <c r="Q3065" s="19"/>
      <c r="R3065" s="19"/>
    </row>
    <row r="3066" spans="3:18" s="1" customFormat="1" ht="12.75" x14ac:dyDescent="0.2">
      <c r="C3066" s="36"/>
      <c r="K3066" s="19"/>
      <c r="P3066" s="33"/>
      <c r="Q3066" s="19"/>
      <c r="R3066" s="19"/>
    </row>
    <row r="3067" spans="3:18" s="1" customFormat="1" ht="12.75" x14ac:dyDescent="0.2">
      <c r="C3067" s="36"/>
      <c r="K3067" s="19"/>
      <c r="P3067" s="33"/>
      <c r="Q3067" s="19"/>
      <c r="R3067" s="19"/>
    </row>
    <row r="3068" spans="3:18" s="1" customFormat="1" ht="12.75" x14ac:dyDescent="0.2">
      <c r="C3068" s="36"/>
      <c r="K3068" s="19"/>
      <c r="P3068" s="33"/>
      <c r="Q3068" s="19"/>
      <c r="R3068" s="19"/>
    </row>
    <row r="3069" spans="3:18" s="1" customFormat="1" ht="12.75" x14ac:dyDescent="0.2">
      <c r="C3069" s="36"/>
      <c r="K3069" s="19"/>
      <c r="P3069" s="33"/>
      <c r="Q3069" s="19"/>
      <c r="R3069" s="19"/>
    </row>
    <row r="3070" spans="3:18" s="1" customFormat="1" ht="12.75" x14ac:dyDescent="0.2">
      <c r="C3070" s="36"/>
      <c r="K3070" s="19"/>
      <c r="P3070" s="33"/>
      <c r="Q3070" s="19"/>
      <c r="R3070" s="19"/>
    </row>
    <row r="3071" spans="3:18" s="1" customFormat="1" ht="12.75" x14ac:dyDescent="0.2">
      <c r="C3071" s="36"/>
      <c r="K3071" s="19"/>
      <c r="P3071" s="33"/>
      <c r="Q3071" s="19"/>
      <c r="R3071" s="19"/>
    </row>
    <row r="3072" spans="3:18" s="1" customFormat="1" ht="12.75" x14ac:dyDescent="0.2">
      <c r="C3072" s="36"/>
      <c r="K3072" s="19"/>
      <c r="P3072" s="33"/>
      <c r="Q3072" s="19"/>
      <c r="R3072" s="19"/>
    </row>
    <row r="3073" spans="3:18" s="1" customFormat="1" ht="12.75" x14ac:dyDescent="0.2">
      <c r="C3073" s="36"/>
      <c r="K3073" s="19"/>
      <c r="P3073" s="33"/>
      <c r="Q3073" s="19"/>
      <c r="R3073" s="19"/>
    </row>
    <row r="3074" spans="3:18" s="1" customFormat="1" ht="12.75" x14ac:dyDescent="0.2">
      <c r="C3074" s="36"/>
      <c r="K3074" s="19"/>
      <c r="P3074" s="33"/>
      <c r="Q3074" s="19"/>
      <c r="R3074" s="19"/>
    </row>
    <row r="3075" spans="3:18" s="1" customFormat="1" ht="12.75" x14ac:dyDescent="0.2">
      <c r="C3075" s="36"/>
      <c r="K3075" s="19"/>
      <c r="P3075" s="33"/>
      <c r="Q3075" s="19"/>
      <c r="R3075" s="19"/>
    </row>
    <row r="3076" spans="3:18" s="1" customFormat="1" ht="12.75" x14ac:dyDescent="0.2">
      <c r="C3076" s="36"/>
      <c r="K3076" s="19"/>
      <c r="P3076" s="33"/>
      <c r="Q3076" s="19"/>
      <c r="R3076" s="19"/>
    </row>
    <row r="3077" spans="3:18" s="1" customFormat="1" ht="12.75" x14ac:dyDescent="0.2">
      <c r="C3077" s="36"/>
      <c r="K3077" s="19"/>
      <c r="P3077" s="33"/>
      <c r="Q3077" s="19"/>
      <c r="R3077" s="19"/>
    </row>
    <row r="3078" spans="3:18" s="1" customFormat="1" ht="12.75" x14ac:dyDescent="0.2">
      <c r="C3078" s="36"/>
      <c r="K3078" s="19"/>
      <c r="P3078" s="33"/>
      <c r="Q3078" s="19"/>
      <c r="R3078" s="19"/>
    </row>
    <row r="3079" spans="3:18" s="1" customFormat="1" ht="12.75" x14ac:dyDescent="0.2">
      <c r="C3079" s="36"/>
      <c r="K3079" s="19"/>
      <c r="P3079" s="33"/>
      <c r="Q3079" s="19"/>
      <c r="R3079" s="19"/>
    </row>
    <row r="3080" spans="3:18" s="1" customFormat="1" ht="12.75" x14ac:dyDescent="0.2">
      <c r="C3080" s="36"/>
      <c r="K3080" s="19"/>
      <c r="P3080" s="33"/>
      <c r="Q3080" s="19"/>
      <c r="R3080" s="19"/>
    </row>
    <row r="3081" spans="3:18" s="1" customFormat="1" ht="12.75" x14ac:dyDescent="0.2">
      <c r="C3081" s="36"/>
      <c r="K3081" s="19"/>
      <c r="P3081" s="33"/>
      <c r="Q3081" s="19"/>
      <c r="R3081" s="19"/>
    </row>
    <row r="3082" spans="3:18" s="1" customFormat="1" ht="12.75" x14ac:dyDescent="0.2">
      <c r="C3082" s="36"/>
      <c r="K3082" s="19"/>
      <c r="P3082" s="33"/>
      <c r="Q3082" s="19"/>
      <c r="R3082" s="19"/>
    </row>
    <row r="3083" spans="3:18" s="1" customFormat="1" ht="12.75" x14ac:dyDescent="0.2">
      <c r="C3083" s="36"/>
      <c r="K3083" s="19"/>
      <c r="P3083" s="33"/>
      <c r="Q3083" s="19"/>
      <c r="R3083" s="19"/>
    </row>
    <row r="3084" spans="3:18" s="1" customFormat="1" ht="12.75" x14ac:dyDescent="0.2">
      <c r="C3084" s="36"/>
      <c r="K3084" s="19"/>
      <c r="P3084" s="33"/>
      <c r="Q3084" s="19"/>
      <c r="R3084" s="19"/>
    </row>
    <row r="3085" spans="3:18" s="1" customFormat="1" ht="12.75" x14ac:dyDescent="0.2">
      <c r="C3085" s="36"/>
      <c r="K3085" s="19"/>
      <c r="P3085" s="33"/>
      <c r="Q3085" s="19"/>
      <c r="R3085" s="19"/>
    </row>
    <row r="3086" spans="3:18" s="1" customFormat="1" ht="12.75" x14ac:dyDescent="0.2">
      <c r="C3086" s="36"/>
      <c r="K3086" s="19"/>
      <c r="P3086" s="33"/>
      <c r="Q3086" s="19"/>
      <c r="R3086" s="19"/>
    </row>
    <row r="3087" spans="3:18" s="1" customFormat="1" ht="12.75" x14ac:dyDescent="0.2">
      <c r="C3087" s="36"/>
      <c r="K3087" s="19"/>
      <c r="P3087" s="33"/>
      <c r="Q3087" s="19"/>
      <c r="R3087" s="19"/>
    </row>
    <row r="3088" spans="3:18" s="1" customFormat="1" ht="12.75" x14ac:dyDescent="0.2">
      <c r="C3088" s="36"/>
      <c r="K3088" s="19"/>
      <c r="P3088" s="33"/>
      <c r="Q3088" s="19"/>
      <c r="R3088" s="19"/>
    </row>
    <row r="3089" spans="3:18" s="1" customFormat="1" ht="12.75" x14ac:dyDescent="0.2">
      <c r="C3089" s="36"/>
      <c r="K3089" s="19"/>
      <c r="P3089" s="33"/>
      <c r="Q3089" s="19"/>
      <c r="R3089" s="19"/>
    </row>
    <row r="3090" spans="3:18" s="1" customFormat="1" ht="12.75" x14ac:dyDescent="0.2">
      <c r="C3090" s="36"/>
      <c r="K3090" s="19"/>
      <c r="P3090" s="33"/>
      <c r="Q3090" s="19"/>
      <c r="R3090" s="19"/>
    </row>
    <row r="3091" spans="3:18" s="1" customFormat="1" ht="12.75" x14ac:dyDescent="0.2">
      <c r="C3091" s="36"/>
      <c r="K3091" s="19"/>
      <c r="P3091" s="33"/>
      <c r="Q3091" s="19"/>
      <c r="R3091" s="19"/>
    </row>
    <row r="3092" spans="3:18" s="1" customFormat="1" ht="12.75" x14ac:dyDescent="0.2">
      <c r="C3092" s="36"/>
      <c r="K3092" s="19"/>
      <c r="P3092" s="33"/>
      <c r="Q3092" s="19"/>
      <c r="R3092" s="19"/>
    </row>
    <row r="3093" spans="3:18" s="1" customFormat="1" ht="12.75" x14ac:dyDescent="0.2">
      <c r="C3093" s="36"/>
      <c r="K3093" s="19"/>
      <c r="P3093" s="33"/>
      <c r="Q3093" s="19"/>
      <c r="R3093" s="19"/>
    </row>
    <row r="3094" spans="3:18" s="1" customFormat="1" ht="12.75" x14ac:dyDescent="0.2">
      <c r="C3094" s="36"/>
      <c r="K3094" s="19"/>
      <c r="P3094" s="33"/>
      <c r="Q3094" s="19"/>
      <c r="R3094" s="19"/>
    </row>
    <row r="3095" spans="3:18" s="1" customFormat="1" ht="12.75" x14ac:dyDescent="0.2">
      <c r="C3095" s="36"/>
      <c r="K3095" s="19"/>
      <c r="P3095" s="33"/>
      <c r="Q3095" s="19"/>
      <c r="R3095" s="19"/>
    </row>
    <row r="3096" spans="3:18" s="1" customFormat="1" ht="12.75" x14ac:dyDescent="0.2">
      <c r="C3096" s="36"/>
      <c r="K3096" s="19"/>
      <c r="P3096" s="33"/>
      <c r="Q3096" s="19"/>
      <c r="R3096" s="19"/>
    </row>
    <row r="3097" spans="3:18" s="1" customFormat="1" ht="12.75" x14ac:dyDescent="0.2">
      <c r="C3097" s="36"/>
      <c r="K3097" s="19"/>
      <c r="P3097" s="33"/>
      <c r="Q3097" s="19"/>
      <c r="R3097" s="19"/>
    </row>
    <row r="3098" spans="3:18" s="1" customFormat="1" ht="12.75" x14ac:dyDescent="0.2">
      <c r="C3098" s="36"/>
      <c r="K3098" s="19"/>
      <c r="P3098" s="33"/>
      <c r="Q3098" s="19"/>
      <c r="R3098" s="19"/>
    </row>
    <row r="3099" spans="3:18" s="1" customFormat="1" ht="12.75" x14ac:dyDescent="0.2">
      <c r="C3099" s="36"/>
      <c r="K3099" s="19"/>
      <c r="P3099" s="33"/>
      <c r="Q3099" s="19"/>
      <c r="R3099" s="19"/>
    </row>
    <row r="3100" spans="3:18" s="1" customFormat="1" ht="12.75" x14ac:dyDescent="0.2">
      <c r="C3100" s="36"/>
      <c r="K3100" s="19"/>
      <c r="P3100" s="33"/>
      <c r="Q3100" s="19"/>
      <c r="R3100" s="19"/>
    </row>
    <row r="3101" spans="3:18" s="1" customFormat="1" ht="12.75" x14ac:dyDescent="0.2">
      <c r="C3101" s="36"/>
      <c r="K3101" s="19"/>
      <c r="P3101" s="33"/>
      <c r="Q3101" s="19"/>
      <c r="R3101" s="19"/>
    </row>
    <row r="3102" spans="3:18" s="1" customFormat="1" ht="12.75" x14ac:dyDescent="0.2">
      <c r="C3102" s="36"/>
      <c r="K3102" s="19"/>
      <c r="P3102" s="33"/>
      <c r="Q3102" s="19"/>
      <c r="R3102" s="19"/>
    </row>
    <row r="3103" spans="3:18" s="1" customFormat="1" ht="12.75" x14ac:dyDescent="0.2">
      <c r="C3103" s="36"/>
      <c r="K3103" s="19"/>
      <c r="P3103" s="33"/>
      <c r="Q3103" s="19"/>
      <c r="R3103" s="19"/>
    </row>
    <row r="3104" spans="3:18" s="1" customFormat="1" ht="12.75" x14ac:dyDescent="0.2">
      <c r="C3104" s="36"/>
      <c r="K3104" s="19"/>
      <c r="P3104" s="33"/>
      <c r="Q3104" s="19"/>
      <c r="R3104" s="19"/>
    </row>
    <row r="3105" spans="3:18" s="1" customFormat="1" ht="12.75" x14ac:dyDescent="0.2">
      <c r="C3105" s="36"/>
      <c r="K3105" s="19"/>
      <c r="P3105" s="33"/>
      <c r="Q3105" s="19"/>
      <c r="R3105" s="19"/>
    </row>
    <row r="3106" spans="3:18" s="1" customFormat="1" ht="12.75" x14ac:dyDescent="0.2">
      <c r="C3106" s="36"/>
      <c r="K3106" s="19"/>
      <c r="P3106" s="33"/>
      <c r="Q3106" s="19"/>
      <c r="R3106" s="19"/>
    </row>
    <row r="3107" spans="3:18" s="1" customFormat="1" ht="12.75" x14ac:dyDescent="0.2">
      <c r="C3107" s="36"/>
      <c r="K3107" s="19"/>
      <c r="P3107" s="33"/>
      <c r="Q3107" s="19"/>
      <c r="R3107" s="19"/>
    </row>
    <row r="3108" spans="3:18" s="1" customFormat="1" ht="12.75" x14ac:dyDescent="0.2">
      <c r="C3108" s="36"/>
      <c r="K3108" s="19"/>
      <c r="P3108" s="33"/>
      <c r="Q3108" s="19"/>
      <c r="R3108" s="19"/>
    </row>
    <row r="3109" spans="3:18" s="1" customFormat="1" ht="12.75" x14ac:dyDescent="0.2">
      <c r="C3109" s="36"/>
      <c r="K3109" s="19"/>
      <c r="P3109" s="33"/>
      <c r="Q3109" s="19"/>
      <c r="R3109" s="19"/>
    </row>
    <row r="3110" spans="3:18" s="1" customFormat="1" ht="12.75" x14ac:dyDescent="0.2">
      <c r="C3110" s="36"/>
      <c r="K3110" s="19"/>
      <c r="P3110" s="33"/>
      <c r="Q3110" s="19"/>
      <c r="R3110" s="19"/>
    </row>
    <row r="3111" spans="3:18" s="1" customFormat="1" ht="12.75" x14ac:dyDescent="0.2">
      <c r="C3111" s="36"/>
      <c r="K3111" s="19"/>
      <c r="P3111" s="33"/>
      <c r="Q3111" s="19"/>
      <c r="R3111" s="19"/>
    </row>
    <row r="3112" spans="3:18" s="1" customFormat="1" ht="12.75" x14ac:dyDescent="0.2">
      <c r="C3112" s="36"/>
      <c r="K3112" s="19"/>
      <c r="P3112" s="33"/>
      <c r="Q3112" s="19"/>
      <c r="R3112" s="19"/>
    </row>
    <row r="3113" spans="3:18" s="1" customFormat="1" ht="12.75" x14ac:dyDescent="0.2">
      <c r="C3113" s="36"/>
      <c r="K3113" s="19"/>
      <c r="P3113" s="33"/>
      <c r="Q3113" s="19"/>
      <c r="R3113" s="19"/>
    </row>
    <row r="3114" spans="3:18" s="1" customFormat="1" ht="12.75" x14ac:dyDescent="0.2">
      <c r="C3114" s="36"/>
      <c r="K3114" s="19"/>
      <c r="P3114" s="33"/>
      <c r="Q3114" s="19"/>
      <c r="R3114" s="19"/>
    </row>
    <row r="3115" spans="3:18" s="1" customFormat="1" ht="12.75" x14ac:dyDescent="0.2">
      <c r="C3115" s="36"/>
      <c r="K3115" s="19"/>
      <c r="P3115" s="33"/>
      <c r="Q3115" s="19"/>
      <c r="R3115" s="19"/>
    </row>
    <row r="3116" spans="3:18" s="1" customFormat="1" ht="12.75" x14ac:dyDescent="0.2">
      <c r="C3116" s="36"/>
      <c r="K3116" s="19"/>
      <c r="P3116" s="33"/>
      <c r="Q3116" s="19"/>
      <c r="R3116" s="19"/>
    </row>
    <row r="3117" spans="3:18" s="1" customFormat="1" ht="12.75" x14ac:dyDescent="0.2">
      <c r="C3117" s="36"/>
      <c r="K3117" s="19"/>
      <c r="P3117" s="33"/>
      <c r="Q3117" s="19"/>
      <c r="R3117" s="19"/>
    </row>
    <row r="3118" spans="3:18" s="1" customFormat="1" ht="12.75" x14ac:dyDescent="0.2">
      <c r="C3118" s="36"/>
      <c r="K3118" s="19"/>
      <c r="P3118" s="33"/>
      <c r="Q3118" s="19"/>
      <c r="R3118" s="19"/>
    </row>
    <row r="3119" spans="3:18" s="1" customFormat="1" ht="12.75" x14ac:dyDescent="0.2">
      <c r="C3119" s="36"/>
      <c r="K3119" s="19"/>
      <c r="P3119" s="33"/>
      <c r="Q3119" s="19"/>
      <c r="R3119" s="19"/>
    </row>
    <row r="3120" spans="3:18" s="1" customFormat="1" ht="12.75" x14ac:dyDescent="0.2">
      <c r="C3120" s="36"/>
      <c r="K3120" s="19"/>
      <c r="P3120" s="33"/>
      <c r="Q3120" s="19"/>
      <c r="R3120" s="19"/>
    </row>
    <row r="3121" spans="3:18" s="1" customFormat="1" ht="12.75" x14ac:dyDescent="0.2">
      <c r="C3121" s="36"/>
      <c r="K3121" s="19"/>
      <c r="P3121" s="33"/>
      <c r="Q3121" s="19"/>
      <c r="R3121" s="19"/>
    </row>
    <row r="3122" spans="3:18" s="1" customFormat="1" ht="12.75" x14ac:dyDescent="0.2">
      <c r="C3122" s="36"/>
      <c r="K3122" s="19"/>
      <c r="P3122" s="33"/>
      <c r="Q3122" s="19"/>
      <c r="R3122" s="19"/>
    </row>
    <row r="3123" spans="3:18" s="1" customFormat="1" ht="12.75" x14ac:dyDescent="0.2">
      <c r="C3123" s="36"/>
      <c r="K3123" s="19"/>
      <c r="P3123" s="33"/>
      <c r="Q3123" s="19"/>
      <c r="R3123" s="19"/>
    </row>
    <row r="3124" spans="3:18" s="1" customFormat="1" ht="12.75" x14ac:dyDescent="0.2">
      <c r="C3124" s="36"/>
      <c r="K3124" s="19"/>
      <c r="P3124" s="33"/>
      <c r="Q3124" s="19"/>
      <c r="R3124" s="19"/>
    </row>
    <row r="3125" spans="3:18" s="1" customFormat="1" ht="12.75" x14ac:dyDescent="0.2">
      <c r="C3125" s="36"/>
      <c r="K3125" s="19"/>
      <c r="P3125" s="33"/>
      <c r="Q3125" s="19"/>
      <c r="R3125" s="19"/>
    </row>
    <row r="3126" spans="3:18" s="1" customFormat="1" ht="12.75" x14ac:dyDescent="0.2">
      <c r="C3126" s="36"/>
      <c r="K3126" s="19"/>
      <c r="P3126" s="33"/>
      <c r="Q3126" s="19"/>
      <c r="R3126" s="19"/>
    </row>
    <row r="3127" spans="3:18" s="1" customFormat="1" ht="12.75" x14ac:dyDescent="0.2">
      <c r="C3127" s="36"/>
      <c r="K3127" s="19"/>
      <c r="P3127" s="33"/>
      <c r="Q3127" s="19"/>
      <c r="R3127" s="19"/>
    </row>
    <row r="3128" spans="3:18" s="1" customFormat="1" ht="12.75" x14ac:dyDescent="0.2">
      <c r="C3128" s="36"/>
      <c r="K3128" s="19"/>
      <c r="P3128" s="33"/>
      <c r="Q3128" s="19"/>
      <c r="R3128" s="19"/>
    </row>
    <row r="3129" spans="3:18" s="1" customFormat="1" ht="12.75" x14ac:dyDescent="0.2">
      <c r="C3129" s="36"/>
      <c r="K3129" s="19"/>
      <c r="P3129" s="33"/>
      <c r="Q3129" s="19"/>
      <c r="R3129" s="19"/>
    </row>
    <row r="3130" spans="3:18" s="1" customFormat="1" ht="12.75" x14ac:dyDescent="0.2">
      <c r="C3130" s="36"/>
      <c r="K3130" s="19"/>
      <c r="P3130" s="33"/>
      <c r="Q3130" s="19"/>
      <c r="R3130" s="19"/>
    </row>
    <row r="3131" spans="3:18" s="1" customFormat="1" ht="12.75" x14ac:dyDescent="0.2">
      <c r="C3131" s="36"/>
      <c r="K3131" s="19"/>
      <c r="P3131" s="33"/>
      <c r="Q3131" s="19"/>
      <c r="R3131" s="19"/>
    </row>
    <row r="3132" spans="3:18" s="1" customFormat="1" ht="12.75" x14ac:dyDescent="0.2">
      <c r="C3132" s="36"/>
      <c r="K3132" s="19"/>
      <c r="P3132" s="33"/>
      <c r="Q3132" s="19"/>
      <c r="R3132" s="19"/>
    </row>
    <row r="3133" spans="3:18" s="1" customFormat="1" ht="12.75" x14ac:dyDescent="0.2">
      <c r="C3133" s="36"/>
      <c r="K3133" s="19"/>
      <c r="P3133" s="33"/>
      <c r="Q3133" s="19"/>
      <c r="R3133" s="19"/>
    </row>
    <row r="3134" spans="3:18" s="1" customFormat="1" ht="12.75" x14ac:dyDescent="0.2">
      <c r="C3134" s="36"/>
      <c r="K3134" s="19"/>
      <c r="P3134" s="33"/>
      <c r="Q3134" s="19"/>
      <c r="R3134" s="19"/>
    </row>
    <row r="3135" spans="3:18" s="1" customFormat="1" ht="12.75" x14ac:dyDescent="0.2">
      <c r="C3135" s="36"/>
      <c r="K3135" s="19"/>
      <c r="P3135" s="33"/>
      <c r="Q3135" s="19"/>
      <c r="R3135" s="19"/>
    </row>
    <row r="3136" spans="3:18" s="1" customFormat="1" ht="12.75" x14ac:dyDescent="0.2">
      <c r="C3136" s="36"/>
      <c r="K3136" s="19"/>
      <c r="P3136" s="33"/>
      <c r="Q3136" s="19"/>
      <c r="R3136" s="19"/>
    </row>
    <row r="3137" spans="3:18" s="1" customFormat="1" ht="12.75" x14ac:dyDescent="0.2">
      <c r="C3137" s="36"/>
      <c r="K3137" s="19"/>
      <c r="P3137" s="33"/>
      <c r="Q3137" s="19"/>
      <c r="R3137" s="19"/>
    </row>
    <row r="3138" spans="3:18" s="1" customFormat="1" ht="12.75" x14ac:dyDescent="0.2">
      <c r="C3138" s="36"/>
      <c r="K3138" s="19"/>
      <c r="P3138" s="33"/>
      <c r="Q3138" s="19"/>
      <c r="R3138" s="19"/>
    </row>
    <row r="3139" spans="3:18" s="1" customFormat="1" ht="12.75" x14ac:dyDescent="0.2">
      <c r="C3139" s="36"/>
      <c r="K3139" s="19"/>
      <c r="P3139" s="33"/>
      <c r="Q3139" s="19"/>
      <c r="R3139" s="19"/>
    </row>
    <row r="3140" spans="3:18" s="1" customFormat="1" ht="12.75" x14ac:dyDescent="0.2">
      <c r="C3140" s="36"/>
      <c r="K3140" s="19"/>
      <c r="P3140" s="33"/>
      <c r="Q3140" s="19"/>
      <c r="R3140" s="19"/>
    </row>
    <row r="3141" spans="3:18" s="1" customFormat="1" ht="12.75" x14ac:dyDescent="0.2">
      <c r="C3141" s="36"/>
      <c r="K3141" s="19"/>
      <c r="P3141" s="33"/>
      <c r="Q3141" s="19"/>
      <c r="R3141" s="19"/>
    </row>
    <row r="3142" spans="3:18" s="1" customFormat="1" ht="12.75" x14ac:dyDescent="0.2">
      <c r="C3142" s="36"/>
      <c r="K3142" s="19"/>
      <c r="P3142" s="33"/>
      <c r="Q3142" s="19"/>
      <c r="R3142" s="19"/>
    </row>
    <row r="3143" spans="3:18" s="1" customFormat="1" ht="12.75" x14ac:dyDescent="0.2">
      <c r="C3143" s="36"/>
      <c r="K3143" s="19"/>
      <c r="P3143" s="33"/>
      <c r="Q3143" s="19"/>
      <c r="R3143" s="19"/>
    </row>
    <row r="3144" spans="3:18" s="1" customFormat="1" ht="12.75" x14ac:dyDescent="0.2">
      <c r="C3144" s="36"/>
      <c r="K3144" s="19"/>
      <c r="P3144" s="33"/>
      <c r="Q3144" s="19"/>
      <c r="R3144" s="19"/>
    </row>
    <row r="3145" spans="3:18" s="1" customFormat="1" ht="12.75" x14ac:dyDescent="0.2">
      <c r="C3145" s="36"/>
      <c r="K3145" s="19"/>
      <c r="P3145" s="33"/>
      <c r="Q3145" s="19"/>
      <c r="R3145" s="19"/>
    </row>
    <row r="3146" spans="3:18" s="1" customFormat="1" ht="12.75" x14ac:dyDescent="0.2">
      <c r="C3146" s="36"/>
      <c r="K3146" s="19"/>
      <c r="P3146" s="33"/>
      <c r="Q3146" s="19"/>
      <c r="R3146" s="19"/>
    </row>
    <row r="3147" spans="3:18" s="1" customFormat="1" ht="12.75" x14ac:dyDescent="0.2">
      <c r="C3147" s="36"/>
      <c r="K3147" s="19"/>
      <c r="P3147" s="33"/>
      <c r="Q3147" s="19"/>
      <c r="R3147" s="19"/>
    </row>
    <row r="3148" spans="3:18" s="1" customFormat="1" ht="12.75" x14ac:dyDescent="0.2">
      <c r="C3148" s="36"/>
      <c r="K3148" s="19"/>
      <c r="P3148" s="33"/>
      <c r="Q3148" s="19"/>
      <c r="R3148" s="19"/>
    </row>
    <row r="3149" spans="3:18" s="1" customFormat="1" ht="12.75" x14ac:dyDescent="0.2">
      <c r="C3149" s="36"/>
      <c r="K3149" s="19"/>
      <c r="P3149" s="33"/>
      <c r="Q3149" s="19"/>
      <c r="R3149" s="19"/>
    </row>
    <row r="3150" spans="3:18" s="1" customFormat="1" ht="12.75" x14ac:dyDescent="0.2">
      <c r="C3150" s="36"/>
      <c r="K3150" s="19"/>
      <c r="P3150" s="33"/>
      <c r="Q3150" s="19"/>
      <c r="R3150" s="19"/>
    </row>
    <row r="3151" spans="3:18" s="1" customFormat="1" ht="12.75" x14ac:dyDescent="0.2">
      <c r="C3151" s="36"/>
      <c r="K3151" s="19"/>
      <c r="P3151" s="33"/>
      <c r="Q3151" s="19"/>
      <c r="R3151" s="19"/>
    </row>
    <row r="3152" spans="3:18" s="1" customFormat="1" ht="12.75" x14ac:dyDescent="0.2">
      <c r="C3152" s="36"/>
      <c r="K3152" s="19"/>
      <c r="P3152" s="33"/>
      <c r="Q3152" s="19"/>
      <c r="R3152" s="19"/>
    </row>
    <row r="3153" spans="3:18" s="1" customFormat="1" ht="12.75" x14ac:dyDescent="0.2">
      <c r="C3153" s="36"/>
      <c r="K3153" s="19"/>
      <c r="P3153" s="33"/>
      <c r="Q3153" s="19"/>
      <c r="R3153" s="19"/>
    </row>
    <row r="3154" spans="3:18" s="1" customFormat="1" ht="12.75" x14ac:dyDescent="0.2">
      <c r="C3154" s="36"/>
      <c r="K3154" s="19"/>
      <c r="P3154" s="33"/>
      <c r="Q3154" s="19"/>
      <c r="R3154" s="19"/>
    </row>
    <row r="3155" spans="3:18" s="1" customFormat="1" ht="12.75" x14ac:dyDescent="0.2">
      <c r="C3155" s="36"/>
      <c r="K3155" s="19"/>
      <c r="P3155" s="33"/>
      <c r="Q3155" s="19"/>
      <c r="R3155" s="19"/>
    </row>
    <row r="3156" spans="3:18" s="1" customFormat="1" ht="12.75" x14ac:dyDescent="0.2">
      <c r="C3156" s="36"/>
      <c r="K3156" s="19"/>
      <c r="P3156" s="33"/>
      <c r="Q3156" s="19"/>
      <c r="R3156" s="19"/>
    </row>
    <row r="3157" spans="3:18" s="1" customFormat="1" ht="12.75" x14ac:dyDescent="0.2">
      <c r="C3157" s="36"/>
      <c r="K3157" s="19"/>
      <c r="P3157" s="33"/>
      <c r="Q3157" s="19"/>
      <c r="R3157" s="19"/>
    </row>
    <row r="3158" spans="3:18" s="1" customFormat="1" ht="12.75" x14ac:dyDescent="0.2">
      <c r="C3158" s="36"/>
      <c r="K3158" s="19"/>
      <c r="P3158" s="33"/>
      <c r="Q3158" s="19"/>
      <c r="R3158" s="19"/>
    </row>
    <row r="3159" spans="3:18" s="1" customFormat="1" ht="12.75" x14ac:dyDescent="0.2">
      <c r="C3159" s="36"/>
      <c r="K3159" s="19"/>
      <c r="P3159" s="33"/>
      <c r="Q3159" s="19"/>
      <c r="R3159" s="19"/>
    </row>
    <row r="3160" spans="3:18" s="1" customFormat="1" ht="12.75" x14ac:dyDescent="0.2">
      <c r="C3160" s="36"/>
      <c r="K3160" s="19"/>
      <c r="P3160" s="33"/>
      <c r="Q3160" s="19"/>
      <c r="R3160" s="19"/>
    </row>
    <row r="3161" spans="3:18" s="1" customFormat="1" ht="12.75" x14ac:dyDescent="0.2">
      <c r="C3161" s="36"/>
      <c r="K3161" s="19"/>
      <c r="P3161" s="33"/>
      <c r="Q3161" s="19"/>
      <c r="R3161" s="19"/>
    </row>
    <row r="3162" spans="3:18" s="1" customFormat="1" ht="12.75" x14ac:dyDescent="0.2">
      <c r="C3162" s="36"/>
      <c r="K3162" s="19"/>
      <c r="P3162" s="33"/>
      <c r="Q3162" s="19"/>
      <c r="R3162" s="19"/>
    </row>
    <row r="3163" spans="3:18" s="1" customFormat="1" ht="12.75" x14ac:dyDescent="0.2">
      <c r="C3163" s="36"/>
      <c r="K3163" s="19"/>
      <c r="P3163" s="33"/>
      <c r="Q3163" s="19"/>
      <c r="R3163" s="19"/>
    </row>
    <row r="3164" spans="3:18" s="1" customFormat="1" ht="12.75" x14ac:dyDescent="0.2">
      <c r="C3164" s="36"/>
      <c r="K3164" s="19"/>
      <c r="P3164" s="33"/>
      <c r="Q3164" s="19"/>
      <c r="R3164" s="19"/>
    </row>
    <row r="3165" spans="3:18" s="1" customFormat="1" ht="12.75" x14ac:dyDescent="0.2">
      <c r="C3165" s="36"/>
      <c r="K3165" s="19"/>
      <c r="P3165" s="33"/>
      <c r="Q3165" s="19"/>
      <c r="R3165" s="19"/>
    </row>
    <row r="3166" spans="3:18" s="1" customFormat="1" ht="12.75" x14ac:dyDescent="0.2">
      <c r="C3166" s="36"/>
      <c r="K3166" s="19"/>
      <c r="P3166" s="33"/>
      <c r="Q3166" s="19"/>
      <c r="R3166" s="19"/>
    </row>
    <row r="3167" spans="3:18" s="1" customFormat="1" ht="12.75" x14ac:dyDescent="0.2">
      <c r="C3167" s="36"/>
      <c r="K3167" s="19"/>
      <c r="P3167" s="33"/>
      <c r="Q3167" s="19"/>
      <c r="R3167" s="19"/>
    </row>
    <row r="3168" spans="3:18" s="1" customFormat="1" ht="12.75" x14ac:dyDescent="0.2">
      <c r="C3168" s="36"/>
      <c r="K3168" s="19"/>
      <c r="P3168" s="33"/>
      <c r="Q3168" s="19"/>
      <c r="R3168" s="19"/>
    </row>
    <row r="3169" spans="3:18" s="1" customFormat="1" ht="12.75" x14ac:dyDescent="0.2">
      <c r="C3169" s="36"/>
      <c r="K3169" s="19"/>
      <c r="P3169" s="33"/>
      <c r="Q3169" s="19"/>
      <c r="R3169" s="19"/>
    </row>
    <row r="3170" spans="3:18" s="1" customFormat="1" ht="12.75" x14ac:dyDescent="0.2">
      <c r="C3170" s="36"/>
      <c r="K3170" s="19"/>
      <c r="P3170" s="33"/>
      <c r="Q3170" s="19"/>
      <c r="R3170" s="19"/>
    </row>
    <row r="3171" spans="3:18" s="1" customFormat="1" ht="12.75" x14ac:dyDescent="0.2">
      <c r="C3171" s="36"/>
      <c r="K3171" s="19"/>
      <c r="P3171" s="33"/>
      <c r="Q3171" s="19"/>
      <c r="R3171" s="19"/>
    </row>
    <row r="3172" spans="3:18" s="1" customFormat="1" ht="12.75" x14ac:dyDescent="0.2">
      <c r="C3172" s="36"/>
      <c r="K3172" s="19"/>
      <c r="P3172" s="33"/>
      <c r="Q3172" s="19"/>
      <c r="R3172" s="19"/>
    </row>
    <row r="3173" spans="3:18" s="1" customFormat="1" ht="12.75" x14ac:dyDescent="0.2">
      <c r="C3173" s="36"/>
      <c r="K3173" s="19"/>
      <c r="P3173" s="33"/>
      <c r="Q3173" s="19"/>
      <c r="R3173" s="19"/>
    </row>
    <row r="3174" spans="3:18" s="1" customFormat="1" ht="12.75" x14ac:dyDescent="0.2">
      <c r="C3174" s="36"/>
      <c r="K3174" s="19"/>
      <c r="P3174" s="33"/>
      <c r="Q3174" s="19"/>
      <c r="R3174" s="19"/>
    </row>
    <row r="3175" spans="3:18" s="1" customFormat="1" ht="12.75" x14ac:dyDescent="0.2">
      <c r="C3175" s="36"/>
      <c r="K3175" s="19"/>
      <c r="P3175" s="33"/>
      <c r="Q3175" s="19"/>
      <c r="R3175" s="19"/>
    </row>
    <row r="3176" spans="3:18" s="1" customFormat="1" ht="12.75" x14ac:dyDescent="0.2">
      <c r="C3176" s="36"/>
      <c r="K3176" s="19"/>
      <c r="P3176" s="33"/>
      <c r="Q3176" s="19"/>
      <c r="R3176" s="19"/>
    </row>
    <row r="3177" spans="3:18" s="1" customFormat="1" ht="12.75" x14ac:dyDescent="0.2">
      <c r="C3177" s="36"/>
      <c r="K3177" s="19"/>
      <c r="P3177" s="33"/>
      <c r="Q3177" s="19"/>
      <c r="R3177" s="19"/>
    </row>
    <row r="3178" spans="3:18" s="1" customFormat="1" ht="12.75" x14ac:dyDescent="0.2">
      <c r="C3178" s="36"/>
      <c r="K3178" s="19"/>
      <c r="P3178" s="33"/>
      <c r="Q3178" s="19"/>
      <c r="R3178" s="19"/>
    </row>
    <row r="3179" spans="3:18" s="1" customFormat="1" ht="12.75" x14ac:dyDescent="0.2">
      <c r="C3179" s="36"/>
      <c r="K3179" s="19"/>
      <c r="P3179" s="33"/>
      <c r="Q3179" s="19"/>
      <c r="R3179" s="19"/>
    </row>
    <row r="3180" spans="3:18" s="1" customFormat="1" ht="12.75" x14ac:dyDescent="0.2">
      <c r="C3180" s="36"/>
      <c r="K3180" s="19"/>
      <c r="P3180" s="33"/>
      <c r="Q3180" s="19"/>
      <c r="R3180" s="19"/>
    </row>
    <row r="3181" spans="3:18" s="1" customFormat="1" ht="12.75" x14ac:dyDescent="0.2">
      <c r="C3181" s="36"/>
      <c r="K3181" s="19"/>
      <c r="P3181" s="33"/>
      <c r="Q3181" s="19"/>
      <c r="R3181" s="19"/>
    </row>
    <row r="3182" spans="3:18" s="1" customFormat="1" ht="12.75" x14ac:dyDescent="0.2">
      <c r="C3182" s="36"/>
      <c r="K3182" s="19"/>
      <c r="P3182" s="33"/>
      <c r="Q3182" s="19"/>
      <c r="R3182" s="19"/>
    </row>
    <row r="3183" spans="3:18" s="1" customFormat="1" ht="12.75" x14ac:dyDescent="0.2">
      <c r="C3183" s="36"/>
      <c r="K3183" s="19"/>
      <c r="P3183" s="33"/>
      <c r="Q3183" s="19"/>
      <c r="R3183" s="19"/>
    </row>
    <row r="3184" spans="3:18" s="1" customFormat="1" ht="12.75" x14ac:dyDescent="0.2">
      <c r="C3184" s="36"/>
      <c r="K3184" s="19"/>
      <c r="P3184" s="33"/>
      <c r="Q3184" s="19"/>
      <c r="R3184" s="19"/>
    </row>
    <row r="3185" spans="3:18" s="1" customFormat="1" ht="12.75" x14ac:dyDescent="0.2">
      <c r="C3185" s="36"/>
      <c r="K3185" s="19"/>
      <c r="P3185" s="33"/>
      <c r="Q3185" s="19"/>
      <c r="R3185" s="19"/>
    </row>
    <row r="3186" spans="3:18" s="1" customFormat="1" ht="12.75" x14ac:dyDescent="0.2">
      <c r="C3186" s="36"/>
      <c r="K3186" s="19"/>
      <c r="P3186" s="33"/>
      <c r="Q3186" s="19"/>
      <c r="R3186" s="19"/>
    </row>
    <row r="3187" spans="3:18" s="1" customFormat="1" ht="12.75" x14ac:dyDescent="0.2">
      <c r="C3187" s="36"/>
      <c r="K3187" s="19"/>
      <c r="P3187" s="33"/>
      <c r="Q3187" s="19"/>
      <c r="R3187" s="19"/>
    </row>
    <row r="3188" spans="3:18" s="1" customFormat="1" ht="12.75" x14ac:dyDescent="0.2">
      <c r="C3188" s="36"/>
      <c r="K3188" s="19"/>
      <c r="P3188" s="33"/>
      <c r="Q3188" s="19"/>
      <c r="R3188" s="19"/>
    </row>
    <row r="3189" spans="3:18" s="1" customFormat="1" ht="12.75" x14ac:dyDescent="0.2">
      <c r="C3189" s="36"/>
      <c r="K3189" s="19"/>
      <c r="P3189" s="33"/>
      <c r="Q3189" s="19"/>
      <c r="R3189" s="19"/>
    </row>
    <row r="3190" spans="3:18" s="1" customFormat="1" ht="12.75" x14ac:dyDescent="0.2">
      <c r="C3190" s="36"/>
      <c r="K3190" s="19"/>
      <c r="P3190" s="33"/>
      <c r="Q3190" s="19"/>
      <c r="R3190" s="19"/>
    </row>
    <row r="3191" spans="3:18" s="1" customFormat="1" ht="12.75" x14ac:dyDescent="0.2">
      <c r="C3191" s="36"/>
      <c r="K3191" s="19"/>
      <c r="P3191" s="33"/>
      <c r="Q3191" s="19"/>
      <c r="R3191" s="19"/>
    </row>
    <row r="3192" spans="3:18" s="1" customFormat="1" ht="12.75" x14ac:dyDescent="0.2">
      <c r="C3192" s="36"/>
      <c r="K3192" s="19"/>
      <c r="P3192" s="33"/>
      <c r="Q3192" s="19"/>
      <c r="R3192" s="19"/>
    </row>
    <row r="3193" spans="3:18" s="1" customFormat="1" ht="12.75" x14ac:dyDescent="0.2">
      <c r="C3193" s="36"/>
      <c r="K3193" s="19"/>
      <c r="P3193" s="33"/>
      <c r="Q3193" s="19"/>
      <c r="R3193" s="19"/>
    </row>
    <row r="3194" spans="3:18" s="1" customFormat="1" ht="12.75" x14ac:dyDescent="0.2">
      <c r="C3194" s="36"/>
      <c r="K3194" s="19"/>
      <c r="P3194" s="33"/>
      <c r="Q3194" s="19"/>
      <c r="R3194" s="19"/>
    </row>
    <row r="3195" spans="3:18" s="1" customFormat="1" ht="12.75" x14ac:dyDescent="0.2">
      <c r="C3195" s="36"/>
      <c r="K3195" s="19"/>
      <c r="P3195" s="33"/>
      <c r="Q3195" s="19"/>
      <c r="R3195" s="19"/>
    </row>
    <row r="3196" spans="3:18" s="1" customFormat="1" ht="12.75" x14ac:dyDescent="0.2">
      <c r="C3196" s="36"/>
      <c r="K3196" s="19"/>
      <c r="P3196" s="33"/>
      <c r="Q3196" s="19"/>
      <c r="R3196" s="19"/>
    </row>
    <row r="3197" spans="3:18" s="1" customFormat="1" ht="12.75" x14ac:dyDescent="0.2">
      <c r="C3197" s="36"/>
      <c r="K3197" s="19"/>
      <c r="P3197" s="33"/>
      <c r="Q3197" s="19"/>
      <c r="R3197" s="19"/>
    </row>
    <row r="3198" spans="3:18" s="1" customFormat="1" ht="12.75" x14ac:dyDescent="0.2">
      <c r="C3198" s="36"/>
      <c r="K3198" s="19"/>
      <c r="P3198" s="33"/>
      <c r="Q3198" s="19"/>
      <c r="R3198" s="19"/>
    </row>
    <row r="3199" spans="3:18" s="1" customFormat="1" ht="12.75" x14ac:dyDescent="0.2">
      <c r="C3199" s="36"/>
      <c r="K3199" s="19"/>
      <c r="P3199" s="33"/>
      <c r="Q3199" s="19"/>
      <c r="R3199" s="19"/>
    </row>
    <row r="3200" spans="3:18" s="1" customFormat="1" ht="12.75" x14ac:dyDescent="0.2">
      <c r="C3200" s="36"/>
      <c r="K3200" s="19"/>
      <c r="P3200" s="33"/>
      <c r="Q3200" s="19"/>
      <c r="R3200" s="19"/>
    </row>
    <row r="3201" spans="3:18" s="1" customFormat="1" ht="12.75" x14ac:dyDescent="0.2">
      <c r="C3201" s="36"/>
      <c r="K3201" s="19"/>
      <c r="P3201" s="33"/>
      <c r="Q3201" s="19"/>
      <c r="R3201" s="19"/>
    </row>
    <row r="3202" spans="3:18" s="1" customFormat="1" ht="12.75" x14ac:dyDescent="0.2">
      <c r="C3202" s="36"/>
      <c r="K3202" s="19"/>
      <c r="P3202" s="33"/>
      <c r="Q3202" s="19"/>
      <c r="R3202" s="19"/>
    </row>
    <row r="3203" spans="3:18" s="1" customFormat="1" ht="12.75" x14ac:dyDescent="0.2">
      <c r="C3203" s="36"/>
      <c r="K3203" s="19"/>
      <c r="P3203" s="33"/>
      <c r="Q3203" s="19"/>
      <c r="R3203" s="19"/>
    </row>
    <row r="3204" spans="3:18" s="1" customFormat="1" ht="12.75" x14ac:dyDescent="0.2">
      <c r="C3204" s="36"/>
      <c r="K3204" s="19"/>
      <c r="P3204" s="33"/>
      <c r="Q3204" s="19"/>
      <c r="R3204" s="19"/>
    </row>
    <row r="3205" spans="3:18" s="1" customFormat="1" ht="12.75" x14ac:dyDescent="0.2">
      <c r="C3205" s="36"/>
      <c r="K3205" s="19"/>
      <c r="P3205" s="33"/>
      <c r="Q3205" s="19"/>
      <c r="R3205" s="19"/>
    </row>
    <row r="3206" spans="3:18" s="1" customFormat="1" ht="12.75" x14ac:dyDescent="0.2">
      <c r="C3206" s="36"/>
      <c r="K3206" s="19"/>
      <c r="P3206" s="33"/>
      <c r="Q3206" s="19"/>
      <c r="R3206" s="19"/>
    </row>
    <row r="3207" spans="3:18" s="1" customFormat="1" ht="12.75" x14ac:dyDescent="0.2">
      <c r="C3207" s="36"/>
      <c r="K3207" s="19"/>
      <c r="P3207" s="33"/>
      <c r="Q3207" s="19"/>
      <c r="R3207" s="19"/>
    </row>
    <row r="3208" spans="3:18" s="1" customFormat="1" ht="12.75" x14ac:dyDescent="0.2">
      <c r="C3208" s="36"/>
      <c r="K3208" s="19"/>
      <c r="P3208" s="33"/>
      <c r="Q3208" s="19"/>
      <c r="R3208" s="19"/>
    </row>
    <row r="3209" spans="3:18" s="1" customFormat="1" ht="12.75" x14ac:dyDescent="0.2">
      <c r="C3209" s="36"/>
      <c r="K3209" s="19"/>
      <c r="P3209" s="33"/>
      <c r="Q3209" s="19"/>
      <c r="R3209" s="19"/>
    </row>
    <row r="3210" spans="3:18" s="1" customFormat="1" ht="12.75" x14ac:dyDescent="0.2">
      <c r="C3210" s="36"/>
      <c r="K3210" s="19"/>
      <c r="P3210" s="33"/>
      <c r="Q3210" s="19"/>
      <c r="R3210" s="19"/>
    </row>
    <row r="3211" spans="3:18" s="1" customFormat="1" ht="12.75" x14ac:dyDescent="0.2">
      <c r="C3211" s="36"/>
      <c r="K3211" s="19"/>
      <c r="P3211" s="33"/>
      <c r="Q3211" s="19"/>
      <c r="R3211" s="19"/>
    </row>
    <row r="3212" spans="3:18" s="1" customFormat="1" ht="12.75" x14ac:dyDescent="0.2">
      <c r="C3212" s="36"/>
      <c r="K3212" s="19"/>
      <c r="P3212" s="33"/>
      <c r="Q3212" s="19"/>
      <c r="R3212" s="19"/>
    </row>
    <row r="3213" spans="3:18" s="1" customFormat="1" ht="12.75" x14ac:dyDescent="0.2">
      <c r="C3213" s="36"/>
      <c r="K3213" s="19"/>
      <c r="P3213" s="33"/>
      <c r="Q3213" s="19"/>
      <c r="R3213" s="19"/>
    </row>
    <row r="3214" spans="3:18" s="1" customFormat="1" ht="12.75" x14ac:dyDescent="0.2">
      <c r="C3214" s="36"/>
      <c r="K3214" s="19"/>
      <c r="P3214" s="33"/>
      <c r="Q3214" s="19"/>
      <c r="R3214" s="19"/>
    </row>
    <row r="3215" spans="3:18" s="1" customFormat="1" ht="12.75" x14ac:dyDescent="0.2">
      <c r="C3215" s="36"/>
      <c r="K3215" s="19"/>
      <c r="P3215" s="33"/>
      <c r="Q3215" s="19"/>
      <c r="R3215" s="19"/>
    </row>
    <row r="3216" spans="3:18" s="1" customFormat="1" ht="12.75" x14ac:dyDescent="0.2">
      <c r="C3216" s="36"/>
      <c r="K3216" s="19"/>
      <c r="P3216" s="33"/>
      <c r="Q3216" s="19"/>
      <c r="R3216" s="19"/>
    </row>
    <row r="3217" spans="3:18" s="1" customFormat="1" ht="12.75" x14ac:dyDescent="0.2">
      <c r="C3217" s="36"/>
      <c r="K3217" s="19"/>
      <c r="P3217" s="33"/>
      <c r="Q3217" s="19"/>
      <c r="R3217" s="19"/>
    </row>
    <row r="3218" spans="3:18" s="1" customFormat="1" ht="12.75" x14ac:dyDescent="0.2">
      <c r="C3218" s="36"/>
      <c r="K3218" s="19"/>
      <c r="P3218" s="33"/>
      <c r="Q3218" s="19"/>
      <c r="R3218" s="19"/>
    </row>
    <row r="3219" spans="3:18" s="1" customFormat="1" ht="12.75" x14ac:dyDescent="0.2">
      <c r="C3219" s="36"/>
      <c r="K3219" s="19"/>
      <c r="P3219" s="33"/>
      <c r="Q3219" s="19"/>
      <c r="R3219" s="19"/>
    </row>
    <row r="3220" spans="3:18" s="1" customFormat="1" ht="12.75" x14ac:dyDescent="0.2">
      <c r="C3220" s="36"/>
      <c r="K3220" s="19"/>
      <c r="P3220" s="33"/>
      <c r="Q3220" s="19"/>
      <c r="R3220" s="19"/>
    </row>
    <row r="3221" spans="3:18" s="1" customFormat="1" ht="12.75" x14ac:dyDescent="0.2">
      <c r="C3221" s="36"/>
      <c r="K3221" s="19"/>
      <c r="P3221" s="33"/>
      <c r="Q3221" s="19"/>
      <c r="R3221" s="19"/>
    </row>
    <row r="3222" spans="3:18" s="1" customFormat="1" ht="12.75" x14ac:dyDescent="0.2">
      <c r="C3222" s="36"/>
      <c r="K3222" s="19"/>
      <c r="P3222" s="33"/>
      <c r="Q3222" s="19"/>
      <c r="R3222" s="19"/>
    </row>
    <row r="3223" spans="3:18" s="1" customFormat="1" ht="12.75" x14ac:dyDescent="0.2">
      <c r="C3223" s="36"/>
      <c r="K3223" s="19"/>
      <c r="P3223" s="33"/>
      <c r="Q3223" s="19"/>
      <c r="R3223" s="19"/>
    </row>
    <row r="3224" spans="3:18" s="1" customFormat="1" ht="12.75" x14ac:dyDescent="0.2">
      <c r="C3224" s="36"/>
      <c r="K3224" s="19"/>
      <c r="P3224" s="33"/>
      <c r="Q3224" s="19"/>
      <c r="R3224" s="19"/>
    </row>
    <row r="3225" spans="3:18" s="1" customFormat="1" ht="12.75" x14ac:dyDescent="0.2">
      <c r="C3225" s="36"/>
      <c r="K3225" s="19"/>
      <c r="P3225" s="33"/>
      <c r="Q3225" s="19"/>
      <c r="R3225" s="19"/>
    </row>
    <row r="3226" spans="3:18" s="1" customFormat="1" ht="12.75" x14ac:dyDescent="0.2">
      <c r="C3226" s="36"/>
      <c r="K3226" s="19"/>
      <c r="P3226" s="33"/>
      <c r="Q3226" s="19"/>
      <c r="R3226" s="19"/>
    </row>
    <row r="3227" spans="3:18" s="1" customFormat="1" ht="12.75" x14ac:dyDescent="0.2">
      <c r="C3227" s="36"/>
      <c r="K3227" s="19"/>
      <c r="P3227" s="33"/>
      <c r="Q3227" s="19"/>
      <c r="R3227" s="19"/>
    </row>
    <row r="3228" spans="3:18" s="1" customFormat="1" ht="12.75" x14ac:dyDescent="0.2">
      <c r="C3228" s="36"/>
      <c r="K3228" s="19"/>
      <c r="P3228" s="33"/>
      <c r="Q3228" s="19"/>
      <c r="R3228" s="19"/>
    </row>
    <row r="3229" spans="3:18" s="1" customFormat="1" ht="12.75" x14ac:dyDescent="0.2">
      <c r="C3229" s="36"/>
      <c r="K3229" s="19"/>
      <c r="P3229" s="33"/>
      <c r="Q3229" s="19"/>
      <c r="R3229" s="19"/>
    </row>
    <row r="3230" spans="3:18" s="1" customFormat="1" ht="12.75" x14ac:dyDescent="0.2">
      <c r="C3230" s="36"/>
      <c r="K3230" s="19"/>
      <c r="P3230" s="33"/>
      <c r="Q3230" s="19"/>
      <c r="R3230" s="19"/>
    </row>
    <row r="3231" spans="3:18" s="1" customFormat="1" ht="12.75" x14ac:dyDescent="0.2">
      <c r="C3231" s="36"/>
      <c r="K3231" s="19"/>
      <c r="P3231" s="33"/>
      <c r="Q3231" s="19"/>
      <c r="R3231" s="19"/>
    </row>
    <row r="3232" spans="3:18" s="1" customFormat="1" ht="12.75" x14ac:dyDescent="0.2">
      <c r="C3232" s="36"/>
      <c r="K3232" s="19"/>
      <c r="P3232" s="33"/>
      <c r="Q3232" s="19"/>
      <c r="R3232" s="19"/>
    </row>
    <row r="3233" spans="3:18" s="1" customFormat="1" ht="12.75" x14ac:dyDescent="0.2">
      <c r="C3233" s="36"/>
      <c r="K3233" s="19"/>
      <c r="P3233" s="33"/>
      <c r="Q3233" s="19"/>
      <c r="R3233" s="19"/>
    </row>
    <row r="3234" spans="3:18" s="1" customFormat="1" ht="12.75" x14ac:dyDescent="0.2">
      <c r="C3234" s="36"/>
      <c r="K3234" s="19"/>
      <c r="P3234" s="33"/>
      <c r="Q3234" s="19"/>
      <c r="R3234" s="19"/>
    </row>
    <row r="3235" spans="3:18" s="1" customFormat="1" ht="12.75" x14ac:dyDescent="0.2">
      <c r="C3235" s="36"/>
      <c r="K3235" s="19"/>
      <c r="P3235" s="33"/>
      <c r="Q3235" s="19"/>
      <c r="R3235" s="19"/>
    </row>
    <row r="3236" spans="3:18" s="1" customFormat="1" ht="12.75" x14ac:dyDescent="0.2">
      <c r="C3236" s="36"/>
      <c r="K3236" s="19"/>
      <c r="P3236" s="33"/>
      <c r="Q3236" s="19"/>
      <c r="R3236" s="19"/>
    </row>
    <row r="3237" spans="3:18" s="1" customFormat="1" ht="12.75" x14ac:dyDescent="0.2">
      <c r="C3237" s="36"/>
      <c r="K3237" s="19"/>
      <c r="P3237" s="33"/>
      <c r="Q3237" s="19"/>
      <c r="R3237" s="19"/>
    </row>
    <row r="3238" spans="3:18" s="1" customFormat="1" ht="12.75" x14ac:dyDescent="0.2">
      <c r="C3238" s="36"/>
      <c r="K3238" s="19"/>
      <c r="P3238" s="33"/>
      <c r="Q3238" s="19"/>
      <c r="R3238" s="19"/>
    </row>
    <row r="3239" spans="3:18" s="1" customFormat="1" ht="12.75" x14ac:dyDescent="0.2">
      <c r="C3239" s="36"/>
      <c r="K3239" s="19"/>
      <c r="P3239" s="33"/>
      <c r="Q3239" s="19"/>
      <c r="R3239" s="19"/>
    </row>
    <row r="3240" spans="3:18" s="1" customFormat="1" ht="12.75" x14ac:dyDescent="0.2">
      <c r="C3240" s="36"/>
      <c r="K3240" s="19"/>
      <c r="P3240" s="33"/>
      <c r="Q3240" s="19"/>
      <c r="R3240" s="19"/>
    </row>
    <row r="3241" spans="3:18" s="1" customFormat="1" ht="12.75" x14ac:dyDescent="0.2">
      <c r="C3241" s="36"/>
      <c r="K3241" s="19"/>
      <c r="P3241" s="33"/>
      <c r="Q3241" s="19"/>
      <c r="R3241" s="19"/>
    </row>
    <row r="3242" spans="3:18" s="1" customFormat="1" ht="12.75" x14ac:dyDescent="0.2">
      <c r="C3242" s="36"/>
      <c r="K3242" s="19"/>
      <c r="P3242" s="33"/>
      <c r="Q3242" s="19"/>
      <c r="R3242" s="19"/>
    </row>
    <row r="3243" spans="3:18" s="1" customFormat="1" ht="12.75" x14ac:dyDescent="0.2">
      <c r="C3243" s="36"/>
      <c r="K3243" s="19"/>
      <c r="P3243" s="33"/>
      <c r="Q3243" s="19"/>
      <c r="R3243" s="19"/>
    </row>
    <row r="3244" spans="3:18" s="1" customFormat="1" ht="12.75" x14ac:dyDescent="0.2">
      <c r="C3244" s="36"/>
      <c r="K3244" s="19"/>
      <c r="P3244" s="33"/>
      <c r="Q3244" s="19"/>
      <c r="R3244" s="19"/>
    </row>
    <row r="3245" spans="3:18" s="1" customFormat="1" ht="12.75" x14ac:dyDescent="0.2">
      <c r="C3245" s="36"/>
      <c r="K3245" s="19"/>
      <c r="P3245" s="33"/>
      <c r="Q3245" s="19"/>
      <c r="R3245" s="19"/>
    </row>
    <row r="3246" spans="3:18" s="1" customFormat="1" ht="12.75" x14ac:dyDescent="0.2">
      <c r="C3246" s="36"/>
      <c r="K3246" s="19"/>
      <c r="P3246" s="33"/>
      <c r="Q3246" s="19"/>
      <c r="R3246" s="19"/>
    </row>
    <row r="3247" spans="3:18" s="1" customFormat="1" ht="12.75" x14ac:dyDescent="0.2">
      <c r="C3247" s="36"/>
      <c r="K3247" s="19"/>
      <c r="P3247" s="33"/>
      <c r="Q3247" s="19"/>
      <c r="R3247" s="19"/>
    </row>
    <row r="3248" spans="3:18" s="1" customFormat="1" ht="12.75" x14ac:dyDescent="0.2">
      <c r="C3248" s="36"/>
      <c r="K3248" s="19"/>
      <c r="P3248" s="33"/>
      <c r="Q3248" s="19"/>
      <c r="R3248" s="19"/>
    </row>
    <row r="3249" spans="3:18" s="1" customFormat="1" ht="12.75" x14ac:dyDescent="0.2">
      <c r="C3249" s="36"/>
      <c r="K3249" s="19"/>
      <c r="P3249" s="33"/>
      <c r="Q3249" s="19"/>
      <c r="R3249" s="19"/>
    </row>
    <row r="3250" spans="3:18" s="1" customFormat="1" ht="12.75" x14ac:dyDescent="0.2">
      <c r="C3250" s="36"/>
      <c r="K3250" s="19"/>
      <c r="P3250" s="33"/>
      <c r="Q3250" s="19"/>
      <c r="R3250" s="19"/>
    </row>
    <row r="3251" spans="3:18" s="1" customFormat="1" ht="12.75" x14ac:dyDescent="0.2">
      <c r="C3251" s="36"/>
      <c r="K3251" s="19"/>
      <c r="P3251" s="33"/>
      <c r="Q3251" s="19"/>
      <c r="R3251" s="19"/>
    </row>
    <row r="3252" spans="3:18" s="1" customFormat="1" ht="12.75" x14ac:dyDescent="0.2">
      <c r="C3252" s="36"/>
      <c r="K3252" s="19"/>
      <c r="P3252" s="33"/>
      <c r="Q3252" s="19"/>
      <c r="R3252" s="19"/>
    </row>
    <row r="3253" spans="3:18" s="1" customFormat="1" ht="12.75" x14ac:dyDescent="0.2">
      <c r="C3253" s="36"/>
      <c r="K3253" s="19"/>
      <c r="P3253" s="33"/>
      <c r="Q3253" s="19"/>
      <c r="R3253" s="19"/>
    </row>
    <row r="3254" spans="3:18" s="1" customFormat="1" ht="12.75" x14ac:dyDescent="0.2">
      <c r="C3254" s="36"/>
      <c r="K3254" s="19"/>
      <c r="P3254" s="33"/>
      <c r="Q3254" s="19"/>
      <c r="R3254" s="19"/>
    </row>
    <row r="3255" spans="3:18" s="1" customFormat="1" ht="12.75" x14ac:dyDescent="0.2">
      <c r="C3255" s="36"/>
      <c r="K3255" s="19"/>
      <c r="P3255" s="33"/>
      <c r="Q3255" s="19"/>
      <c r="R3255" s="19"/>
    </row>
    <row r="3256" spans="3:18" s="1" customFormat="1" ht="12.75" x14ac:dyDescent="0.2">
      <c r="C3256" s="36"/>
      <c r="K3256" s="19"/>
      <c r="P3256" s="33"/>
      <c r="Q3256" s="19"/>
      <c r="R3256" s="19"/>
    </row>
    <row r="3257" spans="3:18" s="1" customFormat="1" ht="12.75" x14ac:dyDescent="0.2">
      <c r="C3257" s="36"/>
      <c r="K3257" s="19"/>
      <c r="P3257" s="33"/>
      <c r="Q3257" s="19"/>
      <c r="R3257" s="19"/>
    </row>
    <row r="3258" spans="3:18" s="1" customFormat="1" ht="12.75" x14ac:dyDescent="0.2">
      <c r="C3258" s="36"/>
      <c r="K3258" s="19"/>
      <c r="P3258" s="33"/>
      <c r="Q3258" s="19"/>
      <c r="R3258" s="19"/>
    </row>
    <row r="3259" spans="3:18" s="1" customFormat="1" ht="12.75" x14ac:dyDescent="0.2">
      <c r="C3259" s="36"/>
      <c r="K3259" s="19"/>
      <c r="P3259" s="33"/>
      <c r="Q3259" s="19"/>
      <c r="R3259" s="19"/>
    </row>
    <row r="3260" spans="3:18" s="1" customFormat="1" ht="12.75" x14ac:dyDescent="0.2">
      <c r="C3260" s="36"/>
      <c r="K3260" s="19"/>
      <c r="P3260" s="33"/>
      <c r="Q3260" s="19"/>
      <c r="R3260" s="19"/>
    </row>
    <row r="3261" spans="3:18" s="1" customFormat="1" ht="12.75" x14ac:dyDescent="0.2">
      <c r="C3261" s="36"/>
      <c r="K3261" s="19"/>
      <c r="P3261" s="33"/>
      <c r="Q3261" s="19"/>
      <c r="R3261" s="19"/>
    </row>
    <row r="3262" spans="3:18" s="1" customFormat="1" ht="12.75" x14ac:dyDescent="0.2">
      <c r="C3262" s="36"/>
      <c r="K3262" s="19"/>
      <c r="P3262" s="33"/>
      <c r="Q3262" s="19"/>
      <c r="R3262" s="19"/>
    </row>
    <row r="3263" spans="3:18" s="1" customFormat="1" ht="12.75" x14ac:dyDescent="0.2">
      <c r="C3263" s="36"/>
      <c r="K3263" s="19"/>
      <c r="P3263" s="33"/>
      <c r="Q3263" s="19"/>
      <c r="R3263" s="19"/>
    </row>
    <row r="3264" spans="3:18" s="1" customFormat="1" ht="12.75" x14ac:dyDescent="0.2">
      <c r="C3264" s="36"/>
      <c r="K3264" s="19"/>
      <c r="P3264" s="33"/>
      <c r="Q3264" s="19"/>
      <c r="R3264" s="19"/>
    </row>
    <row r="3265" spans="3:18" s="1" customFormat="1" ht="12.75" x14ac:dyDescent="0.2">
      <c r="C3265" s="36"/>
      <c r="K3265" s="19"/>
      <c r="P3265" s="33"/>
      <c r="Q3265" s="19"/>
      <c r="R3265" s="19"/>
    </row>
    <row r="3266" spans="3:18" s="1" customFormat="1" ht="12.75" x14ac:dyDescent="0.2">
      <c r="C3266" s="36"/>
      <c r="K3266" s="19"/>
      <c r="P3266" s="33"/>
      <c r="Q3266" s="19"/>
      <c r="R3266" s="19"/>
    </row>
    <row r="3267" spans="3:18" s="1" customFormat="1" ht="12.75" x14ac:dyDescent="0.2">
      <c r="C3267" s="36"/>
      <c r="K3267" s="19"/>
      <c r="P3267" s="33"/>
      <c r="Q3267" s="19"/>
      <c r="R3267" s="19"/>
    </row>
    <row r="3268" spans="3:18" s="1" customFormat="1" ht="12.75" x14ac:dyDescent="0.2">
      <c r="C3268" s="36"/>
      <c r="K3268" s="19"/>
      <c r="P3268" s="33"/>
      <c r="Q3268" s="19"/>
      <c r="R3268" s="19"/>
    </row>
    <row r="3269" spans="3:18" s="1" customFormat="1" ht="12.75" x14ac:dyDescent="0.2">
      <c r="C3269" s="36"/>
      <c r="K3269" s="19"/>
      <c r="P3269" s="33"/>
      <c r="Q3269" s="19"/>
      <c r="R3269" s="19"/>
    </row>
    <row r="3270" spans="3:18" s="1" customFormat="1" ht="12.75" x14ac:dyDescent="0.2">
      <c r="C3270" s="36"/>
      <c r="K3270" s="19"/>
      <c r="P3270" s="33"/>
      <c r="Q3270" s="19"/>
      <c r="R3270" s="19"/>
    </row>
    <row r="3271" spans="3:18" s="1" customFormat="1" ht="12.75" x14ac:dyDescent="0.2">
      <c r="C3271" s="36"/>
      <c r="K3271" s="19"/>
      <c r="P3271" s="33"/>
      <c r="Q3271" s="19"/>
      <c r="R3271" s="19"/>
    </row>
    <row r="3272" spans="3:18" s="1" customFormat="1" ht="12.75" x14ac:dyDescent="0.2">
      <c r="C3272" s="36"/>
      <c r="K3272" s="19"/>
      <c r="P3272" s="33"/>
      <c r="Q3272" s="19"/>
      <c r="R3272" s="19"/>
    </row>
    <row r="3273" spans="3:18" s="1" customFormat="1" ht="12.75" x14ac:dyDescent="0.2">
      <c r="C3273" s="36"/>
      <c r="K3273" s="19"/>
      <c r="P3273" s="33"/>
      <c r="Q3273" s="19"/>
      <c r="R3273" s="19"/>
    </row>
    <row r="3274" spans="3:18" s="1" customFormat="1" ht="12.75" x14ac:dyDescent="0.2">
      <c r="C3274" s="36"/>
      <c r="K3274" s="19"/>
      <c r="P3274" s="33"/>
      <c r="Q3274" s="19"/>
      <c r="R3274" s="19"/>
    </row>
    <row r="3275" spans="3:18" s="1" customFormat="1" ht="12.75" x14ac:dyDescent="0.2">
      <c r="C3275" s="36"/>
      <c r="K3275" s="19"/>
      <c r="P3275" s="33"/>
      <c r="Q3275" s="19"/>
      <c r="R3275" s="19"/>
    </row>
    <row r="3276" spans="3:18" s="1" customFormat="1" ht="12.75" x14ac:dyDescent="0.2">
      <c r="C3276" s="36"/>
      <c r="K3276" s="19"/>
      <c r="P3276" s="33"/>
      <c r="Q3276" s="19"/>
      <c r="R3276" s="19"/>
    </row>
    <row r="3277" spans="3:18" s="1" customFormat="1" ht="12.75" x14ac:dyDescent="0.2">
      <c r="C3277" s="36"/>
      <c r="K3277" s="19"/>
      <c r="P3277" s="33"/>
      <c r="Q3277" s="19"/>
      <c r="R3277" s="19"/>
    </row>
    <row r="3278" spans="3:18" s="1" customFormat="1" ht="12.75" x14ac:dyDescent="0.2">
      <c r="C3278" s="36"/>
      <c r="K3278" s="19"/>
      <c r="P3278" s="33"/>
      <c r="Q3278" s="19"/>
      <c r="R3278" s="19"/>
    </row>
    <row r="3279" spans="3:18" s="1" customFormat="1" ht="12.75" x14ac:dyDescent="0.2">
      <c r="C3279" s="36"/>
      <c r="K3279" s="19"/>
      <c r="P3279" s="33"/>
      <c r="Q3279" s="19"/>
      <c r="R3279" s="19"/>
    </row>
    <row r="3280" spans="3:18" s="1" customFormat="1" ht="12.75" x14ac:dyDescent="0.2">
      <c r="C3280" s="36"/>
      <c r="K3280" s="19"/>
      <c r="P3280" s="33"/>
      <c r="Q3280" s="19"/>
      <c r="R3280" s="19"/>
    </row>
    <row r="3281" spans="3:18" s="1" customFormat="1" ht="12.75" x14ac:dyDescent="0.2">
      <c r="C3281" s="36"/>
      <c r="K3281" s="19"/>
      <c r="P3281" s="33"/>
      <c r="Q3281" s="19"/>
      <c r="R3281" s="19"/>
    </row>
    <row r="3282" spans="3:18" s="1" customFormat="1" ht="12.75" x14ac:dyDescent="0.2">
      <c r="C3282" s="36"/>
      <c r="K3282" s="19"/>
      <c r="P3282" s="33"/>
      <c r="Q3282" s="19"/>
      <c r="R3282" s="19"/>
    </row>
    <row r="3283" spans="3:18" s="1" customFormat="1" ht="12.75" x14ac:dyDescent="0.2">
      <c r="C3283" s="36"/>
      <c r="K3283" s="19"/>
      <c r="P3283" s="33"/>
      <c r="Q3283" s="19"/>
      <c r="R3283" s="19"/>
    </row>
    <row r="3284" spans="3:18" s="1" customFormat="1" ht="12.75" x14ac:dyDescent="0.2">
      <c r="C3284" s="36"/>
      <c r="K3284" s="19"/>
      <c r="P3284" s="33"/>
      <c r="Q3284" s="19"/>
      <c r="R3284" s="19"/>
    </row>
    <row r="3285" spans="3:18" s="1" customFormat="1" ht="12.75" x14ac:dyDescent="0.2">
      <c r="C3285" s="36"/>
      <c r="K3285" s="19"/>
      <c r="P3285" s="33"/>
      <c r="Q3285" s="19"/>
      <c r="R3285" s="19"/>
    </row>
    <row r="3286" spans="3:18" s="1" customFormat="1" ht="12.75" x14ac:dyDescent="0.2">
      <c r="C3286" s="36"/>
      <c r="K3286" s="19"/>
      <c r="P3286" s="33"/>
      <c r="Q3286" s="19"/>
      <c r="R3286" s="19"/>
    </row>
    <row r="3287" spans="3:18" s="1" customFormat="1" ht="12.75" x14ac:dyDescent="0.2">
      <c r="C3287" s="36"/>
      <c r="K3287" s="19"/>
      <c r="P3287" s="33"/>
      <c r="Q3287" s="19"/>
      <c r="R3287" s="19"/>
    </row>
    <row r="3288" spans="3:18" s="1" customFormat="1" ht="12.75" x14ac:dyDescent="0.2">
      <c r="C3288" s="36"/>
      <c r="K3288" s="19"/>
      <c r="P3288" s="33"/>
      <c r="Q3288" s="19"/>
      <c r="R3288" s="19"/>
    </row>
    <row r="3289" spans="3:18" s="1" customFormat="1" ht="12.75" x14ac:dyDescent="0.2">
      <c r="C3289" s="36"/>
      <c r="K3289" s="19"/>
      <c r="P3289" s="33"/>
      <c r="Q3289" s="19"/>
      <c r="R3289" s="19"/>
    </row>
    <row r="3290" spans="3:18" s="1" customFormat="1" ht="12.75" x14ac:dyDescent="0.2">
      <c r="C3290" s="36"/>
      <c r="K3290" s="19"/>
      <c r="P3290" s="33"/>
      <c r="Q3290" s="19"/>
      <c r="R3290" s="19"/>
    </row>
    <row r="3291" spans="3:18" s="1" customFormat="1" ht="12.75" x14ac:dyDescent="0.2">
      <c r="C3291" s="36"/>
      <c r="K3291" s="19"/>
      <c r="P3291" s="33"/>
      <c r="Q3291" s="19"/>
      <c r="R3291" s="19"/>
    </row>
    <row r="3292" spans="3:18" s="1" customFormat="1" ht="12.75" x14ac:dyDescent="0.2">
      <c r="C3292" s="36"/>
      <c r="K3292" s="19"/>
      <c r="P3292" s="33"/>
      <c r="Q3292" s="19"/>
      <c r="R3292" s="19"/>
    </row>
    <row r="3293" spans="3:18" s="1" customFormat="1" ht="12.75" x14ac:dyDescent="0.2">
      <c r="C3293" s="36"/>
      <c r="K3293" s="19"/>
      <c r="P3293" s="33"/>
      <c r="Q3293" s="19"/>
      <c r="R3293" s="19"/>
    </row>
    <row r="3294" spans="3:18" s="1" customFormat="1" ht="12.75" x14ac:dyDescent="0.2">
      <c r="C3294" s="36"/>
      <c r="K3294" s="19"/>
      <c r="P3294" s="33"/>
      <c r="Q3294" s="19"/>
      <c r="R3294" s="19"/>
    </row>
    <row r="3295" spans="3:18" s="1" customFormat="1" ht="12.75" x14ac:dyDescent="0.2">
      <c r="C3295" s="36"/>
      <c r="K3295" s="19"/>
      <c r="P3295" s="33"/>
      <c r="Q3295" s="19"/>
      <c r="R3295" s="19"/>
    </row>
    <row r="3296" spans="3:18" s="1" customFormat="1" ht="12.75" x14ac:dyDescent="0.2">
      <c r="C3296" s="36"/>
      <c r="K3296" s="19"/>
      <c r="P3296" s="33"/>
      <c r="Q3296" s="19"/>
      <c r="R3296" s="19"/>
    </row>
    <row r="3297" spans="3:18" s="1" customFormat="1" ht="12.75" x14ac:dyDescent="0.2">
      <c r="C3297" s="36"/>
      <c r="K3297" s="19"/>
      <c r="P3297" s="33"/>
      <c r="Q3297" s="19"/>
      <c r="R3297" s="19"/>
    </row>
    <row r="3298" spans="3:18" s="1" customFormat="1" ht="12.75" x14ac:dyDescent="0.2">
      <c r="C3298" s="36"/>
      <c r="K3298" s="19"/>
      <c r="P3298" s="33"/>
      <c r="Q3298" s="19"/>
      <c r="R3298" s="19"/>
    </row>
    <row r="3299" spans="3:18" s="1" customFormat="1" ht="12.75" x14ac:dyDescent="0.2">
      <c r="C3299" s="36"/>
      <c r="K3299" s="19"/>
      <c r="P3299" s="33"/>
      <c r="Q3299" s="19"/>
      <c r="R3299" s="19"/>
    </row>
    <row r="3300" spans="3:18" s="1" customFormat="1" ht="12.75" x14ac:dyDescent="0.2">
      <c r="C3300" s="36"/>
      <c r="K3300" s="19"/>
      <c r="P3300" s="33"/>
      <c r="Q3300" s="19"/>
      <c r="R3300" s="19"/>
    </row>
    <row r="3301" spans="3:18" s="1" customFormat="1" ht="12.75" x14ac:dyDescent="0.2">
      <c r="C3301" s="36"/>
      <c r="K3301" s="19"/>
      <c r="P3301" s="33"/>
      <c r="Q3301" s="19"/>
      <c r="R3301" s="19"/>
    </row>
    <row r="3302" spans="3:18" s="1" customFormat="1" ht="12.75" x14ac:dyDescent="0.2">
      <c r="C3302" s="36"/>
      <c r="K3302" s="19"/>
      <c r="P3302" s="33"/>
      <c r="Q3302" s="19"/>
      <c r="R3302" s="19"/>
    </row>
    <row r="3303" spans="3:18" s="1" customFormat="1" ht="12.75" x14ac:dyDescent="0.2">
      <c r="C3303" s="36"/>
      <c r="K3303" s="19"/>
      <c r="P3303" s="33"/>
      <c r="Q3303" s="19"/>
      <c r="R3303" s="19"/>
    </row>
    <row r="3304" spans="3:18" s="1" customFormat="1" ht="12.75" x14ac:dyDescent="0.2">
      <c r="C3304" s="36"/>
      <c r="K3304" s="19"/>
      <c r="P3304" s="33"/>
      <c r="Q3304" s="19"/>
      <c r="R3304" s="19"/>
    </row>
    <row r="3305" spans="3:18" s="1" customFormat="1" ht="12.75" x14ac:dyDescent="0.2">
      <c r="C3305" s="36"/>
      <c r="K3305" s="19"/>
      <c r="P3305" s="33"/>
      <c r="Q3305" s="19"/>
      <c r="R3305" s="19"/>
    </row>
    <row r="3306" spans="3:18" s="1" customFormat="1" ht="12.75" x14ac:dyDescent="0.2">
      <c r="C3306" s="36"/>
      <c r="K3306" s="19"/>
      <c r="P3306" s="33"/>
      <c r="Q3306" s="19"/>
      <c r="R3306" s="19"/>
    </row>
    <row r="3307" spans="3:18" s="1" customFormat="1" ht="12.75" x14ac:dyDescent="0.2">
      <c r="C3307" s="36"/>
      <c r="K3307" s="19"/>
      <c r="P3307" s="33"/>
      <c r="Q3307" s="19"/>
      <c r="R3307" s="19"/>
    </row>
    <row r="3308" spans="3:18" s="1" customFormat="1" ht="12.75" x14ac:dyDescent="0.2">
      <c r="C3308" s="36"/>
      <c r="K3308" s="19"/>
      <c r="P3308" s="33"/>
      <c r="Q3308" s="19"/>
      <c r="R3308" s="19"/>
    </row>
    <row r="3309" spans="3:18" s="1" customFormat="1" ht="12.75" x14ac:dyDescent="0.2">
      <c r="C3309" s="36"/>
      <c r="K3309" s="19"/>
      <c r="P3309" s="33"/>
      <c r="Q3309" s="19"/>
      <c r="R3309" s="19"/>
    </row>
    <row r="3310" spans="3:18" s="1" customFormat="1" ht="12.75" x14ac:dyDescent="0.2">
      <c r="C3310" s="36"/>
      <c r="K3310" s="19"/>
      <c r="P3310" s="33"/>
      <c r="Q3310" s="19"/>
      <c r="R3310" s="19"/>
    </row>
    <row r="3311" spans="3:18" s="1" customFormat="1" ht="12.75" x14ac:dyDescent="0.2">
      <c r="C3311" s="36"/>
      <c r="K3311" s="19"/>
      <c r="P3311" s="33"/>
      <c r="Q3311" s="19"/>
      <c r="R3311" s="19"/>
    </row>
    <row r="3312" spans="3:18" s="1" customFormat="1" ht="12.75" x14ac:dyDescent="0.2">
      <c r="C3312" s="36"/>
      <c r="K3312" s="19"/>
      <c r="P3312" s="33"/>
      <c r="Q3312" s="19"/>
      <c r="R3312" s="19"/>
    </row>
    <row r="3313" spans="3:18" s="1" customFormat="1" ht="12.75" x14ac:dyDescent="0.2">
      <c r="C3313" s="36"/>
      <c r="K3313" s="19"/>
      <c r="P3313" s="33"/>
      <c r="Q3313" s="19"/>
      <c r="R3313" s="19"/>
    </row>
    <row r="3314" spans="3:18" s="1" customFormat="1" ht="12.75" x14ac:dyDescent="0.2">
      <c r="C3314" s="36"/>
      <c r="K3314" s="19"/>
      <c r="P3314" s="33"/>
      <c r="Q3314" s="19"/>
      <c r="R3314" s="19"/>
    </row>
    <row r="3315" spans="3:18" s="1" customFormat="1" ht="12.75" x14ac:dyDescent="0.2">
      <c r="C3315" s="36"/>
      <c r="K3315" s="19"/>
      <c r="P3315" s="33"/>
      <c r="Q3315" s="19"/>
      <c r="R3315" s="19"/>
    </row>
    <row r="3316" spans="3:18" s="1" customFormat="1" ht="12.75" x14ac:dyDescent="0.2">
      <c r="C3316" s="36"/>
      <c r="K3316" s="19"/>
      <c r="P3316" s="33"/>
      <c r="Q3316" s="19"/>
      <c r="R3316" s="19"/>
    </row>
    <row r="3317" spans="3:18" s="1" customFormat="1" ht="12.75" x14ac:dyDescent="0.2">
      <c r="C3317" s="36"/>
      <c r="K3317" s="19"/>
      <c r="P3317" s="33"/>
      <c r="Q3317" s="19"/>
      <c r="R3317" s="19"/>
    </row>
    <row r="3318" spans="3:18" s="1" customFormat="1" ht="12.75" x14ac:dyDescent="0.2">
      <c r="C3318" s="36"/>
      <c r="K3318" s="19"/>
      <c r="P3318" s="33"/>
      <c r="Q3318" s="19"/>
      <c r="R3318" s="19"/>
    </row>
    <row r="3319" spans="3:18" s="1" customFormat="1" ht="12.75" x14ac:dyDescent="0.2">
      <c r="C3319" s="36"/>
      <c r="K3319" s="19"/>
      <c r="P3319" s="33"/>
      <c r="Q3319" s="19"/>
      <c r="R3319" s="19"/>
    </row>
    <row r="3320" spans="3:18" s="1" customFormat="1" ht="12.75" x14ac:dyDescent="0.2">
      <c r="C3320" s="36"/>
      <c r="K3320" s="19"/>
      <c r="P3320" s="33"/>
      <c r="Q3320" s="19"/>
      <c r="R3320" s="19"/>
    </row>
    <row r="3321" spans="3:18" s="1" customFormat="1" ht="12.75" x14ac:dyDescent="0.2">
      <c r="C3321" s="36"/>
      <c r="K3321" s="19"/>
      <c r="P3321" s="33"/>
      <c r="Q3321" s="19"/>
      <c r="R3321" s="19"/>
    </row>
    <row r="3322" spans="3:18" s="1" customFormat="1" ht="12.75" x14ac:dyDescent="0.2">
      <c r="C3322" s="36"/>
      <c r="K3322" s="19"/>
      <c r="P3322" s="33"/>
      <c r="Q3322" s="19"/>
      <c r="R3322" s="19"/>
    </row>
    <row r="3323" spans="3:18" s="1" customFormat="1" ht="12.75" x14ac:dyDescent="0.2">
      <c r="C3323" s="36"/>
      <c r="K3323" s="19"/>
      <c r="P3323" s="33"/>
      <c r="Q3323" s="19"/>
      <c r="R3323" s="19"/>
    </row>
    <row r="3324" spans="3:18" s="1" customFormat="1" ht="12.75" x14ac:dyDescent="0.2">
      <c r="C3324" s="36"/>
      <c r="K3324" s="19"/>
      <c r="P3324" s="33"/>
      <c r="Q3324" s="19"/>
      <c r="R3324" s="19"/>
    </row>
    <row r="3325" spans="3:18" s="1" customFormat="1" ht="12.75" x14ac:dyDescent="0.2">
      <c r="C3325" s="36"/>
      <c r="K3325" s="19"/>
      <c r="P3325" s="33"/>
      <c r="Q3325" s="19"/>
      <c r="R3325" s="19"/>
    </row>
    <row r="3326" spans="3:18" s="1" customFormat="1" ht="12.75" x14ac:dyDescent="0.2">
      <c r="C3326" s="36"/>
      <c r="K3326" s="19"/>
      <c r="P3326" s="33"/>
      <c r="Q3326" s="19"/>
      <c r="R3326" s="19"/>
    </row>
    <row r="3327" spans="3:18" s="1" customFormat="1" ht="12.75" x14ac:dyDescent="0.2">
      <c r="C3327" s="36"/>
      <c r="K3327" s="19"/>
      <c r="P3327" s="33"/>
      <c r="Q3327" s="19"/>
      <c r="R3327" s="19"/>
    </row>
    <row r="3328" spans="3:18" s="1" customFormat="1" ht="12.75" x14ac:dyDescent="0.2">
      <c r="C3328" s="36"/>
      <c r="K3328" s="19"/>
      <c r="P3328" s="33"/>
      <c r="Q3328" s="19"/>
      <c r="R3328" s="19"/>
    </row>
    <row r="3329" spans="3:18" s="1" customFormat="1" ht="12.75" x14ac:dyDescent="0.2">
      <c r="C3329" s="36"/>
      <c r="K3329" s="19"/>
      <c r="P3329" s="33"/>
      <c r="Q3329" s="19"/>
      <c r="R3329" s="19"/>
    </row>
    <row r="3330" spans="3:18" s="1" customFormat="1" ht="12.75" x14ac:dyDescent="0.2">
      <c r="C3330" s="36"/>
      <c r="K3330" s="19"/>
      <c r="P3330" s="33"/>
      <c r="Q3330" s="19"/>
      <c r="R3330" s="19"/>
    </row>
    <row r="3331" spans="3:18" s="1" customFormat="1" ht="12.75" x14ac:dyDescent="0.2">
      <c r="C3331" s="36"/>
      <c r="K3331" s="19"/>
      <c r="P3331" s="33"/>
      <c r="Q3331" s="19"/>
      <c r="R3331" s="19"/>
    </row>
    <row r="3332" spans="3:18" s="1" customFormat="1" ht="12.75" x14ac:dyDescent="0.2">
      <c r="C3332" s="36"/>
      <c r="K3332" s="19"/>
      <c r="P3332" s="33"/>
      <c r="Q3332" s="19"/>
      <c r="R3332" s="19"/>
    </row>
    <row r="3333" spans="3:18" s="1" customFormat="1" ht="12.75" x14ac:dyDescent="0.2">
      <c r="C3333" s="36"/>
      <c r="K3333" s="19"/>
      <c r="P3333" s="33"/>
      <c r="Q3333" s="19"/>
      <c r="R3333" s="19"/>
    </row>
    <row r="3334" spans="3:18" s="1" customFormat="1" ht="12.75" x14ac:dyDescent="0.2">
      <c r="C3334" s="36"/>
      <c r="K3334" s="19"/>
      <c r="P3334" s="33"/>
      <c r="Q3334" s="19"/>
      <c r="R3334" s="19"/>
    </row>
    <row r="3335" spans="3:18" s="1" customFormat="1" ht="12.75" x14ac:dyDescent="0.2">
      <c r="C3335" s="36"/>
      <c r="K3335" s="19"/>
      <c r="P3335" s="33"/>
      <c r="Q3335" s="19"/>
      <c r="R3335" s="19"/>
    </row>
    <row r="3336" spans="3:18" s="1" customFormat="1" ht="12.75" x14ac:dyDescent="0.2">
      <c r="C3336" s="36"/>
      <c r="K3336" s="19"/>
      <c r="P3336" s="33"/>
      <c r="Q3336" s="19"/>
      <c r="R3336" s="19"/>
    </row>
    <row r="3337" spans="3:18" s="1" customFormat="1" ht="12.75" x14ac:dyDescent="0.2">
      <c r="C3337" s="36"/>
      <c r="K3337" s="19"/>
      <c r="P3337" s="33"/>
      <c r="Q3337" s="19"/>
      <c r="R3337" s="19"/>
    </row>
    <row r="3338" spans="3:18" s="1" customFormat="1" ht="12.75" x14ac:dyDescent="0.2">
      <c r="C3338" s="36"/>
      <c r="K3338" s="19"/>
      <c r="P3338" s="33"/>
      <c r="Q3338" s="19"/>
      <c r="R3338" s="19"/>
    </row>
    <row r="3339" spans="3:18" s="1" customFormat="1" ht="12.75" x14ac:dyDescent="0.2">
      <c r="C3339" s="36"/>
      <c r="K3339" s="19"/>
      <c r="P3339" s="33"/>
      <c r="Q3339" s="19"/>
      <c r="R3339" s="19"/>
    </row>
    <row r="3340" spans="3:18" s="1" customFormat="1" ht="12.75" x14ac:dyDescent="0.2">
      <c r="C3340" s="36"/>
      <c r="K3340" s="19"/>
      <c r="P3340" s="33"/>
      <c r="Q3340" s="19"/>
      <c r="R3340" s="19"/>
    </row>
    <row r="3341" spans="3:18" s="1" customFormat="1" ht="12.75" x14ac:dyDescent="0.2">
      <c r="C3341" s="36"/>
      <c r="K3341" s="19"/>
      <c r="P3341" s="33"/>
      <c r="Q3341" s="19"/>
      <c r="R3341" s="19"/>
    </row>
    <row r="3342" spans="3:18" s="1" customFormat="1" ht="12.75" x14ac:dyDescent="0.2">
      <c r="C3342" s="36"/>
      <c r="K3342" s="19"/>
      <c r="P3342" s="33"/>
      <c r="Q3342" s="19"/>
      <c r="R3342" s="19"/>
    </row>
    <row r="3343" spans="3:18" s="1" customFormat="1" ht="12.75" x14ac:dyDescent="0.2">
      <c r="C3343" s="36"/>
      <c r="K3343" s="19"/>
      <c r="P3343" s="33"/>
      <c r="Q3343" s="19"/>
      <c r="R3343" s="19"/>
    </row>
    <row r="3344" spans="3:18" s="1" customFormat="1" ht="12.75" x14ac:dyDescent="0.2">
      <c r="C3344" s="36"/>
      <c r="K3344" s="19"/>
      <c r="P3344" s="33"/>
      <c r="Q3344" s="19"/>
      <c r="R3344" s="19"/>
    </row>
    <row r="3345" spans="3:18" s="1" customFormat="1" ht="12.75" x14ac:dyDescent="0.2">
      <c r="C3345" s="36"/>
      <c r="K3345" s="19"/>
      <c r="P3345" s="33"/>
      <c r="Q3345" s="19"/>
      <c r="R3345" s="19"/>
    </row>
    <row r="3346" spans="3:18" s="1" customFormat="1" ht="12.75" x14ac:dyDescent="0.2">
      <c r="C3346" s="36"/>
      <c r="K3346" s="19"/>
      <c r="P3346" s="33"/>
      <c r="Q3346" s="19"/>
      <c r="R3346" s="19"/>
    </row>
    <row r="3347" spans="3:18" s="1" customFormat="1" ht="12.75" x14ac:dyDescent="0.2">
      <c r="C3347" s="36"/>
      <c r="K3347" s="19"/>
      <c r="P3347" s="33"/>
      <c r="Q3347" s="19"/>
      <c r="R3347" s="19"/>
    </row>
    <row r="3348" spans="3:18" s="1" customFormat="1" ht="12.75" x14ac:dyDescent="0.2">
      <c r="C3348" s="36"/>
      <c r="K3348" s="19"/>
      <c r="P3348" s="33"/>
      <c r="Q3348" s="19"/>
      <c r="R3348" s="19"/>
    </row>
    <row r="3349" spans="3:18" s="1" customFormat="1" ht="12.75" x14ac:dyDescent="0.2">
      <c r="C3349" s="36"/>
      <c r="K3349" s="19"/>
      <c r="P3349" s="33"/>
      <c r="Q3349" s="19"/>
      <c r="R3349" s="19"/>
    </row>
    <row r="3350" spans="3:18" s="1" customFormat="1" ht="12.75" x14ac:dyDescent="0.2">
      <c r="C3350" s="36"/>
      <c r="K3350" s="19"/>
      <c r="P3350" s="33"/>
      <c r="Q3350" s="19"/>
      <c r="R3350" s="19"/>
    </row>
    <row r="3351" spans="3:18" s="1" customFormat="1" ht="12.75" x14ac:dyDescent="0.2">
      <c r="C3351" s="36"/>
      <c r="K3351" s="19"/>
      <c r="P3351" s="33"/>
      <c r="Q3351" s="19"/>
      <c r="R3351" s="19"/>
    </row>
    <row r="3352" spans="3:18" s="1" customFormat="1" ht="12.75" x14ac:dyDescent="0.2">
      <c r="C3352" s="36"/>
      <c r="K3352" s="19"/>
      <c r="P3352" s="33"/>
      <c r="Q3352" s="19"/>
      <c r="R3352" s="19"/>
    </row>
    <row r="3353" spans="3:18" s="1" customFormat="1" ht="12.75" x14ac:dyDescent="0.2">
      <c r="C3353" s="36"/>
      <c r="K3353" s="19"/>
      <c r="P3353" s="33"/>
      <c r="Q3353" s="19"/>
      <c r="R3353" s="19"/>
    </row>
    <row r="3354" spans="3:18" s="1" customFormat="1" ht="12.75" x14ac:dyDescent="0.2">
      <c r="C3354" s="36"/>
      <c r="K3354" s="19"/>
      <c r="P3354" s="33"/>
      <c r="Q3354" s="19"/>
      <c r="R3354" s="19"/>
    </row>
    <row r="3355" spans="3:18" s="1" customFormat="1" ht="12.75" x14ac:dyDescent="0.2">
      <c r="C3355" s="36"/>
      <c r="K3355" s="19"/>
      <c r="P3355" s="33"/>
      <c r="Q3355" s="19"/>
      <c r="R3355" s="19"/>
    </row>
    <row r="3356" spans="3:18" s="1" customFormat="1" ht="12.75" x14ac:dyDescent="0.2">
      <c r="C3356" s="36"/>
      <c r="K3356" s="19"/>
      <c r="P3356" s="33"/>
      <c r="Q3356" s="19"/>
      <c r="R3356" s="19"/>
    </row>
    <row r="3357" spans="3:18" s="1" customFormat="1" ht="12.75" x14ac:dyDescent="0.2">
      <c r="C3357" s="36"/>
      <c r="K3357" s="19"/>
      <c r="P3357" s="33"/>
      <c r="Q3357" s="19"/>
      <c r="R3357" s="19"/>
    </row>
    <row r="3358" spans="3:18" s="1" customFormat="1" ht="12.75" x14ac:dyDescent="0.2">
      <c r="C3358" s="36"/>
      <c r="K3358" s="19"/>
      <c r="P3358" s="33"/>
      <c r="Q3358" s="19"/>
      <c r="R3358" s="19"/>
    </row>
    <row r="3359" spans="3:18" s="1" customFormat="1" ht="12.75" x14ac:dyDescent="0.2">
      <c r="C3359" s="36"/>
      <c r="K3359" s="19"/>
      <c r="P3359" s="33"/>
      <c r="Q3359" s="19"/>
      <c r="R3359" s="19"/>
    </row>
    <row r="3360" spans="3:18" s="1" customFormat="1" ht="12.75" x14ac:dyDescent="0.2">
      <c r="C3360" s="36"/>
      <c r="K3360" s="19"/>
      <c r="P3360" s="33"/>
      <c r="Q3360" s="19"/>
      <c r="R3360" s="19"/>
    </row>
    <row r="3361" spans="3:18" s="1" customFormat="1" ht="12.75" x14ac:dyDescent="0.2">
      <c r="C3361" s="36"/>
      <c r="K3361" s="19"/>
      <c r="P3361" s="33"/>
      <c r="Q3361" s="19"/>
      <c r="R3361" s="19"/>
    </row>
    <row r="3362" spans="3:18" s="1" customFormat="1" ht="12.75" x14ac:dyDescent="0.2">
      <c r="C3362" s="36"/>
      <c r="K3362" s="19"/>
      <c r="P3362" s="33"/>
      <c r="Q3362" s="19"/>
      <c r="R3362" s="19"/>
    </row>
    <row r="3363" spans="3:18" s="1" customFormat="1" ht="12.75" x14ac:dyDescent="0.2">
      <c r="C3363" s="36"/>
      <c r="K3363" s="19"/>
      <c r="P3363" s="33"/>
      <c r="Q3363" s="19"/>
      <c r="R3363" s="19"/>
    </row>
    <row r="3364" spans="3:18" s="1" customFormat="1" ht="12.75" x14ac:dyDescent="0.2">
      <c r="C3364" s="36"/>
      <c r="K3364" s="19"/>
      <c r="P3364" s="33"/>
      <c r="Q3364" s="19"/>
      <c r="R3364" s="19"/>
    </row>
    <row r="3365" spans="3:18" s="1" customFormat="1" ht="12.75" x14ac:dyDescent="0.2">
      <c r="C3365" s="36"/>
      <c r="K3365" s="19"/>
      <c r="P3365" s="33"/>
      <c r="Q3365" s="19"/>
      <c r="R3365" s="19"/>
    </row>
    <row r="3366" spans="3:18" s="1" customFormat="1" ht="12.75" x14ac:dyDescent="0.2">
      <c r="C3366" s="36"/>
      <c r="K3366" s="19"/>
      <c r="P3366" s="33"/>
      <c r="Q3366" s="19"/>
      <c r="R3366" s="19"/>
    </row>
    <row r="3367" spans="3:18" s="1" customFormat="1" ht="12.75" x14ac:dyDescent="0.2">
      <c r="C3367" s="36"/>
      <c r="K3367" s="19"/>
      <c r="P3367" s="33"/>
      <c r="Q3367" s="19"/>
      <c r="R3367" s="19"/>
    </row>
    <row r="3368" spans="3:18" s="1" customFormat="1" ht="12.75" x14ac:dyDescent="0.2">
      <c r="C3368" s="36"/>
      <c r="K3368" s="19"/>
      <c r="P3368" s="33"/>
      <c r="Q3368" s="19"/>
      <c r="R3368" s="19"/>
    </row>
    <row r="3369" spans="3:18" s="1" customFormat="1" ht="12.75" x14ac:dyDescent="0.2">
      <c r="C3369" s="36"/>
      <c r="K3369" s="19"/>
      <c r="P3369" s="33"/>
      <c r="Q3369" s="19"/>
      <c r="R3369" s="19"/>
    </row>
    <row r="3370" spans="3:18" s="1" customFormat="1" ht="12.75" x14ac:dyDescent="0.2">
      <c r="C3370" s="36"/>
      <c r="K3370" s="19"/>
      <c r="P3370" s="33"/>
      <c r="Q3370" s="19"/>
      <c r="R3370" s="19"/>
    </row>
    <row r="3371" spans="3:18" s="1" customFormat="1" ht="12.75" x14ac:dyDescent="0.2">
      <c r="C3371" s="36"/>
      <c r="K3371" s="19"/>
      <c r="P3371" s="33"/>
      <c r="Q3371" s="19"/>
      <c r="R3371" s="19"/>
    </row>
    <row r="3372" spans="3:18" s="1" customFormat="1" ht="12.75" x14ac:dyDescent="0.2">
      <c r="C3372" s="36"/>
      <c r="K3372" s="19"/>
      <c r="P3372" s="33"/>
      <c r="Q3372" s="19"/>
      <c r="R3372" s="19"/>
    </row>
    <row r="3373" spans="3:18" s="1" customFormat="1" ht="12.75" x14ac:dyDescent="0.2">
      <c r="C3373" s="36"/>
      <c r="K3373" s="19"/>
      <c r="P3373" s="33"/>
      <c r="Q3373" s="19"/>
      <c r="R3373" s="19"/>
    </row>
    <row r="3374" spans="3:18" s="1" customFormat="1" ht="12.75" x14ac:dyDescent="0.2">
      <c r="C3374" s="36"/>
      <c r="K3374" s="19"/>
      <c r="P3374" s="33"/>
      <c r="Q3374" s="19"/>
      <c r="R3374" s="19"/>
    </row>
    <row r="3375" spans="3:18" s="1" customFormat="1" ht="12.75" x14ac:dyDescent="0.2">
      <c r="C3375" s="36"/>
      <c r="K3375" s="19"/>
      <c r="P3375" s="33"/>
      <c r="Q3375" s="19"/>
      <c r="R3375" s="19"/>
    </row>
    <row r="3376" spans="3:18" s="1" customFormat="1" ht="12.75" x14ac:dyDescent="0.2">
      <c r="C3376" s="36"/>
      <c r="K3376" s="19"/>
      <c r="P3376" s="33"/>
      <c r="Q3376" s="19"/>
      <c r="R3376" s="19"/>
    </row>
    <row r="3377" spans="3:18" s="1" customFormat="1" ht="12.75" x14ac:dyDescent="0.2">
      <c r="C3377" s="36"/>
      <c r="K3377" s="19"/>
      <c r="P3377" s="33"/>
      <c r="Q3377" s="19"/>
      <c r="R3377" s="19"/>
    </row>
    <row r="3378" spans="3:18" s="1" customFormat="1" ht="12.75" x14ac:dyDescent="0.2">
      <c r="C3378" s="36"/>
      <c r="K3378" s="19"/>
      <c r="P3378" s="33"/>
      <c r="Q3378" s="19"/>
      <c r="R3378" s="19"/>
    </row>
    <row r="3379" spans="3:18" s="1" customFormat="1" ht="12.75" x14ac:dyDescent="0.2">
      <c r="C3379" s="36"/>
      <c r="K3379" s="19"/>
      <c r="P3379" s="33"/>
      <c r="Q3379" s="19"/>
      <c r="R3379" s="19"/>
    </row>
    <row r="3380" spans="3:18" s="1" customFormat="1" ht="12.75" x14ac:dyDescent="0.2">
      <c r="C3380" s="36"/>
      <c r="K3380" s="19"/>
      <c r="P3380" s="33"/>
      <c r="Q3380" s="19"/>
      <c r="R3380" s="19"/>
    </row>
    <row r="3381" spans="3:18" s="1" customFormat="1" ht="12.75" x14ac:dyDescent="0.2">
      <c r="C3381" s="36"/>
      <c r="K3381" s="19"/>
      <c r="P3381" s="33"/>
      <c r="Q3381" s="19"/>
      <c r="R3381" s="19"/>
    </row>
    <row r="3382" spans="3:18" s="1" customFormat="1" ht="12.75" x14ac:dyDescent="0.2">
      <c r="C3382" s="36"/>
      <c r="K3382" s="19"/>
      <c r="P3382" s="33"/>
      <c r="Q3382" s="19"/>
      <c r="R3382" s="19"/>
    </row>
    <row r="3383" spans="3:18" s="1" customFormat="1" ht="12.75" x14ac:dyDescent="0.2">
      <c r="C3383" s="36"/>
      <c r="K3383" s="19"/>
      <c r="P3383" s="33"/>
      <c r="Q3383" s="19"/>
      <c r="R3383" s="19"/>
    </row>
    <row r="3384" spans="3:18" s="1" customFormat="1" ht="12.75" x14ac:dyDescent="0.2">
      <c r="C3384" s="36"/>
      <c r="K3384" s="19"/>
      <c r="P3384" s="33"/>
      <c r="Q3384" s="19"/>
      <c r="R3384" s="19"/>
    </row>
    <row r="3385" spans="3:18" s="1" customFormat="1" ht="12.75" x14ac:dyDescent="0.2">
      <c r="C3385" s="36"/>
      <c r="K3385" s="19"/>
      <c r="P3385" s="33"/>
      <c r="Q3385" s="19"/>
      <c r="R3385" s="19"/>
    </row>
    <row r="3386" spans="3:18" s="1" customFormat="1" ht="12.75" x14ac:dyDescent="0.2">
      <c r="C3386" s="36"/>
      <c r="K3386" s="19"/>
      <c r="P3386" s="33"/>
      <c r="Q3386" s="19"/>
      <c r="R3386" s="19"/>
    </row>
    <row r="3387" spans="3:18" s="1" customFormat="1" ht="12.75" x14ac:dyDescent="0.2">
      <c r="C3387" s="36"/>
      <c r="K3387" s="19"/>
      <c r="P3387" s="33"/>
      <c r="Q3387" s="19"/>
      <c r="R3387" s="19"/>
    </row>
    <row r="3388" spans="3:18" s="1" customFormat="1" ht="12.75" x14ac:dyDescent="0.2">
      <c r="C3388" s="36"/>
      <c r="K3388" s="19"/>
      <c r="P3388" s="33"/>
      <c r="Q3388" s="19"/>
      <c r="R3388" s="19"/>
    </row>
    <row r="3389" spans="3:18" s="1" customFormat="1" ht="12.75" x14ac:dyDescent="0.2">
      <c r="C3389" s="36"/>
      <c r="K3389" s="19"/>
      <c r="P3389" s="33"/>
      <c r="Q3389" s="19"/>
      <c r="R3389" s="19"/>
    </row>
    <row r="3390" spans="3:18" s="1" customFormat="1" ht="12.75" x14ac:dyDescent="0.2">
      <c r="C3390" s="36"/>
      <c r="K3390" s="19"/>
      <c r="P3390" s="33"/>
      <c r="Q3390" s="19"/>
      <c r="R3390" s="19"/>
    </row>
    <row r="3391" spans="3:18" s="1" customFormat="1" ht="12.75" x14ac:dyDescent="0.2">
      <c r="C3391" s="36"/>
      <c r="K3391" s="19"/>
      <c r="P3391" s="33"/>
      <c r="Q3391" s="19"/>
      <c r="R3391" s="19"/>
    </row>
    <row r="3392" spans="3:18" s="1" customFormat="1" ht="12.75" x14ac:dyDescent="0.2">
      <c r="C3392" s="36"/>
      <c r="K3392" s="19"/>
      <c r="P3392" s="33"/>
      <c r="Q3392" s="19"/>
      <c r="R3392" s="19"/>
    </row>
    <row r="3393" spans="3:18" s="1" customFormat="1" ht="12.75" x14ac:dyDescent="0.2">
      <c r="C3393" s="36"/>
      <c r="K3393" s="19"/>
      <c r="P3393" s="33"/>
      <c r="Q3393" s="19"/>
      <c r="R3393" s="19"/>
    </row>
    <row r="3394" spans="3:18" s="1" customFormat="1" ht="12.75" x14ac:dyDescent="0.2">
      <c r="C3394" s="36"/>
      <c r="K3394" s="19"/>
      <c r="P3394" s="33"/>
      <c r="Q3394" s="19"/>
      <c r="R3394" s="19"/>
    </row>
    <row r="3395" spans="3:18" s="1" customFormat="1" ht="12.75" x14ac:dyDescent="0.2">
      <c r="C3395" s="36"/>
      <c r="K3395" s="19"/>
      <c r="P3395" s="33"/>
      <c r="Q3395" s="19"/>
      <c r="R3395" s="19"/>
    </row>
    <row r="3396" spans="3:18" s="1" customFormat="1" ht="12.75" x14ac:dyDescent="0.2">
      <c r="C3396" s="36"/>
      <c r="K3396" s="19"/>
      <c r="P3396" s="33"/>
      <c r="Q3396" s="19"/>
      <c r="R3396" s="19"/>
    </row>
    <row r="3397" spans="3:18" s="1" customFormat="1" ht="12.75" x14ac:dyDescent="0.2">
      <c r="C3397" s="36"/>
      <c r="K3397" s="19"/>
      <c r="P3397" s="33"/>
      <c r="Q3397" s="19"/>
      <c r="R3397" s="19"/>
    </row>
    <row r="3398" spans="3:18" s="1" customFormat="1" ht="12.75" x14ac:dyDescent="0.2">
      <c r="C3398" s="36"/>
      <c r="K3398" s="19"/>
      <c r="P3398" s="33"/>
      <c r="Q3398" s="19"/>
      <c r="R3398" s="19"/>
    </row>
    <row r="3399" spans="3:18" s="1" customFormat="1" ht="12.75" x14ac:dyDescent="0.2">
      <c r="C3399" s="36"/>
      <c r="K3399" s="19"/>
      <c r="P3399" s="33"/>
      <c r="Q3399" s="19"/>
      <c r="R3399" s="19"/>
    </row>
    <row r="3400" spans="3:18" s="1" customFormat="1" ht="12.75" x14ac:dyDescent="0.2">
      <c r="C3400" s="36"/>
      <c r="K3400" s="19"/>
      <c r="P3400" s="33"/>
      <c r="Q3400" s="19"/>
      <c r="R3400" s="19"/>
    </row>
    <row r="3401" spans="3:18" s="1" customFormat="1" ht="12.75" x14ac:dyDescent="0.2">
      <c r="C3401" s="36"/>
      <c r="K3401" s="19"/>
      <c r="P3401" s="33"/>
      <c r="Q3401" s="19"/>
      <c r="R3401" s="19"/>
    </row>
    <row r="3402" spans="3:18" s="1" customFormat="1" ht="12.75" x14ac:dyDescent="0.2">
      <c r="C3402" s="36"/>
      <c r="K3402" s="19"/>
      <c r="P3402" s="33"/>
      <c r="Q3402" s="19"/>
      <c r="R3402" s="19"/>
    </row>
    <row r="3403" spans="3:18" s="1" customFormat="1" ht="12.75" x14ac:dyDescent="0.2">
      <c r="C3403" s="36"/>
      <c r="K3403" s="19"/>
      <c r="P3403" s="33"/>
      <c r="Q3403" s="19"/>
      <c r="R3403" s="19"/>
    </row>
    <row r="3404" spans="3:18" s="1" customFormat="1" ht="12.75" x14ac:dyDescent="0.2">
      <c r="C3404" s="36"/>
      <c r="K3404" s="19"/>
      <c r="P3404" s="33"/>
      <c r="Q3404" s="19"/>
      <c r="R3404" s="19"/>
    </row>
    <row r="3405" spans="3:18" s="1" customFormat="1" ht="12.75" x14ac:dyDescent="0.2">
      <c r="C3405" s="36"/>
      <c r="K3405" s="19"/>
      <c r="P3405" s="33"/>
      <c r="Q3405" s="19"/>
      <c r="R3405" s="19"/>
    </row>
    <row r="3406" spans="3:18" s="1" customFormat="1" ht="12.75" x14ac:dyDescent="0.2">
      <c r="C3406" s="36"/>
      <c r="K3406" s="19"/>
      <c r="P3406" s="33"/>
      <c r="Q3406" s="19"/>
      <c r="R3406" s="19"/>
    </row>
    <row r="3407" spans="3:18" s="1" customFormat="1" ht="12.75" x14ac:dyDescent="0.2">
      <c r="C3407" s="36"/>
      <c r="K3407" s="19"/>
      <c r="P3407" s="33"/>
      <c r="Q3407" s="19"/>
      <c r="R3407" s="19"/>
    </row>
    <row r="3408" spans="3:18" s="1" customFormat="1" ht="12.75" x14ac:dyDescent="0.2">
      <c r="C3408" s="36"/>
      <c r="K3408" s="19"/>
      <c r="P3408" s="33"/>
      <c r="Q3408" s="19"/>
      <c r="R3408" s="19"/>
    </row>
    <row r="3409" spans="3:18" s="1" customFormat="1" ht="12.75" x14ac:dyDescent="0.2">
      <c r="C3409" s="36"/>
      <c r="K3409" s="19"/>
      <c r="P3409" s="33"/>
      <c r="Q3409" s="19"/>
      <c r="R3409" s="19"/>
    </row>
    <row r="3410" spans="3:18" s="1" customFormat="1" ht="12.75" x14ac:dyDescent="0.2">
      <c r="C3410" s="36"/>
      <c r="K3410" s="19"/>
      <c r="P3410" s="33"/>
      <c r="Q3410" s="19"/>
      <c r="R3410" s="19"/>
    </row>
    <row r="3411" spans="3:18" s="1" customFormat="1" ht="12.75" x14ac:dyDescent="0.2">
      <c r="C3411" s="36"/>
      <c r="K3411" s="19"/>
      <c r="P3411" s="33"/>
      <c r="Q3411" s="19"/>
      <c r="R3411" s="19"/>
    </row>
    <row r="3412" spans="3:18" s="1" customFormat="1" ht="12.75" x14ac:dyDescent="0.2">
      <c r="C3412" s="36"/>
      <c r="K3412" s="19"/>
      <c r="P3412" s="33"/>
      <c r="Q3412" s="19"/>
      <c r="R3412" s="19"/>
    </row>
    <row r="3413" spans="3:18" s="1" customFormat="1" ht="12.75" x14ac:dyDescent="0.2">
      <c r="C3413" s="36"/>
      <c r="K3413" s="19"/>
      <c r="P3413" s="33"/>
      <c r="Q3413" s="19"/>
      <c r="R3413" s="19"/>
    </row>
    <row r="3414" spans="3:18" s="1" customFormat="1" ht="12.75" x14ac:dyDescent="0.2">
      <c r="C3414" s="36"/>
      <c r="K3414" s="19"/>
      <c r="P3414" s="33"/>
      <c r="Q3414" s="19"/>
      <c r="R3414" s="19"/>
    </row>
    <row r="3415" spans="3:18" s="1" customFormat="1" ht="12.75" x14ac:dyDescent="0.2">
      <c r="C3415" s="36"/>
      <c r="K3415" s="19"/>
      <c r="P3415" s="33"/>
      <c r="Q3415" s="19"/>
      <c r="R3415" s="19"/>
    </row>
    <row r="3416" spans="3:18" s="1" customFormat="1" ht="12.75" x14ac:dyDescent="0.2">
      <c r="C3416" s="36"/>
      <c r="K3416" s="19"/>
      <c r="P3416" s="33"/>
      <c r="Q3416" s="19"/>
      <c r="R3416" s="19"/>
    </row>
    <row r="3417" spans="3:18" s="1" customFormat="1" ht="12.75" x14ac:dyDescent="0.2">
      <c r="C3417" s="36"/>
      <c r="K3417" s="19"/>
      <c r="P3417" s="33"/>
      <c r="Q3417" s="19"/>
      <c r="R3417" s="19"/>
    </row>
    <row r="3418" spans="3:18" s="1" customFormat="1" ht="12.75" x14ac:dyDescent="0.2">
      <c r="C3418" s="36"/>
      <c r="K3418" s="19"/>
      <c r="P3418" s="33"/>
      <c r="Q3418" s="19"/>
      <c r="R3418" s="19"/>
    </row>
    <row r="3419" spans="3:18" s="1" customFormat="1" ht="12.75" x14ac:dyDescent="0.2">
      <c r="C3419" s="36"/>
      <c r="K3419" s="19"/>
      <c r="P3419" s="33"/>
      <c r="Q3419" s="19"/>
      <c r="R3419" s="19"/>
    </row>
    <row r="3420" spans="3:18" s="1" customFormat="1" ht="12.75" x14ac:dyDescent="0.2">
      <c r="C3420" s="36"/>
      <c r="K3420" s="19"/>
      <c r="P3420" s="33"/>
      <c r="Q3420" s="19"/>
      <c r="R3420" s="19"/>
    </row>
    <row r="3421" spans="3:18" s="1" customFormat="1" ht="12.75" x14ac:dyDescent="0.2">
      <c r="C3421" s="36"/>
      <c r="K3421" s="19"/>
      <c r="P3421" s="33"/>
      <c r="Q3421" s="19"/>
      <c r="R3421" s="19"/>
    </row>
    <row r="3422" spans="3:18" s="1" customFormat="1" ht="12.75" x14ac:dyDescent="0.2">
      <c r="C3422" s="36"/>
      <c r="K3422" s="19"/>
      <c r="P3422" s="33"/>
      <c r="Q3422" s="19"/>
      <c r="R3422" s="19"/>
    </row>
    <row r="3423" spans="3:18" s="1" customFormat="1" ht="12.75" x14ac:dyDescent="0.2">
      <c r="C3423" s="36"/>
      <c r="K3423" s="19"/>
      <c r="P3423" s="33"/>
      <c r="Q3423" s="19"/>
      <c r="R3423" s="19"/>
    </row>
    <row r="3424" spans="3:18" s="1" customFormat="1" ht="12.75" x14ac:dyDescent="0.2">
      <c r="C3424" s="36"/>
      <c r="K3424" s="19"/>
      <c r="P3424" s="33"/>
      <c r="Q3424" s="19"/>
      <c r="R3424" s="19"/>
    </row>
    <row r="3425" spans="3:18" s="1" customFormat="1" ht="12.75" x14ac:dyDescent="0.2">
      <c r="C3425" s="36"/>
      <c r="K3425" s="19"/>
      <c r="P3425" s="33"/>
      <c r="Q3425" s="19"/>
      <c r="R3425" s="19"/>
    </row>
    <row r="3426" spans="3:18" s="1" customFormat="1" ht="12.75" x14ac:dyDescent="0.2">
      <c r="C3426" s="36"/>
      <c r="K3426" s="19"/>
      <c r="P3426" s="33"/>
      <c r="Q3426" s="19"/>
      <c r="R3426" s="19"/>
    </row>
    <row r="3427" spans="3:18" s="1" customFormat="1" ht="12.75" x14ac:dyDescent="0.2">
      <c r="C3427" s="36"/>
      <c r="K3427" s="19"/>
      <c r="P3427" s="33"/>
      <c r="Q3427" s="19"/>
      <c r="R3427" s="19"/>
    </row>
    <row r="3428" spans="3:18" s="1" customFormat="1" ht="12.75" x14ac:dyDescent="0.2">
      <c r="C3428" s="36"/>
      <c r="K3428" s="19"/>
      <c r="P3428" s="33"/>
      <c r="Q3428" s="19"/>
      <c r="R3428" s="19"/>
    </row>
    <row r="3429" spans="3:18" s="1" customFormat="1" ht="12.75" x14ac:dyDescent="0.2">
      <c r="C3429" s="36"/>
      <c r="K3429" s="19"/>
      <c r="P3429" s="33"/>
      <c r="Q3429" s="19"/>
      <c r="R3429" s="19"/>
    </row>
    <row r="3430" spans="3:18" s="1" customFormat="1" ht="12.75" x14ac:dyDescent="0.2">
      <c r="C3430" s="36"/>
      <c r="K3430" s="19"/>
      <c r="P3430" s="33"/>
      <c r="Q3430" s="19"/>
      <c r="R3430" s="19"/>
    </row>
    <row r="3431" spans="3:18" s="1" customFormat="1" ht="12.75" x14ac:dyDescent="0.2">
      <c r="C3431" s="36"/>
      <c r="K3431" s="19"/>
      <c r="P3431" s="33"/>
      <c r="Q3431" s="19"/>
      <c r="R3431" s="19"/>
    </row>
    <row r="3432" spans="3:18" s="1" customFormat="1" ht="12.75" x14ac:dyDescent="0.2">
      <c r="C3432" s="36"/>
      <c r="K3432" s="19"/>
      <c r="P3432" s="33"/>
      <c r="Q3432" s="19"/>
      <c r="R3432" s="19"/>
    </row>
    <row r="3433" spans="3:18" s="1" customFormat="1" ht="12.75" x14ac:dyDescent="0.2">
      <c r="C3433" s="36"/>
      <c r="K3433" s="19"/>
      <c r="P3433" s="33"/>
      <c r="Q3433" s="19"/>
      <c r="R3433" s="19"/>
    </row>
    <row r="3434" spans="3:18" s="1" customFormat="1" ht="12.75" x14ac:dyDescent="0.2">
      <c r="C3434" s="36"/>
      <c r="K3434" s="19"/>
      <c r="P3434" s="33"/>
      <c r="Q3434" s="19"/>
      <c r="R3434" s="19"/>
    </row>
    <row r="3435" spans="3:18" s="1" customFormat="1" ht="12.75" x14ac:dyDescent="0.2">
      <c r="C3435" s="36"/>
      <c r="K3435" s="19"/>
      <c r="P3435" s="33"/>
      <c r="Q3435" s="19"/>
      <c r="R3435" s="19"/>
    </row>
    <row r="3436" spans="3:18" s="1" customFormat="1" ht="12.75" x14ac:dyDescent="0.2">
      <c r="C3436" s="36"/>
      <c r="K3436" s="19"/>
      <c r="P3436" s="33"/>
      <c r="Q3436" s="19"/>
      <c r="R3436" s="19"/>
    </row>
    <row r="3437" spans="3:18" s="1" customFormat="1" ht="12.75" x14ac:dyDescent="0.2">
      <c r="C3437" s="36"/>
      <c r="K3437" s="19"/>
      <c r="P3437" s="33"/>
      <c r="Q3437" s="19"/>
      <c r="R3437" s="19"/>
    </row>
    <row r="3438" spans="3:18" s="1" customFormat="1" ht="12.75" x14ac:dyDescent="0.2">
      <c r="C3438" s="36"/>
      <c r="K3438" s="19"/>
      <c r="P3438" s="33"/>
      <c r="Q3438" s="19"/>
      <c r="R3438" s="19"/>
    </row>
    <row r="3439" spans="3:18" s="1" customFormat="1" ht="12.75" x14ac:dyDescent="0.2">
      <c r="C3439" s="36"/>
      <c r="K3439" s="19"/>
      <c r="P3439" s="33"/>
      <c r="Q3439" s="19"/>
      <c r="R3439" s="19"/>
    </row>
    <row r="3440" spans="3:18" s="1" customFormat="1" ht="12.75" x14ac:dyDescent="0.2">
      <c r="C3440" s="36"/>
      <c r="K3440" s="19"/>
      <c r="P3440" s="33"/>
      <c r="Q3440" s="19"/>
      <c r="R3440" s="19"/>
    </row>
    <row r="3441" spans="3:18" s="1" customFormat="1" ht="12.75" x14ac:dyDescent="0.2">
      <c r="C3441" s="36"/>
      <c r="K3441" s="19"/>
      <c r="P3441" s="33"/>
      <c r="Q3441" s="19"/>
      <c r="R3441" s="19"/>
    </row>
    <row r="3442" spans="3:18" s="1" customFormat="1" ht="12.75" x14ac:dyDescent="0.2">
      <c r="C3442" s="36"/>
      <c r="K3442" s="19"/>
      <c r="P3442" s="33"/>
      <c r="Q3442" s="19"/>
      <c r="R3442" s="19"/>
    </row>
    <row r="3443" spans="3:18" s="1" customFormat="1" ht="12.75" x14ac:dyDescent="0.2">
      <c r="C3443" s="36"/>
      <c r="K3443" s="19"/>
      <c r="P3443" s="33"/>
      <c r="Q3443" s="19"/>
      <c r="R3443" s="19"/>
    </row>
    <row r="3444" spans="3:18" s="1" customFormat="1" ht="12.75" x14ac:dyDescent="0.2">
      <c r="C3444" s="36"/>
      <c r="K3444" s="19"/>
      <c r="P3444" s="33"/>
      <c r="Q3444" s="19"/>
      <c r="R3444" s="19"/>
    </row>
    <row r="3445" spans="3:18" s="1" customFormat="1" ht="12.75" x14ac:dyDescent="0.2">
      <c r="C3445" s="36"/>
      <c r="K3445" s="19"/>
      <c r="P3445" s="33"/>
      <c r="Q3445" s="19"/>
      <c r="R3445" s="19"/>
    </row>
    <row r="3446" spans="3:18" s="1" customFormat="1" ht="12.75" x14ac:dyDescent="0.2">
      <c r="C3446" s="36"/>
      <c r="K3446" s="19"/>
      <c r="P3446" s="33"/>
      <c r="Q3446" s="19"/>
      <c r="R3446" s="19"/>
    </row>
    <row r="3447" spans="3:18" s="1" customFormat="1" ht="12.75" x14ac:dyDescent="0.2">
      <c r="C3447" s="36"/>
      <c r="K3447" s="19"/>
      <c r="P3447" s="33"/>
      <c r="Q3447" s="19"/>
      <c r="R3447" s="19"/>
    </row>
    <row r="3448" spans="3:18" s="1" customFormat="1" ht="12.75" x14ac:dyDescent="0.2">
      <c r="C3448" s="36"/>
      <c r="K3448" s="19"/>
      <c r="P3448" s="33"/>
      <c r="Q3448" s="19"/>
      <c r="R3448" s="19"/>
    </row>
    <row r="3449" spans="3:18" s="1" customFormat="1" ht="12.75" x14ac:dyDescent="0.2">
      <c r="C3449" s="36"/>
      <c r="K3449" s="19"/>
      <c r="P3449" s="33"/>
      <c r="Q3449" s="19"/>
      <c r="R3449" s="19"/>
    </row>
    <row r="3450" spans="3:18" s="1" customFormat="1" ht="12.75" x14ac:dyDescent="0.2">
      <c r="C3450" s="36"/>
      <c r="K3450" s="19"/>
      <c r="P3450" s="33"/>
      <c r="Q3450" s="19"/>
      <c r="R3450" s="19"/>
    </row>
    <row r="3451" spans="3:18" s="1" customFormat="1" ht="12.75" x14ac:dyDescent="0.2">
      <c r="C3451" s="36"/>
      <c r="K3451" s="19"/>
      <c r="P3451" s="33"/>
      <c r="Q3451" s="19"/>
      <c r="R3451" s="19"/>
    </row>
    <row r="3452" spans="3:18" s="1" customFormat="1" ht="12.75" x14ac:dyDescent="0.2">
      <c r="C3452" s="36"/>
      <c r="K3452" s="19"/>
      <c r="P3452" s="33"/>
      <c r="Q3452" s="19"/>
      <c r="R3452" s="19"/>
    </row>
    <row r="3453" spans="3:18" s="1" customFormat="1" ht="12.75" x14ac:dyDescent="0.2">
      <c r="C3453" s="36"/>
      <c r="K3453" s="19"/>
      <c r="P3453" s="33"/>
      <c r="Q3453" s="19"/>
      <c r="R3453" s="19"/>
    </row>
    <row r="3454" spans="3:18" s="1" customFormat="1" ht="12.75" x14ac:dyDescent="0.2">
      <c r="C3454" s="36"/>
      <c r="K3454" s="19"/>
      <c r="P3454" s="33"/>
      <c r="Q3454" s="19"/>
      <c r="R3454" s="19"/>
    </row>
    <row r="3455" spans="3:18" s="1" customFormat="1" ht="12.75" x14ac:dyDescent="0.2">
      <c r="C3455" s="36"/>
      <c r="K3455" s="19"/>
      <c r="P3455" s="33"/>
      <c r="Q3455" s="19"/>
      <c r="R3455" s="19"/>
    </row>
    <row r="3456" spans="3:18" s="1" customFormat="1" ht="12.75" x14ac:dyDescent="0.2">
      <c r="C3456" s="36"/>
      <c r="K3456" s="19"/>
      <c r="P3456" s="33"/>
      <c r="Q3456" s="19"/>
      <c r="R3456" s="19"/>
    </row>
    <row r="3457" spans="3:18" s="1" customFormat="1" ht="12.75" x14ac:dyDescent="0.2">
      <c r="C3457" s="36"/>
      <c r="K3457" s="19"/>
      <c r="P3457" s="33"/>
      <c r="Q3457" s="19"/>
      <c r="R3457" s="19"/>
    </row>
    <row r="3458" spans="3:18" s="1" customFormat="1" ht="12.75" x14ac:dyDescent="0.2">
      <c r="C3458" s="36"/>
      <c r="K3458" s="19"/>
      <c r="P3458" s="33"/>
      <c r="Q3458" s="19"/>
      <c r="R3458" s="19"/>
    </row>
    <row r="3459" spans="3:18" s="1" customFormat="1" ht="12.75" x14ac:dyDescent="0.2">
      <c r="C3459" s="36"/>
      <c r="K3459" s="19"/>
      <c r="P3459" s="33"/>
      <c r="Q3459" s="19"/>
      <c r="R3459" s="19"/>
    </row>
    <row r="3460" spans="3:18" s="1" customFormat="1" ht="12.75" x14ac:dyDescent="0.2">
      <c r="C3460" s="36"/>
      <c r="K3460" s="19"/>
      <c r="P3460" s="33"/>
      <c r="Q3460" s="19"/>
      <c r="R3460" s="19"/>
    </row>
    <row r="3461" spans="3:18" s="1" customFormat="1" ht="12.75" x14ac:dyDescent="0.2">
      <c r="C3461" s="36"/>
      <c r="K3461" s="19"/>
      <c r="P3461" s="33"/>
      <c r="Q3461" s="19"/>
      <c r="R3461" s="19"/>
    </row>
    <row r="3462" spans="3:18" s="1" customFormat="1" ht="12.75" x14ac:dyDescent="0.2">
      <c r="C3462" s="36"/>
      <c r="K3462" s="19"/>
      <c r="P3462" s="33"/>
      <c r="Q3462" s="19"/>
      <c r="R3462" s="19"/>
    </row>
    <row r="3463" spans="3:18" s="1" customFormat="1" ht="12.75" x14ac:dyDescent="0.2">
      <c r="C3463" s="36"/>
      <c r="K3463" s="19"/>
      <c r="P3463" s="33"/>
      <c r="Q3463" s="19"/>
      <c r="R3463" s="19"/>
    </row>
    <row r="3464" spans="3:18" s="1" customFormat="1" ht="12.75" x14ac:dyDescent="0.2">
      <c r="C3464" s="36"/>
      <c r="K3464" s="19"/>
      <c r="P3464" s="33"/>
      <c r="Q3464" s="19"/>
      <c r="R3464" s="19"/>
    </row>
    <row r="3465" spans="3:18" s="1" customFormat="1" ht="12.75" x14ac:dyDescent="0.2">
      <c r="C3465" s="36"/>
      <c r="K3465" s="19"/>
      <c r="P3465" s="33"/>
      <c r="Q3465" s="19"/>
      <c r="R3465" s="19"/>
    </row>
    <row r="3466" spans="3:18" s="1" customFormat="1" ht="12.75" x14ac:dyDescent="0.2">
      <c r="C3466" s="36"/>
      <c r="K3466" s="19"/>
      <c r="P3466" s="33"/>
      <c r="Q3466" s="19"/>
      <c r="R3466" s="19"/>
    </row>
    <row r="3467" spans="3:18" s="1" customFormat="1" ht="12.75" x14ac:dyDescent="0.2">
      <c r="C3467" s="36"/>
      <c r="K3467" s="19"/>
      <c r="P3467" s="33"/>
      <c r="Q3467" s="19"/>
      <c r="R3467" s="19"/>
    </row>
    <row r="3468" spans="3:18" s="1" customFormat="1" ht="12.75" x14ac:dyDescent="0.2">
      <c r="C3468" s="36"/>
      <c r="K3468" s="19"/>
      <c r="P3468" s="33"/>
      <c r="Q3468" s="19"/>
      <c r="R3468" s="19"/>
    </row>
    <row r="3469" spans="3:18" s="1" customFormat="1" ht="12.75" x14ac:dyDescent="0.2">
      <c r="C3469" s="36"/>
      <c r="K3469" s="19"/>
      <c r="P3469" s="33"/>
      <c r="Q3469" s="19"/>
      <c r="R3469" s="19"/>
    </row>
    <row r="3470" spans="3:18" s="1" customFormat="1" ht="12.75" x14ac:dyDescent="0.2">
      <c r="C3470" s="36"/>
      <c r="K3470" s="19"/>
      <c r="P3470" s="33"/>
      <c r="Q3470" s="19"/>
      <c r="R3470" s="19"/>
    </row>
    <row r="3471" spans="3:18" s="1" customFormat="1" ht="12.75" x14ac:dyDescent="0.2">
      <c r="C3471" s="36"/>
      <c r="K3471" s="19"/>
      <c r="P3471" s="33"/>
      <c r="Q3471" s="19"/>
      <c r="R3471" s="19"/>
    </row>
    <row r="3472" spans="3:18" s="1" customFormat="1" ht="12.75" x14ac:dyDescent="0.2">
      <c r="C3472" s="36"/>
      <c r="K3472" s="19"/>
      <c r="P3472" s="33"/>
      <c r="Q3472" s="19"/>
      <c r="R3472" s="19"/>
    </row>
    <row r="3473" spans="3:18" s="1" customFormat="1" ht="12.75" x14ac:dyDescent="0.2">
      <c r="C3473" s="36"/>
      <c r="K3473" s="19"/>
      <c r="P3473" s="33"/>
      <c r="Q3473" s="19"/>
      <c r="R3473" s="19"/>
    </row>
    <row r="3474" spans="3:18" s="1" customFormat="1" ht="12.75" x14ac:dyDescent="0.2">
      <c r="C3474" s="36"/>
      <c r="K3474" s="19"/>
      <c r="P3474" s="33"/>
      <c r="Q3474" s="19"/>
      <c r="R3474" s="19"/>
    </row>
    <row r="3475" spans="3:18" s="1" customFormat="1" ht="12.75" x14ac:dyDescent="0.2">
      <c r="C3475" s="36"/>
      <c r="K3475" s="19"/>
      <c r="P3475" s="33"/>
      <c r="Q3475" s="19"/>
      <c r="R3475" s="19"/>
    </row>
    <row r="3476" spans="3:18" s="1" customFormat="1" ht="12.75" x14ac:dyDescent="0.2">
      <c r="C3476" s="36"/>
      <c r="K3476" s="19"/>
      <c r="P3476" s="33"/>
      <c r="Q3476" s="19"/>
      <c r="R3476" s="19"/>
    </row>
    <row r="3477" spans="3:18" s="1" customFormat="1" ht="12.75" x14ac:dyDescent="0.2">
      <c r="C3477" s="36"/>
      <c r="K3477" s="19"/>
      <c r="P3477" s="33"/>
      <c r="Q3477" s="19"/>
      <c r="R3477" s="19"/>
    </row>
    <row r="3478" spans="3:18" s="1" customFormat="1" ht="12.75" x14ac:dyDescent="0.2">
      <c r="C3478" s="36"/>
      <c r="K3478" s="19"/>
      <c r="P3478" s="33"/>
      <c r="Q3478" s="19"/>
      <c r="R3478" s="19"/>
    </row>
    <row r="3479" spans="3:18" s="1" customFormat="1" ht="12.75" x14ac:dyDescent="0.2">
      <c r="C3479" s="36"/>
      <c r="K3479" s="19"/>
      <c r="P3479" s="33"/>
      <c r="Q3479" s="19"/>
      <c r="R3479" s="19"/>
    </row>
    <row r="3480" spans="3:18" s="1" customFormat="1" ht="12.75" x14ac:dyDescent="0.2">
      <c r="C3480" s="36"/>
      <c r="K3480" s="19"/>
      <c r="P3480" s="33"/>
      <c r="Q3480" s="19"/>
      <c r="R3480" s="19"/>
    </row>
    <row r="3481" spans="3:18" s="1" customFormat="1" ht="12.75" x14ac:dyDescent="0.2">
      <c r="C3481" s="36"/>
      <c r="K3481" s="19"/>
      <c r="P3481" s="33"/>
      <c r="Q3481" s="19"/>
      <c r="R3481" s="19"/>
    </row>
    <row r="3482" spans="3:18" s="1" customFormat="1" ht="12.75" x14ac:dyDescent="0.2">
      <c r="C3482" s="36"/>
      <c r="K3482" s="19"/>
      <c r="P3482" s="33"/>
      <c r="Q3482" s="19"/>
      <c r="R3482" s="19"/>
    </row>
    <row r="3483" spans="3:18" s="1" customFormat="1" ht="12.75" x14ac:dyDescent="0.2">
      <c r="C3483" s="36"/>
      <c r="K3483" s="19"/>
      <c r="P3483" s="33"/>
      <c r="Q3483" s="19"/>
      <c r="R3483" s="19"/>
    </row>
    <row r="3484" spans="3:18" s="1" customFormat="1" ht="12.75" x14ac:dyDescent="0.2">
      <c r="C3484" s="36"/>
      <c r="K3484" s="19"/>
      <c r="P3484" s="33"/>
      <c r="Q3484" s="19"/>
      <c r="R3484" s="19"/>
    </row>
    <row r="3485" spans="3:18" s="1" customFormat="1" ht="12.75" x14ac:dyDescent="0.2">
      <c r="C3485" s="36"/>
      <c r="K3485" s="19"/>
      <c r="P3485" s="33"/>
      <c r="Q3485" s="19"/>
      <c r="R3485" s="19"/>
    </row>
    <row r="3486" spans="3:18" s="1" customFormat="1" ht="12.75" x14ac:dyDescent="0.2">
      <c r="C3486" s="36"/>
      <c r="K3486" s="19"/>
      <c r="P3486" s="33"/>
      <c r="Q3486" s="19"/>
      <c r="R3486" s="19"/>
    </row>
    <row r="3487" spans="3:18" s="1" customFormat="1" ht="12.75" x14ac:dyDescent="0.2">
      <c r="C3487" s="36"/>
      <c r="K3487" s="19"/>
      <c r="P3487" s="33"/>
      <c r="Q3487" s="19"/>
      <c r="R3487" s="19"/>
    </row>
    <row r="3488" spans="3:18" s="1" customFormat="1" ht="12.75" x14ac:dyDescent="0.2">
      <c r="C3488" s="36"/>
      <c r="K3488" s="19"/>
      <c r="P3488" s="33"/>
      <c r="Q3488" s="19"/>
      <c r="R3488" s="19"/>
    </row>
    <row r="3489" spans="3:18" s="1" customFormat="1" ht="12.75" x14ac:dyDescent="0.2">
      <c r="C3489" s="36"/>
      <c r="K3489" s="19"/>
      <c r="P3489" s="33"/>
      <c r="Q3489" s="19"/>
      <c r="R3489" s="19"/>
    </row>
    <row r="3490" spans="3:18" s="1" customFormat="1" ht="12.75" x14ac:dyDescent="0.2">
      <c r="C3490" s="36"/>
      <c r="K3490" s="19"/>
      <c r="P3490" s="33"/>
      <c r="Q3490" s="19"/>
      <c r="R3490" s="19"/>
    </row>
    <row r="3491" spans="3:18" s="1" customFormat="1" ht="12.75" x14ac:dyDescent="0.2">
      <c r="C3491" s="36"/>
      <c r="K3491" s="19"/>
      <c r="P3491" s="33"/>
      <c r="Q3491" s="19"/>
      <c r="R3491" s="19"/>
    </row>
    <row r="3492" spans="3:18" s="1" customFormat="1" ht="12.75" x14ac:dyDescent="0.2">
      <c r="C3492" s="36"/>
      <c r="K3492" s="19"/>
      <c r="P3492" s="33"/>
      <c r="Q3492" s="19"/>
      <c r="R3492" s="19"/>
    </row>
    <row r="3493" spans="3:18" s="1" customFormat="1" ht="12.75" x14ac:dyDescent="0.2">
      <c r="C3493" s="36"/>
      <c r="K3493" s="19"/>
      <c r="P3493" s="33"/>
      <c r="Q3493" s="19"/>
      <c r="R3493" s="19"/>
    </row>
    <row r="3494" spans="3:18" s="1" customFormat="1" ht="12.75" x14ac:dyDescent="0.2">
      <c r="C3494" s="36"/>
      <c r="K3494" s="19"/>
      <c r="P3494" s="33"/>
      <c r="Q3494" s="19"/>
      <c r="R3494" s="19"/>
    </row>
    <row r="3495" spans="3:18" s="1" customFormat="1" ht="12.75" x14ac:dyDescent="0.2">
      <c r="C3495" s="36"/>
      <c r="K3495" s="19"/>
      <c r="P3495" s="33"/>
      <c r="Q3495" s="19"/>
      <c r="R3495" s="19"/>
    </row>
    <row r="3496" spans="3:18" s="1" customFormat="1" ht="12.75" x14ac:dyDescent="0.2">
      <c r="C3496" s="36"/>
      <c r="K3496" s="19"/>
      <c r="P3496" s="33"/>
      <c r="Q3496" s="19"/>
      <c r="R3496" s="19"/>
    </row>
    <row r="3497" spans="3:18" s="1" customFormat="1" ht="12.75" x14ac:dyDescent="0.2">
      <c r="C3497" s="36"/>
      <c r="K3497" s="19"/>
      <c r="P3497" s="33"/>
      <c r="Q3497" s="19"/>
      <c r="R3497" s="19"/>
    </row>
    <row r="3498" spans="3:18" s="1" customFormat="1" ht="12.75" x14ac:dyDescent="0.2">
      <c r="C3498" s="36"/>
      <c r="K3498" s="19"/>
      <c r="P3498" s="33"/>
      <c r="Q3498" s="19"/>
      <c r="R3498" s="19"/>
    </row>
    <row r="3499" spans="3:18" s="1" customFormat="1" ht="12.75" x14ac:dyDescent="0.2">
      <c r="C3499" s="36"/>
      <c r="K3499" s="19"/>
      <c r="P3499" s="33"/>
      <c r="Q3499" s="19"/>
      <c r="R3499" s="19"/>
    </row>
    <row r="3500" spans="3:18" s="1" customFormat="1" ht="12.75" x14ac:dyDescent="0.2">
      <c r="C3500" s="36"/>
      <c r="K3500" s="19"/>
      <c r="P3500" s="33"/>
      <c r="Q3500" s="19"/>
      <c r="R3500" s="19"/>
    </row>
    <row r="3501" spans="3:18" s="1" customFormat="1" ht="12.75" x14ac:dyDescent="0.2">
      <c r="C3501" s="36"/>
      <c r="K3501" s="19"/>
      <c r="P3501" s="33"/>
      <c r="Q3501" s="19"/>
      <c r="R3501" s="19"/>
    </row>
    <row r="3502" spans="3:18" s="1" customFormat="1" ht="12.75" x14ac:dyDescent="0.2">
      <c r="C3502" s="36"/>
      <c r="K3502" s="19"/>
      <c r="P3502" s="33"/>
      <c r="Q3502" s="19"/>
      <c r="R3502" s="19"/>
    </row>
    <row r="3503" spans="3:18" s="1" customFormat="1" ht="12.75" x14ac:dyDescent="0.2">
      <c r="C3503" s="36"/>
      <c r="K3503" s="19"/>
      <c r="P3503" s="33"/>
      <c r="Q3503" s="19"/>
      <c r="R3503" s="19"/>
    </row>
    <row r="3504" spans="3:18" s="1" customFormat="1" ht="12.75" x14ac:dyDescent="0.2">
      <c r="C3504" s="36"/>
      <c r="K3504" s="19"/>
      <c r="P3504" s="33"/>
      <c r="Q3504" s="19"/>
      <c r="R3504" s="19"/>
    </row>
    <row r="3505" spans="3:18" s="1" customFormat="1" ht="12.75" x14ac:dyDescent="0.2">
      <c r="C3505" s="36"/>
      <c r="K3505" s="19"/>
      <c r="P3505" s="33"/>
      <c r="Q3505" s="19"/>
      <c r="R3505" s="19"/>
    </row>
    <row r="3506" spans="3:18" s="1" customFormat="1" ht="12.75" x14ac:dyDescent="0.2">
      <c r="C3506" s="36"/>
      <c r="K3506" s="19"/>
      <c r="P3506" s="33"/>
      <c r="Q3506" s="19"/>
      <c r="R3506" s="19"/>
    </row>
    <row r="3507" spans="3:18" s="1" customFormat="1" ht="12.75" x14ac:dyDescent="0.2">
      <c r="C3507" s="36"/>
      <c r="K3507" s="19"/>
      <c r="P3507" s="33"/>
      <c r="Q3507" s="19"/>
      <c r="R3507" s="19"/>
    </row>
    <row r="3508" spans="3:18" s="1" customFormat="1" ht="12.75" x14ac:dyDescent="0.2">
      <c r="C3508" s="36"/>
      <c r="K3508" s="19"/>
      <c r="P3508" s="33"/>
      <c r="Q3508" s="19"/>
      <c r="R3508" s="19"/>
    </row>
    <row r="3509" spans="3:18" s="1" customFormat="1" ht="12.75" x14ac:dyDescent="0.2">
      <c r="C3509" s="36"/>
      <c r="K3509" s="19"/>
      <c r="P3509" s="33"/>
      <c r="Q3509" s="19"/>
      <c r="R3509" s="19"/>
    </row>
    <row r="3510" spans="3:18" s="1" customFormat="1" ht="12.75" x14ac:dyDescent="0.2">
      <c r="C3510" s="36"/>
      <c r="K3510" s="19"/>
      <c r="P3510" s="33"/>
      <c r="Q3510" s="19"/>
      <c r="R3510" s="19"/>
    </row>
    <row r="3511" spans="3:18" s="1" customFormat="1" ht="12.75" x14ac:dyDescent="0.2">
      <c r="C3511" s="36"/>
      <c r="K3511" s="19"/>
      <c r="P3511" s="33"/>
      <c r="Q3511" s="19"/>
      <c r="R3511" s="19"/>
    </row>
    <row r="3512" spans="3:18" s="1" customFormat="1" ht="12.75" x14ac:dyDescent="0.2">
      <c r="C3512" s="36"/>
      <c r="K3512" s="19"/>
      <c r="P3512" s="33"/>
      <c r="Q3512" s="19"/>
      <c r="R3512" s="19"/>
    </row>
    <row r="3513" spans="3:18" s="1" customFormat="1" ht="12.75" x14ac:dyDescent="0.2">
      <c r="C3513" s="36"/>
      <c r="K3513" s="19"/>
      <c r="P3513" s="33"/>
      <c r="Q3513" s="19"/>
      <c r="R3513" s="19"/>
    </row>
    <row r="3514" spans="3:18" s="1" customFormat="1" ht="12.75" x14ac:dyDescent="0.2">
      <c r="C3514" s="36"/>
      <c r="K3514" s="19"/>
      <c r="P3514" s="33"/>
      <c r="Q3514" s="19"/>
      <c r="R3514" s="19"/>
    </row>
    <row r="3515" spans="3:18" s="1" customFormat="1" ht="12.75" x14ac:dyDescent="0.2">
      <c r="C3515" s="36"/>
      <c r="K3515" s="19"/>
      <c r="P3515" s="33"/>
      <c r="Q3515" s="19"/>
      <c r="R3515" s="19"/>
    </row>
    <row r="3516" spans="3:18" s="1" customFormat="1" ht="12.75" x14ac:dyDescent="0.2">
      <c r="C3516" s="36"/>
      <c r="K3516" s="19"/>
      <c r="P3516" s="33"/>
      <c r="Q3516" s="19"/>
      <c r="R3516" s="19"/>
    </row>
    <row r="3517" spans="3:18" s="1" customFormat="1" ht="12.75" x14ac:dyDescent="0.2">
      <c r="C3517" s="36"/>
      <c r="K3517" s="19"/>
      <c r="P3517" s="33"/>
      <c r="Q3517" s="19"/>
      <c r="R3517" s="19"/>
    </row>
    <row r="3518" spans="3:18" s="1" customFormat="1" ht="12.75" x14ac:dyDescent="0.2">
      <c r="C3518" s="36"/>
      <c r="K3518" s="19"/>
      <c r="P3518" s="33"/>
      <c r="Q3518" s="19"/>
      <c r="R3518" s="19"/>
    </row>
    <row r="3519" spans="3:18" s="1" customFormat="1" ht="12.75" x14ac:dyDescent="0.2">
      <c r="C3519" s="36"/>
      <c r="K3519" s="19"/>
      <c r="P3519" s="33"/>
      <c r="Q3519" s="19"/>
      <c r="R3519" s="19"/>
    </row>
    <row r="3520" spans="3:18" s="1" customFormat="1" ht="12.75" x14ac:dyDescent="0.2">
      <c r="C3520" s="36"/>
      <c r="K3520" s="19"/>
      <c r="P3520" s="33"/>
      <c r="Q3520" s="19"/>
      <c r="R3520" s="19"/>
    </row>
    <row r="3521" spans="3:18" s="1" customFormat="1" ht="12.75" x14ac:dyDescent="0.2">
      <c r="C3521" s="36"/>
      <c r="K3521" s="19"/>
      <c r="P3521" s="33"/>
      <c r="Q3521" s="19"/>
      <c r="R3521" s="19"/>
    </row>
    <row r="3522" spans="3:18" s="1" customFormat="1" ht="12.75" x14ac:dyDescent="0.2">
      <c r="C3522" s="36"/>
      <c r="K3522" s="19"/>
      <c r="P3522" s="33"/>
      <c r="Q3522" s="19"/>
      <c r="R3522" s="19"/>
    </row>
    <row r="3523" spans="3:18" s="1" customFormat="1" ht="12.75" x14ac:dyDescent="0.2">
      <c r="C3523" s="36"/>
      <c r="K3523" s="19"/>
      <c r="P3523" s="33"/>
      <c r="Q3523" s="19"/>
      <c r="R3523" s="19"/>
    </row>
    <row r="3524" spans="3:18" s="1" customFormat="1" ht="12.75" x14ac:dyDescent="0.2">
      <c r="C3524" s="36"/>
      <c r="K3524" s="19"/>
      <c r="P3524" s="33"/>
      <c r="Q3524" s="19"/>
      <c r="R3524" s="19"/>
    </row>
    <row r="3525" spans="3:18" s="1" customFormat="1" ht="12.75" x14ac:dyDescent="0.2">
      <c r="C3525" s="36"/>
      <c r="K3525" s="19"/>
      <c r="P3525" s="33"/>
      <c r="Q3525" s="19"/>
      <c r="R3525" s="19"/>
    </row>
    <row r="3526" spans="3:18" s="1" customFormat="1" ht="12.75" x14ac:dyDescent="0.2">
      <c r="C3526" s="36"/>
      <c r="K3526" s="19"/>
      <c r="P3526" s="33"/>
      <c r="Q3526" s="19"/>
      <c r="R3526" s="19"/>
    </row>
    <row r="3527" spans="3:18" s="1" customFormat="1" ht="12.75" x14ac:dyDescent="0.2">
      <c r="C3527" s="36"/>
      <c r="K3527" s="19"/>
      <c r="P3527" s="33"/>
      <c r="Q3527" s="19"/>
      <c r="R3527" s="19"/>
    </row>
    <row r="3528" spans="3:18" s="1" customFormat="1" ht="12.75" x14ac:dyDescent="0.2">
      <c r="C3528" s="36"/>
      <c r="K3528" s="19"/>
      <c r="P3528" s="33"/>
      <c r="Q3528" s="19"/>
      <c r="R3528" s="19"/>
    </row>
    <row r="3529" spans="3:18" s="1" customFormat="1" ht="12.75" x14ac:dyDescent="0.2">
      <c r="C3529" s="36"/>
      <c r="K3529" s="19"/>
      <c r="P3529" s="33"/>
      <c r="Q3529" s="19"/>
      <c r="R3529" s="19"/>
    </row>
    <row r="3530" spans="3:18" s="1" customFormat="1" ht="12.75" x14ac:dyDescent="0.2">
      <c r="C3530" s="36"/>
      <c r="K3530" s="19"/>
      <c r="P3530" s="33"/>
      <c r="Q3530" s="19"/>
      <c r="R3530" s="19"/>
    </row>
    <row r="3531" spans="3:18" s="1" customFormat="1" ht="12.75" x14ac:dyDescent="0.2">
      <c r="C3531" s="36"/>
      <c r="K3531" s="19"/>
      <c r="P3531" s="33"/>
      <c r="Q3531" s="19"/>
      <c r="R3531" s="19"/>
    </row>
    <row r="3532" spans="3:18" s="1" customFormat="1" ht="12.75" x14ac:dyDescent="0.2">
      <c r="C3532" s="36"/>
      <c r="K3532" s="19"/>
      <c r="P3532" s="33"/>
      <c r="Q3532" s="19"/>
      <c r="R3532" s="19"/>
    </row>
    <row r="3533" spans="3:18" s="1" customFormat="1" ht="12.75" x14ac:dyDescent="0.2">
      <c r="C3533" s="36"/>
      <c r="K3533" s="19"/>
      <c r="P3533" s="33"/>
      <c r="Q3533" s="19"/>
      <c r="R3533" s="19"/>
    </row>
    <row r="3534" spans="3:18" s="1" customFormat="1" ht="12.75" x14ac:dyDescent="0.2">
      <c r="C3534" s="36"/>
      <c r="K3534" s="19"/>
      <c r="P3534" s="33"/>
      <c r="Q3534" s="19"/>
      <c r="R3534" s="19"/>
    </row>
    <row r="3535" spans="3:18" s="1" customFormat="1" ht="12.75" x14ac:dyDescent="0.2">
      <c r="C3535" s="36"/>
      <c r="K3535" s="19"/>
      <c r="P3535" s="33"/>
      <c r="Q3535" s="19"/>
      <c r="R3535" s="19"/>
    </row>
    <row r="3536" spans="3:18" s="1" customFormat="1" ht="12.75" x14ac:dyDescent="0.2">
      <c r="C3536" s="36"/>
      <c r="K3536" s="19"/>
      <c r="P3536" s="33"/>
      <c r="Q3536" s="19"/>
      <c r="R3536" s="19"/>
    </row>
    <row r="3537" spans="3:18" s="1" customFormat="1" ht="12.75" x14ac:dyDescent="0.2">
      <c r="C3537" s="36"/>
      <c r="K3537" s="19"/>
      <c r="P3537" s="33"/>
      <c r="Q3537" s="19"/>
      <c r="R3537" s="19"/>
    </row>
    <row r="3538" spans="3:18" s="1" customFormat="1" ht="12.75" x14ac:dyDescent="0.2">
      <c r="C3538" s="36"/>
      <c r="K3538" s="19"/>
      <c r="P3538" s="33"/>
      <c r="Q3538" s="19"/>
      <c r="R3538" s="19"/>
    </row>
    <row r="3539" spans="3:18" s="1" customFormat="1" ht="12.75" x14ac:dyDescent="0.2">
      <c r="C3539" s="36"/>
      <c r="K3539" s="19"/>
      <c r="P3539" s="33"/>
      <c r="Q3539" s="19"/>
      <c r="R3539" s="19"/>
    </row>
    <row r="3540" spans="3:18" s="1" customFormat="1" ht="12.75" x14ac:dyDescent="0.2">
      <c r="C3540" s="36"/>
      <c r="K3540" s="19"/>
      <c r="P3540" s="33"/>
      <c r="Q3540" s="19"/>
      <c r="R3540" s="19"/>
    </row>
    <row r="3541" spans="3:18" s="1" customFormat="1" ht="12.75" x14ac:dyDescent="0.2">
      <c r="C3541" s="36"/>
      <c r="K3541" s="19"/>
      <c r="P3541" s="33"/>
      <c r="Q3541" s="19"/>
      <c r="R3541" s="19"/>
    </row>
    <row r="3542" spans="3:18" s="1" customFormat="1" ht="12.75" x14ac:dyDescent="0.2">
      <c r="C3542" s="36"/>
      <c r="K3542" s="19"/>
      <c r="P3542" s="33"/>
      <c r="Q3542" s="19"/>
      <c r="R3542" s="19"/>
    </row>
    <row r="3543" spans="3:18" s="1" customFormat="1" ht="12.75" x14ac:dyDescent="0.2">
      <c r="C3543" s="36"/>
      <c r="K3543" s="19"/>
      <c r="P3543" s="33"/>
      <c r="Q3543" s="19"/>
      <c r="R3543" s="19"/>
    </row>
    <row r="3544" spans="3:18" s="1" customFormat="1" ht="12.75" x14ac:dyDescent="0.2">
      <c r="C3544" s="36"/>
      <c r="K3544" s="19"/>
      <c r="P3544" s="33"/>
      <c r="Q3544" s="19"/>
      <c r="R3544" s="19"/>
    </row>
    <row r="3545" spans="3:18" s="1" customFormat="1" ht="12.75" x14ac:dyDescent="0.2">
      <c r="C3545" s="36"/>
      <c r="K3545" s="19"/>
      <c r="P3545" s="33"/>
      <c r="Q3545" s="19"/>
      <c r="R3545" s="19"/>
    </row>
    <row r="3546" spans="3:18" s="1" customFormat="1" ht="12.75" x14ac:dyDescent="0.2">
      <c r="C3546" s="36"/>
      <c r="K3546" s="19"/>
      <c r="P3546" s="33"/>
      <c r="Q3546" s="19"/>
      <c r="R3546" s="19"/>
    </row>
    <row r="3547" spans="3:18" s="1" customFormat="1" ht="12.75" x14ac:dyDescent="0.2">
      <c r="C3547" s="36"/>
      <c r="K3547" s="19"/>
      <c r="P3547" s="33"/>
      <c r="Q3547" s="19"/>
      <c r="R3547" s="19"/>
    </row>
    <row r="3548" spans="3:18" s="1" customFormat="1" ht="12.75" x14ac:dyDescent="0.2">
      <c r="C3548" s="36"/>
      <c r="K3548" s="19"/>
      <c r="P3548" s="33"/>
      <c r="Q3548" s="19"/>
      <c r="R3548" s="19"/>
    </row>
    <row r="3549" spans="3:18" s="1" customFormat="1" ht="12.75" x14ac:dyDescent="0.2">
      <c r="C3549" s="36"/>
      <c r="K3549" s="19"/>
      <c r="P3549" s="33"/>
      <c r="Q3549" s="19"/>
      <c r="R3549" s="19"/>
    </row>
    <row r="3550" spans="3:18" s="1" customFormat="1" ht="12.75" x14ac:dyDescent="0.2">
      <c r="C3550" s="36"/>
      <c r="K3550" s="19"/>
      <c r="P3550" s="33"/>
      <c r="Q3550" s="19"/>
      <c r="R3550" s="19"/>
    </row>
    <row r="3551" spans="3:18" s="1" customFormat="1" ht="12.75" x14ac:dyDescent="0.2">
      <c r="C3551" s="36"/>
      <c r="K3551" s="19"/>
      <c r="P3551" s="33"/>
      <c r="Q3551" s="19"/>
      <c r="R3551" s="19"/>
    </row>
    <row r="3552" spans="3:18" s="1" customFormat="1" ht="12.75" x14ac:dyDescent="0.2">
      <c r="C3552" s="36"/>
      <c r="K3552" s="19"/>
      <c r="P3552" s="33"/>
      <c r="Q3552" s="19"/>
      <c r="R3552" s="19"/>
    </row>
    <row r="3553" spans="3:18" s="1" customFormat="1" ht="12.75" x14ac:dyDescent="0.2">
      <c r="C3553" s="36"/>
      <c r="K3553" s="19"/>
      <c r="P3553" s="33"/>
      <c r="Q3553" s="19"/>
      <c r="R3553" s="19"/>
    </row>
    <row r="3554" spans="3:18" s="1" customFormat="1" ht="12.75" x14ac:dyDescent="0.2">
      <c r="C3554" s="36"/>
      <c r="K3554" s="19"/>
      <c r="P3554" s="33"/>
      <c r="Q3554" s="19"/>
      <c r="R3554" s="19"/>
    </row>
    <row r="3555" spans="3:18" s="1" customFormat="1" ht="12.75" x14ac:dyDescent="0.2">
      <c r="C3555" s="36"/>
      <c r="K3555" s="19"/>
      <c r="P3555" s="33"/>
      <c r="Q3555" s="19"/>
      <c r="R3555" s="19"/>
    </row>
    <row r="3556" spans="3:18" s="1" customFormat="1" ht="12.75" x14ac:dyDescent="0.2">
      <c r="C3556" s="36"/>
      <c r="K3556" s="19"/>
      <c r="P3556" s="33"/>
      <c r="Q3556" s="19"/>
      <c r="R3556" s="19"/>
    </row>
    <row r="3557" spans="3:18" s="1" customFormat="1" ht="12.75" x14ac:dyDescent="0.2">
      <c r="C3557" s="36"/>
      <c r="K3557" s="19"/>
      <c r="P3557" s="33"/>
      <c r="Q3557" s="19"/>
      <c r="R3557" s="19"/>
    </row>
    <row r="3558" spans="3:18" s="1" customFormat="1" ht="12.75" x14ac:dyDescent="0.2">
      <c r="C3558" s="36"/>
      <c r="K3558" s="19"/>
      <c r="P3558" s="33"/>
      <c r="Q3558" s="19"/>
      <c r="R3558" s="19"/>
    </row>
    <row r="3559" spans="3:18" s="1" customFormat="1" ht="12.75" x14ac:dyDescent="0.2">
      <c r="C3559" s="36"/>
      <c r="K3559" s="19"/>
      <c r="P3559" s="33"/>
      <c r="Q3559" s="19"/>
      <c r="R3559" s="19"/>
    </row>
    <row r="3560" spans="3:18" s="1" customFormat="1" ht="12.75" x14ac:dyDescent="0.2">
      <c r="C3560" s="36"/>
      <c r="K3560" s="19"/>
      <c r="P3560" s="33"/>
      <c r="Q3560" s="19"/>
      <c r="R3560" s="19"/>
    </row>
    <row r="3561" spans="3:18" s="1" customFormat="1" ht="12.75" x14ac:dyDescent="0.2">
      <c r="C3561" s="36"/>
      <c r="K3561" s="19"/>
      <c r="P3561" s="33"/>
      <c r="Q3561" s="19"/>
      <c r="R3561" s="19"/>
    </row>
    <row r="3562" spans="3:18" s="1" customFormat="1" ht="12.75" x14ac:dyDescent="0.2">
      <c r="C3562" s="36"/>
      <c r="K3562" s="19"/>
      <c r="P3562" s="33"/>
      <c r="Q3562" s="19"/>
      <c r="R3562" s="19"/>
    </row>
    <row r="3563" spans="3:18" s="1" customFormat="1" ht="12.75" x14ac:dyDescent="0.2">
      <c r="C3563" s="36"/>
      <c r="K3563" s="19"/>
      <c r="P3563" s="33"/>
      <c r="Q3563" s="19"/>
      <c r="R3563" s="19"/>
    </row>
    <row r="3564" spans="3:18" s="1" customFormat="1" ht="12.75" x14ac:dyDescent="0.2">
      <c r="C3564" s="36"/>
      <c r="K3564" s="19"/>
      <c r="P3564" s="33"/>
      <c r="Q3564" s="19"/>
      <c r="R3564" s="19"/>
    </row>
    <row r="3565" spans="3:18" s="1" customFormat="1" ht="12.75" x14ac:dyDescent="0.2">
      <c r="C3565" s="36"/>
      <c r="K3565" s="19"/>
      <c r="P3565" s="33"/>
      <c r="Q3565" s="19"/>
      <c r="R3565" s="19"/>
    </row>
    <row r="3566" spans="3:18" s="1" customFormat="1" ht="12.75" x14ac:dyDescent="0.2">
      <c r="C3566" s="36"/>
      <c r="K3566" s="19"/>
      <c r="P3566" s="33"/>
      <c r="Q3566" s="19"/>
      <c r="R3566" s="19"/>
    </row>
    <row r="3567" spans="3:18" s="1" customFormat="1" ht="12.75" x14ac:dyDescent="0.2">
      <c r="C3567" s="36"/>
      <c r="K3567" s="19"/>
      <c r="P3567" s="33"/>
      <c r="Q3567" s="19"/>
      <c r="R3567" s="19"/>
    </row>
    <row r="3568" spans="3:18" s="1" customFormat="1" ht="12.75" x14ac:dyDescent="0.2">
      <c r="C3568" s="36"/>
      <c r="K3568" s="19"/>
      <c r="P3568" s="33"/>
      <c r="Q3568" s="19"/>
      <c r="R3568" s="19"/>
    </row>
    <row r="3569" spans="3:18" s="1" customFormat="1" ht="12.75" x14ac:dyDescent="0.2">
      <c r="C3569" s="36"/>
      <c r="K3569" s="19"/>
      <c r="P3569" s="33"/>
      <c r="Q3569" s="19"/>
      <c r="R3569" s="19"/>
    </row>
    <row r="3570" spans="3:18" s="1" customFormat="1" ht="12.75" x14ac:dyDescent="0.2">
      <c r="C3570" s="36"/>
      <c r="K3570" s="19"/>
      <c r="P3570" s="33"/>
      <c r="Q3570" s="19"/>
      <c r="R3570" s="19"/>
    </row>
    <row r="3571" spans="3:18" s="1" customFormat="1" ht="12.75" x14ac:dyDescent="0.2">
      <c r="C3571" s="36"/>
      <c r="K3571" s="19"/>
      <c r="P3571" s="33"/>
      <c r="Q3571" s="19"/>
      <c r="R3571" s="19"/>
    </row>
    <row r="3572" spans="3:18" s="1" customFormat="1" ht="12.75" x14ac:dyDescent="0.2">
      <c r="C3572" s="36"/>
      <c r="K3572" s="19"/>
      <c r="P3572" s="33"/>
      <c r="Q3572" s="19"/>
      <c r="R3572" s="19"/>
    </row>
    <row r="3573" spans="3:18" s="1" customFormat="1" ht="12.75" x14ac:dyDescent="0.2">
      <c r="C3573" s="36"/>
      <c r="K3573" s="19"/>
      <c r="P3573" s="33"/>
      <c r="Q3573" s="19"/>
      <c r="R3573" s="19"/>
    </row>
    <row r="3574" spans="3:18" s="1" customFormat="1" ht="12.75" x14ac:dyDescent="0.2">
      <c r="C3574" s="36"/>
      <c r="K3574" s="19"/>
      <c r="P3574" s="33"/>
      <c r="Q3574" s="19"/>
      <c r="R3574" s="19"/>
    </row>
    <row r="3575" spans="3:18" s="1" customFormat="1" ht="12.75" x14ac:dyDescent="0.2">
      <c r="C3575" s="36"/>
      <c r="K3575" s="19"/>
      <c r="P3575" s="33"/>
      <c r="Q3575" s="19"/>
      <c r="R3575" s="19"/>
    </row>
    <row r="3576" spans="3:18" s="1" customFormat="1" ht="12.75" x14ac:dyDescent="0.2">
      <c r="C3576" s="36"/>
      <c r="K3576" s="19"/>
      <c r="P3576" s="33"/>
      <c r="Q3576" s="19"/>
      <c r="R3576" s="19"/>
    </row>
    <row r="3577" spans="3:18" s="1" customFormat="1" ht="12.75" x14ac:dyDescent="0.2">
      <c r="C3577" s="36"/>
      <c r="K3577" s="19"/>
      <c r="P3577" s="33"/>
      <c r="Q3577" s="19"/>
      <c r="R3577" s="19"/>
    </row>
    <row r="3578" spans="3:18" s="1" customFormat="1" ht="12.75" x14ac:dyDescent="0.2">
      <c r="C3578" s="36"/>
      <c r="K3578" s="19"/>
      <c r="P3578" s="33"/>
      <c r="Q3578" s="19"/>
      <c r="R3578" s="19"/>
    </row>
    <row r="3579" spans="3:18" s="1" customFormat="1" ht="12.75" x14ac:dyDescent="0.2">
      <c r="C3579" s="36"/>
      <c r="K3579" s="19"/>
      <c r="P3579" s="33"/>
      <c r="Q3579" s="19"/>
      <c r="R3579" s="19"/>
    </row>
    <row r="3580" spans="3:18" s="1" customFormat="1" ht="12.75" x14ac:dyDescent="0.2">
      <c r="C3580" s="36"/>
      <c r="K3580" s="19"/>
      <c r="P3580" s="33"/>
      <c r="Q3580" s="19"/>
      <c r="R3580" s="19"/>
    </row>
    <row r="3581" spans="3:18" s="1" customFormat="1" ht="12.75" x14ac:dyDescent="0.2">
      <c r="C3581" s="36"/>
      <c r="K3581" s="19"/>
      <c r="P3581" s="33"/>
      <c r="Q3581" s="19"/>
      <c r="R3581" s="19"/>
    </row>
    <row r="3582" spans="3:18" s="1" customFormat="1" ht="12.75" x14ac:dyDescent="0.2">
      <c r="C3582" s="36"/>
      <c r="K3582" s="19"/>
      <c r="P3582" s="33"/>
      <c r="Q3582" s="19"/>
      <c r="R3582" s="19"/>
    </row>
    <row r="3583" spans="3:18" s="1" customFormat="1" ht="12.75" x14ac:dyDescent="0.2">
      <c r="C3583" s="36"/>
      <c r="K3583" s="19"/>
      <c r="P3583" s="33"/>
      <c r="Q3583" s="19"/>
      <c r="R3583" s="19"/>
    </row>
    <row r="3584" spans="3:18" s="1" customFormat="1" ht="12.75" x14ac:dyDescent="0.2">
      <c r="C3584" s="36"/>
      <c r="K3584" s="19"/>
      <c r="P3584" s="33"/>
      <c r="Q3584" s="19"/>
      <c r="R3584" s="19"/>
    </row>
    <row r="3585" spans="3:18" s="1" customFormat="1" ht="12.75" x14ac:dyDescent="0.2">
      <c r="C3585" s="36"/>
      <c r="K3585" s="19"/>
      <c r="P3585" s="33"/>
      <c r="Q3585" s="19"/>
      <c r="R3585" s="19"/>
    </row>
    <row r="3586" spans="3:18" s="1" customFormat="1" ht="12.75" x14ac:dyDescent="0.2">
      <c r="C3586" s="36"/>
      <c r="K3586" s="19"/>
      <c r="P3586" s="33"/>
      <c r="Q3586" s="19"/>
      <c r="R3586" s="19"/>
    </row>
    <row r="3587" spans="3:18" s="1" customFormat="1" ht="12.75" x14ac:dyDescent="0.2">
      <c r="C3587" s="36"/>
      <c r="K3587" s="19"/>
      <c r="P3587" s="33"/>
      <c r="Q3587" s="19"/>
      <c r="R3587" s="19"/>
    </row>
    <row r="3588" spans="3:18" s="1" customFormat="1" ht="12.75" x14ac:dyDescent="0.2">
      <c r="C3588" s="36"/>
      <c r="K3588" s="19"/>
      <c r="P3588" s="33"/>
      <c r="Q3588" s="19"/>
      <c r="R3588" s="19"/>
    </row>
    <row r="3589" spans="3:18" s="1" customFormat="1" ht="12.75" x14ac:dyDescent="0.2">
      <c r="C3589" s="36"/>
      <c r="K3589" s="19"/>
      <c r="P3589" s="33"/>
      <c r="Q3589" s="19"/>
      <c r="R3589" s="19"/>
    </row>
    <row r="3590" spans="3:18" s="1" customFormat="1" ht="12.75" x14ac:dyDescent="0.2">
      <c r="C3590" s="36"/>
      <c r="K3590" s="19"/>
      <c r="P3590" s="33"/>
      <c r="Q3590" s="19"/>
      <c r="R3590" s="19"/>
    </row>
    <row r="3591" spans="3:18" s="1" customFormat="1" ht="12.75" x14ac:dyDescent="0.2">
      <c r="C3591" s="36"/>
      <c r="K3591" s="19"/>
      <c r="P3591" s="33"/>
      <c r="Q3591" s="19"/>
      <c r="R3591" s="19"/>
    </row>
    <row r="3592" spans="3:18" s="1" customFormat="1" ht="12.75" x14ac:dyDescent="0.2">
      <c r="C3592" s="36"/>
      <c r="K3592" s="19"/>
      <c r="P3592" s="33"/>
      <c r="Q3592" s="19"/>
      <c r="R3592" s="19"/>
    </row>
    <row r="3593" spans="3:18" s="1" customFormat="1" ht="12.75" x14ac:dyDescent="0.2">
      <c r="C3593" s="36"/>
      <c r="K3593" s="19"/>
      <c r="P3593" s="33"/>
      <c r="Q3593" s="19"/>
      <c r="R3593" s="19"/>
    </row>
    <row r="3594" spans="3:18" s="1" customFormat="1" ht="12.75" x14ac:dyDescent="0.2">
      <c r="C3594" s="36"/>
      <c r="K3594" s="19"/>
      <c r="P3594" s="33"/>
      <c r="Q3594" s="19"/>
      <c r="R3594" s="19"/>
    </row>
    <row r="3595" spans="3:18" s="1" customFormat="1" ht="12.75" x14ac:dyDescent="0.2">
      <c r="C3595" s="36"/>
      <c r="K3595" s="19"/>
      <c r="P3595" s="33"/>
      <c r="Q3595" s="19"/>
      <c r="R3595" s="19"/>
    </row>
    <row r="3596" spans="3:18" s="1" customFormat="1" ht="12.75" x14ac:dyDescent="0.2">
      <c r="C3596" s="36"/>
      <c r="K3596" s="19"/>
      <c r="P3596" s="33"/>
      <c r="Q3596" s="19"/>
      <c r="R3596" s="19"/>
    </row>
    <row r="3597" spans="3:18" s="1" customFormat="1" ht="12.75" x14ac:dyDescent="0.2">
      <c r="C3597" s="36"/>
      <c r="K3597" s="19"/>
      <c r="P3597" s="33"/>
      <c r="Q3597" s="19"/>
      <c r="R3597" s="19"/>
    </row>
    <row r="3598" spans="3:18" s="1" customFormat="1" ht="12.75" x14ac:dyDescent="0.2">
      <c r="C3598" s="36"/>
      <c r="K3598" s="19"/>
      <c r="P3598" s="33"/>
      <c r="Q3598" s="19"/>
      <c r="R3598" s="19"/>
    </row>
    <row r="3599" spans="3:18" s="1" customFormat="1" ht="12.75" x14ac:dyDescent="0.2">
      <c r="C3599" s="36"/>
      <c r="K3599" s="19"/>
      <c r="P3599" s="33"/>
      <c r="Q3599" s="19"/>
      <c r="R3599" s="19"/>
    </row>
    <row r="3600" spans="3:18" s="1" customFormat="1" ht="12.75" x14ac:dyDescent="0.2">
      <c r="C3600" s="36"/>
      <c r="K3600" s="19"/>
      <c r="P3600" s="33"/>
      <c r="Q3600" s="19"/>
      <c r="R3600" s="19"/>
    </row>
    <row r="3601" spans="3:18" s="1" customFormat="1" ht="12.75" x14ac:dyDescent="0.2">
      <c r="C3601" s="36"/>
      <c r="K3601" s="19"/>
      <c r="P3601" s="33"/>
      <c r="Q3601" s="19"/>
      <c r="R3601" s="19"/>
    </row>
    <row r="3602" spans="3:18" s="1" customFormat="1" ht="12.75" x14ac:dyDescent="0.2">
      <c r="C3602" s="36"/>
      <c r="K3602" s="19"/>
      <c r="P3602" s="33"/>
      <c r="Q3602" s="19"/>
      <c r="R3602" s="19"/>
    </row>
    <row r="3603" spans="3:18" s="1" customFormat="1" ht="12.75" x14ac:dyDescent="0.2">
      <c r="C3603" s="36"/>
      <c r="K3603" s="19"/>
      <c r="P3603" s="33"/>
      <c r="Q3603" s="19"/>
      <c r="R3603" s="19"/>
    </row>
    <row r="3604" spans="3:18" s="1" customFormat="1" ht="12.75" x14ac:dyDescent="0.2">
      <c r="C3604" s="36"/>
      <c r="K3604" s="19"/>
      <c r="P3604" s="33"/>
      <c r="Q3604" s="19"/>
      <c r="R3604" s="19"/>
    </row>
    <row r="3605" spans="3:18" s="1" customFormat="1" ht="12.75" x14ac:dyDescent="0.2">
      <c r="C3605" s="36"/>
      <c r="K3605" s="19"/>
      <c r="P3605" s="33"/>
      <c r="Q3605" s="19"/>
      <c r="R3605" s="19"/>
    </row>
    <row r="3606" spans="3:18" s="1" customFormat="1" ht="12.75" x14ac:dyDescent="0.2">
      <c r="C3606" s="36"/>
      <c r="K3606" s="19"/>
      <c r="P3606" s="33"/>
      <c r="Q3606" s="19"/>
      <c r="R3606" s="19"/>
    </row>
    <row r="3607" spans="3:18" s="1" customFormat="1" ht="12.75" x14ac:dyDescent="0.2">
      <c r="C3607" s="36"/>
      <c r="K3607" s="19"/>
      <c r="P3607" s="33"/>
      <c r="Q3607" s="19"/>
      <c r="R3607" s="19"/>
    </row>
    <row r="3608" spans="3:18" s="1" customFormat="1" ht="12.75" x14ac:dyDescent="0.2">
      <c r="C3608" s="36"/>
      <c r="K3608" s="19"/>
      <c r="P3608" s="33"/>
      <c r="Q3608" s="19"/>
      <c r="R3608" s="19"/>
    </row>
    <row r="3609" spans="3:18" s="1" customFormat="1" ht="12.75" x14ac:dyDescent="0.2">
      <c r="C3609" s="36"/>
      <c r="K3609" s="19"/>
      <c r="P3609" s="33"/>
      <c r="Q3609" s="19"/>
      <c r="R3609" s="19"/>
    </row>
    <row r="3610" spans="3:18" s="1" customFormat="1" ht="12.75" x14ac:dyDescent="0.2">
      <c r="C3610" s="36"/>
      <c r="K3610" s="19"/>
      <c r="P3610" s="33"/>
      <c r="Q3610" s="19"/>
      <c r="R3610" s="19"/>
    </row>
    <row r="3611" spans="3:18" s="1" customFormat="1" ht="12.75" x14ac:dyDescent="0.2">
      <c r="C3611" s="36"/>
      <c r="K3611" s="19"/>
      <c r="P3611" s="33"/>
      <c r="Q3611" s="19"/>
      <c r="R3611" s="19"/>
    </row>
    <row r="3612" spans="3:18" s="1" customFormat="1" ht="12.75" x14ac:dyDescent="0.2">
      <c r="C3612" s="36"/>
      <c r="K3612" s="19"/>
      <c r="P3612" s="33"/>
      <c r="Q3612" s="19"/>
      <c r="R3612" s="19"/>
    </row>
    <row r="3613" spans="3:18" s="1" customFormat="1" ht="12.75" x14ac:dyDescent="0.2">
      <c r="C3613" s="36"/>
      <c r="K3613" s="19"/>
      <c r="P3613" s="33"/>
      <c r="Q3613" s="19"/>
      <c r="R3613" s="19"/>
    </row>
    <row r="3614" spans="3:18" s="1" customFormat="1" ht="12.75" x14ac:dyDescent="0.2">
      <c r="C3614" s="36"/>
      <c r="K3614" s="19"/>
      <c r="P3614" s="33"/>
      <c r="Q3614" s="19"/>
      <c r="R3614" s="19"/>
    </row>
    <row r="3615" spans="3:18" s="1" customFormat="1" ht="12.75" x14ac:dyDescent="0.2">
      <c r="C3615" s="36"/>
      <c r="K3615" s="19"/>
      <c r="P3615" s="33"/>
      <c r="Q3615" s="19"/>
      <c r="R3615" s="19"/>
    </row>
    <row r="3616" spans="3:18" s="1" customFormat="1" ht="12.75" x14ac:dyDescent="0.2">
      <c r="C3616" s="36"/>
      <c r="K3616" s="19"/>
      <c r="P3616" s="33"/>
      <c r="Q3616" s="19"/>
      <c r="R3616" s="19"/>
    </row>
    <row r="3617" spans="3:18" s="1" customFormat="1" ht="12.75" x14ac:dyDescent="0.2">
      <c r="C3617" s="36"/>
      <c r="K3617" s="19"/>
      <c r="P3617" s="33"/>
      <c r="Q3617" s="19"/>
      <c r="R3617" s="19"/>
    </row>
    <row r="3618" spans="3:18" s="1" customFormat="1" ht="12.75" x14ac:dyDescent="0.2">
      <c r="C3618" s="36"/>
      <c r="K3618" s="19"/>
      <c r="P3618" s="33"/>
      <c r="Q3618" s="19"/>
      <c r="R3618" s="19"/>
    </row>
    <row r="3619" spans="3:18" s="1" customFormat="1" ht="12.75" x14ac:dyDescent="0.2">
      <c r="C3619" s="36"/>
      <c r="K3619" s="19"/>
      <c r="P3619" s="33"/>
      <c r="Q3619" s="19"/>
      <c r="R3619" s="19"/>
    </row>
    <row r="3620" spans="3:18" s="1" customFormat="1" ht="12.75" x14ac:dyDescent="0.2">
      <c r="C3620" s="36"/>
      <c r="K3620" s="19"/>
      <c r="P3620" s="33"/>
      <c r="Q3620" s="19"/>
      <c r="R3620" s="19"/>
    </row>
    <row r="3621" spans="3:18" s="1" customFormat="1" ht="12.75" x14ac:dyDescent="0.2">
      <c r="C3621" s="36"/>
      <c r="K3621" s="19"/>
      <c r="P3621" s="33"/>
      <c r="Q3621" s="19"/>
      <c r="R3621" s="19"/>
    </row>
    <row r="3622" spans="3:18" s="1" customFormat="1" ht="12.75" x14ac:dyDescent="0.2">
      <c r="C3622" s="36"/>
      <c r="K3622" s="19"/>
      <c r="P3622" s="33"/>
      <c r="Q3622" s="19"/>
      <c r="R3622" s="19"/>
    </row>
    <row r="3623" spans="3:18" s="1" customFormat="1" ht="12.75" x14ac:dyDescent="0.2">
      <c r="C3623" s="36"/>
      <c r="K3623" s="19"/>
      <c r="P3623" s="33"/>
      <c r="Q3623" s="19"/>
      <c r="R3623" s="19"/>
    </row>
    <row r="3624" spans="3:18" s="1" customFormat="1" ht="12.75" x14ac:dyDescent="0.2">
      <c r="C3624" s="36"/>
      <c r="K3624" s="19"/>
      <c r="P3624" s="33"/>
      <c r="Q3624" s="19"/>
      <c r="R3624" s="19"/>
    </row>
    <row r="3625" spans="3:18" s="1" customFormat="1" ht="12.75" x14ac:dyDescent="0.2">
      <c r="C3625" s="36"/>
      <c r="K3625" s="19"/>
      <c r="P3625" s="33"/>
      <c r="Q3625" s="19"/>
      <c r="R3625" s="19"/>
    </row>
    <row r="3626" spans="3:18" s="1" customFormat="1" ht="12.75" x14ac:dyDescent="0.2">
      <c r="C3626" s="36"/>
      <c r="K3626" s="19"/>
      <c r="P3626" s="33"/>
      <c r="Q3626" s="19"/>
      <c r="R3626" s="19"/>
    </row>
    <row r="3627" spans="3:18" s="1" customFormat="1" ht="12.75" x14ac:dyDescent="0.2">
      <c r="C3627" s="36"/>
      <c r="K3627" s="19"/>
      <c r="P3627" s="33"/>
      <c r="Q3627" s="19"/>
      <c r="R3627" s="19"/>
    </row>
    <row r="3628" spans="3:18" s="1" customFormat="1" ht="12.75" x14ac:dyDescent="0.2">
      <c r="C3628" s="36"/>
      <c r="K3628" s="19"/>
      <c r="P3628" s="33"/>
      <c r="Q3628" s="19"/>
      <c r="R3628" s="19"/>
    </row>
    <row r="3629" spans="3:18" s="1" customFormat="1" ht="12.75" x14ac:dyDescent="0.2">
      <c r="C3629" s="36"/>
      <c r="K3629" s="19"/>
      <c r="P3629" s="33"/>
      <c r="Q3629" s="19"/>
      <c r="R3629" s="19"/>
    </row>
    <row r="3630" spans="3:18" s="1" customFormat="1" ht="12.75" x14ac:dyDescent="0.2">
      <c r="C3630" s="36"/>
      <c r="K3630" s="19"/>
      <c r="P3630" s="33"/>
      <c r="Q3630" s="19"/>
      <c r="R3630" s="19"/>
    </row>
    <row r="3631" spans="3:18" s="1" customFormat="1" ht="12.75" x14ac:dyDescent="0.2">
      <c r="C3631" s="36"/>
      <c r="K3631" s="19"/>
      <c r="P3631" s="33"/>
      <c r="Q3631" s="19"/>
      <c r="R3631" s="19"/>
    </row>
    <row r="3632" spans="3:18" s="1" customFormat="1" ht="12.75" x14ac:dyDescent="0.2">
      <c r="C3632" s="36"/>
      <c r="K3632" s="19"/>
      <c r="P3632" s="33"/>
      <c r="Q3632" s="19"/>
      <c r="R3632" s="19"/>
    </row>
    <row r="3633" spans="3:18" s="1" customFormat="1" ht="12.75" x14ac:dyDescent="0.2">
      <c r="C3633" s="36"/>
      <c r="K3633" s="19"/>
      <c r="P3633" s="33"/>
      <c r="Q3633" s="19"/>
      <c r="R3633" s="19"/>
    </row>
    <row r="3634" spans="3:18" s="1" customFormat="1" ht="12.75" x14ac:dyDescent="0.2">
      <c r="C3634" s="36"/>
      <c r="K3634" s="19"/>
      <c r="P3634" s="33"/>
      <c r="Q3634" s="19"/>
      <c r="R3634" s="19"/>
    </row>
    <row r="3635" spans="3:18" s="1" customFormat="1" ht="12.75" x14ac:dyDescent="0.2">
      <c r="C3635" s="36"/>
      <c r="K3635" s="19"/>
      <c r="P3635" s="33"/>
      <c r="Q3635" s="19"/>
      <c r="R3635" s="19"/>
    </row>
    <row r="3636" spans="3:18" s="1" customFormat="1" ht="12.75" x14ac:dyDescent="0.2">
      <c r="C3636" s="36"/>
      <c r="K3636" s="19"/>
      <c r="P3636" s="33"/>
      <c r="Q3636" s="19"/>
      <c r="R3636" s="19"/>
    </row>
    <row r="3637" spans="3:18" s="1" customFormat="1" ht="12.75" x14ac:dyDescent="0.2">
      <c r="C3637" s="36"/>
      <c r="K3637" s="19"/>
      <c r="P3637" s="33"/>
      <c r="Q3637" s="19"/>
      <c r="R3637" s="19"/>
    </row>
    <row r="3638" spans="3:18" s="1" customFormat="1" ht="12.75" x14ac:dyDescent="0.2">
      <c r="C3638" s="36"/>
      <c r="K3638" s="19"/>
      <c r="P3638" s="33"/>
      <c r="Q3638" s="19"/>
      <c r="R3638" s="19"/>
    </row>
    <row r="3639" spans="3:18" s="1" customFormat="1" ht="12.75" x14ac:dyDescent="0.2">
      <c r="C3639" s="36"/>
      <c r="K3639" s="19"/>
      <c r="P3639" s="33"/>
      <c r="Q3639" s="19"/>
      <c r="R3639" s="19"/>
    </row>
    <row r="3640" spans="3:18" s="1" customFormat="1" ht="12.75" x14ac:dyDescent="0.2">
      <c r="C3640" s="36"/>
      <c r="K3640" s="19"/>
      <c r="P3640" s="33"/>
      <c r="Q3640" s="19"/>
      <c r="R3640" s="19"/>
    </row>
    <row r="3641" spans="3:18" s="1" customFormat="1" ht="12.75" x14ac:dyDescent="0.2">
      <c r="C3641" s="36"/>
      <c r="K3641" s="19"/>
      <c r="P3641" s="33"/>
      <c r="Q3641" s="19"/>
      <c r="R3641" s="19"/>
    </row>
    <row r="3642" spans="3:18" s="1" customFormat="1" ht="12.75" x14ac:dyDescent="0.2">
      <c r="C3642" s="36"/>
      <c r="K3642" s="19"/>
      <c r="P3642" s="33"/>
      <c r="Q3642" s="19"/>
      <c r="R3642" s="19"/>
    </row>
    <row r="3643" spans="3:18" s="1" customFormat="1" ht="12.75" x14ac:dyDescent="0.2">
      <c r="C3643" s="36"/>
      <c r="K3643" s="19"/>
      <c r="P3643" s="33"/>
      <c r="Q3643" s="19"/>
      <c r="R3643" s="19"/>
    </row>
    <row r="3644" spans="3:18" s="1" customFormat="1" ht="12.75" x14ac:dyDescent="0.2">
      <c r="C3644" s="36"/>
      <c r="K3644" s="19"/>
      <c r="P3644" s="33"/>
      <c r="Q3644" s="19"/>
      <c r="R3644" s="19"/>
    </row>
    <row r="3645" spans="3:18" s="1" customFormat="1" ht="12.75" x14ac:dyDescent="0.2">
      <c r="C3645" s="36"/>
      <c r="K3645" s="19"/>
      <c r="P3645" s="33"/>
      <c r="Q3645" s="19"/>
      <c r="R3645" s="19"/>
    </row>
    <row r="3646" spans="3:18" s="1" customFormat="1" ht="12.75" x14ac:dyDescent="0.2">
      <c r="C3646" s="36"/>
      <c r="K3646" s="19"/>
      <c r="P3646" s="33"/>
      <c r="Q3646" s="19"/>
      <c r="R3646" s="19"/>
    </row>
    <row r="3647" spans="3:18" s="1" customFormat="1" ht="12.75" x14ac:dyDescent="0.2">
      <c r="C3647" s="36"/>
      <c r="K3647" s="19"/>
      <c r="P3647" s="33"/>
      <c r="Q3647" s="19"/>
      <c r="R3647" s="19"/>
    </row>
    <row r="3648" spans="3:18" s="1" customFormat="1" ht="12.75" x14ac:dyDescent="0.2">
      <c r="C3648" s="36"/>
      <c r="K3648" s="19"/>
      <c r="P3648" s="33"/>
      <c r="Q3648" s="19"/>
      <c r="R3648" s="19"/>
    </row>
    <row r="3649" spans="3:18" s="1" customFormat="1" ht="12.75" x14ac:dyDescent="0.2">
      <c r="C3649" s="36"/>
      <c r="K3649" s="19"/>
      <c r="P3649" s="33"/>
      <c r="Q3649" s="19"/>
      <c r="R3649" s="19"/>
    </row>
    <row r="3650" spans="3:18" s="1" customFormat="1" ht="12.75" x14ac:dyDescent="0.2">
      <c r="C3650" s="36"/>
      <c r="K3650" s="19"/>
      <c r="P3650" s="33"/>
      <c r="Q3650" s="19"/>
      <c r="R3650" s="19"/>
    </row>
    <row r="3651" spans="3:18" s="1" customFormat="1" ht="12.75" x14ac:dyDescent="0.2">
      <c r="C3651" s="36"/>
      <c r="K3651" s="19"/>
      <c r="P3651" s="33"/>
      <c r="Q3651" s="19"/>
      <c r="R3651" s="19"/>
    </row>
    <row r="3652" spans="3:18" s="1" customFormat="1" ht="12.75" x14ac:dyDescent="0.2">
      <c r="C3652" s="36"/>
      <c r="K3652" s="19"/>
      <c r="P3652" s="33"/>
      <c r="Q3652" s="19"/>
      <c r="R3652" s="19"/>
    </row>
    <row r="3653" spans="3:18" s="1" customFormat="1" ht="12.75" x14ac:dyDescent="0.2">
      <c r="C3653" s="36"/>
      <c r="K3653" s="19"/>
      <c r="P3653" s="33"/>
      <c r="Q3653" s="19"/>
      <c r="R3653" s="19"/>
    </row>
    <row r="3654" spans="3:18" s="1" customFormat="1" ht="12.75" x14ac:dyDescent="0.2">
      <c r="C3654" s="36"/>
      <c r="K3654" s="19"/>
      <c r="P3654" s="33"/>
      <c r="Q3654" s="19"/>
      <c r="R3654" s="19"/>
    </row>
    <row r="3655" spans="3:18" s="1" customFormat="1" ht="12.75" x14ac:dyDescent="0.2">
      <c r="C3655" s="36"/>
      <c r="K3655" s="19"/>
      <c r="P3655" s="33"/>
      <c r="Q3655" s="19"/>
      <c r="R3655" s="19"/>
    </row>
    <row r="3656" spans="3:18" s="1" customFormat="1" ht="12.75" x14ac:dyDescent="0.2">
      <c r="C3656" s="36"/>
      <c r="K3656" s="19"/>
      <c r="P3656" s="33"/>
      <c r="Q3656" s="19"/>
      <c r="R3656" s="19"/>
    </row>
    <row r="3657" spans="3:18" s="1" customFormat="1" ht="12.75" x14ac:dyDescent="0.2">
      <c r="C3657" s="36"/>
      <c r="K3657" s="19"/>
      <c r="P3657" s="33"/>
      <c r="Q3657" s="19"/>
      <c r="R3657" s="19"/>
    </row>
    <row r="3658" spans="3:18" s="1" customFormat="1" ht="12.75" x14ac:dyDescent="0.2">
      <c r="C3658" s="36"/>
      <c r="K3658" s="19"/>
      <c r="P3658" s="33"/>
      <c r="Q3658" s="19"/>
      <c r="R3658" s="19"/>
    </row>
    <row r="3659" spans="3:18" s="1" customFormat="1" ht="12.75" x14ac:dyDescent="0.2">
      <c r="C3659" s="36"/>
      <c r="K3659" s="19"/>
      <c r="P3659" s="33"/>
      <c r="Q3659" s="19"/>
      <c r="R3659" s="19"/>
    </row>
    <row r="3660" spans="3:18" s="1" customFormat="1" ht="12.75" x14ac:dyDescent="0.2">
      <c r="C3660" s="36"/>
      <c r="K3660" s="19"/>
      <c r="P3660" s="33"/>
      <c r="Q3660" s="19"/>
      <c r="R3660" s="19"/>
    </row>
    <row r="3661" spans="3:18" s="1" customFormat="1" ht="12.75" x14ac:dyDescent="0.2">
      <c r="C3661" s="36"/>
      <c r="K3661" s="19"/>
      <c r="P3661" s="33"/>
      <c r="Q3661" s="19"/>
      <c r="R3661" s="19"/>
    </row>
    <row r="3662" spans="3:18" s="1" customFormat="1" ht="12.75" x14ac:dyDescent="0.2">
      <c r="C3662" s="36"/>
      <c r="K3662" s="19"/>
      <c r="P3662" s="33"/>
      <c r="Q3662" s="19"/>
      <c r="R3662" s="19"/>
    </row>
    <row r="3663" spans="3:18" s="1" customFormat="1" ht="12.75" x14ac:dyDescent="0.2">
      <c r="C3663" s="36"/>
      <c r="K3663" s="19"/>
      <c r="P3663" s="33"/>
      <c r="Q3663" s="19"/>
      <c r="R3663" s="19"/>
    </row>
    <row r="3664" spans="3:18" s="1" customFormat="1" ht="12.75" x14ac:dyDescent="0.2">
      <c r="C3664" s="36"/>
      <c r="K3664" s="19"/>
      <c r="P3664" s="33"/>
      <c r="Q3664" s="19"/>
      <c r="R3664" s="19"/>
    </row>
    <row r="3665" spans="3:18" s="1" customFormat="1" ht="12.75" x14ac:dyDescent="0.2">
      <c r="C3665" s="36"/>
      <c r="K3665" s="19"/>
      <c r="P3665" s="33"/>
      <c r="Q3665" s="19"/>
      <c r="R3665" s="19"/>
    </row>
    <row r="3666" spans="3:18" s="1" customFormat="1" ht="12.75" x14ac:dyDescent="0.2">
      <c r="C3666" s="36"/>
      <c r="K3666" s="19"/>
      <c r="P3666" s="33"/>
      <c r="Q3666" s="19"/>
      <c r="R3666" s="19"/>
    </row>
    <row r="3667" spans="3:18" s="1" customFormat="1" ht="12.75" x14ac:dyDescent="0.2">
      <c r="C3667" s="36"/>
      <c r="K3667" s="19"/>
      <c r="P3667" s="33"/>
      <c r="Q3667" s="19"/>
      <c r="R3667" s="19"/>
    </row>
    <row r="3668" spans="3:18" s="1" customFormat="1" ht="12.75" x14ac:dyDescent="0.2">
      <c r="C3668" s="36"/>
      <c r="K3668" s="19"/>
      <c r="P3668" s="33"/>
      <c r="Q3668" s="19"/>
      <c r="R3668" s="19"/>
    </row>
    <row r="3669" spans="3:18" s="1" customFormat="1" ht="12.75" x14ac:dyDescent="0.2">
      <c r="C3669" s="36"/>
      <c r="K3669" s="19"/>
      <c r="P3669" s="33"/>
      <c r="Q3669" s="19"/>
      <c r="R3669" s="19"/>
    </row>
    <row r="3670" spans="3:18" s="1" customFormat="1" ht="12.75" x14ac:dyDescent="0.2">
      <c r="C3670" s="36"/>
      <c r="K3670" s="19"/>
      <c r="P3670" s="33"/>
      <c r="Q3670" s="19"/>
      <c r="R3670" s="19"/>
    </row>
    <row r="3671" spans="3:18" s="1" customFormat="1" ht="12.75" x14ac:dyDescent="0.2">
      <c r="C3671" s="36"/>
      <c r="K3671" s="19"/>
      <c r="P3671" s="33"/>
      <c r="Q3671" s="19"/>
      <c r="R3671" s="19"/>
    </row>
    <row r="3672" spans="3:18" s="1" customFormat="1" ht="12.75" x14ac:dyDescent="0.2">
      <c r="C3672" s="36"/>
      <c r="K3672" s="19"/>
      <c r="P3672" s="33"/>
      <c r="Q3672" s="19"/>
      <c r="R3672" s="19"/>
    </row>
    <row r="3673" spans="3:18" s="1" customFormat="1" ht="12.75" x14ac:dyDescent="0.2">
      <c r="C3673" s="36"/>
      <c r="K3673" s="19"/>
      <c r="P3673" s="33"/>
      <c r="Q3673" s="19"/>
      <c r="R3673" s="19"/>
    </row>
    <row r="3674" spans="3:18" s="1" customFormat="1" ht="12.75" x14ac:dyDescent="0.2">
      <c r="C3674" s="36"/>
      <c r="K3674" s="19"/>
      <c r="P3674" s="33"/>
      <c r="Q3674" s="19"/>
      <c r="R3674" s="19"/>
    </row>
    <row r="3675" spans="3:18" s="1" customFormat="1" ht="12.75" x14ac:dyDescent="0.2">
      <c r="C3675" s="36"/>
      <c r="K3675" s="19"/>
      <c r="P3675" s="33"/>
      <c r="Q3675" s="19"/>
      <c r="R3675" s="19"/>
    </row>
    <row r="3676" spans="3:18" s="1" customFormat="1" ht="12.75" x14ac:dyDescent="0.2">
      <c r="C3676" s="36"/>
      <c r="K3676" s="19"/>
      <c r="P3676" s="33"/>
      <c r="Q3676" s="19"/>
      <c r="R3676" s="19"/>
    </row>
    <row r="3677" spans="3:18" s="1" customFormat="1" ht="12.75" x14ac:dyDescent="0.2">
      <c r="C3677" s="36"/>
      <c r="K3677" s="19"/>
      <c r="P3677" s="33"/>
      <c r="Q3677" s="19"/>
      <c r="R3677" s="19"/>
    </row>
    <row r="3678" spans="3:18" s="1" customFormat="1" ht="12.75" x14ac:dyDescent="0.2">
      <c r="C3678" s="36"/>
      <c r="K3678" s="19"/>
      <c r="P3678" s="33"/>
      <c r="Q3678" s="19"/>
      <c r="R3678" s="19"/>
    </row>
    <row r="3679" spans="3:18" s="1" customFormat="1" ht="12.75" x14ac:dyDescent="0.2">
      <c r="C3679" s="36"/>
      <c r="K3679" s="19"/>
      <c r="P3679" s="33"/>
      <c r="Q3679" s="19"/>
      <c r="R3679" s="19"/>
    </row>
    <row r="3680" spans="3:18" s="1" customFormat="1" ht="12.75" x14ac:dyDescent="0.2">
      <c r="C3680" s="36"/>
      <c r="K3680" s="19"/>
      <c r="P3680" s="33"/>
      <c r="Q3680" s="19"/>
      <c r="R3680" s="19"/>
    </row>
    <row r="3681" spans="3:18" s="1" customFormat="1" ht="12.75" x14ac:dyDescent="0.2">
      <c r="C3681" s="36"/>
      <c r="K3681" s="19"/>
      <c r="P3681" s="33"/>
      <c r="Q3681" s="19"/>
      <c r="R3681" s="19"/>
    </row>
    <row r="3682" spans="3:18" s="1" customFormat="1" ht="12.75" x14ac:dyDescent="0.2">
      <c r="C3682" s="36"/>
      <c r="K3682" s="19"/>
      <c r="P3682" s="33"/>
      <c r="Q3682" s="19"/>
      <c r="R3682" s="19"/>
    </row>
    <row r="3683" spans="3:18" s="1" customFormat="1" ht="12.75" x14ac:dyDescent="0.2">
      <c r="C3683" s="36"/>
      <c r="K3683" s="19"/>
      <c r="P3683" s="33"/>
      <c r="Q3683" s="19"/>
      <c r="R3683" s="19"/>
    </row>
    <row r="3684" spans="3:18" s="1" customFormat="1" ht="12.75" x14ac:dyDescent="0.2">
      <c r="C3684" s="36"/>
      <c r="K3684" s="19"/>
      <c r="P3684" s="33"/>
      <c r="Q3684" s="19"/>
      <c r="R3684" s="19"/>
    </row>
    <row r="3685" spans="3:18" s="1" customFormat="1" ht="12.75" x14ac:dyDescent="0.2">
      <c r="C3685" s="36"/>
      <c r="K3685" s="19"/>
      <c r="P3685" s="33"/>
      <c r="Q3685" s="19"/>
      <c r="R3685" s="19"/>
    </row>
    <row r="3686" spans="3:18" s="1" customFormat="1" ht="12.75" x14ac:dyDescent="0.2">
      <c r="C3686" s="36"/>
      <c r="K3686" s="19"/>
      <c r="P3686" s="33"/>
      <c r="Q3686" s="19"/>
      <c r="R3686" s="19"/>
    </row>
    <row r="3687" spans="3:18" s="1" customFormat="1" ht="12.75" x14ac:dyDescent="0.2">
      <c r="C3687" s="36"/>
      <c r="K3687" s="19"/>
      <c r="P3687" s="33"/>
      <c r="Q3687" s="19"/>
      <c r="R3687" s="19"/>
    </row>
    <row r="3688" spans="3:18" s="1" customFormat="1" ht="12.75" x14ac:dyDescent="0.2">
      <c r="C3688" s="36"/>
      <c r="K3688" s="19"/>
      <c r="P3688" s="33"/>
      <c r="Q3688" s="19"/>
      <c r="R3688" s="19"/>
    </row>
    <row r="3689" spans="3:18" s="1" customFormat="1" ht="12.75" x14ac:dyDescent="0.2">
      <c r="C3689" s="36"/>
      <c r="K3689" s="19"/>
      <c r="P3689" s="33"/>
      <c r="Q3689" s="19"/>
      <c r="R3689" s="19"/>
    </row>
    <row r="3690" spans="3:18" s="1" customFormat="1" ht="12.75" x14ac:dyDescent="0.2">
      <c r="C3690" s="36"/>
      <c r="K3690" s="19"/>
      <c r="P3690" s="33"/>
      <c r="Q3690" s="19"/>
      <c r="R3690" s="19"/>
    </row>
    <row r="3691" spans="3:18" s="1" customFormat="1" ht="12.75" x14ac:dyDescent="0.2">
      <c r="C3691" s="36"/>
      <c r="K3691" s="19"/>
      <c r="P3691" s="33"/>
      <c r="Q3691" s="19"/>
      <c r="R3691" s="19"/>
    </row>
    <row r="3692" spans="3:18" s="1" customFormat="1" ht="12.75" x14ac:dyDescent="0.2">
      <c r="C3692" s="36"/>
      <c r="K3692" s="19"/>
      <c r="P3692" s="33"/>
      <c r="Q3692" s="19"/>
      <c r="R3692" s="19"/>
    </row>
    <row r="3693" spans="3:18" s="1" customFormat="1" ht="12.75" x14ac:dyDescent="0.2">
      <c r="C3693" s="36"/>
      <c r="K3693" s="19"/>
      <c r="P3693" s="33"/>
      <c r="Q3693" s="19"/>
      <c r="R3693" s="19"/>
    </row>
    <row r="3694" spans="3:18" s="1" customFormat="1" ht="12.75" x14ac:dyDescent="0.2">
      <c r="C3694" s="36"/>
      <c r="K3694" s="19"/>
      <c r="P3694" s="33"/>
      <c r="Q3694" s="19"/>
      <c r="R3694" s="19"/>
    </row>
    <row r="3695" spans="3:18" s="1" customFormat="1" ht="12.75" x14ac:dyDescent="0.2">
      <c r="C3695" s="36"/>
      <c r="K3695" s="19"/>
      <c r="P3695" s="33"/>
      <c r="Q3695" s="19"/>
      <c r="R3695" s="19"/>
    </row>
    <row r="3696" spans="3:18" s="1" customFormat="1" ht="12.75" x14ac:dyDescent="0.2">
      <c r="C3696" s="36"/>
      <c r="K3696" s="19"/>
      <c r="P3696" s="33"/>
      <c r="Q3696" s="19"/>
      <c r="R3696" s="19"/>
    </row>
    <row r="3697" spans="3:18" s="1" customFormat="1" ht="12.75" x14ac:dyDescent="0.2">
      <c r="C3697" s="36"/>
      <c r="K3697" s="19"/>
      <c r="P3697" s="33"/>
      <c r="Q3697" s="19"/>
      <c r="R3697" s="19"/>
    </row>
    <row r="3698" spans="3:18" s="1" customFormat="1" ht="12.75" x14ac:dyDescent="0.2">
      <c r="C3698" s="36"/>
      <c r="K3698" s="19"/>
      <c r="P3698" s="33"/>
      <c r="Q3698" s="19"/>
      <c r="R3698" s="19"/>
    </row>
    <row r="3699" spans="3:18" s="1" customFormat="1" ht="12.75" x14ac:dyDescent="0.2">
      <c r="C3699" s="36"/>
      <c r="K3699" s="19"/>
      <c r="P3699" s="33"/>
      <c r="Q3699" s="19"/>
      <c r="R3699" s="19"/>
    </row>
    <row r="3700" spans="3:18" s="1" customFormat="1" ht="12.75" x14ac:dyDescent="0.2">
      <c r="C3700" s="36"/>
      <c r="K3700" s="19"/>
      <c r="P3700" s="33"/>
      <c r="Q3700" s="19"/>
      <c r="R3700" s="19"/>
    </row>
    <row r="3701" spans="3:18" s="1" customFormat="1" ht="12.75" x14ac:dyDescent="0.2">
      <c r="C3701" s="36"/>
      <c r="K3701" s="19"/>
      <c r="P3701" s="33"/>
      <c r="Q3701" s="19"/>
      <c r="R3701" s="19"/>
    </row>
    <row r="3702" spans="3:18" s="1" customFormat="1" ht="12.75" x14ac:dyDescent="0.2">
      <c r="C3702" s="36"/>
      <c r="K3702" s="19"/>
      <c r="P3702" s="33"/>
      <c r="Q3702" s="19"/>
      <c r="R3702" s="19"/>
    </row>
    <row r="3703" spans="3:18" s="1" customFormat="1" ht="12.75" x14ac:dyDescent="0.2">
      <c r="C3703" s="36"/>
      <c r="K3703" s="19"/>
      <c r="P3703" s="33"/>
      <c r="Q3703" s="19"/>
      <c r="R3703" s="19"/>
    </row>
    <row r="3704" spans="3:18" s="1" customFormat="1" ht="12.75" x14ac:dyDescent="0.2">
      <c r="C3704" s="36"/>
      <c r="K3704" s="19"/>
      <c r="P3704" s="33"/>
      <c r="Q3704" s="19"/>
      <c r="R3704" s="19"/>
    </row>
    <row r="3705" spans="3:18" s="1" customFormat="1" ht="12.75" x14ac:dyDescent="0.2">
      <c r="C3705" s="36"/>
      <c r="K3705" s="19"/>
      <c r="P3705" s="33"/>
      <c r="Q3705" s="19"/>
      <c r="R3705" s="19"/>
    </row>
    <row r="3706" spans="3:18" s="1" customFormat="1" ht="12.75" x14ac:dyDescent="0.2">
      <c r="C3706" s="36"/>
      <c r="K3706" s="19"/>
      <c r="P3706" s="33"/>
      <c r="Q3706" s="19"/>
      <c r="R3706" s="19"/>
    </row>
    <row r="3707" spans="3:18" s="1" customFormat="1" ht="12.75" x14ac:dyDescent="0.2">
      <c r="C3707" s="36"/>
      <c r="K3707" s="19"/>
      <c r="P3707" s="33"/>
      <c r="Q3707" s="19"/>
      <c r="R3707" s="19"/>
    </row>
    <row r="3708" spans="3:18" s="1" customFormat="1" ht="12.75" x14ac:dyDescent="0.2">
      <c r="C3708" s="36"/>
      <c r="K3708" s="19"/>
      <c r="P3708" s="33"/>
      <c r="Q3708" s="19"/>
      <c r="R3708" s="19"/>
    </row>
    <row r="3709" spans="3:18" s="1" customFormat="1" ht="12.75" x14ac:dyDescent="0.2">
      <c r="C3709" s="36"/>
      <c r="K3709" s="19"/>
      <c r="P3709" s="33"/>
      <c r="Q3709" s="19"/>
      <c r="R3709" s="19"/>
    </row>
    <row r="3710" spans="3:18" s="1" customFormat="1" ht="12.75" x14ac:dyDescent="0.2">
      <c r="C3710" s="36"/>
      <c r="K3710" s="19"/>
      <c r="P3710" s="33"/>
      <c r="Q3710" s="19"/>
      <c r="R3710" s="19"/>
    </row>
    <row r="3711" spans="3:18" s="1" customFormat="1" ht="12.75" x14ac:dyDescent="0.2">
      <c r="C3711" s="36"/>
      <c r="K3711" s="19"/>
      <c r="P3711" s="33"/>
      <c r="Q3711" s="19"/>
      <c r="R3711" s="19"/>
    </row>
    <row r="3712" spans="3:18" s="1" customFormat="1" ht="12.75" x14ac:dyDescent="0.2">
      <c r="C3712" s="36"/>
      <c r="K3712" s="19"/>
      <c r="P3712" s="33"/>
      <c r="Q3712" s="19"/>
      <c r="R3712" s="19"/>
    </row>
    <row r="3713" spans="3:18" s="1" customFormat="1" ht="12.75" x14ac:dyDescent="0.2">
      <c r="C3713" s="36"/>
      <c r="K3713" s="19"/>
      <c r="P3713" s="33"/>
      <c r="Q3713" s="19"/>
      <c r="R3713" s="19"/>
    </row>
    <row r="3714" spans="3:18" s="1" customFormat="1" ht="12.75" x14ac:dyDescent="0.2">
      <c r="C3714" s="36"/>
      <c r="K3714" s="19"/>
      <c r="P3714" s="33"/>
      <c r="Q3714" s="19"/>
      <c r="R3714" s="19"/>
    </row>
    <row r="3715" spans="3:18" s="1" customFormat="1" ht="12.75" x14ac:dyDescent="0.2">
      <c r="C3715" s="36"/>
      <c r="K3715" s="19"/>
      <c r="P3715" s="33"/>
      <c r="Q3715" s="19"/>
      <c r="R3715" s="19"/>
    </row>
    <row r="3716" spans="3:18" s="1" customFormat="1" ht="12.75" x14ac:dyDescent="0.2">
      <c r="C3716" s="36"/>
      <c r="K3716" s="19"/>
      <c r="P3716" s="33"/>
      <c r="Q3716" s="19"/>
      <c r="R3716" s="19"/>
    </row>
    <row r="3717" spans="3:18" s="1" customFormat="1" ht="12.75" x14ac:dyDescent="0.2">
      <c r="C3717" s="36"/>
      <c r="K3717" s="19"/>
      <c r="P3717" s="33"/>
      <c r="Q3717" s="19"/>
      <c r="R3717" s="19"/>
    </row>
    <row r="3718" spans="3:18" s="1" customFormat="1" ht="12.75" x14ac:dyDescent="0.2">
      <c r="C3718" s="36"/>
      <c r="K3718" s="19"/>
      <c r="P3718" s="33"/>
      <c r="Q3718" s="19"/>
      <c r="R3718" s="19"/>
    </row>
    <row r="3719" spans="3:18" s="1" customFormat="1" ht="12.75" x14ac:dyDescent="0.2">
      <c r="C3719" s="36"/>
      <c r="K3719" s="19"/>
      <c r="P3719" s="33"/>
      <c r="Q3719" s="19"/>
      <c r="R3719" s="19"/>
    </row>
    <row r="3720" spans="3:18" s="1" customFormat="1" ht="12.75" x14ac:dyDescent="0.2">
      <c r="C3720" s="36"/>
      <c r="K3720" s="19"/>
      <c r="P3720" s="33"/>
      <c r="Q3720" s="19"/>
      <c r="R3720" s="19"/>
    </row>
    <row r="3721" spans="3:18" s="1" customFormat="1" ht="12.75" x14ac:dyDescent="0.2">
      <c r="C3721" s="36"/>
      <c r="K3721" s="19"/>
      <c r="P3721" s="33"/>
      <c r="Q3721" s="19"/>
      <c r="R3721" s="19"/>
    </row>
    <row r="3722" spans="3:18" s="1" customFormat="1" ht="12.75" x14ac:dyDescent="0.2">
      <c r="C3722" s="36"/>
      <c r="K3722" s="19"/>
      <c r="P3722" s="33"/>
      <c r="Q3722" s="19"/>
      <c r="R3722" s="19"/>
    </row>
    <row r="3723" spans="3:18" s="1" customFormat="1" ht="12.75" x14ac:dyDescent="0.2">
      <c r="C3723" s="36"/>
      <c r="K3723" s="19"/>
      <c r="P3723" s="33"/>
      <c r="Q3723" s="19"/>
      <c r="R3723" s="19"/>
    </row>
    <row r="3724" spans="3:18" s="1" customFormat="1" ht="12.75" x14ac:dyDescent="0.2">
      <c r="C3724" s="36"/>
      <c r="K3724" s="19"/>
      <c r="P3724" s="33"/>
      <c r="Q3724" s="19"/>
      <c r="R3724" s="19"/>
    </row>
    <row r="3725" spans="3:18" s="1" customFormat="1" ht="12.75" x14ac:dyDescent="0.2">
      <c r="C3725" s="36"/>
      <c r="K3725" s="19"/>
      <c r="P3725" s="33"/>
      <c r="Q3725" s="19"/>
      <c r="R3725" s="19"/>
    </row>
    <row r="3726" spans="3:18" s="1" customFormat="1" ht="12.75" x14ac:dyDescent="0.2">
      <c r="C3726" s="36"/>
      <c r="K3726" s="19"/>
      <c r="P3726" s="33"/>
      <c r="Q3726" s="19"/>
      <c r="R3726" s="19"/>
    </row>
    <row r="3727" spans="3:18" s="1" customFormat="1" ht="12.75" x14ac:dyDescent="0.2">
      <c r="C3727" s="36"/>
      <c r="K3727" s="19"/>
      <c r="P3727" s="33"/>
      <c r="Q3727" s="19"/>
      <c r="R3727" s="19"/>
    </row>
    <row r="3728" spans="3:18" s="1" customFormat="1" ht="12.75" x14ac:dyDescent="0.2">
      <c r="C3728" s="36"/>
      <c r="K3728" s="19"/>
      <c r="P3728" s="33"/>
      <c r="Q3728" s="19"/>
      <c r="R3728" s="19"/>
    </row>
    <row r="3729" spans="3:18" s="1" customFormat="1" ht="12.75" x14ac:dyDescent="0.2">
      <c r="C3729" s="36"/>
      <c r="K3729" s="19"/>
      <c r="P3729" s="33"/>
      <c r="Q3729" s="19"/>
      <c r="R3729" s="19"/>
    </row>
    <row r="3730" spans="3:18" s="1" customFormat="1" ht="12.75" x14ac:dyDescent="0.2">
      <c r="C3730" s="36"/>
      <c r="K3730" s="19"/>
      <c r="P3730" s="33"/>
      <c r="Q3730" s="19"/>
      <c r="R3730" s="19"/>
    </row>
    <row r="3731" spans="3:18" s="1" customFormat="1" ht="12.75" x14ac:dyDescent="0.2">
      <c r="C3731" s="36"/>
      <c r="K3731" s="19"/>
      <c r="P3731" s="33"/>
      <c r="Q3731" s="19"/>
      <c r="R3731" s="19"/>
    </row>
    <row r="3732" spans="3:18" s="1" customFormat="1" ht="12.75" x14ac:dyDescent="0.2">
      <c r="C3732" s="36"/>
      <c r="K3732" s="19"/>
      <c r="P3732" s="33"/>
      <c r="Q3732" s="19"/>
      <c r="R3732" s="19"/>
    </row>
    <row r="3733" spans="3:18" s="1" customFormat="1" ht="12.75" x14ac:dyDescent="0.2">
      <c r="C3733" s="36"/>
      <c r="K3733" s="19"/>
      <c r="P3733" s="33"/>
      <c r="Q3733" s="19"/>
      <c r="R3733" s="19"/>
    </row>
    <row r="3734" spans="3:18" s="1" customFormat="1" ht="12.75" x14ac:dyDescent="0.2">
      <c r="C3734" s="36"/>
      <c r="K3734" s="19"/>
      <c r="P3734" s="33"/>
      <c r="Q3734" s="19"/>
      <c r="R3734" s="19"/>
    </row>
    <row r="3735" spans="3:18" s="1" customFormat="1" ht="12.75" x14ac:dyDescent="0.2">
      <c r="C3735" s="36"/>
      <c r="K3735" s="19"/>
      <c r="P3735" s="33"/>
      <c r="Q3735" s="19"/>
      <c r="R3735" s="19"/>
    </row>
    <row r="3736" spans="3:18" s="1" customFormat="1" ht="12.75" x14ac:dyDescent="0.2">
      <c r="C3736" s="36"/>
      <c r="K3736" s="19"/>
      <c r="P3736" s="33"/>
      <c r="Q3736" s="19"/>
      <c r="R3736" s="19"/>
    </row>
    <row r="3737" spans="3:18" s="1" customFormat="1" ht="12.75" x14ac:dyDescent="0.2">
      <c r="C3737" s="36"/>
      <c r="K3737" s="19"/>
      <c r="P3737" s="33"/>
      <c r="Q3737" s="19"/>
      <c r="R3737" s="19"/>
    </row>
    <row r="3738" spans="3:18" s="1" customFormat="1" ht="12.75" x14ac:dyDescent="0.2">
      <c r="C3738" s="36"/>
      <c r="K3738" s="19"/>
      <c r="P3738" s="33"/>
      <c r="Q3738" s="19"/>
      <c r="R3738" s="19"/>
    </row>
    <row r="3739" spans="3:18" s="1" customFormat="1" ht="12.75" x14ac:dyDescent="0.2">
      <c r="C3739" s="36"/>
      <c r="K3739" s="19"/>
      <c r="P3739" s="33"/>
      <c r="Q3739" s="19"/>
      <c r="R3739" s="19"/>
    </row>
    <row r="3740" spans="3:18" s="1" customFormat="1" ht="12.75" x14ac:dyDescent="0.2">
      <c r="C3740" s="36"/>
      <c r="K3740" s="19"/>
      <c r="P3740" s="33"/>
      <c r="Q3740" s="19"/>
      <c r="R3740" s="19"/>
    </row>
    <row r="3741" spans="3:18" s="1" customFormat="1" ht="12.75" x14ac:dyDescent="0.2">
      <c r="C3741" s="36"/>
      <c r="K3741" s="19"/>
      <c r="P3741" s="33"/>
      <c r="Q3741" s="19"/>
      <c r="R3741" s="19"/>
    </row>
    <row r="3742" spans="3:18" s="1" customFormat="1" ht="12.75" x14ac:dyDescent="0.2">
      <c r="C3742" s="36"/>
      <c r="K3742" s="19"/>
      <c r="P3742" s="33"/>
      <c r="Q3742" s="19"/>
      <c r="R3742" s="19"/>
    </row>
    <row r="3743" spans="3:18" s="1" customFormat="1" ht="12.75" x14ac:dyDescent="0.2">
      <c r="C3743" s="36"/>
      <c r="K3743" s="19"/>
      <c r="P3743" s="33"/>
      <c r="Q3743" s="19"/>
      <c r="R3743" s="19"/>
    </row>
    <row r="3744" spans="3:18" s="1" customFormat="1" ht="12.75" x14ac:dyDescent="0.2">
      <c r="C3744" s="36"/>
      <c r="K3744" s="19"/>
      <c r="P3744" s="33"/>
      <c r="Q3744" s="19"/>
      <c r="R3744" s="19"/>
    </row>
    <row r="3745" spans="3:18" s="1" customFormat="1" ht="12.75" x14ac:dyDescent="0.2">
      <c r="C3745" s="36"/>
      <c r="K3745" s="19"/>
      <c r="P3745" s="33"/>
      <c r="Q3745" s="19"/>
      <c r="R3745" s="19"/>
    </row>
    <row r="3746" spans="3:18" s="1" customFormat="1" ht="12.75" x14ac:dyDescent="0.2">
      <c r="C3746" s="36"/>
      <c r="K3746" s="19"/>
      <c r="P3746" s="33"/>
      <c r="Q3746" s="19"/>
      <c r="R3746" s="19"/>
    </row>
    <row r="3747" spans="3:18" s="1" customFormat="1" ht="12.75" x14ac:dyDescent="0.2">
      <c r="C3747" s="36"/>
      <c r="K3747" s="19"/>
      <c r="P3747" s="33"/>
      <c r="Q3747" s="19"/>
      <c r="R3747" s="19"/>
    </row>
    <row r="3748" spans="3:18" s="1" customFormat="1" ht="12.75" x14ac:dyDescent="0.2">
      <c r="C3748" s="36"/>
      <c r="K3748" s="19"/>
      <c r="P3748" s="33"/>
      <c r="Q3748" s="19"/>
      <c r="R3748" s="19"/>
    </row>
    <row r="3749" spans="3:18" s="1" customFormat="1" ht="12.75" x14ac:dyDescent="0.2">
      <c r="C3749" s="36"/>
      <c r="K3749" s="19"/>
      <c r="P3749" s="33"/>
      <c r="Q3749" s="19"/>
      <c r="R3749" s="19"/>
    </row>
    <row r="3750" spans="3:18" s="1" customFormat="1" ht="12.75" x14ac:dyDescent="0.2">
      <c r="C3750" s="36"/>
      <c r="K3750" s="19"/>
      <c r="P3750" s="33"/>
      <c r="Q3750" s="19"/>
      <c r="R3750" s="19"/>
    </row>
    <row r="3751" spans="3:18" s="1" customFormat="1" ht="12.75" x14ac:dyDescent="0.2">
      <c r="C3751" s="36"/>
      <c r="K3751" s="19"/>
      <c r="P3751" s="33"/>
      <c r="Q3751" s="19"/>
      <c r="R3751" s="19"/>
    </row>
    <row r="3752" spans="3:18" s="1" customFormat="1" ht="12.75" x14ac:dyDescent="0.2">
      <c r="C3752" s="36"/>
      <c r="K3752" s="19"/>
      <c r="P3752" s="33"/>
      <c r="Q3752" s="19"/>
      <c r="R3752" s="19"/>
    </row>
    <row r="3753" spans="3:18" s="1" customFormat="1" ht="12.75" x14ac:dyDescent="0.2">
      <c r="C3753" s="36"/>
      <c r="K3753" s="19"/>
      <c r="P3753" s="33"/>
      <c r="Q3753" s="19"/>
      <c r="R3753" s="19"/>
    </row>
    <row r="3754" spans="3:18" s="1" customFormat="1" ht="12.75" x14ac:dyDescent="0.2">
      <c r="C3754" s="36"/>
      <c r="K3754" s="19"/>
      <c r="P3754" s="33"/>
      <c r="Q3754" s="19"/>
      <c r="R3754" s="19"/>
    </row>
    <row r="3755" spans="3:18" s="1" customFormat="1" ht="12.75" x14ac:dyDescent="0.2">
      <c r="C3755" s="36"/>
      <c r="K3755" s="19"/>
      <c r="P3755" s="33"/>
      <c r="Q3755" s="19"/>
      <c r="R3755" s="19"/>
    </row>
    <row r="3756" spans="3:18" s="1" customFormat="1" ht="12.75" x14ac:dyDescent="0.2">
      <c r="C3756" s="36"/>
      <c r="K3756" s="19"/>
      <c r="P3756" s="33"/>
      <c r="Q3756" s="19"/>
      <c r="R3756" s="19"/>
    </row>
    <row r="3757" spans="3:18" s="1" customFormat="1" ht="12.75" x14ac:dyDescent="0.2">
      <c r="C3757" s="36"/>
      <c r="K3757" s="19"/>
      <c r="P3757" s="33"/>
      <c r="Q3757" s="19"/>
      <c r="R3757" s="19"/>
    </row>
    <row r="3758" spans="3:18" s="1" customFormat="1" ht="12.75" x14ac:dyDescent="0.2">
      <c r="C3758" s="36"/>
      <c r="K3758" s="19"/>
      <c r="P3758" s="33"/>
      <c r="Q3758" s="19"/>
      <c r="R3758" s="19"/>
    </row>
    <row r="3759" spans="3:18" s="1" customFormat="1" ht="12.75" x14ac:dyDescent="0.2">
      <c r="C3759" s="36"/>
      <c r="K3759" s="19"/>
      <c r="P3759" s="33"/>
      <c r="Q3759" s="19"/>
      <c r="R3759" s="19"/>
    </row>
    <row r="3760" spans="3:18" s="1" customFormat="1" ht="12.75" x14ac:dyDescent="0.2">
      <c r="C3760" s="36"/>
      <c r="K3760" s="19"/>
      <c r="P3760" s="33"/>
      <c r="Q3760" s="19"/>
      <c r="R3760" s="19"/>
    </row>
    <row r="3761" spans="3:18" s="1" customFormat="1" ht="12.75" x14ac:dyDescent="0.2">
      <c r="C3761" s="36"/>
      <c r="K3761" s="19"/>
      <c r="P3761" s="33"/>
      <c r="Q3761" s="19"/>
      <c r="R3761" s="19"/>
    </row>
    <row r="3762" spans="3:18" s="1" customFormat="1" ht="12.75" x14ac:dyDescent="0.2">
      <c r="C3762" s="36"/>
      <c r="K3762" s="19"/>
      <c r="P3762" s="33"/>
      <c r="Q3762" s="19"/>
      <c r="R3762" s="19"/>
    </row>
    <row r="3763" spans="3:18" s="1" customFormat="1" ht="12.75" x14ac:dyDescent="0.2">
      <c r="C3763" s="36"/>
      <c r="K3763" s="19"/>
      <c r="P3763" s="33"/>
      <c r="Q3763" s="19"/>
      <c r="R3763" s="19"/>
    </row>
    <row r="3764" spans="3:18" s="1" customFormat="1" ht="12.75" x14ac:dyDescent="0.2">
      <c r="C3764" s="36"/>
      <c r="K3764" s="19"/>
      <c r="P3764" s="33"/>
      <c r="Q3764" s="19"/>
      <c r="R3764" s="19"/>
    </row>
    <row r="3765" spans="3:18" s="1" customFormat="1" ht="12.75" x14ac:dyDescent="0.2">
      <c r="C3765" s="36"/>
      <c r="K3765" s="19"/>
      <c r="P3765" s="33"/>
      <c r="Q3765" s="19"/>
      <c r="R3765" s="19"/>
    </row>
    <row r="3766" spans="3:18" s="1" customFormat="1" ht="12.75" x14ac:dyDescent="0.2">
      <c r="C3766" s="36"/>
      <c r="K3766" s="19"/>
      <c r="P3766" s="33"/>
      <c r="Q3766" s="19"/>
      <c r="R3766" s="19"/>
    </row>
    <row r="3767" spans="3:18" s="1" customFormat="1" ht="12.75" x14ac:dyDescent="0.2">
      <c r="C3767" s="36"/>
      <c r="K3767" s="19"/>
      <c r="P3767" s="33"/>
      <c r="Q3767" s="19"/>
      <c r="R3767" s="19"/>
    </row>
    <row r="3768" spans="3:18" s="1" customFormat="1" ht="12.75" x14ac:dyDescent="0.2">
      <c r="C3768" s="36"/>
      <c r="K3768" s="19"/>
      <c r="P3768" s="33"/>
      <c r="Q3768" s="19"/>
      <c r="R3768" s="19"/>
    </row>
    <row r="3769" spans="3:18" s="1" customFormat="1" ht="12.75" x14ac:dyDescent="0.2">
      <c r="C3769" s="36"/>
      <c r="K3769" s="19"/>
      <c r="P3769" s="33"/>
      <c r="Q3769" s="19"/>
      <c r="R3769" s="19"/>
    </row>
    <row r="3770" spans="3:18" s="1" customFormat="1" ht="12.75" x14ac:dyDescent="0.2">
      <c r="C3770" s="36"/>
      <c r="K3770" s="19"/>
      <c r="P3770" s="33"/>
      <c r="Q3770" s="19"/>
      <c r="R3770" s="19"/>
    </row>
    <row r="3771" spans="3:18" s="1" customFormat="1" ht="12.75" x14ac:dyDescent="0.2">
      <c r="C3771" s="36"/>
      <c r="K3771" s="19"/>
      <c r="P3771" s="33"/>
      <c r="Q3771" s="19"/>
      <c r="R3771" s="19"/>
    </row>
    <row r="3772" spans="3:18" s="1" customFormat="1" ht="12.75" x14ac:dyDescent="0.2">
      <c r="C3772" s="36"/>
      <c r="K3772" s="19"/>
      <c r="P3772" s="33"/>
      <c r="Q3772" s="19"/>
      <c r="R3772" s="19"/>
    </row>
    <row r="3773" spans="3:18" s="1" customFormat="1" ht="12.75" x14ac:dyDescent="0.2">
      <c r="C3773" s="36"/>
      <c r="K3773" s="19"/>
      <c r="P3773" s="33"/>
      <c r="Q3773" s="19"/>
      <c r="R3773" s="19"/>
    </row>
    <row r="3774" spans="3:18" s="1" customFormat="1" ht="12.75" x14ac:dyDescent="0.2">
      <c r="C3774" s="36"/>
      <c r="K3774" s="19"/>
      <c r="P3774" s="33"/>
      <c r="Q3774" s="19"/>
      <c r="R3774" s="19"/>
    </row>
    <row r="3775" spans="3:18" s="1" customFormat="1" ht="12.75" x14ac:dyDescent="0.2">
      <c r="C3775" s="36"/>
      <c r="K3775" s="19"/>
      <c r="P3775" s="33"/>
      <c r="Q3775" s="19"/>
      <c r="R3775" s="19"/>
    </row>
    <row r="3776" spans="3:18" s="1" customFormat="1" ht="12.75" x14ac:dyDescent="0.2">
      <c r="C3776" s="36"/>
      <c r="K3776" s="19"/>
      <c r="P3776" s="33"/>
      <c r="Q3776" s="19"/>
      <c r="R3776" s="19"/>
    </row>
    <row r="3777" spans="3:18" s="1" customFormat="1" ht="12.75" x14ac:dyDescent="0.2">
      <c r="C3777" s="36"/>
      <c r="K3777" s="19"/>
      <c r="P3777" s="33"/>
      <c r="Q3777" s="19"/>
      <c r="R3777" s="19"/>
    </row>
    <row r="3778" spans="3:18" s="1" customFormat="1" ht="12.75" x14ac:dyDescent="0.2">
      <c r="C3778" s="36"/>
      <c r="K3778" s="19"/>
      <c r="P3778" s="33"/>
      <c r="Q3778" s="19"/>
      <c r="R3778" s="19"/>
    </row>
    <row r="3779" spans="3:18" s="1" customFormat="1" ht="12.75" x14ac:dyDescent="0.2">
      <c r="C3779" s="36"/>
      <c r="K3779" s="19"/>
      <c r="P3779" s="33"/>
      <c r="Q3779" s="19"/>
      <c r="R3779" s="19"/>
    </row>
    <row r="3780" spans="3:18" s="1" customFormat="1" ht="12.75" x14ac:dyDescent="0.2">
      <c r="C3780" s="36"/>
      <c r="K3780" s="19"/>
      <c r="P3780" s="33"/>
      <c r="Q3780" s="19"/>
      <c r="R3780" s="19"/>
    </row>
    <row r="3781" spans="3:18" s="1" customFormat="1" ht="12.75" x14ac:dyDescent="0.2">
      <c r="C3781" s="36"/>
      <c r="K3781" s="19"/>
      <c r="P3781" s="33"/>
      <c r="Q3781" s="19"/>
      <c r="R3781" s="19"/>
    </row>
    <row r="3782" spans="3:18" s="1" customFormat="1" ht="12.75" x14ac:dyDescent="0.2">
      <c r="C3782" s="36"/>
      <c r="K3782" s="19"/>
      <c r="P3782" s="33"/>
      <c r="Q3782" s="19"/>
      <c r="R3782" s="19"/>
    </row>
    <row r="3783" spans="3:18" s="1" customFormat="1" ht="12.75" x14ac:dyDescent="0.2">
      <c r="C3783" s="36"/>
      <c r="K3783" s="19"/>
      <c r="P3783" s="33"/>
      <c r="Q3783" s="19"/>
      <c r="R3783" s="19"/>
    </row>
    <row r="3784" spans="3:18" s="1" customFormat="1" ht="12.75" x14ac:dyDescent="0.2">
      <c r="C3784" s="36"/>
      <c r="K3784" s="19"/>
      <c r="P3784" s="33"/>
      <c r="Q3784" s="19"/>
      <c r="R3784" s="19"/>
    </row>
    <row r="3785" spans="3:18" s="1" customFormat="1" ht="12.75" x14ac:dyDescent="0.2">
      <c r="C3785" s="36"/>
      <c r="K3785" s="19"/>
      <c r="P3785" s="33"/>
      <c r="Q3785" s="19"/>
      <c r="R3785" s="19"/>
    </row>
    <row r="3786" spans="3:18" s="1" customFormat="1" ht="12.75" x14ac:dyDescent="0.2">
      <c r="C3786" s="36"/>
      <c r="K3786" s="19"/>
      <c r="P3786" s="33"/>
      <c r="Q3786" s="19"/>
      <c r="R3786" s="19"/>
    </row>
    <row r="3787" spans="3:18" s="1" customFormat="1" ht="12.75" x14ac:dyDescent="0.2">
      <c r="C3787" s="36"/>
      <c r="K3787" s="19"/>
      <c r="P3787" s="33"/>
      <c r="Q3787" s="19"/>
      <c r="R3787" s="19"/>
    </row>
    <row r="3788" spans="3:18" s="1" customFormat="1" ht="12.75" x14ac:dyDescent="0.2">
      <c r="C3788" s="36"/>
      <c r="K3788" s="19"/>
      <c r="P3788" s="33"/>
      <c r="Q3788" s="19"/>
      <c r="R3788" s="19"/>
    </row>
    <row r="3789" spans="3:18" s="1" customFormat="1" ht="12.75" x14ac:dyDescent="0.2">
      <c r="C3789" s="36"/>
      <c r="K3789" s="19"/>
      <c r="P3789" s="33"/>
      <c r="Q3789" s="19"/>
      <c r="R3789" s="19"/>
    </row>
    <row r="3790" spans="3:18" s="1" customFormat="1" ht="12.75" x14ac:dyDescent="0.2">
      <c r="C3790" s="36"/>
      <c r="K3790" s="19"/>
      <c r="P3790" s="33"/>
      <c r="Q3790" s="19"/>
      <c r="R3790" s="19"/>
    </row>
    <row r="3791" spans="3:18" s="1" customFormat="1" ht="12.75" x14ac:dyDescent="0.2">
      <c r="C3791" s="36"/>
      <c r="K3791" s="19"/>
      <c r="P3791" s="33"/>
      <c r="Q3791" s="19"/>
      <c r="R3791" s="19"/>
    </row>
    <row r="3792" spans="3:18" s="1" customFormat="1" ht="12.75" x14ac:dyDescent="0.2">
      <c r="C3792" s="36"/>
      <c r="K3792" s="19"/>
      <c r="P3792" s="33"/>
      <c r="Q3792" s="19"/>
      <c r="R3792" s="19"/>
    </row>
    <row r="3793" spans="3:18" s="1" customFormat="1" ht="12.75" x14ac:dyDescent="0.2">
      <c r="C3793" s="36"/>
      <c r="K3793" s="19"/>
      <c r="P3793" s="33"/>
      <c r="Q3793" s="19"/>
      <c r="R3793" s="19"/>
    </row>
    <row r="3794" spans="3:18" s="1" customFormat="1" ht="12.75" x14ac:dyDescent="0.2">
      <c r="C3794" s="36"/>
      <c r="K3794" s="19"/>
      <c r="P3794" s="33"/>
      <c r="Q3794" s="19"/>
      <c r="R3794" s="19"/>
    </row>
    <row r="3795" spans="3:18" s="1" customFormat="1" ht="12.75" x14ac:dyDescent="0.2">
      <c r="C3795" s="36"/>
      <c r="K3795" s="19"/>
      <c r="P3795" s="33"/>
      <c r="Q3795" s="19"/>
      <c r="R3795" s="19"/>
    </row>
    <row r="3796" spans="3:18" s="1" customFormat="1" ht="12.75" x14ac:dyDescent="0.2">
      <c r="C3796" s="36"/>
      <c r="K3796" s="19"/>
      <c r="P3796" s="33"/>
      <c r="Q3796" s="19"/>
      <c r="R3796" s="19"/>
    </row>
    <row r="3797" spans="3:18" s="1" customFormat="1" ht="12.75" x14ac:dyDescent="0.2">
      <c r="C3797" s="36"/>
      <c r="K3797" s="19"/>
      <c r="P3797" s="33"/>
      <c r="Q3797" s="19"/>
      <c r="R3797" s="19"/>
    </row>
    <row r="3798" spans="3:18" s="1" customFormat="1" ht="12.75" x14ac:dyDescent="0.2">
      <c r="C3798" s="36"/>
      <c r="K3798" s="19"/>
      <c r="P3798" s="33"/>
      <c r="Q3798" s="19"/>
      <c r="R3798" s="19"/>
    </row>
    <row r="3799" spans="3:18" s="1" customFormat="1" ht="12.75" x14ac:dyDescent="0.2">
      <c r="C3799" s="36"/>
      <c r="K3799" s="19"/>
      <c r="P3799" s="33"/>
      <c r="Q3799" s="19"/>
      <c r="R3799" s="19"/>
    </row>
    <row r="3800" spans="3:18" s="1" customFormat="1" ht="12.75" x14ac:dyDescent="0.2">
      <c r="C3800" s="36"/>
      <c r="K3800" s="19"/>
      <c r="P3800" s="33"/>
      <c r="Q3800" s="19"/>
      <c r="R3800" s="19"/>
    </row>
    <row r="3801" spans="3:18" s="1" customFormat="1" ht="12.75" x14ac:dyDescent="0.2">
      <c r="C3801" s="36"/>
      <c r="K3801" s="19"/>
      <c r="P3801" s="33"/>
      <c r="Q3801" s="19"/>
      <c r="R3801" s="19"/>
    </row>
    <row r="3802" spans="3:18" s="1" customFormat="1" ht="12.75" x14ac:dyDescent="0.2">
      <c r="C3802" s="36"/>
      <c r="K3802" s="19"/>
      <c r="P3802" s="33"/>
      <c r="Q3802" s="19"/>
      <c r="R3802" s="19"/>
    </row>
    <row r="3803" spans="3:18" s="1" customFormat="1" ht="12.75" x14ac:dyDescent="0.2">
      <c r="C3803" s="36"/>
      <c r="K3803" s="19"/>
      <c r="P3803" s="33"/>
      <c r="Q3803" s="19"/>
      <c r="R3803" s="19"/>
    </row>
    <row r="3804" spans="3:18" s="1" customFormat="1" ht="12.75" x14ac:dyDescent="0.2">
      <c r="C3804" s="36"/>
      <c r="K3804" s="19"/>
      <c r="P3804" s="33"/>
      <c r="Q3804" s="19"/>
      <c r="R3804" s="19"/>
    </row>
    <row r="3805" spans="3:18" s="1" customFormat="1" ht="12.75" x14ac:dyDescent="0.2">
      <c r="C3805" s="36"/>
      <c r="K3805" s="19"/>
      <c r="P3805" s="33"/>
      <c r="Q3805" s="19"/>
      <c r="R3805" s="19"/>
    </row>
    <row r="3806" spans="3:18" s="1" customFormat="1" ht="12.75" x14ac:dyDescent="0.2">
      <c r="C3806" s="36"/>
      <c r="K3806" s="19"/>
      <c r="P3806" s="33"/>
      <c r="Q3806" s="19"/>
      <c r="R3806" s="19"/>
    </row>
    <row r="3807" spans="3:18" s="1" customFormat="1" ht="12.75" x14ac:dyDescent="0.2">
      <c r="C3807" s="36"/>
      <c r="K3807" s="19"/>
      <c r="P3807" s="33"/>
      <c r="Q3807" s="19"/>
      <c r="R3807" s="19"/>
    </row>
    <row r="3808" spans="3:18" s="1" customFormat="1" ht="12.75" x14ac:dyDescent="0.2">
      <c r="C3808" s="36"/>
      <c r="K3808" s="19"/>
      <c r="P3808" s="33"/>
      <c r="Q3808" s="19"/>
      <c r="R3808" s="19"/>
    </row>
    <row r="3809" spans="3:18" s="1" customFormat="1" ht="12.75" x14ac:dyDescent="0.2">
      <c r="C3809" s="36"/>
      <c r="K3809" s="19"/>
      <c r="P3809" s="33"/>
      <c r="Q3809" s="19"/>
      <c r="R3809" s="19"/>
    </row>
    <row r="3810" spans="3:18" s="1" customFormat="1" ht="12.75" x14ac:dyDescent="0.2">
      <c r="C3810" s="36"/>
      <c r="K3810" s="19"/>
      <c r="P3810" s="33"/>
      <c r="Q3810" s="19"/>
      <c r="R3810" s="19"/>
    </row>
    <row r="3811" spans="3:18" s="1" customFormat="1" ht="12.75" x14ac:dyDescent="0.2">
      <c r="C3811" s="36"/>
      <c r="K3811" s="19"/>
      <c r="P3811" s="33"/>
      <c r="Q3811" s="19"/>
      <c r="R3811" s="19"/>
    </row>
    <row r="3812" spans="3:18" s="1" customFormat="1" ht="12.75" x14ac:dyDescent="0.2">
      <c r="C3812" s="36"/>
      <c r="K3812" s="19"/>
      <c r="P3812" s="33"/>
      <c r="Q3812" s="19"/>
      <c r="R3812" s="19"/>
    </row>
    <row r="3813" spans="3:18" s="1" customFormat="1" ht="12.75" x14ac:dyDescent="0.2">
      <c r="C3813" s="36"/>
      <c r="K3813" s="19"/>
      <c r="P3813" s="33"/>
      <c r="Q3813" s="19"/>
      <c r="R3813" s="19"/>
    </row>
    <row r="3814" spans="3:18" s="1" customFormat="1" ht="12.75" x14ac:dyDescent="0.2">
      <c r="C3814" s="36"/>
      <c r="K3814" s="19"/>
      <c r="P3814" s="33"/>
      <c r="Q3814" s="19"/>
      <c r="R3814" s="19"/>
    </row>
    <row r="3815" spans="3:18" s="1" customFormat="1" ht="12.75" x14ac:dyDescent="0.2">
      <c r="C3815" s="36"/>
      <c r="K3815" s="19"/>
      <c r="P3815" s="33"/>
      <c r="Q3815" s="19"/>
      <c r="R3815" s="19"/>
    </row>
    <row r="3816" spans="3:18" s="1" customFormat="1" ht="12.75" x14ac:dyDescent="0.2">
      <c r="C3816" s="36"/>
      <c r="K3816" s="19"/>
      <c r="P3816" s="33"/>
      <c r="Q3816" s="19"/>
      <c r="R3816" s="19"/>
    </row>
    <row r="3817" spans="3:18" s="1" customFormat="1" ht="12.75" x14ac:dyDescent="0.2">
      <c r="C3817" s="36"/>
      <c r="K3817" s="19"/>
      <c r="P3817" s="33"/>
      <c r="Q3817" s="19"/>
      <c r="R3817" s="19"/>
    </row>
    <row r="3818" spans="3:18" s="1" customFormat="1" ht="12.75" x14ac:dyDescent="0.2">
      <c r="C3818" s="36"/>
      <c r="K3818" s="19"/>
      <c r="P3818" s="33"/>
      <c r="Q3818" s="19"/>
      <c r="R3818" s="19"/>
    </row>
    <row r="3819" spans="3:18" s="1" customFormat="1" ht="12.75" x14ac:dyDescent="0.2">
      <c r="C3819" s="36"/>
      <c r="K3819" s="19"/>
      <c r="P3819" s="33"/>
      <c r="Q3819" s="19"/>
      <c r="R3819" s="19"/>
    </row>
    <row r="3820" spans="3:18" s="1" customFormat="1" ht="12.75" x14ac:dyDescent="0.2">
      <c r="C3820" s="36"/>
      <c r="K3820" s="19"/>
      <c r="P3820" s="33"/>
      <c r="Q3820" s="19"/>
      <c r="R3820" s="19"/>
    </row>
    <row r="3821" spans="3:18" s="1" customFormat="1" ht="12.75" x14ac:dyDescent="0.2">
      <c r="C3821" s="36"/>
      <c r="K3821" s="19"/>
      <c r="P3821" s="33"/>
      <c r="Q3821" s="19"/>
      <c r="R3821" s="19"/>
    </row>
    <row r="3822" spans="3:18" s="1" customFormat="1" ht="12.75" x14ac:dyDescent="0.2">
      <c r="C3822" s="36"/>
      <c r="K3822" s="19"/>
      <c r="P3822" s="33"/>
      <c r="Q3822" s="19"/>
      <c r="R3822" s="19"/>
    </row>
    <row r="3823" spans="3:18" s="1" customFormat="1" ht="12.75" x14ac:dyDescent="0.2">
      <c r="C3823" s="36"/>
      <c r="K3823" s="19"/>
      <c r="P3823" s="33"/>
      <c r="Q3823" s="19"/>
      <c r="R3823" s="19"/>
    </row>
    <row r="3824" spans="3:18" s="1" customFormat="1" ht="12.75" x14ac:dyDescent="0.2">
      <c r="C3824" s="36"/>
      <c r="K3824" s="19"/>
      <c r="P3824" s="33"/>
      <c r="Q3824" s="19"/>
      <c r="R3824" s="19"/>
    </row>
    <row r="3825" spans="3:18" s="1" customFormat="1" ht="12.75" x14ac:dyDescent="0.2">
      <c r="C3825" s="36"/>
      <c r="K3825" s="19"/>
      <c r="P3825" s="33"/>
      <c r="Q3825" s="19"/>
      <c r="R3825" s="19"/>
    </row>
    <row r="3826" spans="3:18" s="1" customFormat="1" ht="12.75" x14ac:dyDescent="0.2">
      <c r="C3826" s="36"/>
      <c r="K3826" s="19"/>
      <c r="P3826" s="33"/>
      <c r="Q3826" s="19"/>
      <c r="R3826" s="19"/>
    </row>
    <row r="3827" spans="3:18" s="1" customFormat="1" ht="12.75" x14ac:dyDescent="0.2">
      <c r="C3827" s="36"/>
      <c r="K3827" s="19"/>
      <c r="P3827" s="33"/>
      <c r="Q3827" s="19"/>
      <c r="R3827" s="19"/>
    </row>
    <row r="3828" spans="3:18" s="1" customFormat="1" ht="12.75" x14ac:dyDescent="0.2">
      <c r="C3828" s="36"/>
      <c r="K3828" s="19"/>
      <c r="P3828" s="33"/>
      <c r="Q3828" s="19"/>
      <c r="R3828" s="19"/>
    </row>
    <row r="3829" spans="3:18" s="1" customFormat="1" ht="12.75" x14ac:dyDescent="0.2">
      <c r="C3829" s="36"/>
      <c r="K3829" s="19"/>
      <c r="P3829" s="33"/>
      <c r="Q3829" s="19"/>
      <c r="R3829" s="19"/>
    </row>
    <row r="3830" spans="3:18" s="1" customFormat="1" ht="12.75" x14ac:dyDescent="0.2">
      <c r="C3830" s="36"/>
      <c r="K3830" s="19"/>
      <c r="P3830" s="33"/>
      <c r="Q3830" s="19"/>
      <c r="R3830" s="19"/>
    </row>
    <row r="3831" spans="3:18" s="1" customFormat="1" ht="12.75" x14ac:dyDescent="0.2">
      <c r="C3831" s="36"/>
      <c r="K3831" s="19"/>
      <c r="P3831" s="33"/>
      <c r="Q3831" s="19"/>
      <c r="R3831" s="19"/>
    </row>
    <row r="3832" spans="3:18" s="1" customFormat="1" ht="12.75" x14ac:dyDescent="0.2">
      <c r="C3832" s="36"/>
      <c r="K3832" s="19"/>
      <c r="P3832" s="33"/>
      <c r="Q3832" s="19"/>
      <c r="R3832" s="19"/>
    </row>
    <row r="3833" spans="3:18" s="1" customFormat="1" ht="12.75" x14ac:dyDescent="0.2">
      <c r="C3833" s="36"/>
      <c r="K3833" s="19"/>
      <c r="P3833" s="33"/>
      <c r="Q3833" s="19"/>
      <c r="R3833" s="19"/>
    </row>
    <row r="3834" spans="3:18" s="1" customFormat="1" ht="12.75" x14ac:dyDescent="0.2">
      <c r="C3834" s="36"/>
      <c r="K3834" s="19"/>
      <c r="P3834" s="33"/>
      <c r="Q3834" s="19"/>
      <c r="R3834" s="19"/>
    </row>
    <row r="3835" spans="3:18" s="1" customFormat="1" ht="12.75" x14ac:dyDescent="0.2">
      <c r="C3835" s="36"/>
      <c r="K3835" s="19"/>
      <c r="P3835" s="33"/>
      <c r="Q3835" s="19"/>
      <c r="R3835" s="19"/>
    </row>
    <row r="3836" spans="3:18" s="1" customFormat="1" ht="12.75" x14ac:dyDescent="0.2">
      <c r="C3836" s="36"/>
      <c r="K3836" s="19"/>
      <c r="P3836" s="33"/>
      <c r="Q3836" s="19"/>
      <c r="R3836" s="19"/>
    </row>
    <row r="3837" spans="3:18" s="1" customFormat="1" ht="12.75" x14ac:dyDescent="0.2">
      <c r="C3837" s="36"/>
      <c r="K3837" s="19"/>
      <c r="P3837" s="33"/>
      <c r="Q3837" s="19"/>
      <c r="R3837" s="19"/>
    </row>
    <row r="3838" spans="3:18" s="1" customFormat="1" ht="12.75" x14ac:dyDescent="0.2">
      <c r="C3838" s="36"/>
      <c r="K3838" s="19"/>
      <c r="P3838" s="33"/>
      <c r="Q3838" s="19"/>
      <c r="R3838" s="19"/>
    </row>
    <row r="3839" spans="3:18" s="1" customFormat="1" ht="12.75" x14ac:dyDescent="0.2">
      <c r="C3839" s="36"/>
      <c r="K3839" s="19"/>
      <c r="P3839" s="33"/>
      <c r="Q3839" s="19"/>
      <c r="R3839" s="19"/>
    </row>
    <row r="3840" spans="3:18" s="1" customFormat="1" ht="12.75" x14ac:dyDescent="0.2">
      <c r="C3840" s="36"/>
      <c r="K3840" s="19"/>
      <c r="P3840" s="33"/>
      <c r="Q3840" s="19"/>
      <c r="R3840" s="19"/>
    </row>
    <row r="3841" spans="3:18" s="1" customFormat="1" ht="12.75" x14ac:dyDescent="0.2">
      <c r="C3841" s="36"/>
      <c r="K3841" s="19"/>
      <c r="P3841" s="33"/>
      <c r="Q3841" s="19"/>
      <c r="R3841" s="19"/>
    </row>
    <row r="3842" spans="3:18" s="1" customFormat="1" ht="12.75" x14ac:dyDescent="0.2">
      <c r="C3842" s="36"/>
      <c r="K3842" s="19"/>
      <c r="P3842" s="33"/>
      <c r="Q3842" s="19"/>
      <c r="R3842" s="19"/>
    </row>
    <row r="3843" spans="3:18" s="1" customFormat="1" ht="12.75" x14ac:dyDescent="0.2">
      <c r="C3843" s="36"/>
      <c r="K3843" s="19"/>
      <c r="P3843" s="33"/>
      <c r="Q3843" s="19"/>
      <c r="R3843" s="19"/>
    </row>
    <row r="3844" spans="3:18" s="1" customFormat="1" ht="12.75" x14ac:dyDescent="0.2">
      <c r="C3844" s="36"/>
      <c r="K3844" s="19"/>
      <c r="P3844" s="33"/>
      <c r="Q3844" s="19"/>
      <c r="R3844" s="19"/>
    </row>
    <row r="3845" spans="3:18" s="1" customFormat="1" ht="12.75" x14ac:dyDescent="0.2">
      <c r="C3845" s="36"/>
      <c r="K3845" s="19"/>
      <c r="P3845" s="33"/>
      <c r="Q3845" s="19"/>
      <c r="R3845" s="19"/>
    </row>
    <row r="3846" spans="3:18" s="1" customFormat="1" ht="12.75" x14ac:dyDescent="0.2">
      <c r="C3846" s="36"/>
      <c r="K3846" s="19"/>
      <c r="P3846" s="33"/>
      <c r="Q3846" s="19"/>
      <c r="R3846" s="19"/>
    </row>
    <row r="3847" spans="3:18" s="1" customFormat="1" ht="12.75" x14ac:dyDescent="0.2">
      <c r="C3847" s="36"/>
      <c r="K3847" s="19"/>
      <c r="P3847" s="33"/>
      <c r="Q3847" s="19"/>
      <c r="R3847" s="19"/>
    </row>
    <row r="3848" spans="3:18" s="1" customFormat="1" ht="12.75" x14ac:dyDescent="0.2">
      <c r="C3848" s="36"/>
      <c r="K3848" s="19"/>
      <c r="P3848" s="33"/>
      <c r="Q3848" s="19"/>
      <c r="R3848" s="19"/>
    </row>
    <row r="3849" spans="3:18" s="1" customFormat="1" ht="12.75" x14ac:dyDescent="0.2">
      <c r="C3849" s="36"/>
      <c r="K3849" s="19"/>
      <c r="P3849" s="33"/>
      <c r="Q3849" s="19"/>
      <c r="R3849" s="19"/>
    </row>
    <row r="3850" spans="3:18" s="1" customFormat="1" ht="12.75" x14ac:dyDescent="0.2">
      <c r="C3850" s="36"/>
      <c r="K3850" s="19"/>
      <c r="P3850" s="33"/>
      <c r="Q3850" s="19"/>
      <c r="R3850" s="19"/>
    </row>
    <row r="3851" spans="3:18" s="1" customFormat="1" ht="12.75" x14ac:dyDescent="0.2">
      <c r="C3851" s="36"/>
      <c r="K3851" s="19"/>
      <c r="P3851" s="33"/>
      <c r="Q3851" s="19"/>
      <c r="R3851" s="19"/>
    </row>
    <row r="3852" spans="3:18" s="1" customFormat="1" ht="12.75" x14ac:dyDescent="0.2">
      <c r="C3852" s="36"/>
      <c r="K3852" s="19"/>
      <c r="P3852" s="33"/>
      <c r="Q3852" s="19"/>
      <c r="R3852" s="19"/>
    </row>
    <row r="3853" spans="3:18" s="1" customFormat="1" ht="12.75" x14ac:dyDescent="0.2">
      <c r="C3853" s="36"/>
      <c r="K3853" s="19"/>
      <c r="P3853" s="33"/>
      <c r="Q3853" s="19"/>
      <c r="R3853" s="19"/>
    </row>
    <row r="3854" spans="3:18" s="1" customFormat="1" ht="12.75" x14ac:dyDescent="0.2">
      <c r="C3854" s="36"/>
      <c r="K3854" s="19"/>
      <c r="P3854" s="33"/>
      <c r="Q3854" s="19"/>
      <c r="R3854" s="19"/>
    </row>
    <row r="3855" spans="3:18" s="1" customFormat="1" ht="12.75" x14ac:dyDescent="0.2">
      <c r="C3855" s="36"/>
      <c r="K3855" s="19"/>
      <c r="P3855" s="33"/>
      <c r="Q3855" s="19"/>
      <c r="R3855" s="19"/>
    </row>
    <row r="3856" spans="3:18" s="1" customFormat="1" ht="12.75" x14ac:dyDescent="0.2">
      <c r="C3856" s="36"/>
      <c r="K3856" s="19"/>
      <c r="P3856" s="33"/>
      <c r="Q3856" s="19"/>
      <c r="R3856" s="19"/>
    </row>
    <row r="3857" spans="3:18" s="1" customFormat="1" ht="12.75" x14ac:dyDescent="0.2">
      <c r="C3857" s="36"/>
      <c r="K3857" s="19"/>
      <c r="P3857" s="33"/>
      <c r="Q3857" s="19"/>
      <c r="R3857" s="19"/>
    </row>
    <row r="3858" spans="3:18" s="1" customFormat="1" ht="12.75" x14ac:dyDescent="0.2">
      <c r="C3858" s="36"/>
      <c r="K3858" s="19"/>
      <c r="P3858" s="33"/>
      <c r="Q3858" s="19"/>
      <c r="R3858" s="19"/>
    </row>
    <row r="3859" spans="3:18" s="1" customFormat="1" ht="12.75" x14ac:dyDescent="0.2">
      <c r="C3859" s="36"/>
      <c r="K3859" s="19"/>
      <c r="P3859" s="33"/>
      <c r="Q3859" s="19"/>
      <c r="R3859" s="19"/>
    </row>
    <row r="3860" spans="3:18" s="1" customFormat="1" ht="12.75" x14ac:dyDescent="0.2">
      <c r="C3860" s="36"/>
      <c r="K3860" s="19"/>
      <c r="P3860" s="33"/>
      <c r="Q3860" s="19"/>
      <c r="R3860" s="19"/>
    </row>
    <row r="3861" spans="3:18" s="1" customFormat="1" ht="12.75" x14ac:dyDescent="0.2">
      <c r="C3861" s="36"/>
      <c r="K3861" s="19"/>
      <c r="P3861" s="33"/>
      <c r="Q3861" s="19"/>
      <c r="R3861" s="19"/>
    </row>
    <row r="3862" spans="3:18" s="1" customFormat="1" ht="12.75" x14ac:dyDescent="0.2">
      <c r="C3862" s="36"/>
      <c r="K3862" s="19"/>
      <c r="P3862" s="33"/>
      <c r="Q3862" s="19"/>
      <c r="R3862" s="19"/>
    </row>
    <row r="3863" spans="3:18" s="1" customFormat="1" ht="12.75" x14ac:dyDescent="0.2">
      <c r="C3863" s="36"/>
      <c r="K3863" s="19"/>
      <c r="P3863" s="33"/>
      <c r="Q3863" s="19"/>
      <c r="R3863" s="19"/>
    </row>
    <row r="3864" spans="3:18" s="1" customFormat="1" ht="12.75" x14ac:dyDescent="0.2">
      <c r="C3864" s="36"/>
      <c r="K3864" s="19"/>
      <c r="P3864" s="33"/>
      <c r="Q3864" s="19"/>
      <c r="R3864" s="19"/>
    </row>
    <row r="3865" spans="3:18" s="1" customFormat="1" ht="12.75" x14ac:dyDescent="0.2">
      <c r="C3865" s="36"/>
      <c r="K3865" s="19"/>
      <c r="P3865" s="33"/>
      <c r="Q3865" s="19"/>
      <c r="R3865" s="19"/>
    </row>
    <row r="3866" spans="3:18" s="1" customFormat="1" ht="12.75" x14ac:dyDescent="0.2">
      <c r="C3866" s="36"/>
      <c r="K3866" s="19"/>
      <c r="P3866" s="33"/>
      <c r="Q3866" s="19"/>
      <c r="R3866" s="19"/>
    </row>
    <row r="3867" spans="3:18" s="1" customFormat="1" ht="12.75" x14ac:dyDescent="0.2">
      <c r="C3867" s="36"/>
      <c r="K3867" s="19"/>
      <c r="P3867" s="33"/>
      <c r="Q3867" s="19"/>
      <c r="R3867" s="19"/>
    </row>
    <row r="3868" spans="3:18" s="1" customFormat="1" ht="12.75" x14ac:dyDescent="0.2">
      <c r="C3868" s="36"/>
      <c r="K3868" s="19"/>
      <c r="P3868" s="33"/>
      <c r="Q3868" s="19"/>
      <c r="R3868" s="19"/>
    </row>
    <row r="3869" spans="3:18" s="1" customFormat="1" ht="12.75" x14ac:dyDescent="0.2">
      <c r="C3869" s="36"/>
      <c r="K3869" s="19"/>
      <c r="P3869" s="33"/>
      <c r="Q3869" s="19"/>
      <c r="R3869" s="19"/>
    </row>
    <row r="3870" spans="3:18" s="1" customFormat="1" ht="12.75" x14ac:dyDescent="0.2">
      <c r="C3870" s="36"/>
      <c r="K3870" s="19"/>
      <c r="P3870" s="33"/>
      <c r="Q3870" s="19"/>
      <c r="R3870" s="19"/>
    </row>
    <row r="3871" spans="3:18" s="1" customFormat="1" ht="12.75" x14ac:dyDescent="0.2">
      <c r="C3871" s="36"/>
      <c r="K3871" s="19"/>
      <c r="P3871" s="33"/>
      <c r="Q3871" s="19"/>
      <c r="R3871" s="19"/>
    </row>
    <row r="3872" spans="3:18" s="1" customFormat="1" ht="12.75" x14ac:dyDescent="0.2">
      <c r="C3872" s="36"/>
      <c r="K3872" s="19"/>
      <c r="P3872" s="33"/>
      <c r="Q3872" s="19"/>
      <c r="R3872" s="19"/>
    </row>
    <row r="3873" spans="3:18" s="1" customFormat="1" ht="12.75" x14ac:dyDescent="0.2">
      <c r="C3873" s="36"/>
      <c r="K3873" s="19"/>
      <c r="P3873" s="33"/>
      <c r="Q3873" s="19"/>
      <c r="R3873" s="19"/>
    </row>
    <row r="3874" spans="3:18" s="1" customFormat="1" ht="12.75" x14ac:dyDescent="0.2">
      <c r="C3874" s="36"/>
      <c r="K3874" s="19"/>
      <c r="P3874" s="33"/>
      <c r="Q3874" s="19"/>
      <c r="R3874" s="19"/>
    </row>
    <row r="3875" spans="3:18" s="1" customFormat="1" ht="12.75" x14ac:dyDescent="0.2">
      <c r="C3875" s="36"/>
      <c r="K3875" s="19"/>
      <c r="P3875" s="33"/>
      <c r="Q3875" s="19"/>
      <c r="R3875" s="19"/>
    </row>
    <row r="3876" spans="3:18" s="1" customFormat="1" ht="12.75" x14ac:dyDescent="0.2">
      <c r="C3876" s="36"/>
      <c r="K3876" s="19"/>
      <c r="P3876" s="33"/>
      <c r="Q3876" s="19"/>
      <c r="R3876" s="19"/>
    </row>
    <row r="3877" spans="3:18" s="1" customFormat="1" ht="12.75" x14ac:dyDescent="0.2">
      <c r="C3877" s="36"/>
      <c r="K3877" s="19"/>
      <c r="P3877" s="33"/>
      <c r="Q3877" s="19"/>
      <c r="R3877" s="19"/>
    </row>
    <row r="3878" spans="3:18" s="1" customFormat="1" ht="12.75" x14ac:dyDescent="0.2">
      <c r="C3878" s="36"/>
      <c r="K3878" s="19"/>
      <c r="P3878" s="33"/>
      <c r="Q3878" s="19"/>
      <c r="R3878" s="19"/>
    </row>
    <row r="3879" spans="3:18" s="1" customFormat="1" ht="12.75" x14ac:dyDescent="0.2">
      <c r="C3879" s="36"/>
      <c r="K3879" s="19"/>
      <c r="P3879" s="33"/>
      <c r="Q3879" s="19"/>
      <c r="R3879" s="19"/>
    </row>
    <row r="3880" spans="3:18" s="1" customFormat="1" ht="12.75" x14ac:dyDescent="0.2">
      <c r="C3880" s="36"/>
      <c r="K3880" s="19"/>
      <c r="P3880" s="33"/>
      <c r="Q3880" s="19"/>
      <c r="R3880" s="19"/>
    </row>
    <row r="3881" spans="3:18" s="1" customFormat="1" ht="12.75" x14ac:dyDescent="0.2">
      <c r="C3881" s="36"/>
      <c r="K3881" s="19"/>
      <c r="P3881" s="33"/>
      <c r="Q3881" s="19"/>
      <c r="R3881" s="19"/>
    </row>
    <row r="3882" spans="3:18" s="1" customFormat="1" ht="12.75" x14ac:dyDescent="0.2">
      <c r="C3882" s="36"/>
      <c r="K3882" s="19"/>
      <c r="P3882" s="33"/>
      <c r="Q3882" s="19"/>
      <c r="R3882" s="19"/>
    </row>
    <row r="3883" spans="3:18" s="1" customFormat="1" ht="12.75" x14ac:dyDescent="0.2">
      <c r="C3883" s="36"/>
      <c r="K3883" s="19"/>
      <c r="P3883" s="33"/>
      <c r="Q3883" s="19"/>
      <c r="R3883" s="19"/>
    </row>
    <row r="3884" spans="3:18" s="1" customFormat="1" ht="12.75" x14ac:dyDescent="0.2">
      <c r="C3884" s="36"/>
      <c r="K3884" s="19"/>
      <c r="P3884" s="33"/>
      <c r="Q3884" s="19"/>
      <c r="R3884" s="19"/>
    </row>
    <row r="3885" spans="3:18" s="1" customFormat="1" ht="12.75" x14ac:dyDescent="0.2">
      <c r="C3885" s="36"/>
      <c r="K3885" s="19"/>
      <c r="P3885" s="33"/>
      <c r="Q3885" s="19"/>
      <c r="R3885" s="19"/>
    </row>
    <row r="3886" spans="3:18" s="1" customFormat="1" ht="12.75" x14ac:dyDescent="0.2">
      <c r="C3886" s="36"/>
      <c r="K3886" s="19"/>
      <c r="P3886" s="33"/>
      <c r="Q3886" s="19"/>
      <c r="R3886" s="19"/>
    </row>
    <row r="3887" spans="3:18" s="1" customFormat="1" ht="12.75" x14ac:dyDescent="0.2">
      <c r="C3887" s="36"/>
      <c r="K3887" s="19"/>
      <c r="P3887" s="33"/>
      <c r="Q3887" s="19"/>
      <c r="R3887" s="19"/>
    </row>
    <row r="3888" spans="3:18" s="1" customFormat="1" ht="12.75" x14ac:dyDescent="0.2">
      <c r="C3888" s="36"/>
      <c r="K3888" s="19"/>
      <c r="P3888" s="33"/>
      <c r="Q3888" s="19"/>
      <c r="R3888" s="19"/>
    </row>
    <row r="3889" spans="3:18" s="1" customFormat="1" ht="12.75" x14ac:dyDescent="0.2">
      <c r="C3889" s="36"/>
      <c r="K3889" s="19"/>
      <c r="P3889" s="33"/>
      <c r="Q3889" s="19"/>
      <c r="R3889" s="19"/>
    </row>
    <row r="3890" spans="3:18" s="1" customFormat="1" ht="12.75" x14ac:dyDescent="0.2">
      <c r="C3890" s="36"/>
      <c r="K3890" s="19"/>
      <c r="P3890" s="33"/>
      <c r="Q3890" s="19"/>
      <c r="R3890" s="19"/>
    </row>
    <row r="3891" spans="3:18" s="1" customFormat="1" ht="12.75" x14ac:dyDescent="0.2">
      <c r="C3891" s="36"/>
      <c r="K3891" s="19"/>
      <c r="P3891" s="33"/>
      <c r="Q3891" s="19"/>
      <c r="R3891" s="19"/>
    </row>
    <row r="3892" spans="3:18" s="1" customFormat="1" ht="12.75" x14ac:dyDescent="0.2">
      <c r="C3892" s="36"/>
      <c r="K3892" s="19"/>
      <c r="P3892" s="33"/>
      <c r="Q3892" s="19"/>
      <c r="R3892" s="19"/>
    </row>
    <row r="3893" spans="3:18" s="1" customFormat="1" ht="12.75" x14ac:dyDescent="0.2">
      <c r="C3893" s="36"/>
      <c r="K3893" s="19"/>
      <c r="P3893" s="33"/>
      <c r="Q3893" s="19"/>
      <c r="R3893" s="19"/>
    </row>
    <row r="3894" spans="3:18" s="1" customFormat="1" ht="12.75" x14ac:dyDescent="0.2">
      <c r="C3894" s="36"/>
      <c r="K3894" s="19"/>
      <c r="P3894" s="33"/>
      <c r="Q3894" s="19"/>
      <c r="R3894" s="19"/>
    </row>
    <row r="3895" spans="3:18" s="1" customFormat="1" ht="12.75" x14ac:dyDescent="0.2">
      <c r="C3895" s="36"/>
      <c r="K3895" s="19"/>
      <c r="P3895" s="33"/>
      <c r="Q3895" s="19"/>
      <c r="R3895" s="19"/>
    </row>
    <row r="3896" spans="3:18" s="1" customFormat="1" ht="12.75" x14ac:dyDescent="0.2">
      <c r="C3896" s="36"/>
      <c r="K3896" s="19"/>
      <c r="P3896" s="33"/>
      <c r="Q3896" s="19"/>
      <c r="R3896" s="19"/>
    </row>
    <row r="3897" spans="3:18" s="1" customFormat="1" ht="12.75" x14ac:dyDescent="0.2">
      <c r="C3897" s="36"/>
      <c r="K3897" s="19"/>
      <c r="P3897" s="33"/>
      <c r="Q3897" s="19"/>
      <c r="R3897" s="19"/>
    </row>
    <row r="3898" spans="3:18" s="1" customFormat="1" ht="12.75" x14ac:dyDescent="0.2">
      <c r="C3898" s="36"/>
      <c r="K3898" s="19"/>
      <c r="P3898" s="33"/>
      <c r="Q3898" s="19"/>
      <c r="R3898" s="19"/>
    </row>
    <row r="3899" spans="3:18" s="1" customFormat="1" ht="12.75" x14ac:dyDescent="0.2">
      <c r="C3899" s="36"/>
      <c r="K3899" s="19"/>
      <c r="P3899" s="33"/>
      <c r="Q3899" s="19"/>
      <c r="R3899" s="19"/>
    </row>
    <row r="3900" spans="3:18" s="1" customFormat="1" ht="12.75" x14ac:dyDescent="0.2">
      <c r="C3900" s="36"/>
      <c r="K3900" s="19"/>
      <c r="P3900" s="33"/>
      <c r="Q3900" s="19"/>
      <c r="R3900" s="19"/>
    </row>
    <row r="3901" spans="3:18" s="1" customFormat="1" ht="12.75" x14ac:dyDescent="0.2">
      <c r="C3901" s="36"/>
      <c r="K3901" s="19"/>
      <c r="P3901" s="33"/>
      <c r="Q3901" s="19"/>
      <c r="R3901" s="19"/>
    </row>
    <row r="3902" spans="3:18" s="1" customFormat="1" ht="12.75" x14ac:dyDescent="0.2">
      <c r="C3902" s="36"/>
      <c r="K3902" s="19"/>
      <c r="P3902" s="33"/>
      <c r="Q3902" s="19"/>
      <c r="R3902" s="19"/>
    </row>
    <row r="3903" spans="3:18" s="1" customFormat="1" ht="12.75" x14ac:dyDescent="0.2">
      <c r="C3903" s="36"/>
      <c r="K3903" s="19"/>
      <c r="P3903" s="33"/>
      <c r="Q3903" s="19"/>
      <c r="R3903" s="19"/>
    </row>
    <row r="3904" spans="3:18" s="1" customFormat="1" ht="12.75" x14ac:dyDescent="0.2">
      <c r="C3904" s="36"/>
      <c r="K3904" s="19"/>
      <c r="P3904" s="33"/>
      <c r="Q3904" s="19"/>
      <c r="R3904" s="19"/>
    </row>
    <row r="3905" spans="3:18" s="1" customFormat="1" ht="12.75" x14ac:dyDescent="0.2">
      <c r="C3905" s="36"/>
      <c r="K3905" s="19"/>
      <c r="P3905" s="33"/>
      <c r="Q3905" s="19"/>
      <c r="R3905" s="19"/>
    </row>
    <row r="3906" spans="3:18" s="1" customFormat="1" ht="12.75" x14ac:dyDescent="0.2">
      <c r="C3906" s="36"/>
      <c r="K3906" s="19"/>
      <c r="P3906" s="33"/>
      <c r="Q3906" s="19"/>
      <c r="R3906" s="19"/>
    </row>
    <row r="3907" spans="3:18" s="1" customFormat="1" ht="12.75" x14ac:dyDescent="0.2">
      <c r="C3907" s="36"/>
      <c r="K3907" s="19"/>
      <c r="P3907" s="33"/>
      <c r="Q3907" s="19"/>
      <c r="R3907" s="19"/>
    </row>
    <row r="3908" spans="3:18" s="1" customFormat="1" ht="12.75" x14ac:dyDescent="0.2">
      <c r="C3908" s="36"/>
      <c r="K3908" s="19"/>
      <c r="P3908" s="33"/>
      <c r="Q3908" s="19"/>
      <c r="R3908" s="19"/>
    </row>
    <row r="3909" spans="3:18" s="1" customFormat="1" ht="12.75" x14ac:dyDescent="0.2">
      <c r="C3909" s="36"/>
      <c r="K3909" s="19"/>
      <c r="P3909" s="33"/>
      <c r="Q3909" s="19"/>
      <c r="R3909" s="19"/>
    </row>
    <row r="3910" spans="3:18" s="1" customFormat="1" ht="12.75" x14ac:dyDescent="0.2">
      <c r="C3910" s="36"/>
      <c r="K3910" s="19"/>
      <c r="P3910" s="33"/>
      <c r="Q3910" s="19"/>
      <c r="R3910" s="19"/>
    </row>
    <row r="3911" spans="3:18" s="1" customFormat="1" ht="12.75" x14ac:dyDescent="0.2">
      <c r="C3911" s="36"/>
      <c r="K3911" s="19"/>
      <c r="P3911" s="33"/>
      <c r="Q3911" s="19"/>
      <c r="R3911" s="19"/>
    </row>
    <row r="3912" spans="3:18" s="1" customFormat="1" ht="12.75" x14ac:dyDescent="0.2">
      <c r="C3912" s="36"/>
      <c r="K3912" s="19"/>
      <c r="P3912" s="33"/>
      <c r="Q3912" s="19"/>
      <c r="R3912" s="19"/>
    </row>
    <row r="3913" spans="3:18" s="1" customFormat="1" ht="12.75" x14ac:dyDescent="0.2">
      <c r="C3913" s="36"/>
      <c r="K3913" s="19"/>
      <c r="P3913" s="33"/>
      <c r="Q3913" s="19"/>
      <c r="R3913" s="19"/>
    </row>
    <row r="3914" spans="3:18" s="1" customFormat="1" ht="12.75" x14ac:dyDescent="0.2">
      <c r="C3914" s="36"/>
      <c r="K3914" s="19"/>
      <c r="P3914" s="33"/>
      <c r="Q3914" s="19"/>
      <c r="R3914" s="19"/>
    </row>
    <row r="3915" spans="3:18" s="1" customFormat="1" ht="12.75" x14ac:dyDescent="0.2">
      <c r="C3915" s="36"/>
      <c r="K3915" s="19"/>
      <c r="P3915" s="33"/>
      <c r="Q3915" s="19"/>
      <c r="R3915" s="19"/>
    </row>
    <row r="3916" spans="3:18" s="1" customFormat="1" ht="12.75" x14ac:dyDescent="0.2">
      <c r="C3916" s="36"/>
      <c r="K3916" s="19"/>
      <c r="P3916" s="33"/>
      <c r="Q3916" s="19"/>
      <c r="R3916" s="19"/>
    </row>
    <row r="3917" spans="3:18" s="1" customFormat="1" ht="12.75" x14ac:dyDescent="0.2">
      <c r="C3917" s="36"/>
      <c r="K3917" s="19"/>
      <c r="P3917" s="33"/>
      <c r="Q3917" s="19"/>
      <c r="R3917" s="19"/>
    </row>
    <row r="3918" spans="3:18" s="1" customFormat="1" ht="12.75" x14ac:dyDescent="0.2">
      <c r="C3918" s="36"/>
      <c r="K3918" s="19"/>
      <c r="P3918" s="33"/>
      <c r="Q3918" s="19"/>
      <c r="R3918" s="19"/>
    </row>
    <row r="3919" spans="3:18" s="1" customFormat="1" ht="12.75" x14ac:dyDescent="0.2">
      <c r="C3919" s="36"/>
      <c r="K3919" s="19"/>
      <c r="P3919" s="33"/>
      <c r="Q3919" s="19"/>
      <c r="R3919" s="19"/>
    </row>
    <row r="3920" spans="3:18" s="1" customFormat="1" ht="12.75" x14ac:dyDescent="0.2">
      <c r="C3920" s="36"/>
      <c r="K3920" s="19"/>
      <c r="P3920" s="33"/>
      <c r="Q3920" s="19"/>
      <c r="R3920" s="19"/>
    </row>
    <row r="3921" spans="3:18" s="1" customFormat="1" ht="12.75" x14ac:dyDescent="0.2">
      <c r="C3921" s="36"/>
      <c r="K3921" s="19"/>
      <c r="P3921" s="33"/>
      <c r="Q3921" s="19"/>
      <c r="R3921" s="19"/>
    </row>
    <row r="3922" spans="3:18" s="1" customFormat="1" ht="12.75" x14ac:dyDescent="0.2">
      <c r="C3922" s="36"/>
      <c r="K3922" s="19"/>
      <c r="P3922" s="33"/>
      <c r="Q3922" s="19"/>
      <c r="R3922" s="19"/>
    </row>
    <row r="3923" spans="3:18" s="1" customFormat="1" ht="12.75" x14ac:dyDescent="0.2">
      <c r="C3923" s="36"/>
      <c r="K3923" s="19"/>
      <c r="P3923" s="33"/>
      <c r="Q3923" s="19"/>
      <c r="R3923" s="19"/>
    </row>
    <row r="3924" spans="3:18" s="1" customFormat="1" ht="12.75" x14ac:dyDescent="0.2">
      <c r="C3924" s="36"/>
      <c r="K3924" s="19"/>
      <c r="P3924" s="33"/>
      <c r="Q3924" s="19"/>
      <c r="R3924" s="19"/>
    </row>
    <row r="3925" spans="3:18" s="1" customFormat="1" ht="12.75" x14ac:dyDescent="0.2">
      <c r="C3925" s="36"/>
      <c r="K3925" s="19"/>
      <c r="P3925" s="33"/>
      <c r="Q3925" s="19"/>
      <c r="R3925" s="19"/>
    </row>
    <row r="3926" spans="3:18" s="1" customFormat="1" ht="12.75" x14ac:dyDescent="0.2">
      <c r="C3926" s="36"/>
      <c r="K3926" s="19"/>
      <c r="P3926" s="33"/>
      <c r="Q3926" s="19"/>
      <c r="R3926" s="19"/>
    </row>
    <row r="3927" spans="3:18" s="1" customFormat="1" ht="12.75" x14ac:dyDescent="0.2">
      <c r="C3927" s="36"/>
      <c r="K3927" s="19"/>
      <c r="P3927" s="33"/>
      <c r="Q3927" s="19"/>
      <c r="R3927" s="19"/>
    </row>
    <row r="3928" spans="3:18" s="1" customFormat="1" ht="12.75" x14ac:dyDescent="0.2">
      <c r="C3928" s="36"/>
      <c r="K3928" s="19"/>
      <c r="P3928" s="33"/>
      <c r="Q3928" s="19"/>
      <c r="R3928" s="19"/>
    </row>
    <row r="3929" spans="3:18" s="1" customFormat="1" ht="12.75" x14ac:dyDescent="0.2">
      <c r="C3929" s="36"/>
      <c r="K3929" s="19"/>
      <c r="P3929" s="33"/>
      <c r="Q3929" s="19"/>
      <c r="R3929" s="19"/>
    </row>
    <row r="3930" spans="3:18" s="1" customFormat="1" ht="12.75" x14ac:dyDescent="0.2">
      <c r="C3930" s="36"/>
      <c r="K3930" s="19"/>
      <c r="P3930" s="33"/>
      <c r="Q3930" s="19"/>
      <c r="R3930" s="19"/>
    </row>
    <row r="3931" spans="3:18" s="1" customFormat="1" ht="12.75" x14ac:dyDescent="0.2">
      <c r="C3931" s="36"/>
      <c r="K3931" s="19"/>
      <c r="P3931" s="33"/>
      <c r="Q3931" s="19"/>
      <c r="R3931" s="19"/>
    </row>
    <row r="3932" spans="3:18" s="1" customFormat="1" ht="12.75" x14ac:dyDescent="0.2">
      <c r="C3932" s="36"/>
      <c r="K3932" s="19"/>
      <c r="P3932" s="33"/>
      <c r="Q3932" s="19"/>
      <c r="R3932" s="19"/>
    </row>
    <row r="3933" spans="3:18" s="1" customFormat="1" ht="12.75" x14ac:dyDescent="0.2">
      <c r="C3933" s="36"/>
      <c r="K3933" s="19"/>
      <c r="P3933" s="33"/>
      <c r="Q3933" s="19"/>
      <c r="R3933" s="19"/>
    </row>
    <row r="3934" spans="3:18" s="1" customFormat="1" ht="12.75" x14ac:dyDescent="0.2">
      <c r="C3934" s="36"/>
      <c r="K3934" s="19"/>
      <c r="P3934" s="33"/>
      <c r="Q3934" s="19"/>
      <c r="R3934" s="19"/>
    </row>
    <row r="3935" spans="3:18" s="1" customFormat="1" ht="12.75" x14ac:dyDescent="0.2">
      <c r="C3935" s="36"/>
      <c r="K3935" s="19"/>
      <c r="P3935" s="33"/>
      <c r="Q3935" s="19"/>
      <c r="R3935" s="19"/>
    </row>
    <row r="3936" spans="3:18" s="1" customFormat="1" ht="12.75" x14ac:dyDescent="0.2">
      <c r="C3936" s="36"/>
      <c r="K3936" s="19"/>
      <c r="P3936" s="33"/>
      <c r="Q3936" s="19"/>
      <c r="R3936" s="19"/>
    </row>
    <row r="3937" spans="3:18" s="1" customFormat="1" ht="12.75" x14ac:dyDescent="0.2">
      <c r="C3937" s="36"/>
      <c r="K3937" s="19"/>
      <c r="P3937" s="33"/>
      <c r="Q3937" s="19"/>
      <c r="R3937" s="19"/>
    </row>
    <row r="3938" spans="3:18" s="1" customFormat="1" ht="12.75" x14ac:dyDescent="0.2">
      <c r="C3938" s="36"/>
      <c r="K3938" s="19"/>
      <c r="P3938" s="33"/>
      <c r="Q3938" s="19"/>
      <c r="R3938" s="19"/>
    </row>
    <row r="3939" spans="3:18" s="1" customFormat="1" ht="12.75" x14ac:dyDescent="0.2">
      <c r="C3939" s="36"/>
      <c r="K3939" s="19"/>
      <c r="P3939" s="33"/>
      <c r="Q3939" s="19"/>
      <c r="R3939" s="19"/>
    </row>
    <row r="3940" spans="3:18" s="1" customFormat="1" ht="12.75" x14ac:dyDescent="0.2">
      <c r="C3940" s="36"/>
      <c r="K3940" s="19"/>
      <c r="P3940" s="33"/>
      <c r="Q3940" s="19"/>
      <c r="R3940" s="19"/>
    </row>
    <row r="3941" spans="3:18" s="1" customFormat="1" ht="12.75" x14ac:dyDescent="0.2">
      <c r="C3941" s="36"/>
      <c r="K3941" s="19"/>
      <c r="P3941" s="33"/>
      <c r="Q3941" s="19"/>
      <c r="R3941" s="19"/>
    </row>
    <row r="3942" spans="3:18" s="1" customFormat="1" ht="12.75" x14ac:dyDescent="0.2">
      <c r="C3942" s="36"/>
      <c r="K3942" s="19"/>
      <c r="P3942" s="33"/>
      <c r="Q3942" s="19"/>
      <c r="R3942" s="19"/>
    </row>
    <row r="3943" spans="3:18" s="1" customFormat="1" ht="12.75" x14ac:dyDescent="0.2">
      <c r="C3943" s="36"/>
      <c r="K3943" s="19"/>
      <c r="P3943" s="33"/>
      <c r="Q3943" s="19"/>
      <c r="R3943" s="19"/>
    </row>
    <row r="3944" spans="3:18" s="1" customFormat="1" ht="12.75" x14ac:dyDescent="0.2">
      <c r="C3944" s="36"/>
      <c r="K3944" s="19"/>
      <c r="P3944" s="33"/>
      <c r="Q3944" s="19"/>
      <c r="R3944" s="19"/>
    </row>
    <row r="3945" spans="3:18" s="1" customFormat="1" ht="12.75" x14ac:dyDescent="0.2">
      <c r="C3945" s="36"/>
      <c r="K3945" s="19"/>
      <c r="P3945" s="33"/>
      <c r="Q3945" s="19"/>
      <c r="R3945" s="19"/>
    </row>
    <row r="3946" spans="3:18" s="1" customFormat="1" ht="12.75" x14ac:dyDescent="0.2">
      <c r="C3946" s="36"/>
      <c r="K3946" s="19"/>
      <c r="P3946" s="33"/>
      <c r="Q3946" s="19"/>
      <c r="R3946" s="19"/>
    </row>
    <row r="3947" spans="3:18" s="1" customFormat="1" ht="12.75" x14ac:dyDescent="0.2">
      <c r="C3947" s="36"/>
      <c r="K3947" s="19"/>
      <c r="P3947" s="33"/>
      <c r="Q3947" s="19"/>
      <c r="R3947" s="19"/>
    </row>
    <row r="3948" spans="3:18" s="1" customFormat="1" ht="12.75" x14ac:dyDescent="0.2">
      <c r="C3948" s="36"/>
      <c r="K3948" s="19"/>
      <c r="P3948" s="33"/>
      <c r="Q3948" s="19"/>
      <c r="R3948" s="19"/>
    </row>
    <row r="3949" spans="3:18" s="1" customFormat="1" ht="12.75" x14ac:dyDescent="0.2">
      <c r="C3949" s="36"/>
      <c r="K3949" s="19"/>
      <c r="P3949" s="33"/>
      <c r="Q3949" s="19"/>
      <c r="R3949" s="19"/>
    </row>
    <row r="3950" spans="3:18" s="1" customFormat="1" ht="12.75" x14ac:dyDescent="0.2">
      <c r="C3950" s="36"/>
      <c r="K3950" s="19"/>
      <c r="P3950" s="33"/>
      <c r="Q3950" s="19"/>
      <c r="R3950" s="19"/>
    </row>
    <row r="3951" spans="3:18" s="1" customFormat="1" ht="12.75" x14ac:dyDescent="0.2">
      <c r="C3951" s="36"/>
      <c r="K3951" s="19"/>
      <c r="P3951" s="33"/>
      <c r="Q3951" s="19"/>
      <c r="R3951" s="19"/>
    </row>
    <row r="3952" spans="3:18" s="1" customFormat="1" ht="12.75" x14ac:dyDescent="0.2">
      <c r="C3952" s="36"/>
      <c r="K3952" s="19"/>
      <c r="P3952" s="33"/>
      <c r="Q3952" s="19"/>
      <c r="R3952" s="19"/>
    </row>
    <row r="3953" spans="3:18" s="1" customFormat="1" ht="12.75" x14ac:dyDescent="0.2">
      <c r="C3953" s="36"/>
      <c r="K3953" s="19"/>
      <c r="P3953" s="33"/>
      <c r="Q3953" s="19"/>
      <c r="R3953" s="19"/>
    </row>
    <row r="3954" spans="3:18" s="1" customFormat="1" ht="12.75" x14ac:dyDescent="0.2">
      <c r="C3954" s="36"/>
      <c r="K3954" s="19"/>
      <c r="P3954" s="33"/>
      <c r="Q3954" s="19"/>
      <c r="R3954" s="19"/>
    </row>
    <row r="3955" spans="3:18" s="1" customFormat="1" ht="12.75" x14ac:dyDescent="0.2">
      <c r="C3955" s="36"/>
      <c r="K3955" s="19"/>
      <c r="P3955" s="33"/>
      <c r="Q3955" s="19"/>
      <c r="R3955" s="19"/>
    </row>
    <row r="3956" spans="3:18" s="1" customFormat="1" ht="12.75" x14ac:dyDescent="0.2">
      <c r="C3956" s="36"/>
      <c r="K3956" s="19"/>
      <c r="P3956" s="33"/>
      <c r="Q3956" s="19"/>
      <c r="R3956" s="19"/>
    </row>
    <row r="3957" spans="3:18" s="1" customFormat="1" ht="12.75" x14ac:dyDescent="0.2">
      <c r="C3957" s="36"/>
      <c r="K3957" s="19"/>
      <c r="P3957" s="33"/>
      <c r="Q3957" s="19"/>
      <c r="R3957" s="19"/>
    </row>
    <row r="3958" spans="3:18" s="1" customFormat="1" ht="12.75" x14ac:dyDescent="0.2">
      <c r="C3958" s="36"/>
      <c r="K3958" s="19"/>
      <c r="P3958" s="33"/>
      <c r="Q3958" s="19"/>
      <c r="R3958" s="19"/>
    </row>
    <row r="3959" spans="3:18" s="1" customFormat="1" ht="12.75" x14ac:dyDescent="0.2">
      <c r="C3959" s="36"/>
      <c r="K3959" s="19"/>
      <c r="P3959" s="33"/>
      <c r="Q3959" s="19"/>
      <c r="R3959" s="19"/>
    </row>
    <row r="3960" spans="3:18" s="1" customFormat="1" ht="12.75" x14ac:dyDescent="0.2">
      <c r="C3960" s="36"/>
      <c r="K3960" s="19"/>
      <c r="P3960" s="33"/>
      <c r="Q3960" s="19"/>
      <c r="R3960" s="19"/>
    </row>
    <row r="3961" spans="3:18" s="1" customFormat="1" ht="12.75" x14ac:dyDescent="0.2">
      <c r="C3961" s="36"/>
      <c r="K3961" s="19"/>
      <c r="P3961" s="33"/>
      <c r="Q3961" s="19"/>
      <c r="R3961" s="19"/>
    </row>
    <row r="3962" spans="3:18" s="1" customFormat="1" ht="12.75" x14ac:dyDescent="0.2">
      <c r="C3962" s="36"/>
      <c r="K3962" s="19"/>
      <c r="P3962" s="33"/>
      <c r="Q3962" s="19"/>
      <c r="R3962" s="19"/>
    </row>
    <row r="3963" spans="3:18" s="1" customFormat="1" ht="12.75" x14ac:dyDescent="0.2">
      <c r="C3963" s="36"/>
      <c r="K3963" s="19"/>
      <c r="P3963" s="33"/>
      <c r="Q3963" s="19"/>
      <c r="R3963" s="19"/>
    </row>
    <row r="3964" spans="3:18" s="1" customFormat="1" ht="12.75" x14ac:dyDescent="0.2">
      <c r="C3964" s="36"/>
      <c r="K3964" s="19"/>
      <c r="P3964" s="33"/>
      <c r="Q3964" s="19"/>
      <c r="R3964" s="19"/>
    </row>
    <row r="3965" spans="3:18" s="1" customFormat="1" ht="12.75" x14ac:dyDescent="0.2">
      <c r="C3965" s="36"/>
      <c r="K3965" s="19"/>
      <c r="P3965" s="33"/>
      <c r="Q3965" s="19"/>
      <c r="R3965" s="19"/>
    </row>
    <row r="3966" spans="3:18" s="1" customFormat="1" ht="12.75" x14ac:dyDescent="0.2">
      <c r="C3966" s="36"/>
      <c r="K3966" s="19"/>
      <c r="P3966" s="33"/>
      <c r="Q3966" s="19"/>
      <c r="R3966" s="19"/>
    </row>
    <row r="3967" spans="3:18" s="1" customFormat="1" ht="12.75" x14ac:dyDescent="0.2">
      <c r="C3967" s="36"/>
      <c r="K3967" s="19"/>
      <c r="P3967" s="33"/>
      <c r="Q3967" s="19"/>
      <c r="R3967" s="19"/>
    </row>
    <row r="3968" spans="3:18" s="1" customFormat="1" ht="12.75" x14ac:dyDescent="0.2">
      <c r="C3968" s="36"/>
      <c r="K3968" s="19"/>
      <c r="P3968" s="33"/>
      <c r="Q3968" s="19"/>
      <c r="R3968" s="19"/>
    </row>
    <row r="3969" spans="3:18" s="1" customFormat="1" ht="12.75" x14ac:dyDescent="0.2">
      <c r="C3969" s="36"/>
      <c r="K3969" s="19"/>
      <c r="P3969" s="33"/>
      <c r="Q3969" s="19"/>
      <c r="R3969" s="19"/>
    </row>
    <row r="3970" spans="3:18" s="1" customFormat="1" ht="12.75" x14ac:dyDescent="0.2">
      <c r="C3970" s="36"/>
      <c r="K3970" s="19"/>
      <c r="P3970" s="33"/>
      <c r="Q3970" s="19"/>
      <c r="R3970" s="19"/>
    </row>
    <row r="3971" spans="3:18" s="1" customFormat="1" ht="12.75" x14ac:dyDescent="0.2">
      <c r="C3971" s="36"/>
      <c r="K3971" s="19"/>
      <c r="P3971" s="33"/>
      <c r="Q3971" s="19"/>
      <c r="R3971" s="19"/>
    </row>
    <row r="3972" spans="3:18" s="1" customFormat="1" ht="12.75" x14ac:dyDescent="0.2">
      <c r="C3972" s="36"/>
      <c r="K3972" s="19"/>
      <c r="P3972" s="33"/>
      <c r="Q3972" s="19"/>
      <c r="R3972" s="19"/>
    </row>
    <row r="3973" spans="3:18" s="1" customFormat="1" ht="12.75" x14ac:dyDescent="0.2">
      <c r="C3973" s="36"/>
      <c r="K3973" s="19"/>
      <c r="P3973" s="33"/>
      <c r="Q3973" s="19"/>
      <c r="R3973" s="19"/>
    </row>
    <row r="3974" spans="3:18" s="1" customFormat="1" ht="12.75" x14ac:dyDescent="0.2">
      <c r="C3974" s="36"/>
      <c r="K3974" s="19"/>
      <c r="P3974" s="33"/>
      <c r="Q3974" s="19"/>
      <c r="R3974" s="19"/>
    </row>
    <row r="3975" spans="3:18" s="1" customFormat="1" ht="12.75" x14ac:dyDescent="0.2">
      <c r="C3975" s="36"/>
      <c r="K3975" s="19"/>
      <c r="P3975" s="33"/>
      <c r="Q3975" s="19"/>
      <c r="R3975" s="19"/>
    </row>
    <row r="3976" spans="3:18" s="1" customFormat="1" ht="12.75" x14ac:dyDescent="0.2">
      <c r="C3976" s="36"/>
      <c r="K3976" s="19"/>
      <c r="P3976" s="33"/>
      <c r="Q3976" s="19"/>
      <c r="R3976" s="19"/>
    </row>
    <row r="3977" spans="3:18" s="1" customFormat="1" ht="12.75" x14ac:dyDescent="0.2">
      <c r="C3977" s="36"/>
      <c r="K3977" s="19"/>
      <c r="P3977" s="33"/>
      <c r="Q3977" s="19"/>
      <c r="R3977" s="19"/>
    </row>
    <row r="3978" spans="3:18" s="1" customFormat="1" ht="12.75" x14ac:dyDescent="0.2">
      <c r="C3978" s="36"/>
      <c r="K3978" s="19"/>
      <c r="P3978" s="33"/>
      <c r="Q3978" s="19"/>
      <c r="R3978" s="19"/>
    </row>
    <row r="3979" spans="3:18" s="1" customFormat="1" ht="12.75" x14ac:dyDescent="0.2">
      <c r="C3979" s="36"/>
      <c r="K3979" s="19"/>
      <c r="P3979" s="33"/>
      <c r="Q3979" s="19"/>
      <c r="R3979" s="19"/>
    </row>
    <row r="3980" spans="3:18" s="1" customFormat="1" ht="12.75" x14ac:dyDescent="0.2">
      <c r="C3980" s="36"/>
      <c r="K3980" s="19"/>
      <c r="P3980" s="33"/>
      <c r="Q3980" s="19"/>
      <c r="R3980" s="19"/>
    </row>
    <row r="3981" spans="3:18" s="1" customFormat="1" ht="12.75" x14ac:dyDescent="0.2">
      <c r="C3981" s="36"/>
      <c r="K3981" s="19"/>
      <c r="P3981" s="33"/>
      <c r="Q3981" s="19"/>
      <c r="R3981" s="19"/>
    </row>
    <row r="3982" spans="3:18" s="1" customFormat="1" ht="12.75" x14ac:dyDescent="0.2">
      <c r="C3982" s="36"/>
      <c r="K3982" s="19"/>
      <c r="P3982" s="33"/>
      <c r="Q3982" s="19"/>
      <c r="R3982" s="19"/>
    </row>
    <row r="3983" spans="3:18" s="1" customFormat="1" ht="12.75" x14ac:dyDescent="0.2">
      <c r="C3983" s="36"/>
      <c r="K3983" s="19"/>
      <c r="P3983" s="33"/>
      <c r="Q3983" s="19"/>
      <c r="R3983" s="19"/>
    </row>
    <row r="3984" spans="3:18" s="1" customFormat="1" ht="12.75" x14ac:dyDescent="0.2">
      <c r="C3984" s="36"/>
      <c r="K3984" s="19"/>
      <c r="P3984" s="33"/>
      <c r="Q3984" s="19"/>
      <c r="R3984" s="19"/>
    </row>
    <row r="3985" spans="3:18" s="1" customFormat="1" ht="12.75" x14ac:dyDescent="0.2">
      <c r="C3985" s="36"/>
      <c r="K3985" s="19"/>
      <c r="P3985" s="33"/>
      <c r="Q3985" s="19"/>
      <c r="R3985" s="19"/>
    </row>
    <row r="3986" spans="3:18" s="1" customFormat="1" ht="12.75" x14ac:dyDescent="0.2">
      <c r="C3986" s="36"/>
      <c r="K3986" s="19"/>
      <c r="P3986" s="33"/>
      <c r="Q3986" s="19"/>
      <c r="R3986" s="19"/>
    </row>
    <row r="3987" spans="3:18" s="1" customFormat="1" ht="12.75" x14ac:dyDescent="0.2">
      <c r="C3987" s="36"/>
      <c r="K3987" s="19"/>
      <c r="P3987" s="33"/>
      <c r="Q3987" s="19"/>
      <c r="R3987" s="19"/>
    </row>
    <row r="3988" spans="3:18" s="1" customFormat="1" ht="12.75" x14ac:dyDescent="0.2">
      <c r="C3988" s="36"/>
      <c r="K3988" s="19"/>
      <c r="P3988" s="33"/>
      <c r="Q3988" s="19"/>
      <c r="R3988" s="19"/>
    </row>
    <row r="3989" spans="3:18" s="1" customFormat="1" ht="12.75" x14ac:dyDescent="0.2">
      <c r="C3989" s="36"/>
      <c r="K3989" s="19"/>
      <c r="P3989" s="33"/>
      <c r="Q3989" s="19"/>
      <c r="R3989" s="19"/>
    </row>
    <row r="3990" spans="3:18" s="1" customFormat="1" ht="12.75" x14ac:dyDescent="0.2">
      <c r="C3990" s="36"/>
      <c r="K3990" s="19"/>
      <c r="P3990" s="33"/>
      <c r="Q3990" s="19"/>
      <c r="R3990" s="19"/>
    </row>
    <row r="3991" spans="3:18" s="1" customFormat="1" ht="12.75" x14ac:dyDescent="0.2">
      <c r="C3991" s="36"/>
      <c r="K3991" s="19"/>
      <c r="P3991" s="33"/>
      <c r="Q3991" s="19"/>
      <c r="R3991" s="19"/>
    </row>
    <row r="3992" spans="3:18" s="1" customFormat="1" ht="12.75" x14ac:dyDescent="0.2">
      <c r="C3992" s="36"/>
      <c r="K3992" s="19"/>
      <c r="P3992" s="33"/>
      <c r="Q3992" s="19"/>
      <c r="R3992" s="19"/>
    </row>
    <row r="3993" spans="3:18" s="1" customFormat="1" ht="12.75" x14ac:dyDescent="0.2">
      <c r="C3993" s="36"/>
      <c r="K3993" s="19"/>
      <c r="P3993" s="33"/>
      <c r="Q3993" s="19"/>
      <c r="R3993" s="19"/>
    </row>
    <row r="3994" spans="3:18" s="1" customFormat="1" ht="12.75" x14ac:dyDescent="0.2">
      <c r="C3994" s="36"/>
      <c r="K3994" s="19"/>
      <c r="P3994" s="33"/>
      <c r="Q3994" s="19"/>
      <c r="R3994" s="19"/>
    </row>
    <row r="3995" spans="3:18" s="1" customFormat="1" ht="12.75" x14ac:dyDescent="0.2">
      <c r="C3995" s="36"/>
      <c r="K3995" s="19"/>
      <c r="P3995" s="33"/>
      <c r="Q3995" s="19"/>
      <c r="R3995" s="19"/>
    </row>
    <row r="3996" spans="3:18" s="1" customFormat="1" ht="12.75" x14ac:dyDescent="0.2">
      <c r="C3996" s="36"/>
      <c r="K3996" s="19"/>
      <c r="P3996" s="33"/>
      <c r="Q3996" s="19"/>
      <c r="R3996" s="19"/>
    </row>
    <row r="3997" spans="3:18" s="1" customFormat="1" ht="12.75" x14ac:dyDescent="0.2">
      <c r="C3997" s="36"/>
      <c r="K3997" s="19"/>
      <c r="P3997" s="33"/>
      <c r="Q3997" s="19"/>
      <c r="R3997" s="19"/>
    </row>
    <row r="3998" spans="3:18" s="1" customFormat="1" ht="12.75" x14ac:dyDescent="0.2">
      <c r="C3998" s="36"/>
      <c r="K3998" s="19"/>
      <c r="P3998" s="33"/>
      <c r="Q3998" s="19"/>
      <c r="R3998" s="19"/>
    </row>
    <row r="3999" spans="3:18" s="1" customFormat="1" ht="12.75" x14ac:dyDescent="0.2">
      <c r="C3999" s="36"/>
      <c r="K3999" s="19"/>
      <c r="P3999" s="33"/>
      <c r="Q3999" s="19"/>
      <c r="R3999" s="19"/>
    </row>
    <row r="4000" spans="3:18" s="1" customFormat="1" ht="12.75" x14ac:dyDescent="0.2">
      <c r="C4000" s="36"/>
      <c r="K4000" s="19"/>
      <c r="P4000" s="33"/>
      <c r="Q4000" s="19"/>
      <c r="R4000" s="19"/>
    </row>
    <row r="4001" spans="3:18" s="1" customFormat="1" ht="12.75" x14ac:dyDescent="0.2">
      <c r="C4001" s="36"/>
      <c r="K4001" s="19"/>
      <c r="P4001" s="33"/>
      <c r="Q4001" s="19"/>
      <c r="R4001" s="19"/>
    </row>
    <row r="4002" spans="3:18" s="1" customFormat="1" ht="12.75" x14ac:dyDescent="0.2">
      <c r="C4002" s="36"/>
      <c r="K4002" s="19"/>
      <c r="P4002" s="33"/>
      <c r="Q4002" s="19"/>
      <c r="R4002" s="19"/>
    </row>
    <row r="4003" spans="3:18" s="1" customFormat="1" ht="12.75" x14ac:dyDescent="0.2">
      <c r="C4003" s="36"/>
      <c r="K4003" s="19"/>
      <c r="P4003" s="33"/>
      <c r="Q4003" s="19"/>
      <c r="R4003" s="19"/>
    </row>
    <row r="4004" spans="3:18" s="1" customFormat="1" ht="12.75" x14ac:dyDescent="0.2">
      <c r="C4004" s="36"/>
      <c r="K4004" s="19"/>
      <c r="P4004" s="33"/>
      <c r="Q4004" s="19"/>
      <c r="R4004" s="19"/>
    </row>
    <row r="4005" spans="3:18" s="1" customFormat="1" ht="12.75" x14ac:dyDescent="0.2">
      <c r="C4005" s="36"/>
      <c r="K4005" s="19"/>
      <c r="P4005" s="33"/>
      <c r="Q4005" s="19"/>
      <c r="R4005" s="19"/>
    </row>
    <row r="4006" spans="3:18" s="1" customFormat="1" ht="12.75" x14ac:dyDescent="0.2">
      <c r="C4006" s="36"/>
      <c r="K4006" s="19"/>
      <c r="P4006" s="33"/>
      <c r="Q4006" s="19"/>
      <c r="R4006" s="19"/>
    </row>
    <row r="4007" spans="3:18" s="1" customFormat="1" ht="12.75" x14ac:dyDescent="0.2">
      <c r="C4007" s="36"/>
      <c r="K4007" s="19"/>
      <c r="P4007" s="33"/>
      <c r="Q4007" s="19"/>
      <c r="R4007" s="19"/>
    </row>
    <row r="4008" spans="3:18" s="1" customFormat="1" ht="12.75" x14ac:dyDescent="0.2">
      <c r="C4008" s="36"/>
      <c r="K4008" s="19"/>
      <c r="P4008" s="33"/>
      <c r="Q4008" s="19"/>
      <c r="R4008" s="19"/>
    </row>
    <row r="4009" spans="3:18" s="1" customFormat="1" ht="12.75" x14ac:dyDescent="0.2">
      <c r="C4009" s="36"/>
      <c r="K4009" s="19"/>
      <c r="P4009" s="33"/>
      <c r="Q4009" s="19"/>
      <c r="R4009" s="19"/>
    </row>
    <row r="4010" spans="3:18" s="1" customFormat="1" ht="12.75" x14ac:dyDescent="0.2">
      <c r="C4010" s="36"/>
      <c r="K4010" s="19"/>
      <c r="P4010" s="33"/>
      <c r="Q4010" s="19"/>
      <c r="R4010" s="19"/>
    </row>
    <row r="4011" spans="3:18" s="1" customFormat="1" ht="12.75" x14ac:dyDescent="0.2">
      <c r="C4011" s="36"/>
      <c r="K4011" s="19"/>
      <c r="P4011" s="33"/>
      <c r="Q4011" s="19"/>
      <c r="R4011" s="19"/>
    </row>
    <row r="4012" spans="3:18" s="1" customFormat="1" ht="12.75" x14ac:dyDescent="0.2">
      <c r="C4012" s="36"/>
      <c r="K4012" s="19"/>
      <c r="P4012" s="33"/>
      <c r="Q4012" s="19"/>
      <c r="R4012" s="19"/>
    </row>
    <row r="4013" spans="3:18" s="1" customFormat="1" ht="12.75" x14ac:dyDescent="0.2">
      <c r="C4013" s="36"/>
      <c r="K4013" s="19"/>
      <c r="P4013" s="33"/>
      <c r="Q4013" s="19"/>
      <c r="R4013" s="19"/>
    </row>
    <row r="4014" spans="3:18" s="1" customFormat="1" ht="12.75" x14ac:dyDescent="0.2">
      <c r="C4014" s="36"/>
      <c r="K4014" s="19"/>
      <c r="P4014" s="33"/>
      <c r="Q4014" s="19"/>
      <c r="R4014" s="19"/>
    </row>
    <row r="4015" spans="3:18" s="1" customFormat="1" ht="12.75" x14ac:dyDescent="0.2">
      <c r="C4015" s="36"/>
      <c r="K4015" s="19"/>
      <c r="P4015" s="33"/>
      <c r="Q4015" s="19"/>
      <c r="R4015" s="19"/>
    </row>
    <row r="4016" spans="3:18" s="1" customFormat="1" ht="12.75" x14ac:dyDescent="0.2">
      <c r="C4016" s="36"/>
      <c r="K4016" s="19"/>
      <c r="P4016" s="33"/>
      <c r="Q4016" s="19"/>
      <c r="R4016" s="19"/>
    </row>
    <row r="4017" spans="3:18" s="1" customFormat="1" ht="12.75" x14ac:dyDescent="0.2">
      <c r="C4017" s="36"/>
      <c r="K4017" s="19"/>
      <c r="P4017" s="33"/>
      <c r="Q4017" s="19"/>
      <c r="R4017" s="19"/>
    </row>
    <row r="4018" spans="3:18" s="1" customFormat="1" ht="12.75" x14ac:dyDescent="0.2">
      <c r="C4018" s="36"/>
      <c r="K4018" s="19"/>
      <c r="P4018" s="33"/>
      <c r="Q4018" s="19"/>
      <c r="R4018" s="19"/>
    </row>
    <row r="4019" spans="3:18" s="1" customFormat="1" ht="12.75" x14ac:dyDescent="0.2">
      <c r="C4019" s="36"/>
      <c r="K4019" s="19"/>
      <c r="P4019" s="33"/>
      <c r="Q4019" s="19"/>
      <c r="R4019" s="19"/>
    </row>
    <row r="4020" spans="3:18" s="1" customFormat="1" ht="12.75" x14ac:dyDescent="0.2">
      <c r="C4020" s="36"/>
      <c r="K4020" s="19"/>
      <c r="P4020" s="33"/>
      <c r="Q4020" s="19"/>
      <c r="R4020" s="19"/>
    </row>
    <row r="4021" spans="3:18" s="1" customFormat="1" ht="12.75" x14ac:dyDescent="0.2">
      <c r="C4021" s="36"/>
      <c r="K4021" s="19"/>
      <c r="P4021" s="33"/>
      <c r="Q4021" s="19"/>
      <c r="R4021" s="19"/>
    </row>
    <row r="4022" spans="3:18" s="1" customFormat="1" ht="12.75" x14ac:dyDescent="0.2">
      <c r="C4022" s="36"/>
      <c r="K4022" s="19"/>
      <c r="P4022" s="33"/>
      <c r="Q4022" s="19"/>
      <c r="R4022" s="19"/>
    </row>
    <row r="4023" spans="3:18" s="1" customFormat="1" ht="12.75" x14ac:dyDescent="0.2">
      <c r="C4023" s="36"/>
      <c r="K4023" s="19"/>
      <c r="P4023" s="33"/>
      <c r="Q4023" s="19"/>
      <c r="R4023" s="19"/>
    </row>
    <row r="4024" spans="3:18" s="1" customFormat="1" ht="12.75" x14ac:dyDescent="0.2">
      <c r="C4024" s="36"/>
      <c r="K4024" s="19"/>
      <c r="P4024" s="33"/>
      <c r="Q4024" s="19"/>
      <c r="R4024" s="19"/>
    </row>
    <row r="4025" spans="3:18" s="1" customFormat="1" ht="12.75" x14ac:dyDescent="0.2">
      <c r="C4025" s="36"/>
      <c r="K4025" s="19"/>
      <c r="P4025" s="33"/>
      <c r="Q4025" s="19"/>
      <c r="R4025" s="19"/>
    </row>
    <row r="4026" spans="3:18" s="1" customFormat="1" ht="12.75" x14ac:dyDescent="0.2">
      <c r="C4026" s="36"/>
      <c r="K4026" s="19"/>
      <c r="P4026" s="33"/>
      <c r="Q4026" s="19"/>
      <c r="R4026" s="19"/>
    </row>
    <row r="4027" spans="3:18" s="1" customFormat="1" ht="12.75" x14ac:dyDescent="0.2">
      <c r="C4027" s="36"/>
      <c r="K4027" s="19"/>
      <c r="P4027" s="33"/>
      <c r="Q4027" s="19"/>
      <c r="R4027" s="19"/>
    </row>
    <row r="4028" spans="3:18" s="1" customFormat="1" ht="12.75" x14ac:dyDescent="0.2">
      <c r="C4028" s="36"/>
      <c r="K4028" s="19"/>
      <c r="P4028" s="33"/>
      <c r="Q4028" s="19"/>
      <c r="R4028" s="19"/>
    </row>
    <row r="4029" spans="3:18" s="1" customFormat="1" ht="12.75" x14ac:dyDescent="0.2">
      <c r="C4029" s="36"/>
      <c r="K4029" s="19"/>
      <c r="P4029" s="33"/>
      <c r="Q4029" s="19"/>
      <c r="R4029" s="19"/>
    </row>
    <row r="4030" spans="3:18" s="1" customFormat="1" ht="12.75" x14ac:dyDescent="0.2">
      <c r="C4030" s="36"/>
      <c r="K4030" s="19"/>
      <c r="P4030" s="33"/>
      <c r="Q4030" s="19"/>
      <c r="R4030" s="19"/>
    </row>
    <row r="4031" spans="3:18" s="1" customFormat="1" ht="12.75" x14ac:dyDescent="0.2">
      <c r="C4031" s="36"/>
      <c r="K4031" s="19"/>
      <c r="P4031" s="33"/>
      <c r="Q4031" s="19"/>
      <c r="R4031" s="19"/>
    </row>
    <row r="4032" spans="3:18" s="1" customFormat="1" ht="12.75" x14ac:dyDescent="0.2">
      <c r="C4032" s="36"/>
      <c r="K4032" s="19"/>
      <c r="P4032" s="33"/>
      <c r="Q4032" s="19"/>
      <c r="R4032" s="19"/>
    </row>
    <row r="4033" spans="3:18" s="1" customFormat="1" ht="12.75" x14ac:dyDescent="0.2">
      <c r="C4033" s="36"/>
      <c r="K4033" s="19"/>
      <c r="P4033" s="33"/>
      <c r="Q4033" s="19"/>
      <c r="R4033" s="19"/>
    </row>
    <row r="4034" spans="3:18" s="1" customFormat="1" ht="12.75" x14ac:dyDescent="0.2">
      <c r="C4034" s="36"/>
      <c r="K4034" s="19"/>
      <c r="P4034" s="33"/>
      <c r="Q4034" s="19"/>
      <c r="R4034" s="19"/>
    </row>
    <row r="4035" spans="3:18" s="1" customFormat="1" ht="12.75" x14ac:dyDescent="0.2">
      <c r="C4035" s="36"/>
      <c r="K4035" s="19"/>
      <c r="P4035" s="33"/>
      <c r="Q4035" s="19"/>
      <c r="R4035" s="19"/>
    </row>
    <row r="4036" spans="3:18" s="1" customFormat="1" ht="12.75" x14ac:dyDescent="0.2">
      <c r="C4036" s="36"/>
      <c r="K4036" s="19"/>
      <c r="P4036" s="33"/>
      <c r="Q4036" s="19"/>
      <c r="R4036" s="19"/>
    </row>
    <row r="4037" spans="3:18" s="1" customFormat="1" ht="12.75" x14ac:dyDescent="0.2">
      <c r="C4037" s="36"/>
      <c r="K4037" s="19"/>
      <c r="P4037" s="33"/>
      <c r="Q4037" s="19"/>
      <c r="R4037" s="19"/>
    </row>
    <row r="4038" spans="3:18" s="1" customFormat="1" ht="12.75" x14ac:dyDescent="0.2">
      <c r="C4038" s="36"/>
      <c r="K4038" s="19"/>
      <c r="P4038" s="33"/>
      <c r="Q4038" s="19"/>
      <c r="R4038" s="19"/>
    </row>
    <row r="4039" spans="3:18" s="1" customFormat="1" ht="12.75" x14ac:dyDescent="0.2">
      <c r="C4039" s="36"/>
      <c r="K4039" s="19"/>
      <c r="P4039" s="33"/>
      <c r="Q4039" s="19"/>
      <c r="R4039" s="19"/>
    </row>
    <row r="4040" spans="3:18" s="1" customFormat="1" ht="12.75" x14ac:dyDescent="0.2">
      <c r="C4040" s="36"/>
      <c r="K4040" s="19"/>
      <c r="P4040" s="33"/>
      <c r="Q4040" s="19"/>
      <c r="R4040" s="19"/>
    </row>
    <row r="4041" spans="3:18" s="1" customFormat="1" ht="12.75" x14ac:dyDescent="0.2">
      <c r="C4041" s="36"/>
      <c r="K4041" s="19"/>
      <c r="P4041" s="33"/>
      <c r="Q4041" s="19"/>
      <c r="R4041" s="19"/>
    </row>
    <row r="4042" spans="3:18" s="1" customFormat="1" ht="12.75" x14ac:dyDescent="0.2">
      <c r="C4042" s="36"/>
      <c r="K4042" s="19"/>
      <c r="P4042" s="33"/>
      <c r="Q4042" s="19"/>
      <c r="R4042" s="19"/>
    </row>
    <row r="4043" spans="3:18" s="1" customFormat="1" ht="12.75" x14ac:dyDescent="0.2">
      <c r="C4043" s="36"/>
      <c r="K4043" s="19"/>
      <c r="P4043" s="33"/>
      <c r="Q4043" s="19"/>
      <c r="R4043" s="19"/>
    </row>
    <row r="4044" spans="3:18" s="1" customFormat="1" ht="12.75" x14ac:dyDescent="0.2">
      <c r="C4044" s="36"/>
      <c r="K4044" s="19"/>
      <c r="P4044" s="33"/>
      <c r="Q4044" s="19"/>
      <c r="R4044" s="19"/>
    </row>
    <row r="4045" spans="3:18" s="1" customFormat="1" ht="12.75" x14ac:dyDescent="0.2">
      <c r="C4045" s="36"/>
      <c r="K4045" s="19"/>
      <c r="P4045" s="33"/>
      <c r="Q4045" s="19"/>
      <c r="R4045" s="19"/>
    </row>
    <row r="4046" spans="3:18" s="1" customFormat="1" ht="12.75" x14ac:dyDescent="0.2">
      <c r="C4046" s="36"/>
      <c r="K4046" s="19"/>
      <c r="P4046" s="33"/>
      <c r="Q4046" s="19"/>
      <c r="R4046" s="19"/>
    </row>
    <row r="4047" spans="3:18" s="1" customFormat="1" ht="12.75" x14ac:dyDescent="0.2">
      <c r="C4047" s="36"/>
      <c r="K4047" s="19"/>
      <c r="P4047" s="33"/>
      <c r="Q4047" s="19"/>
      <c r="R4047" s="19"/>
    </row>
    <row r="4048" spans="3:18" s="1" customFormat="1" ht="12.75" x14ac:dyDescent="0.2">
      <c r="C4048" s="36"/>
      <c r="K4048" s="19"/>
      <c r="P4048" s="33"/>
      <c r="Q4048" s="19"/>
      <c r="R4048" s="19"/>
    </row>
    <row r="4049" spans="3:18" s="1" customFormat="1" ht="12.75" x14ac:dyDescent="0.2">
      <c r="C4049" s="36"/>
      <c r="K4049" s="19"/>
      <c r="P4049" s="33"/>
      <c r="Q4049" s="19"/>
      <c r="R4049" s="19"/>
    </row>
    <row r="4050" spans="3:18" s="1" customFormat="1" ht="12.75" x14ac:dyDescent="0.2">
      <c r="C4050" s="36"/>
      <c r="K4050" s="19"/>
      <c r="P4050" s="33"/>
      <c r="Q4050" s="19"/>
      <c r="R4050" s="19"/>
    </row>
    <row r="4051" spans="3:18" s="1" customFormat="1" ht="12.75" x14ac:dyDescent="0.2">
      <c r="C4051" s="36"/>
      <c r="K4051" s="19"/>
      <c r="P4051" s="33"/>
      <c r="Q4051" s="19"/>
      <c r="R4051" s="19"/>
    </row>
    <row r="4052" spans="3:18" s="1" customFormat="1" ht="12.75" x14ac:dyDescent="0.2">
      <c r="C4052" s="36"/>
      <c r="K4052" s="19"/>
      <c r="P4052" s="33"/>
      <c r="Q4052" s="19"/>
      <c r="R4052" s="19"/>
    </row>
    <row r="4053" spans="3:18" s="1" customFormat="1" ht="12.75" x14ac:dyDescent="0.2">
      <c r="C4053" s="36"/>
      <c r="K4053" s="19"/>
      <c r="P4053" s="33"/>
      <c r="Q4053" s="19"/>
      <c r="R4053" s="19"/>
    </row>
    <row r="4054" spans="3:18" s="1" customFormat="1" ht="12.75" x14ac:dyDescent="0.2">
      <c r="C4054" s="36"/>
      <c r="K4054" s="19"/>
      <c r="P4054" s="33"/>
      <c r="Q4054" s="19"/>
      <c r="R4054" s="19"/>
    </row>
    <row r="4055" spans="3:18" s="1" customFormat="1" ht="12.75" x14ac:dyDescent="0.2">
      <c r="C4055" s="36"/>
      <c r="K4055" s="19"/>
      <c r="P4055" s="33"/>
      <c r="Q4055" s="19"/>
      <c r="R4055" s="19"/>
    </row>
    <row r="4056" spans="3:18" s="1" customFormat="1" ht="12.75" x14ac:dyDescent="0.2">
      <c r="C4056" s="36"/>
      <c r="K4056" s="19"/>
      <c r="P4056" s="33"/>
      <c r="Q4056" s="19"/>
      <c r="R4056" s="19"/>
    </row>
    <row r="4057" spans="3:18" s="1" customFormat="1" ht="12.75" x14ac:dyDescent="0.2">
      <c r="C4057" s="36"/>
      <c r="K4057" s="19"/>
      <c r="P4057" s="33"/>
      <c r="Q4057" s="19"/>
      <c r="R4057" s="19"/>
    </row>
    <row r="4058" spans="3:18" s="1" customFormat="1" ht="12.75" x14ac:dyDescent="0.2">
      <c r="C4058" s="36"/>
      <c r="K4058" s="19"/>
      <c r="P4058" s="33"/>
      <c r="Q4058" s="19"/>
      <c r="R4058" s="19"/>
    </row>
    <row r="4059" spans="3:18" s="1" customFormat="1" ht="12.75" x14ac:dyDescent="0.2">
      <c r="C4059" s="36"/>
      <c r="K4059" s="19"/>
      <c r="P4059" s="33"/>
      <c r="Q4059" s="19"/>
      <c r="R4059" s="19"/>
    </row>
    <row r="4060" spans="3:18" s="1" customFormat="1" ht="12.75" x14ac:dyDescent="0.2">
      <c r="C4060" s="36"/>
      <c r="K4060" s="19"/>
      <c r="P4060" s="33"/>
      <c r="Q4060" s="19"/>
      <c r="R4060" s="19"/>
    </row>
    <row r="4061" spans="3:18" s="1" customFormat="1" ht="12.75" x14ac:dyDescent="0.2">
      <c r="C4061" s="36"/>
      <c r="K4061" s="19"/>
      <c r="P4061" s="33"/>
      <c r="Q4061" s="19"/>
      <c r="R4061" s="19"/>
    </row>
    <row r="4062" spans="3:18" s="1" customFormat="1" ht="12.75" x14ac:dyDescent="0.2">
      <c r="C4062" s="36"/>
      <c r="K4062" s="19"/>
      <c r="P4062" s="33"/>
      <c r="Q4062" s="19"/>
      <c r="R4062" s="19"/>
    </row>
    <row r="4063" spans="3:18" s="1" customFormat="1" ht="12.75" x14ac:dyDescent="0.2">
      <c r="C4063" s="36"/>
      <c r="K4063" s="19"/>
      <c r="P4063" s="33"/>
      <c r="Q4063" s="19"/>
      <c r="R4063" s="19"/>
    </row>
    <row r="4064" spans="3:18" s="1" customFormat="1" ht="12.75" x14ac:dyDescent="0.2">
      <c r="C4064" s="36"/>
      <c r="K4064" s="19"/>
      <c r="P4064" s="33"/>
      <c r="Q4064" s="19"/>
      <c r="R4064" s="19"/>
    </row>
    <row r="4065" spans="3:18" s="1" customFormat="1" ht="12.75" x14ac:dyDescent="0.2">
      <c r="C4065" s="36"/>
      <c r="K4065" s="19"/>
      <c r="P4065" s="33"/>
      <c r="Q4065" s="19"/>
      <c r="R4065" s="19"/>
    </row>
    <row r="4066" spans="3:18" s="1" customFormat="1" ht="12.75" x14ac:dyDescent="0.2">
      <c r="C4066" s="36"/>
      <c r="K4066" s="19"/>
      <c r="P4066" s="33"/>
      <c r="Q4066" s="19"/>
      <c r="R4066" s="19"/>
    </row>
    <row r="4067" spans="3:18" s="1" customFormat="1" ht="12.75" x14ac:dyDescent="0.2">
      <c r="C4067" s="36"/>
      <c r="K4067" s="19"/>
      <c r="P4067" s="33"/>
      <c r="Q4067" s="19"/>
      <c r="R4067" s="19"/>
    </row>
    <row r="4068" spans="3:18" s="1" customFormat="1" ht="12.75" x14ac:dyDescent="0.2">
      <c r="C4068" s="36"/>
      <c r="K4068" s="19"/>
      <c r="P4068" s="33"/>
      <c r="Q4068" s="19"/>
      <c r="R4068" s="19"/>
    </row>
    <row r="4069" spans="3:18" s="1" customFormat="1" ht="12.75" x14ac:dyDescent="0.2">
      <c r="C4069" s="36"/>
      <c r="K4069" s="19"/>
      <c r="P4069" s="33"/>
      <c r="Q4069" s="19"/>
      <c r="R4069" s="19"/>
    </row>
    <row r="4070" spans="3:18" s="1" customFormat="1" ht="12.75" x14ac:dyDescent="0.2">
      <c r="C4070" s="36"/>
      <c r="K4070" s="19"/>
      <c r="P4070" s="33"/>
      <c r="Q4070" s="19"/>
      <c r="R4070" s="19"/>
    </row>
    <row r="4071" spans="3:18" s="1" customFormat="1" ht="12.75" x14ac:dyDescent="0.2">
      <c r="C4071" s="36"/>
      <c r="K4071" s="19"/>
      <c r="P4071" s="33"/>
      <c r="Q4071" s="19"/>
      <c r="R4071" s="19"/>
    </row>
    <row r="4072" spans="3:18" s="1" customFormat="1" ht="12.75" x14ac:dyDescent="0.2">
      <c r="C4072" s="36"/>
      <c r="K4072" s="19"/>
      <c r="P4072" s="33"/>
      <c r="Q4072" s="19"/>
      <c r="R4072" s="19"/>
    </row>
    <row r="4073" spans="3:18" s="1" customFormat="1" ht="12.75" x14ac:dyDescent="0.2">
      <c r="C4073" s="36"/>
      <c r="K4073" s="19"/>
      <c r="P4073" s="33"/>
      <c r="Q4073" s="19"/>
      <c r="R4073" s="19"/>
    </row>
    <row r="4074" spans="3:18" s="1" customFormat="1" ht="12.75" x14ac:dyDescent="0.2">
      <c r="C4074" s="36"/>
      <c r="K4074" s="19"/>
      <c r="P4074" s="33"/>
      <c r="Q4074" s="19"/>
      <c r="R4074" s="19"/>
    </row>
    <row r="4075" spans="3:18" s="1" customFormat="1" ht="12.75" x14ac:dyDescent="0.2">
      <c r="C4075" s="36"/>
      <c r="K4075" s="19"/>
      <c r="P4075" s="33"/>
      <c r="Q4075" s="19"/>
      <c r="R4075" s="19"/>
    </row>
    <row r="4076" spans="3:18" s="1" customFormat="1" ht="12.75" x14ac:dyDescent="0.2">
      <c r="C4076" s="36"/>
      <c r="K4076" s="19"/>
      <c r="P4076" s="33"/>
      <c r="Q4076" s="19"/>
      <c r="R4076" s="19"/>
    </row>
    <row r="4077" spans="3:18" s="1" customFormat="1" ht="12.75" x14ac:dyDescent="0.2">
      <c r="C4077" s="36"/>
      <c r="K4077" s="19"/>
      <c r="P4077" s="33"/>
      <c r="Q4077" s="19"/>
      <c r="R4077" s="19"/>
    </row>
    <row r="4078" spans="3:18" s="1" customFormat="1" ht="12.75" x14ac:dyDescent="0.2">
      <c r="C4078" s="36"/>
      <c r="K4078" s="19"/>
      <c r="P4078" s="33"/>
      <c r="Q4078" s="19"/>
      <c r="R4078" s="19"/>
    </row>
    <row r="4079" spans="3:18" s="1" customFormat="1" ht="12.75" x14ac:dyDescent="0.2">
      <c r="C4079" s="36"/>
      <c r="K4079" s="19"/>
      <c r="P4079" s="33"/>
      <c r="Q4079" s="19"/>
      <c r="R4079" s="19"/>
    </row>
    <row r="4080" spans="3:18" s="1" customFormat="1" ht="12.75" x14ac:dyDescent="0.2">
      <c r="C4080" s="36"/>
      <c r="K4080" s="19"/>
      <c r="P4080" s="33"/>
      <c r="Q4080" s="19"/>
      <c r="R4080" s="19"/>
    </row>
    <row r="4081" spans="3:18" s="1" customFormat="1" ht="12.75" x14ac:dyDescent="0.2">
      <c r="C4081" s="36"/>
      <c r="K4081" s="19"/>
      <c r="P4081" s="33"/>
      <c r="Q4081" s="19"/>
      <c r="R4081" s="19"/>
    </row>
    <row r="4082" spans="3:18" s="1" customFormat="1" ht="12.75" x14ac:dyDescent="0.2">
      <c r="C4082" s="36"/>
      <c r="K4082" s="19"/>
      <c r="P4082" s="33"/>
      <c r="Q4082" s="19"/>
      <c r="R4082" s="19"/>
    </row>
    <row r="4083" spans="3:18" s="1" customFormat="1" ht="12.75" x14ac:dyDescent="0.2">
      <c r="C4083" s="36"/>
      <c r="K4083" s="19"/>
      <c r="P4083" s="33"/>
      <c r="Q4083" s="19"/>
      <c r="R4083" s="19"/>
    </row>
    <row r="4084" spans="3:18" s="1" customFormat="1" ht="12.75" x14ac:dyDescent="0.2">
      <c r="C4084" s="36"/>
      <c r="K4084" s="19"/>
      <c r="P4084" s="33"/>
      <c r="Q4084" s="19"/>
      <c r="R4084" s="19"/>
    </row>
    <row r="4085" spans="3:18" s="1" customFormat="1" ht="12.75" x14ac:dyDescent="0.2">
      <c r="C4085" s="36"/>
      <c r="K4085" s="19"/>
      <c r="P4085" s="33"/>
      <c r="Q4085" s="19"/>
      <c r="R4085" s="19"/>
    </row>
    <row r="4086" spans="3:18" s="1" customFormat="1" ht="12.75" x14ac:dyDescent="0.2">
      <c r="C4086" s="36"/>
      <c r="K4086" s="19"/>
      <c r="P4086" s="33"/>
      <c r="Q4086" s="19"/>
      <c r="R4086" s="19"/>
    </row>
    <row r="4087" spans="3:18" s="1" customFormat="1" ht="12.75" x14ac:dyDescent="0.2">
      <c r="C4087" s="36"/>
      <c r="K4087" s="19"/>
      <c r="P4087" s="33"/>
      <c r="Q4087" s="19"/>
      <c r="R4087" s="19"/>
    </row>
    <row r="4088" spans="3:18" s="1" customFormat="1" ht="12.75" x14ac:dyDescent="0.2">
      <c r="C4088" s="36"/>
      <c r="K4088" s="19"/>
      <c r="P4088" s="33"/>
      <c r="Q4088" s="19"/>
      <c r="R4088" s="19"/>
    </row>
    <row r="4089" spans="3:18" s="1" customFormat="1" ht="12.75" x14ac:dyDescent="0.2">
      <c r="C4089" s="36"/>
      <c r="K4089" s="19"/>
      <c r="P4089" s="33"/>
      <c r="Q4089" s="19"/>
      <c r="R4089" s="19"/>
    </row>
    <row r="4090" spans="3:18" s="1" customFormat="1" ht="12.75" x14ac:dyDescent="0.2">
      <c r="C4090" s="36"/>
      <c r="K4090" s="19"/>
      <c r="P4090" s="33"/>
      <c r="Q4090" s="19"/>
      <c r="R4090" s="19"/>
    </row>
    <row r="4091" spans="3:18" s="1" customFormat="1" ht="12.75" x14ac:dyDescent="0.2">
      <c r="C4091" s="36"/>
      <c r="K4091" s="19"/>
      <c r="P4091" s="33"/>
      <c r="Q4091" s="19"/>
      <c r="R4091" s="19"/>
    </row>
    <row r="4092" spans="3:18" s="1" customFormat="1" ht="12.75" x14ac:dyDescent="0.2">
      <c r="C4092" s="36"/>
      <c r="K4092" s="19"/>
      <c r="P4092" s="33"/>
      <c r="Q4092" s="19"/>
      <c r="R4092" s="19"/>
    </row>
    <row r="4093" spans="3:18" s="1" customFormat="1" ht="12.75" x14ac:dyDescent="0.2">
      <c r="C4093" s="36"/>
      <c r="K4093" s="19"/>
      <c r="P4093" s="33"/>
      <c r="Q4093" s="19"/>
      <c r="R4093" s="19"/>
    </row>
    <row r="4094" spans="3:18" s="1" customFormat="1" ht="12.75" x14ac:dyDescent="0.2">
      <c r="C4094" s="36"/>
      <c r="K4094" s="19"/>
      <c r="P4094" s="33"/>
      <c r="Q4094" s="19"/>
      <c r="R4094" s="19"/>
    </row>
    <row r="4095" spans="3:18" s="1" customFormat="1" ht="12.75" x14ac:dyDescent="0.2">
      <c r="C4095" s="36"/>
      <c r="K4095" s="19"/>
      <c r="P4095" s="33"/>
      <c r="Q4095" s="19"/>
      <c r="R4095" s="19"/>
    </row>
    <row r="4096" spans="3:18" s="1" customFormat="1" ht="12.75" x14ac:dyDescent="0.2">
      <c r="C4096" s="36"/>
      <c r="K4096" s="19"/>
      <c r="P4096" s="33"/>
      <c r="Q4096" s="19"/>
      <c r="R4096" s="19"/>
    </row>
    <row r="4097" spans="3:18" s="1" customFormat="1" ht="12.75" x14ac:dyDescent="0.2">
      <c r="C4097" s="36"/>
      <c r="K4097" s="19"/>
      <c r="P4097" s="33"/>
      <c r="Q4097" s="19"/>
      <c r="R4097" s="19"/>
    </row>
    <row r="4098" spans="3:18" s="1" customFormat="1" ht="12.75" x14ac:dyDescent="0.2">
      <c r="C4098" s="36"/>
      <c r="K4098" s="19"/>
      <c r="P4098" s="33"/>
      <c r="Q4098" s="19"/>
      <c r="R4098" s="19"/>
    </row>
    <row r="4099" spans="3:18" s="1" customFormat="1" ht="12.75" x14ac:dyDescent="0.2">
      <c r="C4099" s="36"/>
      <c r="K4099" s="19"/>
      <c r="P4099" s="33"/>
      <c r="Q4099" s="19"/>
      <c r="R4099" s="19"/>
    </row>
    <row r="4100" spans="3:18" s="1" customFormat="1" ht="12.75" x14ac:dyDescent="0.2">
      <c r="C4100" s="36"/>
      <c r="K4100" s="19"/>
      <c r="P4100" s="33"/>
      <c r="Q4100" s="19"/>
      <c r="R4100" s="19"/>
    </row>
    <row r="4101" spans="3:18" s="1" customFormat="1" ht="12.75" x14ac:dyDescent="0.2">
      <c r="C4101" s="36"/>
      <c r="K4101" s="19"/>
      <c r="P4101" s="33"/>
      <c r="Q4101" s="19"/>
      <c r="R4101" s="19"/>
    </row>
    <row r="4102" spans="3:18" s="1" customFormat="1" ht="12.75" x14ac:dyDescent="0.2">
      <c r="C4102" s="36"/>
      <c r="K4102" s="19"/>
      <c r="P4102" s="33"/>
      <c r="Q4102" s="19"/>
      <c r="R4102" s="19"/>
    </row>
    <row r="4103" spans="3:18" s="1" customFormat="1" ht="12.75" x14ac:dyDescent="0.2">
      <c r="C4103" s="36"/>
      <c r="K4103" s="19"/>
      <c r="P4103" s="33"/>
      <c r="Q4103" s="19"/>
      <c r="R4103" s="19"/>
    </row>
    <row r="4104" spans="3:18" s="1" customFormat="1" ht="12.75" x14ac:dyDescent="0.2">
      <c r="C4104" s="36"/>
      <c r="K4104" s="19"/>
      <c r="P4104" s="33"/>
      <c r="Q4104" s="19"/>
      <c r="R4104" s="19"/>
    </row>
    <row r="4105" spans="3:18" s="1" customFormat="1" ht="12.75" x14ac:dyDescent="0.2">
      <c r="C4105" s="36"/>
      <c r="K4105" s="19"/>
      <c r="P4105" s="33"/>
      <c r="Q4105" s="19"/>
      <c r="R4105" s="19"/>
    </row>
    <row r="4106" spans="3:18" s="1" customFormat="1" ht="12.75" x14ac:dyDescent="0.2">
      <c r="C4106" s="36"/>
      <c r="K4106" s="19"/>
      <c r="P4106" s="33"/>
      <c r="Q4106" s="19"/>
      <c r="R4106" s="19"/>
    </row>
    <row r="4107" spans="3:18" s="1" customFormat="1" ht="12.75" x14ac:dyDescent="0.2">
      <c r="C4107" s="36"/>
      <c r="K4107" s="19"/>
      <c r="P4107" s="33"/>
      <c r="Q4107" s="19"/>
      <c r="R4107" s="19"/>
    </row>
    <row r="4108" spans="3:18" s="1" customFormat="1" ht="12.75" x14ac:dyDescent="0.2">
      <c r="C4108" s="36"/>
      <c r="K4108" s="19"/>
      <c r="P4108" s="33"/>
      <c r="Q4108" s="19"/>
      <c r="R4108" s="19"/>
    </row>
    <row r="4109" spans="3:18" s="1" customFormat="1" ht="12.75" x14ac:dyDescent="0.2">
      <c r="C4109" s="36"/>
      <c r="K4109" s="19"/>
      <c r="P4109" s="33"/>
      <c r="Q4109" s="19"/>
      <c r="R4109" s="19"/>
    </row>
    <row r="4110" spans="3:18" s="1" customFormat="1" ht="12.75" x14ac:dyDescent="0.2">
      <c r="C4110" s="36"/>
      <c r="K4110" s="19"/>
      <c r="P4110" s="33"/>
      <c r="Q4110" s="19"/>
      <c r="R4110" s="19"/>
    </row>
    <row r="4111" spans="3:18" s="1" customFormat="1" ht="12.75" x14ac:dyDescent="0.2">
      <c r="C4111" s="36"/>
      <c r="K4111" s="19"/>
      <c r="P4111" s="33"/>
      <c r="Q4111" s="19"/>
      <c r="R4111" s="19"/>
    </row>
    <row r="4112" spans="3:18" s="1" customFormat="1" ht="12.75" x14ac:dyDescent="0.2">
      <c r="C4112" s="36"/>
      <c r="K4112" s="19"/>
      <c r="P4112" s="33"/>
      <c r="Q4112" s="19"/>
      <c r="R4112" s="19"/>
    </row>
    <row r="4113" spans="3:18" s="1" customFormat="1" ht="12.75" x14ac:dyDescent="0.2">
      <c r="C4113" s="36"/>
      <c r="K4113" s="19"/>
      <c r="P4113" s="33"/>
      <c r="Q4113" s="19"/>
      <c r="R4113" s="19"/>
    </row>
    <row r="4114" spans="3:18" s="1" customFormat="1" ht="12.75" x14ac:dyDescent="0.2">
      <c r="C4114" s="36"/>
      <c r="K4114" s="19"/>
      <c r="P4114" s="33"/>
      <c r="Q4114" s="19"/>
      <c r="R4114" s="19"/>
    </row>
    <row r="4115" spans="3:18" s="1" customFormat="1" ht="12.75" x14ac:dyDescent="0.2">
      <c r="C4115" s="36"/>
      <c r="K4115" s="19"/>
      <c r="P4115" s="33"/>
      <c r="Q4115" s="19"/>
      <c r="R4115" s="19"/>
    </row>
    <row r="4116" spans="3:18" s="1" customFormat="1" ht="12.75" x14ac:dyDescent="0.2">
      <c r="C4116" s="36"/>
      <c r="K4116" s="19"/>
      <c r="P4116" s="33"/>
      <c r="Q4116" s="19"/>
      <c r="R4116" s="19"/>
    </row>
    <row r="4117" spans="3:18" s="1" customFormat="1" ht="12.75" x14ac:dyDescent="0.2">
      <c r="C4117" s="36"/>
      <c r="K4117" s="19"/>
      <c r="P4117" s="33"/>
      <c r="Q4117" s="19"/>
      <c r="R4117" s="19"/>
    </row>
    <row r="4118" spans="3:18" s="1" customFormat="1" ht="12.75" x14ac:dyDescent="0.2">
      <c r="C4118" s="36"/>
      <c r="K4118" s="19"/>
      <c r="P4118" s="33"/>
      <c r="Q4118" s="19"/>
      <c r="R4118" s="19"/>
    </row>
    <row r="4119" spans="3:18" s="1" customFormat="1" ht="12.75" x14ac:dyDescent="0.2">
      <c r="C4119" s="36"/>
      <c r="K4119" s="19"/>
      <c r="P4119" s="33"/>
      <c r="Q4119" s="19"/>
      <c r="R4119" s="19"/>
    </row>
    <row r="4120" spans="3:18" s="1" customFormat="1" ht="12.75" x14ac:dyDescent="0.2">
      <c r="C4120" s="36"/>
      <c r="K4120" s="19"/>
      <c r="P4120" s="33"/>
      <c r="Q4120" s="19"/>
      <c r="R4120" s="19"/>
    </row>
    <row r="4121" spans="3:18" s="1" customFormat="1" ht="12.75" x14ac:dyDescent="0.2">
      <c r="C4121" s="36"/>
      <c r="K4121" s="19"/>
      <c r="P4121" s="33"/>
      <c r="Q4121" s="19"/>
      <c r="R4121" s="19"/>
    </row>
    <row r="4122" spans="3:18" s="1" customFormat="1" ht="12.75" x14ac:dyDescent="0.2">
      <c r="C4122" s="36"/>
      <c r="K4122" s="19"/>
      <c r="P4122" s="33"/>
      <c r="Q4122" s="19"/>
      <c r="R4122" s="19"/>
    </row>
    <row r="4123" spans="3:18" s="1" customFormat="1" ht="12.75" x14ac:dyDescent="0.2">
      <c r="C4123" s="36"/>
      <c r="K4123" s="19"/>
      <c r="P4123" s="33"/>
      <c r="Q4123" s="19"/>
      <c r="R4123" s="19"/>
    </row>
    <row r="4124" spans="3:18" s="1" customFormat="1" ht="12.75" x14ac:dyDescent="0.2">
      <c r="C4124" s="36"/>
      <c r="K4124" s="19"/>
      <c r="P4124" s="33"/>
      <c r="Q4124" s="19"/>
      <c r="R4124" s="19"/>
    </row>
    <row r="4125" spans="3:18" s="1" customFormat="1" ht="12.75" x14ac:dyDescent="0.2">
      <c r="C4125" s="36"/>
      <c r="K4125" s="19"/>
      <c r="P4125" s="33"/>
      <c r="Q4125" s="19"/>
      <c r="R4125" s="19"/>
    </row>
    <row r="4126" spans="3:18" s="1" customFormat="1" ht="12.75" x14ac:dyDescent="0.2">
      <c r="C4126" s="36"/>
      <c r="K4126" s="19"/>
      <c r="P4126" s="33"/>
      <c r="Q4126" s="19"/>
      <c r="R4126" s="19"/>
    </row>
    <row r="4127" spans="3:18" s="1" customFormat="1" ht="12.75" x14ac:dyDescent="0.2">
      <c r="C4127" s="36"/>
      <c r="K4127" s="19"/>
      <c r="P4127" s="33"/>
      <c r="Q4127" s="19"/>
      <c r="R4127" s="19"/>
    </row>
    <row r="4128" spans="3:18" s="1" customFormat="1" ht="12.75" x14ac:dyDescent="0.2">
      <c r="C4128" s="36"/>
      <c r="K4128" s="19"/>
      <c r="P4128" s="33"/>
      <c r="Q4128" s="19"/>
      <c r="R4128" s="19"/>
    </row>
    <row r="4129" spans="3:18" s="1" customFormat="1" ht="12.75" x14ac:dyDescent="0.2">
      <c r="C4129" s="36"/>
      <c r="K4129" s="19"/>
      <c r="P4129" s="33"/>
      <c r="Q4129" s="19"/>
      <c r="R4129" s="19"/>
    </row>
    <row r="4130" spans="3:18" s="1" customFormat="1" ht="12.75" x14ac:dyDescent="0.2">
      <c r="C4130" s="36"/>
      <c r="K4130" s="19"/>
      <c r="P4130" s="33"/>
      <c r="Q4130" s="19"/>
      <c r="R4130" s="19"/>
    </row>
    <row r="4131" spans="3:18" s="1" customFormat="1" ht="12.75" x14ac:dyDescent="0.2">
      <c r="C4131" s="36"/>
      <c r="K4131" s="19"/>
      <c r="P4131" s="33"/>
      <c r="Q4131" s="19"/>
      <c r="R4131" s="19"/>
    </row>
    <row r="4132" spans="3:18" s="1" customFormat="1" ht="12.75" x14ac:dyDescent="0.2">
      <c r="C4132" s="36"/>
      <c r="K4132" s="19"/>
      <c r="P4132" s="33"/>
      <c r="Q4132" s="19"/>
      <c r="R4132" s="19"/>
    </row>
    <row r="4133" spans="3:18" s="1" customFormat="1" ht="12.75" x14ac:dyDescent="0.2">
      <c r="C4133" s="36"/>
      <c r="K4133" s="19"/>
      <c r="P4133" s="33"/>
      <c r="Q4133" s="19"/>
      <c r="R4133" s="19"/>
    </row>
    <row r="4134" spans="3:18" s="1" customFormat="1" ht="12.75" x14ac:dyDescent="0.2">
      <c r="C4134" s="36"/>
      <c r="K4134" s="19"/>
      <c r="P4134" s="33"/>
      <c r="Q4134" s="19"/>
      <c r="R4134" s="19"/>
    </row>
    <row r="4135" spans="3:18" s="1" customFormat="1" ht="12.75" x14ac:dyDescent="0.2">
      <c r="C4135" s="36"/>
      <c r="K4135" s="19"/>
      <c r="P4135" s="33"/>
      <c r="Q4135" s="19"/>
      <c r="R4135" s="19"/>
    </row>
    <row r="4136" spans="3:18" s="1" customFormat="1" ht="12.75" x14ac:dyDescent="0.2">
      <c r="C4136" s="36"/>
      <c r="K4136" s="19"/>
      <c r="P4136" s="33"/>
      <c r="Q4136" s="19"/>
      <c r="R4136" s="19"/>
    </row>
    <row r="4137" spans="3:18" s="1" customFormat="1" ht="12.75" x14ac:dyDescent="0.2">
      <c r="C4137" s="36"/>
      <c r="K4137" s="19"/>
      <c r="P4137" s="33"/>
      <c r="Q4137" s="19"/>
      <c r="R4137" s="19"/>
    </row>
    <row r="4138" spans="3:18" s="1" customFormat="1" ht="12.75" x14ac:dyDescent="0.2">
      <c r="C4138" s="36"/>
      <c r="K4138" s="19"/>
      <c r="P4138" s="33"/>
      <c r="Q4138" s="19"/>
      <c r="R4138" s="19"/>
    </row>
    <row r="4139" spans="3:18" s="1" customFormat="1" ht="12.75" x14ac:dyDescent="0.2">
      <c r="C4139" s="36"/>
      <c r="K4139" s="19"/>
      <c r="P4139" s="33"/>
      <c r="Q4139" s="19"/>
      <c r="R4139" s="19"/>
    </row>
    <row r="4140" spans="3:18" s="1" customFormat="1" ht="12.75" x14ac:dyDescent="0.2">
      <c r="C4140" s="36"/>
      <c r="K4140" s="19"/>
      <c r="P4140" s="33"/>
      <c r="Q4140" s="19"/>
      <c r="R4140" s="19"/>
    </row>
    <row r="4141" spans="3:18" s="1" customFormat="1" ht="12.75" x14ac:dyDescent="0.2">
      <c r="C4141" s="36"/>
      <c r="K4141" s="19"/>
      <c r="P4141" s="33"/>
      <c r="Q4141" s="19"/>
      <c r="R4141" s="19"/>
    </row>
    <row r="4142" spans="3:18" s="1" customFormat="1" ht="12.75" x14ac:dyDescent="0.2">
      <c r="C4142" s="36"/>
      <c r="K4142" s="19"/>
      <c r="P4142" s="33"/>
      <c r="Q4142" s="19"/>
      <c r="R4142" s="19"/>
    </row>
    <row r="4143" spans="3:18" s="1" customFormat="1" ht="12.75" x14ac:dyDescent="0.2">
      <c r="C4143" s="36"/>
      <c r="K4143" s="19"/>
      <c r="P4143" s="33"/>
      <c r="Q4143" s="19"/>
      <c r="R4143" s="19"/>
    </row>
    <row r="4144" spans="3:18" s="1" customFormat="1" ht="12.75" x14ac:dyDescent="0.2">
      <c r="C4144" s="36"/>
      <c r="K4144" s="19"/>
      <c r="P4144" s="33"/>
      <c r="Q4144" s="19"/>
      <c r="R4144" s="19"/>
    </row>
    <row r="4145" spans="3:18" s="1" customFormat="1" ht="12.75" x14ac:dyDescent="0.2">
      <c r="C4145" s="36"/>
      <c r="K4145" s="19"/>
      <c r="P4145" s="33"/>
      <c r="Q4145" s="19"/>
      <c r="R4145" s="19"/>
    </row>
    <row r="4146" spans="3:18" s="1" customFormat="1" ht="12.75" x14ac:dyDescent="0.2">
      <c r="C4146" s="36"/>
      <c r="K4146" s="19"/>
      <c r="P4146" s="33"/>
      <c r="Q4146" s="19"/>
      <c r="R4146" s="19"/>
    </row>
    <row r="4147" spans="3:18" s="1" customFormat="1" ht="12.75" x14ac:dyDescent="0.2">
      <c r="C4147" s="36"/>
      <c r="K4147" s="19"/>
      <c r="P4147" s="33"/>
      <c r="Q4147" s="19"/>
      <c r="R4147" s="19"/>
    </row>
    <row r="4148" spans="3:18" s="1" customFormat="1" ht="12.75" x14ac:dyDescent="0.2">
      <c r="C4148" s="36"/>
      <c r="K4148" s="19"/>
      <c r="P4148" s="33"/>
      <c r="Q4148" s="19"/>
      <c r="R4148" s="19"/>
    </row>
    <row r="4149" spans="3:18" s="1" customFormat="1" ht="12.75" x14ac:dyDescent="0.2">
      <c r="C4149" s="36"/>
      <c r="K4149" s="19"/>
      <c r="P4149" s="33"/>
      <c r="Q4149" s="19"/>
      <c r="R4149" s="19"/>
    </row>
    <row r="4150" spans="3:18" s="1" customFormat="1" ht="12.75" x14ac:dyDescent="0.2">
      <c r="C4150" s="36"/>
      <c r="K4150" s="19"/>
      <c r="P4150" s="33"/>
      <c r="Q4150" s="19"/>
      <c r="R4150" s="19"/>
    </row>
    <row r="4151" spans="3:18" s="1" customFormat="1" ht="12.75" x14ac:dyDescent="0.2">
      <c r="C4151" s="36"/>
      <c r="K4151" s="19"/>
      <c r="P4151" s="33"/>
      <c r="Q4151" s="19"/>
      <c r="R4151" s="19"/>
    </row>
    <row r="4152" spans="3:18" s="1" customFormat="1" ht="12.75" x14ac:dyDescent="0.2">
      <c r="C4152" s="36"/>
      <c r="K4152" s="19"/>
      <c r="P4152" s="33"/>
      <c r="Q4152" s="19"/>
      <c r="R4152" s="19"/>
    </row>
    <row r="4153" spans="3:18" s="1" customFormat="1" ht="12.75" x14ac:dyDescent="0.2">
      <c r="C4153" s="36"/>
      <c r="K4153" s="19"/>
      <c r="P4153" s="33"/>
      <c r="Q4153" s="19"/>
      <c r="R4153" s="19"/>
    </row>
    <row r="4154" spans="3:18" s="1" customFormat="1" ht="12.75" x14ac:dyDescent="0.2">
      <c r="C4154" s="36"/>
      <c r="K4154" s="19"/>
      <c r="P4154" s="33"/>
      <c r="Q4154" s="19"/>
      <c r="R4154" s="19"/>
    </row>
    <row r="4155" spans="3:18" s="1" customFormat="1" ht="12.75" x14ac:dyDescent="0.2">
      <c r="C4155" s="36"/>
      <c r="K4155" s="19"/>
      <c r="P4155" s="33"/>
      <c r="Q4155" s="19"/>
      <c r="R4155" s="19"/>
    </row>
    <row r="4156" spans="3:18" s="1" customFormat="1" ht="12.75" x14ac:dyDescent="0.2">
      <c r="C4156" s="36"/>
      <c r="K4156" s="19"/>
      <c r="P4156" s="33"/>
      <c r="Q4156" s="19"/>
      <c r="R4156" s="19"/>
    </row>
    <row r="4157" spans="3:18" s="1" customFormat="1" ht="12.75" x14ac:dyDescent="0.2">
      <c r="C4157" s="36"/>
      <c r="K4157" s="19"/>
      <c r="P4157" s="33"/>
      <c r="Q4157" s="19"/>
      <c r="R4157" s="19"/>
    </row>
    <row r="4158" spans="3:18" s="1" customFormat="1" ht="12.75" x14ac:dyDescent="0.2">
      <c r="C4158" s="36"/>
      <c r="K4158" s="19"/>
      <c r="P4158" s="33"/>
      <c r="Q4158" s="19"/>
      <c r="R4158" s="19"/>
    </row>
    <row r="4159" spans="3:18" s="1" customFormat="1" ht="12.75" x14ac:dyDescent="0.2">
      <c r="C4159" s="36"/>
      <c r="K4159" s="19"/>
      <c r="P4159" s="33"/>
      <c r="Q4159" s="19"/>
      <c r="R4159" s="19"/>
    </row>
    <row r="4160" spans="3:18" s="1" customFormat="1" ht="12.75" x14ac:dyDescent="0.2">
      <c r="C4160" s="36"/>
      <c r="K4160" s="19"/>
      <c r="P4160" s="33"/>
      <c r="Q4160" s="19"/>
      <c r="R4160" s="19"/>
    </row>
    <row r="4161" spans="3:18" s="1" customFormat="1" ht="12.75" x14ac:dyDescent="0.2">
      <c r="C4161" s="36"/>
      <c r="K4161" s="19"/>
      <c r="P4161" s="33"/>
      <c r="Q4161" s="19"/>
      <c r="R4161" s="19"/>
    </row>
    <row r="4162" spans="3:18" s="1" customFormat="1" ht="12.75" x14ac:dyDescent="0.2">
      <c r="C4162" s="36"/>
      <c r="K4162" s="19"/>
      <c r="P4162" s="33"/>
      <c r="Q4162" s="19"/>
      <c r="R4162" s="19"/>
    </row>
    <row r="4163" spans="3:18" s="1" customFormat="1" ht="12.75" x14ac:dyDescent="0.2">
      <c r="C4163" s="36"/>
      <c r="K4163" s="19"/>
      <c r="P4163" s="33"/>
      <c r="Q4163" s="19"/>
      <c r="R4163" s="19"/>
    </row>
    <row r="4164" spans="3:18" s="1" customFormat="1" ht="12.75" x14ac:dyDescent="0.2">
      <c r="C4164" s="36"/>
      <c r="K4164" s="19"/>
      <c r="P4164" s="33"/>
      <c r="Q4164" s="19"/>
      <c r="R4164" s="19"/>
    </row>
    <row r="4165" spans="3:18" s="1" customFormat="1" ht="12.75" x14ac:dyDescent="0.2">
      <c r="C4165" s="36"/>
      <c r="K4165" s="19"/>
      <c r="P4165" s="33"/>
      <c r="Q4165" s="19"/>
      <c r="R4165" s="19"/>
    </row>
    <row r="4166" spans="3:18" s="1" customFormat="1" ht="12.75" x14ac:dyDescent="0.2">
      <c r="C4166" s="36"/>
      <c r="K4166" s="19"/>
      <c r="P4166" s="33"/>
      <c r="Q4166" s="19"/>
      <c r="R4166" s="19"/>
    </row>
    <row r="4167" spans="3:18" s="1" customFormat="1" ht="12.75" x14ac:dyDescent="0.2">
      <c r="C4167" s="36"/>
      <c r="K4167" s="19"/>
      <c r="P4167" s="33"/>
      <c r="Q4167" s="19"/>
      <c r="R4167" s="19"/>
    </row>
    <row r="4168" spans="3:18" s="1" customFormat="1" ht="12.75" x14ac:dyDescent="0.2">
      <c r="C4168" s="36"/>
      <c r="K4168" s="19"/>
      <c r="P4168" s="33"/>
      <c r="Q4168" s="19"/>
      <c r="R4168" s="19"/>
    </row>
    <row r="4169" spans="3:18" s="1" customFormat="1" ht="12.75" x14ac:dyDescent="0.2">
      <c r="C4169" s="36"/>
      <c r="K4169" s="19"/>
      <c r="P4169" s="33"/>
      <c r="Q4169" s="19"/>
      <c r="R4169" s="19"/>
    </row>
    <row r="4170" spans="3:18" s="1" customFormat="1" ht="12.75" x14ac:dyDescent="0.2">
      <c r="C4170" s="36"/>
      <c r="K4170" s="19"/>
      <c r="P4170" s="33"/>
      <c r="Q4170" s="19"/>
      <c r="R4170" s="19"/>
    </row>
    <row r="4171" spans="3:18" s="1" customFormat="1" ht="12.75" x14ac:dyDescent="0.2">
      <c r="C4171" s="36"/>
      <c r="K4171" s="19"/>
      <c r="P4171" s="33"/>
      <c r="Q4171" s="19"/>
      <c r="R4171" s="19"/>
    </row>
    <row r="4172" spans="3:18" s="1" customFormat="1" ht="12.75" x14ac:dyDescent="0.2">
      <c r="C4172" s="36"/>
      <c r="K4172" s="19"/>
      <c r="P4172" s="33"/>
      <c r="Q4172" s="19"/>
      <c r="R4172" s="19"/>
    </row>
    <row r="4173" spans="3:18" s="1" customFormat="1" ht="12.75" x14ac:dyDescent="0.2">
      <c r="C4173" s="36"/>
      <c r="K4173" s="19"/>
      <c r="P4173" s="33"/>
      <c r="Q4173" s="19"/>
      <c r="R4173" s="19"/>
    </row>
    <row r="4174" spans="3:18" s="1" customFormat="1" ht="12.75" x14ac:dyDescent="0.2">
      <c r="C4174" s="36"/>
      <c r="K4174" s="19"/>
      <c r="P4174" s="33"/>
      <c r="Q4174" s="19"/>
      <c r="R4174" s="19"/>
    </row>
    <row r="4175" spans="3:18" s="1" customFormat="1" ht="12.75" x14ac:dyDescent="0.2">
      <c r="C4175" s="36"/>
      <c r="K4175" s="19"/>
      <c r="P4175" s="33"/>
      <c r="Q4175" s="19"/>
      <c r="R4175" s="19"/>
    </row>
    <row r="4176" spans="3:18" s="1" customFormat="1" ht="12.75" x14ac:dyDescent="0.2">
      <c r="C4176" s="36"/>
      <c r="K4176" s="19"/>
      <c r="P4176" s="33"/>
      <c r="Q4176" s="19"/>
      <c r="R4176" s="19"/>
    </row>
    <row r="4177" spans="3:18" s="1" customFormat="1" ht="12.75" x14ac:dyDescent="0.2">
      <c r="C4177" s="36"/>
      <c r="K4177" s="19"/>
      <c r="P4177" s="33"/>
      <c r="Q4177" s="19"/>
      <c r="R4177" s="19"/>
    </row>
    <row r="4178" spans="3:18" s="1" customFormat="1" ht="12.75" x14ac:dyDescent="0.2">
      <c r="C4178" s="36"/>
      <c r="K4178" s="19"/>
      <c r="P4178" s="33"/>
      <c r="Q4178" s="19"/>
      <c r="R4178" s="19"/>
    </row>
    <row r="4179" spans="3:18" s="1" customFormat="1" ht="12.75" x14ac:dyDescent="0.2">
      <c r="C4179" s="36"/>
      <c r="K4179" s="19"/>
      <c r="P4179" s="33"/>
      <c r="Q4179" s="19"/>
      <c r="R4179" s="19"/>
    </row>
    <row r="4180" spans="3:18" s="1" customFormat="1" ht="12.75" x14ac:dyDescent="0.2">
      <c r="C4180" s="36"/>
      <c r="K4180" s="19"/>
      <c r="P4180" s="33"/>
      <c r="Q4180" s="19"/>
      <c r="R4180" s="19"/>
    </row>
    <row r="4181" spans="3:18" s="1" customFormat="1" ht="12.75" x14ac:dyDescent="0.2">
      <c r="C4181" s="36"/>
      <c r="K4181" s="19"/>
      <c r="P4181" s="33"/>
      <c r="Q4181" s="19"/>
      <c r="R4181" s="19"/>
    </row>
    <row r="4182" spans="3:18" s="1" customFormat="1" ht="12.75" x14ac:dyDescent="0.2">
      <c r="C4182" s="36"/>
      <c r="K4182" s="19"/>
      <c r="P4182" s="33"/>
      <c r="Q4182" s="19"/>
      <c r="R4182" s="19"/>
    </row>
    <row r="4183" spans="3:18" s="1" customFormat="1" ht="12.75" x14ac:dyDescent="0.2">
      <c r="C4183" s="36"/>
      <c r="K4183" s="19"/>
      <c r="P4183" s="33"/>
      <c r="Q4183" s="19"/>
      <c r="R4183" s="19"/>
    </row>
    <row r="4184" spans="3:18" s="1" customFormat="1" ht="12.75" x14ac:dyDescent="0.2">
      <c r="C4184" s="36"/>
      <c r="K4184" s="19"/>
      <c r="P4184" s="33"/>
      <c r="Q4184" s="19"/>
      <c r="R4184" s="19"/>
    </row>
    <row r="4185" spans="3:18" s="1" customFormat="1" ht="12.75" x14ac:dyDescent="0.2">
      <c r="C4185" s="36"/>
      <c r="K4185" s="19"/>
      <c r="P4185" s="33"/>
      <c r="Q4185" s="19"/>
      <c r="R4185" s="19"/>
    </row>
    <row r="4186" spans="3:18" s="1" customFormat="1" ht="12.75" x14ac:dyDescent="0.2">
      <c r="C4186" s="36"/>
      <c r="K4186" s="19"/>
      <c r="P4186" s="33"/>
      <c r="Q4186" s="19"/>
      <c r="R4186" s="19"/>
    </row>
    <row r="4187" spans="3:18" s="1" customFormat="1" ht="12.75" x14ac:dyDescent="0.2">
      <c r="C4187" s="36"/>
      <c r="K4187" s="19"/>
      <c r="P4187" s="33"/>
      <c r="Q4187" s="19"/>
      <c r="R4187" s="19"/>
    </row>
    <row r="4188" spans="3:18" s="1" customFormat="1" ht="12.75" x14ac:dyDescent="0.2">
      <c r="C4188" s="36"/>
      <c r="K4188" s="19"/>
      <c r="P4188" s="33"/>
      <c r="Q4188" s="19"/>
      <c r="R4188" s="19"/>
    </row>
    <row r="4189" spans="3:18" s="1" customFormat="1" ht="12.75" x14ac:dyDescent="0.2">
      <c r="C4189" s="36"/>
      <c r="K4189" s="19"/>
      <c r="P4189" s="33"/>
      <c r="Q4189" s="19"/>
      <c r="R4189" s="19"/>
    </row>
    <row r="4190" spans="3:18" s="1" customFormat="1" ht="12.75" x14ac:dyDescent="0.2">
      <c r="C4190" s="36"/>
      <c r="K4190" s="19"/>
      <c r="P4190" s="33"/>
      <c r="Q4190" s="19"/>
      <c r="R4190" s="19"/>
    </row>
    <row r="4191" spans="3:18" s="1" customFormat="1" ht="12.75" x14ac:dyDescent="0.2">
      <c r="C4191" s="36"/>
      <c r="K4191" s="19"/>
      <c r="P4191" s="33"/>
      <c r="Q4191" s="19"/>
      <c r="R4191" s="19"/>
    </row>
    <row r="4192" spans="3:18" s="1" customFormat="1" ht="12.75" x14ac:dyDescent="0.2">
      <c r="C4192" s="36"/>
      <c r="K4192" s="19"/>
      <c r="P4192" s="33"/>
      <c r="Q4192" s="19"/>
      <c r="R4192" s="19"/>
    </row>
    <row r="4193" spans="3:18" s="1" customFormat="1" ht="12.75" x14ac:dyDescent="0.2">
      <c r="C4193" s="36"/>
      <c r="K4193" s="19"/>
      <c r="P4193" s="33"/>
      <c r="Q4193" s="19"/>
      <c r="R4193" s="19"/>
    </row>
    <row r="4194" spans="3:18" s="1" customFormat="1" ht="12.75" x14ac:dyDescent="0.2">
      <c r="C4194" s="36"/>
      <c r="K4194" s="19"/>
      <c r="P4194" s="33"/>
      <c r="Q4194" s="19"/>
      <c r="R4194" s="19"/>
    </row>
    <row r="4195" spans="3:18" s="1" customFormat="1" ht="12.75" x14ac:dyDescent="0.2">
      <c r="C4195" s="36"/>
      <c r="K4195" s="19"/>
      <c r="P4195" s="33"/>
      <c r="Q4195" s="19"/>
      <c r="R4195" s="19"/>
    </row>
    <row r="4196" spans="3:18" s="1" customFormat="1" ht="12.75" x14ac:dyDescent="0.2">
      <c r="C4196" s="36"/>
      <c r="K4196" s="19"/>
      <c r="P4196" s="33"/>
      <c r="Q4196" s="19"/>
      <c r="R4196" s="19"/>
    </row>
    <row r="4197" spans="3:18" s="1" customFormat="1" ht="12.75" x14ac:dyDescent="0.2">
      <c r="C4197" s="36"/>
      <c r="K4197" s="19"/>
      <c r="P4197" s="33"/>
      <c r="Q4197" s="19"/>
      <c r="R4197" s="19"/>
    </row>
    <row r="4198" spans="3:18" s="1" customFormat="1" ht="12.75" x14ac:dyDescent="0.2">
      <c r="C4198" s="36"/>
      <c r="K4198" s="19"/>
      <c r="P4198" s="33"/>
      <c r="Q4198" s="19"/>
      <c r="R4198" s="19"/>
    </row>
    <row r="4199" spans="3:18" s="1" customFormat="1" ht="12.75" x14ac:dyDescent="0.2">
      <c r="C4199" s="36"/>
      <c r="K4199" s="19"/>
      <c r="P4199" s="33"/>
      <c r="Q4199" s="19"/>
      <c r="R4199" s="19"/>
    </row>
    <row r="4200" spans="3:18" s="1" customFormat="1" ht="12.75" x14ac:dyDescent="0.2">
      <c r="C4200" s="36"/>
      <c r="K4200" s="19"/>
      <c r="P4200" s="33"/>
      <c r="Q4200" s="19"/>
      <c r="R4200" s="19"/>
    </row>
    <row r="4201" spans="3:18" s="1" customFormat="1" ht="12.75" x14ac:dyDescent="0.2">
      <c r="C4201" s="36"/>
      <c r="K4201" s="19"/>
      <c r="P4201" s="33"/>
      <c r="Q4201" s="19"/>
      <c r="R4201" s="19"/>
    </row>
    <row r="4202" spans="3:18" s="1" customFormat="1" ht="12.75" x14ac:dyDescent="0.2">
      <c r="C4202" s="36"/>
      <c r="K4202" s="19"/>
      <c r="P4202" s="33"/>
      <c r="Q4202" s="19"/>
      <c r="R4202" s="19"/>
    </row>
    <row r="4203" spans="3:18" s="1" customFormat="1" ht="12.75" x14ac:dyDescent="0.2">
      <c r="C4203" s="36"/>
      <c r="K4203" s="19"/>
      <c r="P4203" s="33"/>
      <c r="Q4203" s="19"/>
      <c r="R4203" s="19"/>
    </row>
    <row r="4204" spans="3:18" s="1" customFormat="1" ht="12.75" x14ac:dyDescent="0.2">
      <c r="C4204" s="36"/>
      <c r="K4204" s="19"/>
      <c r="P4204" s="33"/>
      <c r="Q4204" s="19"/>
      <c r="R4204" s="19"/>
    </row>
    <row r="4205" spans="3:18" s="1" customFormat="1" ht="12.75" x14ac:dyDescent="0.2">
      <c r="C4205" s="36"/>
      <c r="K4205" s="19"/>
      <c r="P4205" s="33"/>
      <c r="Q4205" s="19"/>
      <c r="R4205" s="19"/>
    </row>
    <row r="4206" spans="3:18" s="1" customFormat="1" ht="12.75" x14ac:dyDescent="0.2">
      <c r="C4206" s="36"/>
      <c r="K4206" s="19"/>
      <c r="P4206" s="33"/>
      <c r="Q4206" s="19"/>
      <c r="R4206" s="19"/>
    </row>
    <row r="4207" spans="3:18" s="1" customFormat="1" ht="12.75" x14ac:dyDescent="0.2">
      <c r="C4207" s="36"/>
      <c r="K4207" s="19"/>
      <c r="P4207" s="33"/>
      <c r="Q4207" s="19"/>
      <c r="R4207" s="19"/>
    </row>
    <row r="4208" spans="3:18" s="1" customFormat="1" ht="12.75" x14ac:dyDescent="0.2">
      <c r="C4208" s="36"/>
      <c r="K4208" s="19"/>
      <c r="P4208" s="33"/>
      <c r="Q4208" s="19"/>
      <c r="R4208" s="19"/>
    </row>
    <row r="4209" spans="3:18" s="1" customFormat="1" ht="12.75" x14ac:dyDescent="0.2">
      <c r="C4209" s="36"/>
      <c r="K4209" s="19"/>
      <c r="P4209" s="33"/>
      <c r="Q4209" s="19"/>
      <c r="R4209" s="19"/>
    </row>
    <row r="4210" spans="3:18" s="1" customFormat="1" ht="12.75" x14ac:dyDescent="0.2">
      <c r="C4210" s="36"/>
      <c r="K4210" s="19"/>
      <c r="P4210" s="33"/>
      <c r="Q4210" s="19"/>
      <c r="R4210" s="19"/>
    </row>
    <row r="4211" spans="3:18" s="1" customFormat="1" ht="12.75" x14ac:dyDescent="0.2">
      <c r="C4211" s="36"/>
      <c r="K4211" s="19"/>
      <c r="P4211" s="33"/>
      <c r="Q4211" s="19"/>
      <c r="R4211" s="19"/>
    </row>
    <row r="4212" spans="3:18" s="1" customFormat="1" ht="12.75" x14ac:dyDescent="0.2">
      <c r="C4212" s="36"/>
      <c r="K4212" s="19"/>
      <c r="P4212" s="33"/>
      <c r="Q4212" s="19"/>
      <c r="R4212" s="19"/>
    </row>
    <row r="4213" spans="3:18" s="1" customFormat="1" ht="12.75" x14ac:dyDescent="0.2">
      <c r="C4213" s="36"/>
      <c r="K4213" s="19"/>
      <c r="P4213" s="33"/>
      <c r="Q4213" s="19"/>
      <c r="R4213" s="19"/>
    </row>
    <row r="4214" spans="3:18" s="1" customFormat="1" ht="12.75" x14ac:dyDescent="0.2">
      <c r="C4214" s="36"/>
      <c r="K4214" s="19"/>
      <c r="P4214" s="33"/>
      <c r="Q4214" s="19"/>
      <c r="R4214" s="19"/>
    </row>
    <row r="4215" spans="3:18" s="1" customFormat="1" ht="12.75" x14ac:dyDescent="0.2">
      <c r="C4215" s="36"/>
      <c r="K4215" s="19"/>
      <c r="P4215" s="33"/>
      <c r="Q4215" s="19"/>
      <c r="R4215" s="19"/>
    </row>
    <row r="4216" spans="3:18" s="1" customFormat="1" ht="12.75" x14ac:dyDescent="0.2">
      <c r="C4216" s="36"/>
      <c r="K4216" s="19"/>
      <c r="P4216" s="33"/>
      <c r="Q4216" s="19"/>
      <c r="R4216" s="19"/>
    </row>
    <row r="4217" spans="3:18" s="1" customFormat="1" ht="12.75" x14ac:dyDescent="0.2">
      <c r="C4217" s="36"/>
      <c r="K4217" s="19"/>
      <c r="P4217" s="33"/>
      <c r="Q4217" s="19"/>
      <c r="R4217" s="19"/>
    </row>
    <row r="4218" spans="3:18" s="1" customFormat="1" ht="12.75" x14ac:dyDescent="0.2">
      <c r="C4218" s="36"/>
      <c r="K4218" s="19"/>
      <c r="P4218" s="33"/>
      <c r="Q4218" s="19"/>
      <c r="R4218" s="19"/>
    </row>
    <row r="4219" spans="3:18" s="1" customFormat="1" ht="12.75" x14ac:dyDescent="0.2">
      <c r="C4219" s="36"/>
      <c r="K4219" s="19"/>
      <c r="P4219" s="33"/>
      <c r="Q4219" s="19"/>
      <c r="R4219" s="19"/>
    </row>
    <row r="4220" spans="3:18" s="1" customFormat="1" ht="12.75" x14ac:dyDescent="0.2">
      <c r="C4220" s="36"/>
      <c r="K4220" s="19"/>
      <c r="P4220" s="33"/>
      <c r="Q4220" s="19"/>
      <c r="R4220" s="19"/>
    </row>
    <row r="4221" spans="3:18" s="1" customFormat="1" ht="12.75" x14ac:dyDescent="0.2">
      <c r="C4221" s="36"/>
      <c r="K4221" s="19"/>
      <c r="P4221" s="33"/>
      <c r="Q4221" s="19"/>
      <c r="R4221" s="19"/>
    </row>
    <row r="4222" spans="3:18" s="1" customFormat="1" ht="12.75" x14ac:dyDescent="0.2">
      <c r="C4222" s="36"/>
      <c r="K4222" s="19"/>
      <c r="P4222" s="33"/>
      <c r="Q4222" s="19"/>
      <c r="R4222" s="19"/>
    </row>
    <row r="4223" spans="3:18" s="1" customFormat="1" ht="12.75" x14ac:dyDescent="0.2">
      <c r="C4223" s="36"/>
      <c r="K4223" s="19"/>
      <c r="P4223" s="33"/>
      <c r="Q4223" s="19"/>
      <c r="R4223" s="19"/>
    </row>
    <row r="4224" spans="3:18" s="1" customFormat="1" ht="12.75" x14ac:dyDescent="0.2">
      <c r="C4224" s="36"/>
      <c r="K4224" s="19"/>
      <c r="P4224" s="33"/>
      <c r="Q4224" s="19"/>
      <c r="R4224" s="19"/>
    </row>
    <row r="4225" spans="3:18" s="1" customFormat="1" ht="12.75" x14ac:dyDescent="0.2">
      <c r="C4225" s="36"/>
      <c r="K4225" s="19"/>
      <c r="P4225" s="33"/>
      <c r="Q4225" s="19"/>
      <c r="R4225" s="19"/>
    </row>
    <row r="4226" spans="3:18" s="1" customFormat="1" ht="12.75" x14ac:dyDescent="0.2">
      <c r="C4226" s="36"/>
      <c r="K4226" s="19"/>
      <c r="P4226" s="33"/>
      <c r="Q4226" s="19"/>
      <c r="R4226" s="19"/>
    </row>
    <row r="4227" spans="3:18" s="1" customFormat="1" ht="12.75" x14ac:dyDescent="0.2">
      <c r="C4227" s="36"/>
      <c r="K4227" s="19"/>
      <c r="P4227" s="33"/>
      <c r="Q4227" s="19"/>
      <c r="R4227" s="19"/>
    </row>
    <row r="4228" spans="3:18" s="1" customFormat="1" ht="12.75" x14ac:dyDescent="0.2">
      <c r="C4228" s="36"/>
      <c r="K4228" s="19"/>
      <c r="P4228" s="33"/>
      <c r="Q4228" s="19"/>
      <c r="R4228" s="19"/>
    </row>
    <row r="4229" spans="3:18" s="1" customFormat="1" ht="12.75" x14ac:dyDescent="0.2">
      <c r="C4229" s="36"/>
      <c r="K4229" s="19"/>
      <c r="P4229" s="33"/>
      <c r="Q4229" s="19"/>
      <c r="R4229" s="19"/>
    </row>
    <row r="4230" spans="3:18" s="1" customFormat="1" ht="12.75" x14ac:dyDescent="0.2">
      <c r="C4230" s="36"/>
      <c r="K4230" s="19"/>
      <c r="P4230" s="33"/>
      <c r="Q4230" s="19"/>
      <c r="R4230" s="19"/>
    </row>
    <row r="4231" spans="3:18" s="1" customFormat="1" ht="12.75" x14ac:dyDescent="0.2">
      <c r="C4231" s="36"/>
      <c r="K4231" s="19"/>
      <c r="P4231" s="33"/>
      <c r="Q4231" s="19"/>
      <c r="R4231" s="19"/>
    </row>
    <row r="4232" spans="3:18" s="1" customFormat="1" ht="12.75" x14ac:dyDescent="0.2">
      <c r="C4232" s="36"/>
      <c r="K4232" s="19"/>
      <c r="P4232" s="33"/>
      <c r="Q4232" s="19"/>
      <c r="R4232" s="19"/>
    </row>
    <row r="4233" spans="3:18" s="1" customFormat="1" ht="12.75" x14ac:dyDescent="0.2">
      <c r="C4233" s="36"/>
      <c r="K4233" s="19"/>
      <c r="P4233" s="33"/>
      <c r="Q4233" s="19"/>
      <c r="R4233" s="19"/>
    </row>
    <row r="4234" spans="3:18" s="1" customFormat="1" ht="12.75" x14ac:dyDescent="0.2">
      <c r="C4234" s="36"/>
      <c r="K4234" s="19"/>
      <c r="P4234" s="33"/>
      <c r="Q4234" s="19"/>
      <c r="R4234" s="19"/>
    </row>
    <row r="4235" spans="3:18" s="1" customFormat="1" ht="12.75" x14ac:dyDescent="0.2">
      <c r="C4235" s="36"/>
      <c r="K4235" s="19"/>
      <c r="P4235" s="33"/>
      <c r="Q4235" s="19"/>
      <c r="R4235" s="19"/>
    </row>
    <row r="4236" spans="3:18" s="1" customFormat="1" ht="12.75" x14ac:dyDescent="0.2">
      <c r="C4236" s="36"/>
      <c r="K4236" s="19"/>
      <c r="P4236" s="33"/>
      <c r="Q4236" s="19"/>
      <c r="R4236" s="19"/>
    </row>
    <row r="4237" spans="3:18" s="1" customFormat="1" ht="12.75" x14ac:dyDescent="0.2">
      <c r="C4237" s="36"/>
      <c r="K4237" s="19"/>
      <c r="P4237" s="33"/>
      <c r="Q4237" s="19"/>
      <c r="R4237" s="19"/>
    </row>
    <row r="4238" spans="3:18" s="1" customFormat="1" ht="12.75" x14ac:dyDescent="0.2">
      <c r="C4238" s="36"/>
      <c r="K4238" s="19"/>
      <c r="P4238" s="33"/>
      <c r="Q4238" s="19"/>
      <c r="R4238" s="19"/>
    </row>
    <row r="4239" spans="3:18" s="1" customFormat="1" ht="12.75" x14ac:dyDescent="0.2">
      <c r="C4239" s="36"/>
      <c r="K4239" s="19"/>
      <c r="P4239" s="33"/>
      <c r="Q4239" s="19"/>
      <c r="R4239" s="19"/>
    </row>
    <row r="4240" spans="3:18" s="1" customFormat="1" ht="12.75" x14ac:dyDescent="0.2">
      <c r="C4240" s="36"/>
      <c r="K4240" s="19"/>
      <c r="P4240" s="33"/>
      <c r="Q4240" s="19"/>
      <c r="R4240" s="19"/>
    </row>
    <row r="4241" spans="3:18" s="1" customFormat="1" ht="12.75" x14ac:dyDescent="0.2">
      <c r="C4241" s="36"/>
      <c r="K4241" s="19"/>
      <c r="P4241" s="33"/>
      <c r="Q4241" s="19"/>
      <c r="R4241" s="19"/>
    </row>
    <row r="4242" spans="3:18" s="1" customFormat="1" ht="12.75" x14ac:dyDescent="0.2">
      <c r="C4242" s="36"/>
      <c r="K4242" s="19"/>
      <c r="P4242" s="33"/>
      <c r="Q4242" s="19"/>
      <c r="R4242" s="19"/>
    </row>
    <row r="4243" spans="3:18" s="1" customFormat="1" ht="12.75" x14ac:dyDescent="0.2">
      <c r="C4243" s="36"/>
      <c r="K4243" s="19"/>
      <c r="P4243" s="33"/>
      <c r="Q4243" s="19"/>
      <c r="R4243" s="19"/>
    </row>
    <row r="4244" spans="3:18" s="1" customFormat="1" ht="12.75" x14ac:dyDescent="0.2">
      <c r="C4244" s="36"/>
      <c r="K4244" s="19"/>
      <c r="P4244" s="33"/>
      <c r="Q4244" s="19"/>
      <c r="R4244" s="19"/>
    </row>
    <row r="4245" spans="3:18" s="1" customFormat="1" ht="12.75" x14ac:dyDescent="0.2">
      <c r="C4245" s="36"/>
      <c r="K4245" s="19"/>
      <c r="P4245" s="33"/>
      <c r="Q4245" s="19"/>
      <c r="R4245" s="19"/>
    </row>
    <row r="4246" spans="3:18" s="1" customFormat="1" ht="12.75" x14ac:dyDescent="0.2">
      <c r="C4246" s="36"/>
      <c r="K4246" s="19"/>
      <c r="P4246" s="33"/>
      <c r="Q4246" s="19"/>
      <c r="R4246" s="19"/>
    </row>
    <row r="4247" spans="3:18" s="1" customFormat="1" ht="12.75" x14ac:dyDescent="0.2">
      <c r="C4247" s="36"/>
      <c r="K4247" s="19"/>
      <c r="P4247" s="33"/>
      <c r="Q4247" s="19"/>
      <c r="R4247" s="19"/>
    </row>
    <row r="4248" spans="3:18" s="1" customFormat="1" ht="12.75" x14ac:dyDescent="0.2">
      <c r="C4248" s="36"/>
      <c r="K4248" s="19"/>
      <c r="P4248" s="33"/>
      <c r="Q4248" s="19"/>
      <c r="R4248" s="19"/>
    </row>
    <row r="4249" spans="3:18" s="1" customFormat="1" ht="12.75" x14ac:dyDescent="0.2">
      <c r="C4249" s="36"/>
      <c r="K4249" s="19"/>
      <c r="P4249" s="33"/>
      <c r="Q4249" s="19"/>
      <c r="R4249" s="19"/>
    </row>
    <row r="4250" spans="3:18" s="1" customFormat="1" ht="12.75" x14ac:dyDescent="0.2">
      <c r="C4250" s="36"/>
      <c r="K4250" s="19"/>
      <c r="P4250" s="33"/>
      <c r="Q4250" s="19"/>
      <c r="R4250" s="19"/>
    </row>
    <row r="4251" spans="3:18" s="1" customFormat="1" ht="12.75" x14ac:dyDescent="0.2">
      <c r="C4251" s="36"/>
      <c r="K4251" s="19"/>
      <c r="P4251" s="33"/>
      <c r="Q4251" s="19"/>
      <c r="R4251" s="19"/>
    </row>
    <row r="4252" spans="3:18" s="1" customFormat="1" ht="12.75" x14ac:dyDescent="0.2">
      <c r="C4252" s="36"/>
      <c r="K4252" s="19"/>
      <c r="P4252" s="33"/>
      <c r="Q4252" s="19"/>
      <c r="R4252" s="19"/>
    </row>
    <row r="4253" spans="3:18" s="1" customFormat="1" ht="12.75" x14ac:dyDescent="0.2">
      <c r="C4253" s="36"/>
      <c r="K4253" s="19"/>
      <c r="P4253" s="33"/>
      <c r="Q4253" s="19"/>
      <c r="R4253" s="19"/>
    </row>
    <row r="4254" spans="3:18" s="1" customFormat="1" ht="12.75" x14ac:dyDescent="0.2">
      <c r="C4254" s="36"/>
      <c r="K4254" s="19"/>
      <c r="P4254" s="33"/>
      <c r="Q4254" s="19"/>
      <c r="R4254" s="19"/>
    </row>
    <row r="4255" spans="3:18" s="1" customFormat="1" ht="12.75" x14ac:dyDescent="0.2">
      <c r="C4255" s="36"/>
      <c r="K4255" s="19"/>
      <c r="P4255" s="33"/>
      <c r="Q4255" s="19"/>
      <c r="R4255" s="19"/>
    </row>
    <row r="4256" spans="3:18" s="1" customFormat="1" ht="12.75" x14ac:dyDescent="0.2">
      <c r="C4256" s="36"/>
      <c r="K4256" s="19"/>
      <c r="P4256" s="33"/>
      <c r="Q4256" s="19"/>
      <c r="R4256" s="19"/>
    </row>
    <row r="4257" spans="3:18" s="1" customFormat="1" ht="12.75" x14ac:dyDescent="0.2">
      <c r="C4257" s="36"/>
      <c r="K4257" s="19"/>
      <c r="P4257" s="33"/>
      <c r="Q4257" s="19"/>
      <c r="R4257" s="19"/>
    </row>
    <row r="4258" spans="3:18" s="1" customFormat="1" ht="12.75" x14ac:dyDescent="0.2">
      <c r="C4258" s="36"/>
      <c r="K4258" s="19"/>
      <c r="P4258" s="33"/>
      <c r="Q4258" s="19"/>
      <c r="R4258" s="19"/>
    </row>
    <row r="4259" spans="3:18" s="1" customFormat="1" ht="12.75" x14ac:dyDescent="0.2">
      <c r="C4259" s="36"/>
      <c r="K4259" s="19"/>
      <c r="P4259" s="33"/>
      <c r="Q4259" s="19"/>
      <c r="R4259" s="19"/>
    </row>
    <row r="4260" spans="3:18" s="1" customFormat="1" ht="12.75" x14ac:dyDescent="0.2">
      <c r="C4260" s="36"/>
      <c r="K4260" s="19"/>
      <c r="P4260" s="33"/>
      <c r="Q4260" s="19"/>
      <c r="R4260" s="19"/>
    </row>
    <row r="4261" spans="3:18" s="1" customFormat="1" ht="12.75" x14ac:dyDescent="0.2">
      <c r="C4261" s="36"/>
      <c r="K4261" s="19"/>
      <c r="P4261" s="33"/>
      <c r="Q4261" s="19"/>
      <c r="R4261" s="19"/>
    </row>
    <row r="4262" spans="3:18" s="1" customFormat="1" ht="12.75" x14ac:dyDescent="0.2">
      <c r="C4262" s="36"/>
      <c r="K4262" s="19"/>
      <c r="P4262" s="33"/>
      <c r="Q4262" s="19"/>
      <c r="R4262" s="19"/>
    </row>
    <row r="4263" spans="3:18" s="1" customFormat="1" ht="12.75" x14ac:dyDescent="0.2">
      <c r="C4263" s="36"/>
      <c r="K4263" s="19"/>
      <c r="P4263" s="33"/>
      <c r="Q4263" s="19"/>
      <c r="R4263" s="19"/>
    </row>
    <row r="4264" spans="3:18" s="1" customFormat="1" ht="12.75" x14ac:dyDescent="0.2">
      <c r="C4264" s="36"/>
      <c r="K4264" s="19"/>
      <c r="P4264" s="33"/>
      <c r="Q4264" s="19"/>
      <c r="R4264" s="19"/>
    </row>
    <row r="4265" spans="3:18" s="1" customFormat="1" ht="12.75" x14ac:dyDescent="0.2">
      <c r="C4265" s="36"/>
      <c r="K4265" s="19"/>
      <c r="P4265" s="33"/>
      <c r="Q4265" s="19"/>
      <c r="R4265" s="19"/>
    </row>
    <row r="4266" spans="3:18" s="1" customFormat="1" ht="12.75" x14ac:dyDescent="0.2">
      <c r="C4266" s="36"/>
      <c r="K4266" s="19"/>
      <c r="P4266" s="33"/>
      <c r="Q4266" s="19"/>
      <c r="R4266" s="19"/>
    </row>
    <row r="4267" spans="3:18" s="1" customFormat="1" ht="12.75" x14ac:dyDescent="0.2">
      <c r="C4267" s="36"/>
      <c r="K4267" s="19"/>
      <c r="P4267" s="33"/>
      <c r="Q4267" s="19"/>
      <c r="R4267" s="19"/>
    </row>
    <row r="4268" spans="3:18" s="1" customFormat="1" ht="12.75" x14ac:dyDescent="0.2">
      <c r="C4268" s="36"/>
      <c r="K4268" s="19"/>
      <c r="P4268" s="33"/>
      <c r="Q4268" s="19"/>
      <c r="R4268" s="19"/>
    </row>
    <row r="4269" spans="3:18" s="1" customFormat="1" ht="12.75" x14ac:dyDescent="0.2">
      <c r="C4269" s="36"/>
      <c r="K4269" s="19"/>
      <c r="P4269" s="33"/>
      <c r="Q4269" s="19"/>
      <c r="R4269" s="19"/>
    </row>
    <row r="4270" spans="3:18" s="1" customFormat="1" ht="12.75" x14ac:dyDescent="0.2">
      <c r="C4270" s="36"/>
      <c r="K4270" s="19"/>
      <c r="P4270" s="33"/>
      <c r="Q4270" s="19"/>
      <c r="R4270" s="19"/>
    </row>
    <row r="4271" spans="3:18" s="1" customFormat="1" ht="12.75" x14ac:dyDescent="0.2">
      <c r="C4271" s="36"/>
      <c r="K4271" s="19"/>
      <c r="P4271" s="33"/>
      <c r="Q4271" s="19"/>
      <c r="R4271" s="19"/>
    </row>
    <row r="4272" spans="3:18" s="1" customFormat="1" ht="12.75" x14ac:dyDescent="0.2">
      <c r="C4272" s="36"/>
      <c r="K4272" s="19"/>
      <c r="P4272" s="33"/>
      <c r="Q4272" s="19"/>
      <c r="R4272" s="19"/>
    </row>
    <row r="4273" spans="3:18" s="1" customFormat="1" ht="12.75" x14ac:dyDescent="0.2">
      <c r="C4273" s="36"/>
      <c r="K4273" s="19"/>
      <c r="P4273" s="33"/>
      <c r="Q4273" s="19"/>
      <c r="R4273" s="19"/>
    </row>
    <row r="4274" spans="3:18" s="1" customFormat="1" ht="12.75" x14ac:dyDescent="0.2">
      <c r="C4274" s="36"/>
      <c r="K4274" s="19"/>
      <c r="P4274" s="33"/>
      <c r="Q4274" s="19"/>
      <c r="R4274" s="19"/>
    </row>
    <row r="4275" spans="3:18" s="1" customFormat="1" ht="12.75" x14ac:dyDescent="0.2">
      <c r="C4275" s="36"/>
      <c r="K4275" s="19"/>
      <c r="P4275" s="33"/>
      <c r="Q4275" s="19"/>
      <c r="R4275" s="19"/>
    </row>
    <row r="4276" spans="3:18" s="1" customFormat="1" ht="12.75" x14ac:dyDescent="0.2">
      <c r="C4276" s="36"/>
      <c r="K4276" s="19"/>
      <c r="P4276" s="33"/>
      <c r="Q4276" s="19"/>
      <c r="R4276" s="19"/>
    </row>
    <row r="4277" spans="3:18" s="1" customFormat="1" ht="12.75" x14ac:dyDescent="0.2">
      <c r="C4277" s="36"/>
      <c r="K4277" s="19"/>
      <c r="P4277" s="33"/>
      <c r="Q4277" s="19"/>
      <c r="R4277" s="19"/>
    </row>
    <row r="4278" spans="3:18" s="1" customFormat="1" ht="12.75" x14ac:dyDescent="0.2">
      <c r="C4278" s="36"/>
      <c r="K4278" s="19"/>
      <c r="P4278" s="33"/>
      <c r="Q4278" s="19"/>
      <c r="R4278" s="19"/>
    </row>
    <row r="4279" spans="3:18" s="1" customFormat="1" ht="12.75" x14ac:dyDescent="0.2">
      <c r="C4279" s="36"/>
      <c r="K4279" s="19"/>
      <c r="P4279" s="33"/>
      <c r="Q4279" s="19"/>
      <c r="R4279" s="19"/>
    </row>
    <row r="4280" spans="3:18" s="1" customFormat="1" ht="12.75" x14ac:dyDescent="0.2">
      <c r="C4280" s="36"/>
      <c r="K4280" s="19"/>
      <c r="P4280" s="33"/>
      <c r="Q4280" s="19"/>
      <c r="R4280" s="19"/>
    </row>
    <row r="4281" spans="3:18" s="1" customFormat="1" ht="12.75" x14ac:dyDescent="0.2">
      <c r="C4281" s="36"/>
      <c r="K4281" s="19"/>
      <c r="P4281" s="33"/>
      <c r="Q4281" s="19"/>
      <c r="R4281" s="19"/>
    </row>
    <row r="4282" spans="3:18" s="1" customFormat="1" ht="12.75" x14ac:dyDescent="0.2">
      <c r="C4282" s="36"/>
      <c r="K4282" s="19"/>
      <c r="P4282" s="33"/>
      <c r="Q4282" s="19"/>
      <c r="R4282" s="19"/>
    </row>
    <row r="4283" spans="3:18" s="1" customFormat="1" ht="12.75" x14ac:dyDescent="0.2">
      <c r="C4283" s="36"/>
      <c r="K4283" s="19"/>
      <c r="P4283" s="33"/>
      <c r="Q4283" s="19"/>
      <c r="R4283" s="19"/>
    </row>
    <row r="4284" spans="3:18" s="1" customFormat="1" ht="12.75" x14ac:dyDescent="0.2">
      <c r="C4284" s="36"/>
      <c r="K4284" s="19"/>
      <c r="P4284" s="33"/>
      <c r="Q4284" s="19"/>
      <c r="R4284" s="19"/>
    </row>
    <row r="4285" spans="3:18" s="1" customFormat="1" ht="12.75" x14ac:dyDescent="0.2">
      <c r="C4285" s="36"/>
      <c r="K4285" s="19"/>
      <c r="P4285" s="33"/>
      <c r="Q4285" s="19"/>
      <c r="R4285" s="19"/>
    </row>
    <row r="4286" spans="3:18" s="1" customFormat="1" ht="12.75" x14ac:dyDescent="0.2">
      <c r="C4286" s="36"/>
      <c r="K4286" s="19"/>
      <c r="P4286" s="33"/>
      <c r="Q4286" s="19"/>
      <c r="R4286" s="19"/>
    </row>
    <row r="4287" spans="3:18" s="1" customFormat="1" ht="12.75" x14ac:dyDescent="0.2">
      <c r="C4287" s="36"/>
      <c r="K4287" s="19"/>
      <c r="P4287" s="33"/>
      <c r="Q4287" s="19"/>
      <c r="R4287" s="19"/>
    </row>
    <row r="4288" spans="3:18" s="1" customFormat="1" ht="12.75" x14ac:dyDescent="0.2">
      <c r="C4288" s="36"/>
      <c r="K4288" s="19"/>
      <c r="P4288" s="33"/>
      <c r="Q4288" s="19"/>
      <c r="R4288" s="19"/>
    </row>
    <row r="4289" spans="3:18" s="1" customFormat="1" ht="12.75" x14ac:dyDescent="0.2">
      <c r="C4289" s="36"/>
      <c r="K4289" s="19"/>
      <c r="P4289" s="33"/>
      <c r="Q4289" s="19"/>
      <c r="R4289" s="19"/>
    </row>
    <row r="4290" spans="3:18" s="1" customFormat="1" ht="12.75" x14ac:dyDescent="0.2">
      <c r="C4290" s="36"/>
      <c r="K4290" s="19"/>
      <c r="P4290" s="33"/>
      <c r="Q4290" s="19"/>
      <c r="R4290" s="19"/>
    </row>
    <row r="4291" spans="3:18" s="1" customFormat="1" ht="12.75" x14ac:dyDescent="0.2">
      <c r="C4291" s="36"/>
      <c r="K4291" s="19"/>
      <c r="P4291" s="33"/>
      <c r="Q4291" s="19"/>
      <c r="R4291" s="19"/>
    </row>
    <row r="4292" spans="3:18" s="1" customFormat="1" ht="12.75" x14ac:dyDescent="0.2">
      <c r="C4292" s="36"/>
      <c r="K4292" s="19"/>
      <c r="P4292" s="33"/>
      <c r="Q4292" s="19"/>
      <c r="R4292" s="19"/>
    </row>
    <row r="4293" spans="3:18" s="1" customFormat="1" ht="12.75" x14ac:dyDescent="0.2">
      <c r="C4293" s="36"/>
      <c r="K4293" s="19"/>
      <c r="P4293" s="33"/>
      <c r="Q4293" s="19"/>
      <c r="R4293" s="19"/>
    </row>
    <row r="4294" spans="3:18" s="1" customFormat="1" ht="12.75" x14ac:dyDescent="0.2">
      <c r="C4294" s="36"/>
      <c r="K4294" s="19"/>
      <c r="P4294" s="33"/>
      <c r="Q4294" s="19"/>
      <c r="R4294" s="19"/>
    </row>
    <row r="4295" spans="3:18" s="1" customFormat="1" ht="12.75" x14ac:dyDescent="0.2">
      <c r="C4295" s="36"/>
      <c r="K4295" s="19"/>
      <c r="P4295" s="33"/>
      <c r="Q4295" s="19"/>
      <c r="R4295" s="19"/>
    </row>
    <row r="4296" spans="3:18" s="1" customFormat="1" ht="12.75" x14ac:dyDescent="0.2">
      <c r="C4296" s="36"/>
      <c r="K4296" s="19"/>
      <c r="P4296" s="33"/>
      <c r="Q4296" s="19"/>
      <c r="R4296" s="19"/>
    </row>
    <row r="4297" spans="3:18" s="1" customFormat="1" ht="12.75" x14ac:dyDescent="0.2">
      <c r="C4297" s="36"/>
      <c r="K4297" s="19"/>
      <c r="P4297" s="33"/>
      <c r="Q4297" s="19"/>
      <c r="R4297" s="19"/>
    </row>
    <row r="4298" spans="3:18" s="1" customFormat="1" ht="12.75" x14ac:dyDescent="0.2">
      <c r="C4298" s="36"/>
      <c r="K4298" s="19"/>
      <c r="P4298" s="33"/>
      <c r="Q4298" s="19"/>
      <c r="R4298" s="19"/>
    </row>
    <row r="4299" spans="3:18" s="1" customFormat="1" ht="12.75" x14ac:dyDescent="0.2">
      <c r="C4299" s="36"/>
      <c r="K4299" s="19"/>
      <c r="P4299" s="33"/>
      <c r="Q4299" s="19"/>
      <c r="R4299" s="19"/>
    </row>
    <row r="4300" spans="3:18" s="1" customFormat="1" ht="12.75" x14ac:dyDescent="0.2">
      <c r="C4300" s="36"/>
      <c r="K4300" s="19"/>
      <c r="P4300" s="33"/>
      <c r="Q4300" s="19"/>
      <c r="R4300" s="19"/>
    </row>
    <row r="4301" spans="3:18" s="1" customFormat="1" ht="12.75" x14ac:dyDescent="0.2">
      <c r="C4301" s="36"/>
      <c r="K4301" s="19"/>
      <c r="P4301" s="33"/>
      <c r="Q4301" s="19"/>
      <c r="R4301" s="19"/>
    </row>
    <row r="4302" spans="3:18" s="1" customFormat="1" ht="12.75" x14ac:dyDescent="0.2">
      <c r="C4302" s="36"/>
      <c r="K4302" s="19"/>
      <c r="P4302" s="33"/>
      <c r="Q4302" s="19"/>
      <c r="R4302" s="19"/>
    </row>
    <row r="4303" spans="3:18" s="1" customFormat="1" ht="12.75" x14ac:dyDescent="0.2">
      <c r="C4303" s="36"/>
      <c r="K4303" s="19"/>
      <c r="P4303" s="33"/>
      <c r="Q4303" s="19"/>
      <c r="R4303" s="19"/>
    </row>
    <row r="4304" spans="3:18" s="1" customFormat="1" ht="12.75" x14ac:dyDescent="0.2">
      <c r="C4304" s="36"/>
      <c r="K4304" s="19"/>
      <c r="P4304" s="33"/>
      <c r="Q4304" s="19"/>
      <c r="R4304" s="19"/>
    </row>
    <row r="4305" spans="3:18" s="1" customFormat="1" ht="12.75" x14ac:dyDescent="0.2">
      <c r="C4305" s="36"/>
      <c r="K4305" s="19"/>
      <c r="P4305" s="33"/>
      <c r="Q4305" s="19"/>
      <c r="R4305" s="19"/>
    </row>
    <row r="4306" spans="3:18" s="1" customFormat="1" ht="12.75" x14ac:dyDescent="0.2">
      <c r="C4306" s="36"/>
      <c r="K4306" s="19"/>
      <c r="P4306" s="33"/>
      <c r="Q4306" s="19"/>
      <c r="R4306" s="19"/>
    </row>
    <row r="4307" spans="3:18" s="1" customFormat="1" ht="12.75" x14ac:dyDescent="0.2">
      <c r="C4307" s="36"/>
      <c r="K4307" s="19"/>
      <c r="P4307" s="33"/>
      <c r="Q4307" s="19"/>
      <c r="R4307" s="19"/>
    </row>
    <row r="4308" spans="3:18" s="1" customFormat="1" ht="12.75" x14ac:dyDescent="0.2">
      <c r="C4308" s="36"/>
      <c r="K4308" s="19"/>
      <c r="P4308" s="33"/>
      <c r="Q4308" s="19"/>
      <c r="R4308" s="19"/>
    </row>
    <row r="4309" spans="3:18" s="1" customFormat="1" ht="12.75" x14ac:dyDescent="0.2">
      <c r="C4309" s="36"/>
      <c r="K4309" s="19"/>
      <c r="P4309" s="33"/>
      <c r="Q4309" s="19"/>
      <c r="R4309" s="19"/>
    </row>
    <row r="4310" spans="3:18" s="1" customFormat="1" ht="12.75" x14ac:dyDescent="0.2">
      <c r="C4310" s="36"/>
      <c r="K4310" s="19"/>
      <c r="P4310" s="33"/>
      <c r="Q4310" s="19"/>
      <c r="R4310" s="19"/>
    </row>
    <row r="4311" spans="3:18" s="1" customFormat="1" ht="12.75" x14ac:dyDescent="0.2">
      <c r="C4311" s="36"/>
      <c r="K4311" s="19"/>
      <c r="P4311" s="33"/>
      <c r="Q4311" s="19"/>
      <c r="R4311" s="19"/>
    </row>
    <row r="4312" spans="3:18" s="1" customFormat="1" ht="12.75" x14ac:dyDescent="0.2">
      <c r="C4312" s="36"/>
      <c r="K4312" s="19"/>
      <c r="P4312" s="33"/>
      <c r="Q4312" s="19"/>
      <c r="R4312" s="19"/>
    </row>
    <row r="4313" spans="3:18" s="1" customFormat="1" ht="12.75" x14ac:dyDescent="0.2">
      <c r="C4313" s="36"/>
      <c r="K4313" s="19"/>
      <c r="P4313" s="33"/>
      <c r="Q4313" s="19"/>
      <c r="R4313" s="19"/>
    </row>
    <row r="4314" spans="3:18" s="1" customFormat="1" ht="12.75" x14ac:dyDescent="0.2">
      <c r="C4314" s="36"/>
      <c r="K4314" s="19"/>
      <c r="P4314" s="33"/>
      <c r="Q4314" s="19"/>
      <c r="R4314" s="19"/>
    </row>
    <row r="4315" spans="3:18" s="1" customFormat="1" ht="12.75" x14ac:dyDescent="0.2">
      <c r="C4315" s="36"/>
      <c r="K4315" s="19"/>
      <c r="P4315" s="33"/>
      <c r="Q4315" s="19"/>
      <c r="R4315" s="19"/>
    </row>
    <row r="4316" spans="3:18" s="1" customFormat="1" ht="12.75" x14ac:dyDescent="0.2">
      <c r="C4316" s="36"/>
      <c r="K4316" s="19"/>
      <c r="P4316" s="33"/>
      <c r="Q4316" s="19"/>
      <c r="R4316" s="19"/>
    </row>
    <row r="4317" spans="3:18" s="1" customFormat="1" ht="12.75" x14ac:dyDescent="0.2">
      <c r="C4317" s="36"/>
      <c r="K4317" s="19"/>
      <c r="P4317" s="33"/>
      <c r="Q4317" s="19"/>
      <c r="R4317" s="19"/>
    </row>
    <row r="4318" spans="3:18" s="1" customFormat="1" ht="12.75" x14ac:dyDescent="0.2">
      <c r="C4318" s="36"/>
      <c r="K4318" s="19"/>
      <c r="P4318" s="33"/>
      <c r="Q4318" s="19"/>
      <c r="R4318" s="19"/>
    </row>
    <row r="4319" spans="3:18" s="1" customFormat="1" ht="12.75" x14ac:dyDescent="0.2">
      <c r="C4319" s="36"/>
      <c r="K4319" s="19"/>
      <c r="P4319" s="33"/>
      <c r="Q4319" s="19"/>
      <c r="R4319" s="19"/>
    </row>
    <row r="4320" spans="3:18" s="1" customFormat="1" ht="12.75" x14ac:dyDescent="0.2">
      <c r="C4320" s="36"/>
      <c r="K4320" s="19"/>
      <c r="P4320" s="33"/>
      <c r="Q4320" s="19"/>
      <c r="R4320" s="19"/>
    </row>
    <row r="4321" spans="3:18" s="1" customFormat="1" ht="12.75" x14ac:dyDescent="0.2">
      <c r="C4321" s="36"/>
      <c r="K4321" s="19"/>
      <c r="P4321" s="33"/>
      <c r="Q4321" s="19"/>
      <c r="R4321" s="19"/>
    </row>
    <row r="4322" spans="3:18" s="1" customFormat="1" ht="12.75" x14ac:dyDescent="0.2">
      <c r="C4322" s="36"/>
      <c r="K4322" s="19"/>
      <c r="P4322" s="33"/>
      <c r="Q4322" s="19"/>
      <c r="R4322" s="19"/>
    </row>
    <row r="4323" spans="3:18" s="1" customFormat="1" ht="12.75" x14ac:dyDescent="0.2">
      <c r="C4323" s="36"/>
      <c r="K4323" s="19"/>
      <c r="P4323" s="33"/>
      <c r="Q4323" s="19"/>
      <c r="R4323" s="19"/>
    </row>
    <row r="4324" spans="3:18" s="1" customFormat="1" ht="12.75" x14ac:dyDescent="0.2">
      <c r="C4324" s="36"/>
      <c r="K4324" s="19"/>
      <c r="P4324" s="33"/>
      <c r="Q4324" s="19"/>
      <c r="R4324" s="19"/>
    </row>
    <row r="4325" spans="3:18" s="1" customFormat="1" ht="12.75" x14ac:dyDescent="0.2">
      <c r="C4325" s="36"/>
      <c r="K4325" s="19"/>
      <c r="P4325" s="33"/>
      <c r="Q4325" s="19"/>
      <c r="R4325" s="19"/>
    </row>
    <row r="4326" spans="3:18" s="1" customFormat="1" ht="12.75" x14ac:dyDescent="0.2">
      <c r="C4326" s="36"/>
      <c r="K4326" s="19"/>
      <c r="P4326" s="33"/>
      <c r="Q4326" s="19"/>
      <c r="R4326" s="19"/>
    </row>
    <row r="4327" spans="3:18" s="1" customFormat="1" ht="12.75" x14ac:dyDescent="0.2">
      <c r="C4327" s="36"/>
      <c r="K4327" s="19"/>
      <c r="P4327" s="33"/>
      <c r="Q4327" s="19"/>
      <c r="R4327" s="19"/>
    </row>
    <row r="4328" spans="3:18" s="1" customFormat="1" ht="12.75" x14ac:dyDescent="0.2">
      <c r="C4328" s="36"/>
      <c r="K4328" s="19"/>
      <c r="P4328" s="33"/>
      <c r="Q4328" s="19"/>
      <c r="R4328" s="19"/>
    </row>
    <row r="4329" spans="3:18" s="1" customFormat="1" ht="12.75" x14ac:dyDescent="0.2">
      <c r="C4329" s="36"/>
      <c r="K4329" s="19"/>
      <c r="P4329" s="33"/>
      <c r="Q4329" s="19"/>
      <c r="R4329" s="19"/>
    </row>
    <row r="4330" spans="3:18" s="1" customFormat="1" ht="12.75" x14ac:dyDescent="0.2">
      <c r="C4330" s="36"/>
      <c r="K4330" s="19"/>
      <c r="P4330" s="33"/>
      <c r="Q4330" s="19"/>
      <c r="R4330" s="19"/>
    </row>
    <row r="4331" spans="3:18" s="1" customFormat="1" ht="12.75" x14ac:dyDescent="0.2">
      <c r="C4331" s="36"/>
      <c r="K4331" s="19"/>
      <c r="P4331" s="33"/>
      <c r="Q4331" s="19"/>
      <c r="R4331" s="19"/>
    </row>
    <row r="4332" spans="3:18" s="1" customFormat="1" ht="12.75" x14ac:dyDescent="0.2">
      <c r="C4332" s="36"/>
      <c r="K4332" s="19"/>
      <c r="P4332" s="33"/>
      <c r="Q4332" s="19"/>
      <c r="R4332" s="19"/>
    </row>
    <row r="4333" spans="3:18" s="1" customFormat="1" ht="12.75" x14ac:dyDescent="0.2">
      <c r="C4333" s="36"/>
      <c r="K4333" s="19"/>
      <c r="P4333" s="33"/>
      <c r="Q4333" s="19"/>
      <c r="R4333" s="19"/>
    </row>
    <row r="4334" spans="3:18" s="1" customFormat="1" ht="12.75" x14ac:dyDescent="0.2">
      <c r="C4334" s="36"/>
      <c r="K4334" s="19"/>
      <c r="P4334" s="33"/>
      <c r="Q4334" s="19"/>
      <c r="R4334" s="19"/>
    </row>
    <row r="4335" spans="3:18" s="1" customFormat="1" ht="12.75" x14ac:dyDescent="0.2">
      <c r="C4335" s="36"/>
      <c r="K4335" s="19"/>
      <c r="P4335" s="33"/>
      <c r="Q4335" s="19"/>
      <c r="R4335" s="19"/>
    </row>
    <row r="4336" spans="3:18" s="1" customFormat="1" ht="12.75" x14ac:dyDescent="0.2">
      <c r="C4336" s="36"/>
      <c r="K4336" s="19"/>
      <c r="P4336" s="33"/>
      <c r="Q4336" s="19"/>
      <c r="R4336" s="19"/>
    </row>
    <row r="4337" spans="3:18" s="1" customFormat="1" ht="12.75" x14ac:dyDescent="0.2">
      <c r="C4337" s="36"/>
      <c r="K4337" s="19"/>
      <c r="P4337" s="33"/>
      <c r="Q4337" s="19"/>
      <c r="R4337" s="19"/>
    </row>
    <row r="4338" spans="3:18" s="1" customFormat="1" ht="12.75" x14ac:dyDescent="0.2">
      <c r="C4338" s="36"/>
      <c r="K4338" s="19"/>
      <c r="P4338" s="33"/>
      <c r="Q4338" s="19"/>
      <c r="R4338" s="19"/>
    </row>
    <row r="4339" spans="3:18" s="1" customFormat="1" ht="12.75" x14ac:dyDescent="0.2">
      <c r="C4339" s="36"/>
      <c r="K4339" s="19"/>
      <c r="P4339" s="33"/>
      <c r="Q4339" s="19"/>
      <c r="R4339" s="19"/>
    </row>
    <row r="4340" spans="3:18" s="1" customFormat="1" ht="12.75" x14ac:dyDescent="0.2">
      <c r="C4340" s="36"/>
      <c r="K4340" s="19"/>
      <c r="P4340" s="33"/>
      <c r="Q4340" s="19"/>
      <c r="R4340" s="19"/>
    </row>
    <row r="4341" spans="3:18" s="1" customFormat="1" ht="12.75" x14ac:dyDescent="0.2">
      <c r="C4341" s="36"/>
      <c r="K4341" s="19"/>
      <c r="P4341" s="33"/>
      <c r="Q4341" s="19"/>
      <c r="R4341" s="19"/>
    </row>
    <row r="4342" spans="3:18" s="1" customFormat="1" ht="12.75" x14ac:dyDescent="0.2">
      <c r="C4342" s="36"/>
      <c r="K4342" s="19"/>
      <c r="P4342" s="33"/>
      <c r="Q4342" s="19"/>
      <c r="R4342" s="19"/>
    </row>
    <row r="4343" spans="3:18" s="1" customFormat="1" ht="12.75" x14ac:dyDescent="0.2">
      <c r="C4343" s="36"/>
      <c r="K4343" s="19"/>
      <c r="P4343" s="33"/>
      <c r="Q4343" s="19"/>
      <c r="R4343" s="19"/>
    </row>
    <row r="4344" spans="3:18" s="1" customFormat="1" ht="12.75" x14ac:dyDescent="0.2">
      <c r="C4344" s="36"/>
      <c r="K4344" s="19"/>
      <c r="P4344" s="33"/>
      <c r="Q4344" s="19"/>
      <c r="R4344" s="19"/>
    </row>
    <row r="4345" spans="3:18" s="1" customFormat="1" ht="12.75" x14ac:dyDescent="0.2">
      <c r="C4345" s="36"/>
      <c r="K4345" s="19"/>
      <c r="P4345" s="33"/>
      <c r="Q4345" s="19"/>
      <c r="R4345" s="19"/>
    </row>
    <row r="4346" spans="3:18" s="1" customFormat="1" ht="12.75" x14ac:dyDescent="0.2">
      <c r="C4346" s="36"/>
      <c r="K4346" s="19"/>
      <c r="P4346" s="33"/>
      <c r="Q4346" s="19"/>
      <c r="R4346" s="19"/>
    </row>
    <row r="4347" spans="3:18" s="1" customFormat="1" ht="12.75" x14ac:dyDescent="0.2">
      <c r="C4347" s="36"/>
      <c r="K4347" s="19"/>
      <c r="P4347" s="33"/>
      <c r="Q4347" s="19"/>
      <c r="R4347" s="19"/>
    </row>
    <row r="4348" spans="3:18" s="1" customFormat="1" ht="12.75" x14ac:dyDescent="0.2">
      <c r="C4348" s="36"/>
      <c r="K4348" s="19"/>
      <c r="P4348" s="33"/>
      <c r="Q4348" s="19"/>
      <c r="R4348" s="19"/>
    </row>
    <row r="4349" spans="3:18" s="1" customFormat="1" ht="12.75" x14ac:dyDescent="0.2">
      <c r="C4349" s="36"/>
      <c r="K4349" s="19"/>
      <c r="P4349" s="33"/>
      <c r="Q4349" s="19"/>
      <c r="R4349" s="19"/>
    </row>
    <row r="4350" spans="3:18" s="1" customFormat="1" ht="12.75" x14ac:dyDescent="0.2">
      <c r="C4350" s="36"/>
      <c r="K4350" s="19"/>
      <c r="P4350" s="33"/>
      <c r="Q4350" s="19"/>
      <c r="R4350" s="19"/>
    </row>
    <row r="4351" spans="3:18" s="1" customFormat="1" ht="12.75" x14ac:dyDescent="0.2">
      <c r="C4351" s="36"/>
      <c r="K4351" s="19"/>
      <c r="P4351" s="33"/>
      <c r="Q4351" s="19"/>
      <c r="R4351" s="19"/>
    </row>
    <row r="4352" spans="3:18" s="1" customFormat="1" ht="12.75" x14ac:dyDescent="0.2">
      <c r="C4352" s="36"/>
      <c r="K4352" s="19"/>
      <c r="P4352" s="33"/>
      <c r="Q4352" s="19"/>
      <c r="R4352" s="19"/>
    </row>
    <row r="4353" spans="3:18" s="1" customFormat="1" ht="12.75" x14ac:dyDescent="0.2">
      <c r="C4353" s="36"/>
      <c r="K4353" s="19"/>
      <c r="P4353" s="33"/>
      <c r="Q4353" s="19"/>
      <c r="R4353" s="19"/>
    </row>
    <row r="4354" spans="3:18" s="1" customFormat="1" ht="12.75" x14ac:dyDescent="0.2">
      <c r="C4354" s="36"/>
      <c r="K4354" s="19"/>
      <c r="P4354" s="33"/>
      <c r="Q4354" s="19"/>
      <c r="R4354" s="19"/>
    </row>
    <row r="4355" spans="3:18" s="1" customFormat="1" ht="12.75" x14ac:dyDescent="0.2">
      <c r="C4355" s="36"/>
      <c r="K4355" s="19"/>
      <c r="P4355" s="33"/>
      <c r="Q4355" s="19"/>
      <c r="R4355" s="19"/>
    </row>
    <row r="4356" spans="3:18" s="1" customFormat="1" ht="12.75" x14ac:dyDescent="0.2">
      <c r="C4356" s="36"/>
      <c r="K4356" s="19"/>
      <c r="P4356" s="33"/>
      <c r="Q4356" s="19"/>
      <c r="R4356" s="19"/>
    </row>
    <row r="4357" spans="3:18" s="1" customFormat="1" ht="12.75" x14ac:dyDescent="0.2">
      <c r="C4357" s="36"/>
      <c r="K4357" s="19"/>
      <c r="P4357" s="33"/>
      <c r="Q4357" s="19"/>
      <c r="R4357" s="19"/>
    </row>
    <row r="4358" spans="3:18" s="1" customFormat="1" ht="12.75" x14ac:dyDescent="0.2">
      <c r="C4358" s="36"/>
      <c r="K4358" s="19"/>
      <c r="P4358" s="33"/>
      <c r="Q4358" s="19"/>
      <c r="R4358" s="19"/>
    </row>
    <row r="4359" spans="3:18" s="1" customFormat="1" ht="12.75" x14ac:dyDescent="0.2">
      <c r="C4359" s="36"/>
      <c r="K4359" s="19"/>
      <c r="P4359" s="33"/>
      <c r="Q4359" s="19"/>
      <c r="R4359" s="19"/>
    </row>
    <row r="4360" spans="3:18" s="1" customFormat="1" ht="12.75" x14ac:dyDescent="0.2">
      <c r="C4360" s="36"/>
      <c r="K4360" s="19"/>
      <c r="P4360" s="33"/>
      <c r="Q4360" s="19"/>
      <c r="R4360" s="19"/>
    </row>
    <row r="4361" spans="3:18" s="1" customFormat="1" ht="12.75" x14ac:dyDescent="0.2">
      <c r="C4361" s="36"/>
      <c r="K4361" s="19"/>
      <c r="P4361" s="33"/>
      <c r="Q4361" s="19"/>
      <c r="R4361" s="19"/>
    </row>
    <row r="4362" spans="3:18" s="1" customFormat="1" ht="12.75" x14ac:dyDescent="0.2">
      <c r="C4362" s="36"/>
      <c r="K4362" s="19"/>
      <c r="P4362" s="33"/>
      <c r="Q4362" s="19"/>
      <c r="R4362" s="19"/>
    </row>
    <row r="4363" spans="3:18" s="1" customFormat="1" ht="12.75" x14ac:dyDescent="0.2">
      <c r="C4363" s="36"/>
      <c r="K4363" s="19"/>
      <c r="P4363" s="33"/>
      <c r="Q4363" s="19"/>
      <c r="R4363" s="19"/>
    </row>
    <row r="4364" spans="3:18" s="1" customFormat="1" ht="12.75" x14ac:dyDescent="0.2">
      <c r="C4364" s="36"/>
      <c r="K4364" s="19"/>
      <c r="P4364" s="33"/>
      <c r="Q4364" s="19"/>
      <c r="R4364" s="19"/>
    </row>
    <row r="4365" spans="3:18" s="1" customFormat="1" ht="12.75" x14ac:dyDescent="0.2">
      <c r="C4365" s="36"/>
      <c r="K4365" s="19"/>
      <c r="P4365" s="33"/>
      <c r="Q4365" s="19"/>
      <c r="R4365" s="19"/>
    </row>
    <row r="4366" spans="3:18" s="1" customFormat="1" ht="12.75" x14ac:dyDescent="0.2">
      <c r="C4366" s="36"/>
      <c r="K4366" s="19"/>
      <c r="P4366" s="33"/>
      <c r="Q4366" s="19"/>
      <c r="R4366" s="19"/>
    </row>
    <row r="4367" spans="3:18" s="1" customFormat="1" ht="12.75" x14ac:dyDescent="0.2">
      <c r="C4367" s="36"/>
      <c r="K4367" s="19"/>
      <c r="P4367" s="33"/>
      <c r="Q4367" s="19"/>
      <c r="R4367" s="19"/>
    </row>
    <row r="4368" spans="3:18" s="1" customFormat="1" ht="12.75" x14ac:dyDescent="0.2">
      <c r="C4368" s="36"/>
      <c r="K4368" s="19"/>
      <c r="P4368" s="33"/>
      <c r="Q4368" s="19"/>
      <c r="R4368" s="19"/>
    </row>
    <row r="4369" spans="3:18" s="1" customFormat="1" ht="12.75" x14ac:dyDescent="0.2">
      <c r="C4369" s="36"/>
      <c r="K4369" s="19"/>
      <c r="P4369" s="33"/>
      <c r="Q4369" s="19"/>
      <c r="R4369" s="19"/>
    </row>
    <row r="4370" spans="3:18" s="1" customFormat="1" ht="12.75" x14ac:dyDescent="0.2">
      <c r="C4370" s="36"/>
      <c r="K4370" s="19"/>
      <c r="P4370" s="33"/>
      <c r="Q4370" s="19"/>
      <c r="R4370" s="19"/>
    </row>
    <row r="4371" spans="3:18" s="1" customFormat="1" ht="12.75" x14ac:dyDescent="0.2">
      <c r="C4371" s="36"/>
      <c r="K4371" s="19"/>
      <c r="P4371" s="33"/>
      <c r="Q4371" s="19"/>
      <c r="R4371" s="19"/>
    </row>
    <row r="4372" spans="3:18" s="1" customFormat="1" ht="12.75" x14ac:dyDescent="0.2">
      <c r="C4372" s="36"/>
      <c r="K4372" s="19"/>
      <c r="P4372" s="33"/>
      <c r="Q4372" s="19"/>
      <c r="R4372" s="19"/>
    </row>
    <row r="4373" spans="3:18" s="1" customFormat="1" ht="12.75" x14ac:dyDescent="0.2">
      <c r="C4373" s="36"/>
      <c r="K4373" s="19"/>
      <c r="P4373" s="33"/>
      <c r="Q4373" s="19"/>
      <c r="R4373" s="19"/>
    </row>
    <row r="4374" spans="3:18" s="1" customFormat="1" ht="12.75" x14ac:dyDescent="0.2">
      <c r="C4374" s="36"/>
      <c r="K4374" s="19"/>
      <c r="P4374" s="33"/>
      <c r="Q4374" s="19"/>
      <c r="R4374" s="19"/>
    </row>
    <row r="4375" spans="3:18" s="1" customFormat="1" ht="12.75" x14ac:dyDescent="0.2">
      <c r="C4375" s="36"/>
      <c r="K4375" s="19"/>
      <c r="P4375" s="33"/>
      <c r="Q4375" s="19"/>
      <c r="R4375" s="19"/>
    </row>
    <row r="4376" spans="3:18" s="1" customFormat="1" ht="12.75" x14ac:dyDescent="0.2">
      <c r="C4376" s="36"/>
      <c r="K4376" s="19"/>
      <c r="P4376" s="33"/>
      <c r="Q4376" s="19"/>
      <c r="R4376" s="19"/>
    </row>
    <row r="4377" spans="3:18" s="1" customFormat="1" ht="12.75" x14ac:dyDescent="0.2">
      <c r="C4377" s="36"/>
      <c r="K4377" s="19"/>
      <c r="P4377" s="33"/>
      <c r="Q4377" s="19"/>
      <c r="R4377" s="19"/>
    </row>
    <row r="4378" spans="3:18" s="1" customFormat="1" ht="12.75" x14ac:dyDescent="0.2">
      <c r="C4378" s="36"/>
      <c r="K4378" s="19"/>
      <c r="P4378" s="33"/>
      <c r="Q4378" s="19"/>
      <c r="R4378" s="19"/>
    </row>
    <row r="4379" spans="3:18" s="1" customFormat="1" ht="12.75" x14ac:dyDescent="0.2">
      <c r="C4379" s="36"/>
      <c r="K4379" s="19"/>
      <c r="P4379" s="33"/>
      <c r="Q4379" s="19"/>
      <c r="R4379" s="19"/>
    </row>
    <row r="4380" spans="3:18" s="1" customFormat="1" ht="12.75" x14ac:dyDescent="0.2">
      <c r="C4380" s="36"/>
      <c r="K4380" s="19"/>
      <c r="P4380" s="33"/>
      <c r="Q4380" s="19"/>
      <c r="R4380" s="19"/>
    </row>
    <row r="4381" spans="3:18" s="1" customFormat="1" ht="12.75" x14ac:dyDescent="0.2">
      <c r="C4381" s="36"/>
      <c r="K4381" s="19"/>
      <c r="P4381" s="33"/>
      <c r="Q4381" s="19"/>
      <c r="R4381" s="19"/>
    </row>
    <row r="4382" spans="3:18" s="1" customFormat="1" ht="12.75" x14ac:dyDescent="0.2">
      <c r="C4382" s="36"/>
      <c r="K4382" s="19"/>
      <c r="P4382" s="33"/>
      <c r="Q4382" s="19"/>
      <c r="R4382" s="19"/>
    </row>
    <row r="4383" spans="3:18" s="1" customFormat="1" ht="12.75" x14ac:dyDescent="0.2">
      <c r="C4383" s="36"/>
      <c r="K4383" s="19"/>
      <c r="P4383" s="33"/>
      <c r="Q4383" s="19"/>
      <c r="R4383" s="19"/>
    </row>
    <row r="4384" spans="3:18" s="1" customFormat="1" ht="12.75" x14ac:dyDescent="0.2">
      <c r="C4384" s="36"/>
      <c r="K4384" s="19"/>
      <c r="P4384" s="33"/>
      <c r="Q4384" s="19"/>
      <c r="R4384" s="19"/>
    </row>
    <row r="4385" spans="3:18" s="1" customFormat="1" ht="12.75" x14ac:dyDescent="0.2">
      <c r="C4385" s="36"/>
      <c r="K4385" s="19"/>
      <c r="P4385" s="33"/>
      <c r="Q4385" s="19"/>
      <c r="R4385" s="19"/>
    </row>
    <row r="4386" spans="3:18" s="1" customFormat="1" ht="12.75" x14ac:dyDescent="0.2">
      <c r="C4386" s="36"/>
      <c r="K4386" s="19"/>
      <c r="P4386" s="33"/>
      <c r="Q4386" s="19"/>
      <c r="R4386" s="19"/>
    </row>
    <row r="4387" spans="3:18" s="1" customFormat="1" ht="12.75" x14ac:dyDescent="0.2">
      <c r="C4387" s="36"/>
      <c r="K4387" s="19"/>
      <c r="P4387" s="33"/>
      <c r="Q4387" s="19"/>
      <c r="R4387" s="19"/>
    </row>
    <row r="4388" spans="3:18" s="1" customFormat="1" ht="12.75" x14ac:dyDescent="0.2">
      <c r="C4388" s="36"/>
      <c r="K4388" s="19"/>
      <c r="P4388" s="33"/>
      <c r="Q4388" s="19"/>
      <c r="R4388" s="19"/>
    </row>
    <row r="4389" spans="3:18" s="1" customFormat="1" ht="12.75" x14ac:dyDescent="0.2">
      <c r="C4389" s="36"/>
      <c r="K4389" s="19"/>
      <c r="P4389" s="33"/>
      <c r="Q4389" s="19"/>
      <c r="R4389" s="19"/>
    </row>
    <row r="4390" spans="3:18" s="1" customFormat="1" ht="12.75" x14ac:dyDescent="0.2">
      <c r="C4390" s="36"/>
      <c r="K4390" s="19"/>
      <c r="P4390" s="33"/>
      <c r="Q4390" s="19"/>
      <c r="R4390" s="19"/>
    </row>
    <row r="4391" spans="3:18" s="1" customFormat="1" ht="12.75" x14ac:dyDescent="0.2">
      <c r="C4391" s="36"/>
      <c r="K4391" s="19"/>
      <c r="P4391" s="33"/>
      <c r="Q4391" s="19"/>
      <c r="R4391" s="19"/>
    </row>
    <row r="4392" spans="3:18" s="1" customFormat="1" ht="12.75" x14ac:dyDescent="0.2">
      <c r="C4392" s="36"/>
      <c r="K4392" s="19"/>
      <c r="P4392" s="33"/>
      <c r="Q4392" s="19"/>
      <c r="R4392" s="19"/>
    </row>
    <row r="4393" spans="3:18" s="1" customFormat="1" ht="12.75" x14ac:dyDescent="0.2">
      <c r="C4393" s="36"/>
      <c r="K4393" s="19"/>
      <c r="P4393" s="33"/>
      <c r="Q4393" s="19"/>
      <c r="R4393" s="19"/>
    </row>
    <row r="4394" spans="3:18" s="1" customFormat="1" ht="12.75" x14ac:dyDescent="0.2">
      <c r="C4394" s="36"/>
      <c r="K4394" s="19"/>
      <c r="P4394" s="33"/>
      <c r="Q4394" s="19"/>
      <c r="R4394" s="19"/>
    </row>
    <row r="4395" spans="3:18" s="1" customFormat="1" ht="12.75" x14ac:dyDescent="0.2">
      <c r="C4395" s="36"/>
      <c r="K4395" s="19"/>
      <c r="P4395" s="33"/>
      <c r="Q4395" s="19"/>
      <c r="R4395" s="19"/>
    </row>
    <row r="4396" spans="3:18" s="1" customFormat="1" ht="12.75" x14ac:dyDescent="0.2">
      <c r="C4396" s="36"/>
      <c r="K4396" s="19"/>
      <c r="P4396" s="33"/>
      <c r="Q4396" s="19"/>
      <c r="R4396" s="19"/>
    </row>
    <row r="4397" spans="3:18" s="1" customFormat="1" ht="12.75" x14ac:dyDescent="0.2">
      <c r="C4397" s="36"/>
      <c r="K4397" s="19"/>
      <c r="P4397" s="33"/>
      <c r="Q4397" s="19"/>
      <c r="R4397" s="19"/>
    </row>
    <row r="4398" spans="3:18" s="1" customFormat="1" ht="12.75" x14ac:dyDescent="0.2">
      <c r="C4398" s="36"/>
      <c r="K4398" s="19"/>
      <c r="P4398" s="33"/>
      <c r="Q4398" s="19"/>
      <c r="R4398" s="19"/>
    </row>
    <row r="4399" spans="3:18" s="1" customFormat="1" ht="12.75" x14ac:dyDescent="0.2">
      <c r="C4399" s="36"/>
      <c r="K4399" s="19"/>
      <c r="P4399" s="33"/>
      <c r="Q4399" s="19"/>
      <c r="R4399" s="19"/>
    </row>
    <row r="4400" spans="3:18" s="1" customFormat="1" ht="12.75" x14ac:dyDescent="0.2">
      <c r="C4400" s="36"/>
      <c r="K4400" s="19"/>
      <c r="P4400" s="33"/>
      <c r="Q4400" s="19"/>
      <c r="R4400" s="19"/>
    </row>
    <row r="4401" spans="3:18" s="1" customFormat="1" ht="12.75" x14ac:dyDescent="0.2">
      <c r="C4401" s="36"/>
      <c r="K4401" s="19"/>
      <c r="P4401" s="33"/>
      <c r="Q4401" s="19"/>
      <c r="R4401" s="19"/>
    </row>
    <row r="4402" spans="3:18" s="1" customFormat="1" ht="12.75" x14ac:dyDescent="0.2">
      <c r="C4402" s="36"/>
      <c r="K4402" s="19"/>
      <c r="P4402" s="33"/>
      <c r="Q4402" s="19"/>
      <c r="R4402" s="19"/>
    </row>
    <row r="4403" spans="3:18" s="1" customFormat="1" ht="12.75" x14ac:dyDescent="0.2">
      <c r="C4403" s="36"/>
      <c r="K4403" s="19"/>
      <c r="P4403" s="33"/>
      <c r="Q4403" s="19"/>
      <c r="R4403" s="19"/>
    </row>
    <row r="4404" spans="3:18" s="1" customFormat="1" ht="12.75" x14ac:dyDescent="0.2">
      <c r="C4404" s="36"/>
      <c r="K4404" s="19"/>
      <c r="P4404" s="33"/>
      <c r="Q4404" s="19"/>
      <c r="R4404" s="19"/>
    </row>
    <row r="4405" spans="3:18" s="1" customFormat="1" ht="12.75" x14ac:dyDescent="0.2">
      <c r="C4405" s="36"/>
      <c r="K4405" s="19"/>
      <c r="P4405" s="33"/>
      <c r="Q4405" s="19"/>
      <c r="R4405" s="19"/>
    </row>
    <row r="4406" spans="3:18" s="1" customFormat="1" ht="12.75" x14ac:dyDescent="0.2">
      <c r="C4406" s="36"/>
      <c r="K4406" s="19"/>
      <c r="P4406" s="33"/>
      <c r="Q4406" s="19"/>
      <c r="R4406" s="19"/>
    </row>
    <row r="4407" spans="3:18" s="1" customFormat="1" ht="12.75" x14ac:dyDescent="0.2">
      <c r="C4407" s="36"/>
      <c r="K4407" s="19"/>
      <c r="P4407" s="33"/>
      <c r="Q4407" s="19"/>
      <c r="R4407" s="19"/>
    </row>
    <row r="4408" spans="3:18" s="1" customFormat="1" ht="12.75" x14ac:dyDescent="0.2">
      <c r="C4408" s="36"/>
      <c r="K4408" s="19"/>
      <c r="P4408" s="33"/>
      <c r="Q4408" s="19"/>
      <c r="R4408" s="19"/>
    </row>
    <row r="4409" spans="3:18" s="1" customFormat="1" ht="12.75" x14ac:dyDescent="0.2">
      <c r="C4409" s="36"/>
      <c r="K4409" s="19"/>
      <c r="P4409" s="33"/>
      <c r="Q4409" s="19"/>
      <c r="R4409" s="19"/>
    </row>
    <row r="4410" spans="3:18" s="1" customFormat="1" ht="12.75" x14ac:dyDescent="0.2">
      <c r="C4410" s="36"/>
      <c r="K4410" s="19"/>
      <c r="P4410" s="33"/>
      <c r="Q4410" s="19"/>
      <c r="R4410" s="19"/>
    </row>
    <row r="4411" spans="3:18" s="1" customFormat="1" ht="12.75" x14ac:dyDescent="0.2">
      <c r="C4411" s="36"/>
      <c r="K4411" s="19"/>
      <c r="P4411" s="33"/>
      <c r="Q4411" s="19"/>
      <c r="R4411" s="19"/>
    </row>
    <row r="4412" spans="3:18" s="1" customFormat="1" ht="12.75" x14ac:dyDescent="0.2">
      <c r="C4412" s="36"/>
      <c r="K4412" s="19"/>
      <c r="P4412" s="33"/>
      <c r="Q4412" s="19"/>
      <c r="R4412" s="19"/>
    </row>
    <row r="4413" spans="3:18" s="1" customFormat="1" ht="12.75" x14ac:dyDescent="0.2">
      <c r="C4413" s="36"/>
      <c r="K4413" s="19"/>
      <c r="P4413" s="33"/>
      <c r="Q4413" s="19"/>
      <c r="R4413" s="19"/>
    </row>
    <row r="4414" spans="3:18" s="1" customFormat="1" ht="12.75" x14ac:dyDescent="0.2">
      <c r="C4414" s="36"/>
      <c r="K4414" s="19"/>
      <c r="P4414" s="33"/>
      <c r="Q4414" s="19"/>
      <c r="R4414" s="19"/>
    </row>
    <row r="4415" spans="3:18" s="1" customFormat="1" ht="12.75" x14ac:dyDescent="0.2">
      <c r="C4415" s="36"/>
      <c r="K4415" s="19"/>
      <c r="P4415" s="33"/>
      <c r="Q4415" s="19"/>
      <c r="R4415" s="19"/>
    </row>
    <row r="4416" spans="3:18" s="1" customFormat="1" ht="12.75" x14ac:dyDescent="0.2">
      <c r="C4416" s="36"/>
      <c r="K4416" s="19"/>
      <c r="P4416" s="33"/>
      <c r="Q4416" s="19"/>
      <c r="R4416" s="19"/>
    </row>
    <row r="4417" spans="3:18" s="1" customFormat="1" ht="12.75" x14ac:dyDescent="0.2">
      <c r="C4417" s="36"/>
      <c r="K4417" s="19"/>
      <c r="P4417" s="33"/>
      <c r="Q4417" s="19"/>
      <c r="R4417" s="19"/>
    </row>
    <row r="4418" spans="3:18" s="1" customFormat="1" ht="12.75" x14ac:dyDescent="0.2">
      <c r="C4418" s="36"/>
      <c r="K4418" s="19"/>
      <c r="P4418" s="33"/>
      <c r="Q4418" s="19"/>
      <c r="R4418" s="19"/>
    </row>
    <row r="4419" spans="3:18" s="1" customFormat="1" ht="12.75" x14ac:dyDescent="0.2">
      <c r="C4419" s="36"/>
      <c r="K4419" s="19"/>
      <c r="P4419" s="33"/>
      <c r="Q4419" s="19"/>
      <c r="R4419" s="19"/>
    </row>
    <row r="4420" spans="3:18" s="1" customFormat="1" ht="12.75" x14ac:dyDescent="0.2">
      <c r="C4420" s="36"/>
      <c r="K4420" s="19"/>
      <c r="P4420" s="33"/>
      <c r="Q4420" s="19"/>
      <c r="R4420" s="19"/>
    </row>
    <row r="4421" spans="3:18" s="1" customFormat="1" ht="12.75" x14ac:dyDescent="0.2">
      <c r="C4421" s="36"/>
      <c r="K4421" s="19"/>
      <c r="P4421" s="33"/>
      <c r="Q4421" s="19"/>
      <c r="R4421" s="19"/>
    </row>
    <row r="4422" spans="3:18" s="1" customFormat="1" ht="12.75" x14ac:dyDescent="0.2">
      <c r="C4422" s="36"/>
      <c r="K4422" s="19"/>
      <c r="P4422" s="33"/>
      <c r="Q4422" s="19"/>
      <c r="R4422" s="19"/>
    </row>
    <row r="4423" spans="3:18" s="1" customFormat="1" ht="12.75" x14ac:dyDescent="0.2">
      <c r="C4423" s="36"/>
      <c r="K4423" s="19"/>
      <c r="P4423" s="33"/>
      <c r="Q4423" s="19"/>
      <c r="R4423" s="19"/>
    </row>
    <row r="4424" spans="3:18" s="1" customFormat="1" ht="12.75" x14ac:dyDescent="0.2">
      <c r="C4424" s="36"/>
      <c r="K4424" s="19"/>
      <c r="P4424" s="33"/>
      <c r="Q4424" s="19"/>
      <c r="R4424" s="19"/>
    </row>
    <row r="4425" spans="3:18" s="1" customFormat="1" ht="12.75" x14ac:dyDescent="0.2">
      <c r="C4425" s="36"/>
      <c r="K4425" s="19"/>
      <c r="P4425" s="33"/>
      <c r="Q4425" s="19"/>
      <c r="R4425" s="19"/>
    </row>
    <row r="4426" spans="3:18" s="1" customFormat="1" ht="12.75" x14ac:dyDescent="0.2">
      <c r="C4426" s="36"/>
      <c r="K4426" s="19"/>
      <c r="P4426" s="33"/>
      <c r="Q4426" s="19"/>
      <c r="R4426" s="19"/>
    </row>
    <row r="4427" spans="3:18" s="1" customFormat="1" ht="12.75" x14ac:dyDescent="0.2">
      <c r="C4427" s="36"/>
      <c r="K4427" s="19"/>
      <c r="P4427" s="33"/>
      <c r="Q4427" s="19"/>
      <c r="R4427" s="19"/>
    </row>
    <row r="4428" spans="3:18" s="1" customFormat="1" ht="12.75" x14ac:dyDescent="0.2">
      <c r="C4428" s="36"/>
      <c r="K4428" s="19"/>
      <c r="P4428" s="33"/>
      <c r="Q4428" s="19"/>
      <c r="R4428" s="19"/>
    </row>
    <row r="4429" spans="3:18" s="1" customFormat="1" ht="12.75" x14ac:dyDescent="0.2">
      <c r="C4429" s="36"/>
      <c r="K4429" s="19"/>
      <c r="P4429" s="33"/>
      <c r="Q4429" s="19"/>
      <c r="R4429" s="19"/>
    </row>
    <row r="4430" spans="3:18" s="1" customFormat="1" ht="12.75" x14ac:dyDescent="0.2">
      <c r="C4430" s="36"/>
      <c r="K4430" s="19"/>
      <c r="P4430" s="33"/>
      <c r="Q4430" s="19"/>
      <c r="R4430" s="19"/>
    </row>
    <row r="4431" spans="3:18" s="1" customFormat="1" ht="12.75" x14ac:dyDescent="0.2">
      <c r="C4431" s="36"/>
      <c r="K4431" s="19"/>
      <c r="P4431" s="33"/>
      <c r="Q4431" s="19"/>
      <c r="R4431" s="19"/>
    </row>
    <row r="4432" spans="3:18" s="1" customFormat="1" ht="12.75" x14ac:dyDescent="0.2">
      <c r="C4432" s="36"/>
      <c r="K4432" s="19"/>
      <c r="P4432" s="33"/>
      <c r="Q4432" s="19"/>
      <c r="R4432" s="19"/>
    </row>
    <row r="4433" spans="3:18" s="1" customFormat="1" ht="12.75" x14ac:dyDescent="0.2">
      <c r="C4433" s="36"/>
      <c r="K4433" s="19"/>
      <c r="P4433" s="33"/>
      <c r="Q4433" s="19"/>
      <c r="R4433" s="19"/>
    </row>
    <row r="4434" spans="3:18" s="1" customFormat="1" ht="12.75" x14ac:dyDescent="0.2">
      <c r="C4434" s="36"/>
      <c r="K4434" s="19"/>
      <c r="P4434" s="33"/>
      <c r="Q4434" s="19"/>
      <c r="R4434" s="19"/>
    </row>
    <row r="4435" spans="3:18" s="1" customFormat="1" ht="12.75" x14ac:dyDescent="0.2">
      <c r="C4435" s="36"/>
      <c r="K4435" s="19"/>
      <c r="P4435" s="33"/>
      <c r="Q4435" s="19"/>
      <c r="R4435" s="19"/>
    </row>
    <row r="4436" spans="3:18" s="1" customFormat="1" ht="12.75" x14ac:dyDescent="0.2">
      <c r="C4436" s="36"/>
      <c r="K4436" s="19"/>
      <c r="P4436" s="33"/>
      <c r="Q4436" s="19"/>
      <c r="R4436" s="19"/>
    </row>
    <row r="4437" spans="3:18" s="1" customFormat="1" ht="12.75" x14ac:dyDescent="0.2">
      <c r="C4437" s="36"/>
      <c r="K4437" s="19"/>
      <c r="P4437" s="33"/>
      <c r="Q4437" s="19"/>
      <c r="R4437" s="19"/>
    </row>
    <row r="4438" spans="3:18" s="1" customFormat="1" ht="12.75" x14ac:dyDescent="0.2">
      <c r="C4438" s="36"/>
      <c r="K4438" s="19"/>
      <c r="P4438" s="33"/>
      <c r="Q4438" s="19"/>
      <c r="R4438" s="19"/>
    </row>
    <row r="4439" spans="3:18" s="1" customFormat="1" ht="12.75" x14ac:dyDescent="0.2">
      <c r="C4439" s="36"/>
      <c r="K4439" s="19"/>
      <c r="P4439" s="33"/>
      <c r="Q4439" s="19"/>
      <c r="R4439" s="19"/>
    </row>
    <row r="4440" spans="3:18" s="1" customFormat="1" ht="12.75" x14ac:dyDescent="0.2">
      <c r="C4440" s="36"/>
      <c r="K4440" s="19"/>
      <c r="P4440" s="33"/>
      <c r="Q4440" s="19"/>
      <c r="R4440" s="19"/>
    </row>
    <row r="4441" spans="3:18" s="1" customFormat="1" ht="12.75" x14ac:dyDescent="0.2">
      <c r="C4441" s="36"/>
      <c r="K4441" s="19"/>
      <c r="P4441" s="33"/>
      <c r="Q4441" s="19"/>
      <c r="R4441" s="19"/>
    </row>
    <row r="4442" spans="3:18" s="1" customFormat="1" ht="12.75" x14ac:dyDescent="0.2">
      <c r="C4442" s="36"/>
      <c r="K4442" s="19"/>
      <c r="P4442" s="33"/>
      <c r="Q4442" s="19"/>
      <c r="R4442" s="19"/>
    </row>
    <row r="4443" spans="3:18" s="1" customFormat="1" ht="12.75" x14ac:dyDescent="0.2">
      <c r="C4443" s="36"/>
      <c r="K4443" s="19"/>
      <c r="P4443" s="33"/>
      <c r="Q4443" s="19"/>
      <c r="R4443" s="19"/>
    </row>
    <row r="4444" spans="3:18" s="1" customFormat="1" ht="12.75" x14ac:dyDescent="0.2">
      <c r="C4444" s="36"/>
      <c r="K4444" s="19"/>
      <c r="P4444" s="33"/>
      <c r="Q4444" s="19"/>
      <c r="R4444" s="19"/>
    </row>
    <row r="4445" spans="3:18" s="1" customFormat="1" ht="12.75" x14ac:dyDescent="0.2">
      <c r="C4445" s="36"/>
      <c r="K4445" s="19"/>
      <c r="P4445" s="33"/>
      <c r="Q4445" s="19"/>
      <c r="R4445" s="19"/>
    </row>
    <row r="4446" spans="3:18" s="1" customFormat="1" ht="12.75" x14ac:dyDescent="0.2">
      <c r="C4446" s="36"/>
      <c r="K4446" s="19"/>
      <c r="P4446" s="33"/>
      <c r="Q4446" s="19"/>
      <c r="R4446" s="19"/>
    </row>
    <row r="4447" spans="3:18" s="1" customFormat="1" ht="12.75" x14ac:dyDescent="0.2">
      <c r="C4447" s="36"/>
      <c r="K4447" s="19"/>
      <c r="P4447" s="33"/>
      <c r="Q4447" s="19"/>
      <c r="R4447" s="19"/>
    </row>
    <row r="4448" spans="3:18" s="1" customFormat="1" ht="12.75" x14ac:dyDescent="0.2">
      <c r="C4448" s="36"/>
      <c r="K4448" s="19"/>
      <c r="P4448" s="33"/>
      <c r="Q4448" s="19"/>
      <c r="R4448" s="19"/>
    </row>
    <row r="4449" spans="3:18" s="1" customFormat="1" ht="12.75" x14ac:dyDescent="0.2">
      <c r="C4449" s="36"/>
      <c r="K4449" s="19"/>
      <c r="P4449" s="33"/>
      <c r="Q4449" s="19"/>
      <c r="R4449" s="19"/>
    </row>
    <row r="4450" spans="3:18" s="1" customFormat="1" ht="12.75" x14ac:dyDescent="0.2">
      <c r="C4450" s="36"/>
      <c r="K4450" s="19"/>
      <c r="P4450" s="33"/>
      <c r="Q4450" s="19"/>
      <c r="R4450" s="19"/>
    </row>
    <row r="4451" spans="3:18" s="1" customFormat="1" ht="12.75" x14ac:dyDescent="0.2">
      <c r="C4451" s="36"/>
      <c r="K4451" s="19"/>
      <c r="P4451" s="33"/>
      <c r="Q4451" s="19"/>
      <c r="R4451" s="19"/>
    </row>
    <row r="4452" spans="3:18" s="1" customFormat="1" ht="12.75" x14ac:dyDescent="0.2">
      <c r="C4452" s="36"/>
      <c r="K4452" s="19"/>
      <c r="P4452" s="33"/>
      <c r="Q4452" s="19"/>
      <c r="R4452" s="19"/>
    </row>
    <row r="4453" spans="3:18" s="1" customFormat="1" ht="12.75" x14ac:dyDescent="0.2">
      <c r="C4453" s="36"/>
      <c r="K4453" s="19"/>
      <c r="P4453" s="33"/>
      <c r="Q4453" s="19"/>
      <c r="R4453" s="19"/>
    </row>
    <row r="4454" spans="3:18" s="1" customFormat="1" ht="12.75" x14ac:dyDescent="0.2">
      <c r="C4454" s="36"/>
      <c r="K4454" s="19"/>
      <c r="P4454" s="33"/>
      <c r="Q4454" s="19"/>
      <c r="R4454" s="19"/>
    </row>
    <row r="4455" spans="3:18" s="1" customFormat="1" ht="12.75" x14ac:dyDescent="0.2">
      <c r="C4455" s="36"/>
      <c r="K4455" s="19"/>
      <c r="P4455" s="33"/>
      <c r="Q4455" s="19"/>
      <c r="R4455" s="19"/>
    </row>
    <row r="4456" spans="3:18" s="1" customFormat="1" ht="12.75" x14ac:dyDescent="0.2">
      <c r="C4456" s="36"/>
      <c r="K4456" s="19"/>
      <c r="P4456" s="33"/>
      <c r="Q4456" s="19"/>
      <c r="R4456" s="19"/>
    </row>
    <row r="4457" spans="3:18" s="1" customFormat="1" ht="12.75" x14ac:dyDescent="0.2">
      <c r="C4457" s="36"/>
      <c r="K4457" s="19"/>
      <c r="P4457" s="33"/>
      <c r="Q4457" s="19"/>
      <c r="R4457" s="19"/>
    </row>
    <row r="4458" spans="3:18" s="1" customFormat="1" ht="12.75" x14ac:dyDescent="0.2">
      <c r="C4458" s="36"/>
      <c r="K4458" s="19"/>
      <c r="P4458" s="33"/>
      <c r="Q4458" s="19"/>
      <c r="R4458" s="19"/>
    </row>
    <row r="4459" spans="3:18" s="1" customFormat="1" ht="12.75" x14ac:dyDescent="0.2">
      <c r="C4459" s="36"/>
      <c r="K4459" s="19"/>
      <c r="P4459" s="33"/>
      <c r="Q4459" s="19"/>
      <c r="R4459" s="19"/>
    </row>
    <row r="4460" spans="3:18" s="1" customFormat="1" ht="12.75" x14ac:dyDescent="0.2">
      <c r="C4460" s="36"/>
      <c r="K4460" s="19"/>
      <c r="P4460" s="33"/>
      <c r="Q4460" s="19"/>
      <c r="R4460" s="19"/>
    </row>
    <row r="4461" spans="3:18" s="1" customFormat="1" ht="12.75" x14ac:dyDescent="0.2">
      <c r="C4461" s="36"/>
      <c r="K4461" s="19"/>
      <c r="P4461" s="33"/>
      <c r="Q4461" s="19"/>
      <c r="R4461" s="19"/>
    </row>
    <row r="4462" spans="3:18" s="1" customFormat="1" ht="12.75" x14ac:dyDescent="0.2">
      <c r="C4462" s="36"/>
      <c r="K4462" s="19"/>
      <c r="P4462" s="33"/>
      <c r="Q4462" s="19"/>
      <c r="R4462" s="19"/>
    </row>
    <row r="4463" spans="3:18" s="1" customFormat="1" ht="12.75" x14ac:dyDescent="0.2">
      <c r="C4463" s="36"/>
      <c r="K4463" s="19"/>
      <c r="P4463" s="33"/>
      <c r="Q4463" s="19"/>
      <c r="R4463" s="19"/>
    </row>
    <row r="4464" spans="3:18" s="1" customFormat="1" ht="12.75" x14ac:dyDescent="0.2">
      <c r="C4464" s="36"/>
      <c r="K4464" s="19"/>
      <c r="P4464" s="33"/>
      <c r="Q4464" s="19"/>
      <c r="R4464" s="19"/>
    </row>
    <row r="4465" spans="3:18" s="1" customFormat="1" ht="12.75" x14ac:dyDescent="0.2">
      <c r="C4465" s="36"/>
      <c r="K4465" s="19"/>
      <c r="P4465" s="33"/>
      <c r="Q4465" s="19"/>
      <c r="R4465" s="19"/>
    </row>
    <row r="4466" spans="3:18" s="1" customFormat="1" ht="12.75" x14ac:dyDescent="0.2">
      <c r="C4466" s="36"/>
      <c r="K4466" s="19"/>
      <c r="P4466" s="33"/>
      <c r="Q4466" s="19"/>
      <c r="R4466" s="19"/>
    </row>
    <row r="4467" spans="3:18" s="1" customFormat="1" ht="12.75" x14ac:dyDescent="0.2">
      <c r="C4467" s="36"/>
      <c r="K4467" s="19"/>
      <c r="P4467" s="33"/>
      <c r="Q4467" s="19"/>
      <c r="R4467" s="19"/>
    </row>
    <row r="4468" spans="3:18" s="1" customFormat="1" ht="12.75" x14ac:dyDescent="0.2">
      <c r="C4468" s="36"/>
      <c r="K4468" s="19"/>
      <c r="P4468" s="33"/>
      <c r="Q4468" s="19"/>
      <c r="R4468" s="19"/>
    </row>
    <row r="4469" spans="3:18" s="1" customFormat="1" ht="12.75" x14ac:dyDescent="0.2">
      <c r="C4469" s="36"/>
      <c r="K4469" s="19"/>
      <c r="P4469" s="33"/>
      <c r="Q4469" s="19"/>
      <c r="R4469" s="19"/>
    </row>
    <row r="4470" spans="3:18" s="1" customFormat="1" ht="12.75" x14ac:dyDescent="0.2">
      <c r="C4470" s="36"/>
      <c r="K4470" s="19"/>
      <c r="P4470" s="33"/>
      <c r="Q4470" s="19"/>
      <c r="R4470" s="19"/>
    </row>
    <row r="4471" spans="3:18" s="1" customFormat="1" ht="12.75" x14ac:dyDescent="0.2">
      <c r="C4471" s="36"/>
      <c r="K4471" s="19"/>
      <c r="P4471" s="33"/>
      <c r="Q4471" s="19"/>
      <c r="R4471" s="19"/>
    </row>
    <row r="4472" spans="3:18" s="1" customFormat="1" ht="12.75" x14ac:dyDescent="0.2">
      <c r="C4472" s="36"/>
      <c r="K4472" s="19"/>
      <c r="P4472" s="33"/>
      <c r="Q4472" s="19"/>
      <c r="R4472" s="19"/>
    </row>
    <row r="4473" spans="3:18" s="1" customFormat="1" ht="12.75" x14ac:dyDescent="0.2">
      <c r="C4473" s="36"/>
      <c r="K4473" s="19"/>
      <c r="P4473" s="33"/>
      <c r="Q4473" s="19"/>
      <c r="R4473" s="19"/>
    </row>
    <row r="4474" spans="3:18" s="1" customFormat="1" ht="12.75" x14ac:dyDescent="0.2">
      <c r="C4474" s="36"/>
      <c r="K4474" s="19"/>
      <c r="P4474" s="33"/>
      <c r="Q4474" s="19"/>
      <c r="R4474" s="19"/>
    </row>
    <row r="4475" spans="3:18" s="1" customFormat="1" ht="12.75" x14ac:dyDescent="0.2">
      <c r="C4475" s="36"/>
      <c r="K4475" s="19"/>
      <c r="P4475" s="33"/>
      <c r="Q4475" s="19"/>
      <c r="R4475" s="19"/>
    </row>
    <row r="4476" spans="3:18" s="1" customFormat="1" ht="12.75" x14ac:dyDescent="0.2">
      <c r="C4476" s="36"/>
      <c r="K4476" s="19"/>
      <c r="P4476" s="33"/>
      <c r="Q4476" s="19"/>
      <c r="R4476" s="19"/>
    </row>
    <row r="4477" spans="3:18" s="1" customFormat="1" ht="12.75" x14ac:dyDescent="0.2">
      <c r="C4477" s="36"/>
      <c r="K4477" s="19"/>
      <c r="P4477" s="33"/>
      <c r="Q4477" s="19"/>
      <c r="R4477" s="19"/>
    </row>
    <row r="4478" spans="3:18" s="1" customFormat="1" ht="12.75" x14ac:dyDescent="0.2">
      <c r="C4478" s="36"/>
      <c r="K4478" s="19"/>
      <c r="P4478" s="33"/>
      <c r="Q4478" s="19"/>
      <c r="R4478" s="19"/>
    </row>
    <row r="4479" spans="3:18" s="1" customFormat="1" ht="12.75" x14ac:dyDescent="0.2">
      <c r="C4479" s="36"/>
      <c r="K4479" s="19"/>
      <c r="P4479" s="33"/>
      <c r="Q4479" s="19"/>
      <c r="R4479" s="19"/>
    </row>
    <row r="4480" spans="3:18" s="1" customFormat="1" ht="12.75" x14ac:dyDescent="0.2">
      <c r="C4480" s="36"/>
      <c r="K4480" s="19"/>
      <c r="P4480" s="33"/>
      <c r="Q4480" s="19"/>
      <c r="R4480" s="19"/>
    </row>
    <row r="4481" spans="3:18" s="1" customFormat="1" ht="12.75" x14ac:dyDescent="0.2">
      <c r="C4481" s="36"/>
      <c r="K4481" s="19"/>
      <c r="P4481" s="33"/>
      <c r="Q4481" s="19"/>
      <c r="R4481" s="19"/>
    </row>
    <row r="4482" spans="3:18" s="1" customFormat="1" ht="12.75" x14ac:dyDescent="0.2">
      <c r="C4482" s="36"/>
      <c r="K4482" s="19"/>
      <c r="P4482" s="33"/>
      <c r="Q4482" s="19"/>
      <c r="R4482" s="19"/>
    </row>
    <row r="4483" spans="3:18" s="1" customFormat="1" ht="12.75" x14ac:dyDescent="0.2">
      <c r="C4483" s="36"/>
      <c r="K4483" s="19"/>
      <c r="P4483" s="33"/>
      <c r="Q4483" s="19"/>
      <c r="R4483" s="19"/>
    </row>
    <row r="4484" spans="3:18" s="1" customFormat="1" ht="12.75" x14ac:dyDescent="0.2">
      <c r="C4484" s="36"/>
      <c r="K4484" s="19"/>
      <c r="P4484" s="33"/>
      <c r="Q4484" s="19"/>
      <c r="R4484" s="19"/>
    </row>
    <row r="4485" spans="3:18" s="1" customFormat="1" ht="12.75" x14ac:dyDescent="0.2">
      <c r="C4485" s="36"/>
      <c r="K4485" s="19"/>
      <c r="P4485" s="33"/>
      <c r="Q4485" s="19"/>
      <c r="R4485" s="19"/>
    </row>
    <row r="4486" spans="3:18" s="1" customFormat="1" ht="12.75" x14ac:dyDescent="0.2">
      <c r="C4486" s="36"/>
      <c r="K4486" s="19"/>
      <c r="P4486" s="33"/>
      <c r="Q4486" s="19"/>
      <c r="R4486" s="19"/>
    </row>
    <row r="4487" spans="3:18" s="1" customFormat="1" ht="12.75" x14ac:dyDescent="0.2">
      <c r="C4487" s="36"/>
      <c r="K4487" s="19"/>
      <c r="P4487" s="33"/>
      <c r="Q4487" s="19"/>
      <c r="R4487" s="19"/>
    </row>
    <row r="4488" spans="3:18" s="1" customFormat="1" ht="12.75" x14ac:dyDescent="0.2">
      <c r="C4488" s="36"/>
      <c r="K4488" s="19"/>
      <c r="P4488" s="33"/>
      <c r="Q4488" s="19"/>
      <c r="R4488" s="19"/>
    </row>
    <row r="4489" spans="3:18" s="1" customFormat="1" ht="12.75" x14ac:dyDescent="0.2">
      <c r="C4489" s="36"/>
      <c r="K4489" s="19"/>
      <c r="P4489" s="33"/>
      <c r="Q4489" s="19"/>
      <c r="R4489" s="19"/>
    </row>
    <row r="4490" spans="3:18" s="1" customFormat="1" ht="12.75" x14ac:dyDescent="0.2">
      <c r="C4490" s="36"/>
      <c r="K4490" s="19"/>
      <c r="P4490" s="33"/>
      <c r="Q4490" s="19"/>
      <c r="R4490" s="19"/>
    </row>
    <row r="4491" spans="3:18" s="1" customFormat="1" ht="12.75" x14ac:dyDescent="0.2">
      <c r="C4491" s="36"/>
      <c r="K4491" s="19"/>
      <c r="P4491" s="33"/>
      <c r="Q4491" s="19"/>
      <c r="R4491" s="19"/>
    </row>
    <row r="4492" spans="3:18" s="1" customFormat="1" ht="12.75" x14ac:dyDescent="0.2">
      <c r="C4492" s="36"/>
      <c r="K4492" s="19"/>
      <c r="P4492" s="33"/>
      <c r="Q4492" s="19"/>
      <c r="R4492" s="19"/>
    </row>
    <row r="4493" spans="3:18" s="1" customFormat="1" ht="12.75" x14ac:dyDescent="0.2">
      <c r="C4493" s="36"/>
      <c r="K4493" s="19"/>
      <c r="P4493" s="33"/>
      <c r="Q4493" s="19"/>
      <c r="R4493" s="19"/>
    </row>
    <row r="4494" spans="3:18" s="1" customFormat="1" ht="12.75" x14ac:dyDescent="0.2">
      <c r="C4494" s="36"/>
      <c r="K4494" s="19"/>
      <c r="P4494" s="33"/>
      <c r="Q4494" s="19"/>
      <c r="R4494" s="19"/>
    </row>
    <row r="4495" spans="3:18" s="1" customFormat="1" ht="12.75" x14ac:dyDescent="0.2">
      <c r="C4495" s="36"/>
      <c r="K4495" s="19"/>
      <c r="P4495" s="33"/>
      <c r="Q4495" s="19"/>
      <c r="R4495" s="19"/>
    </row>
    <row r="4496" spans="3:18" s="1" customFormat="1" ht="12.75" x14ac:dyDescent="0.2">
      <c r="C4496" s="36"/>
      <c r="K4496" s="19"/>
      <c r="P4496" s="33"/>
      <c r="Q4496" s="19"/>
      <c r="R4496" s="19"/>
    </row>
    <row r="4497" spans="3:18" s="1" customFormat="1" ht="12.75" x14ac:dyDescent="0.2">
      <c r="C4497" s="36"/>
      <c r="K4497" s="19"/>
      <c r="P4497" s="33"/>
      <c r="Q4497" s="19"/>
      <c r="R4497" s="19"/>
    </row>
    <row r="4498" spans="3:18" s="1" customFormat="1" ht="12.75" x14ac:dyDescent="0.2">
      <c r="C4498" s="36"/>
      <c r="K4498" s="19"/>
      <c r="P4498" s="33"/>
      <c r="Q4498" s="19"/>
      <c r="R4498" s="19"/>
    </row>
    <row r="4499" spans="3:18" s="1" customFormat="1" ht="12.75" x14ac:dyDescent="0.2">
      <c r="C4499" s="36"/>
      <c r="K4499" s="19"/>
      <c r="P4499" s="33"/>
      <c r="Q4499" s="19"/>
      <c r="R4499" s="19"/>
    </row>
    <row r="4500" spans="3:18" s="1" customFormat="1" ht="12.75" x14ac:dyDescent="0.2">
      <c r="C4500" s="36"/>
      <c r="K4500" s="19"/>
      <c r="P4500" s="33"/>
      <c r="Q4500" s="19"/>
      <c r="R4500" s="19"/>
    </row>
    <row r="4501" spans="3:18" s="1" customFormat="1" ht="12.75" x14ac:dyDescent="0.2">
      <c r="C4501" s="36"/>
      <c r="K4501" s="19"/>
      <c r="P4501" s="33"/>
      <c r="Q4501" s="19"/>
      <c r="R4501" s="19"/>
    </row>
    <row r="4502" spans="3:18" s="1" customFormat="1" ht="12.75" x14ac:dyDescent="0.2">
      <c r="C4502" s="36"/>
      <c r="K4502" s="19"/>
      <c r="P4502" s="33"/>
      <c r="Q4502" s="19"/>
      <c r="R4502" s="19"/>
    </row>
    <row r="4503" spans="3:18" s="1" customFormat="1" ht="12.75" x14ac:dyDescent="0.2">
      <c r="C4503" s="36"/>
      <c r="K4503" s="19"/>
      <c r="P4503" s="33"/>
      <c r="Q4503" s="19"/>
      <c r="R4503" s="19"/>
    </row>
    <row r="4504" spans="3:18" s="1" customFormat="1" ht="12.75" x14ac:dyDescent="0.2">
      <c r="C4504" s="36"/>
      <c r="K4504" s="19"/>
      <c r="P4504" s="33"/>
      <c r="Q4504" s="19"/>
      <c r="R4504" s="19"/>
    </row>
    <row r="4505" spans="3:18" s="1" customFormat="1" ht="12.75" x14ac:dyDescent="0.2">
      <c r="C4505" s="36"/>
      <c r="K4505" s="19"/>
      <c r="P4505" s="33"/>
      <c r="Q4505" s="19"/>
      <c r="R4505" s="19"/>
    </row>
    <row r="4506" spans="3:18" s="1" customFormat="1" ht="12.75" x14ac:dyDescent="0.2">
      <c r="C4506" s="36"/>
      <c r="K4506" s="19"/>
      <c r="P4506" s="33"/>
      <c r="Q4506" s="19"/>
      <c r="R4506" s="19"/>
    </row>
    <row r="4507" spans="3:18" s="1" customFormat="1" ht="12.75" x14ac:dyDescent="0.2">
      <c r="C4507" s="36"/>
      <c r="K4507" s="19"/>
      <c r="P4507" s="33"/>
      <c r="Q4507" s="19"/>
      <c r="R4507" s="19"/>
    </row>
    <row r="4508" spans="3:18" s="1" customFormat="1" ht="12.75" x14ac:dyDescent="0.2">
      <c r="C4508" s="36"/>
      <c r="K4508" s="19"/>
      <c r="P4508" s="33"/>
      <c r="Q4508" s="19"/>
      <c r="R4508" s="19"/>
    </row>
    <row r="4509" spans="3:18" s="1" customFormat="1" ht="12.75" x14ac:dyDescent="0.2">
      <c r="C4509" s="36"/>
      <c r="K4509" s="19"/>
      <c r="P4509" s="33"/>
      <c r="Q4509" s="19"/>
      <c r="R4509" s="19"/>
    </row>
    <row r="4510" spans="3:18" s="1" customFormat="1" ht="12.75" x14ac:dyDescent="0.2">
      <c r="C4510" s="36"/>
      <c r="K4510" s="19"/>
      <c r="P4510" s="33"/>
      <c r="Q4510" s="19"/>
      <c r="R4510" s="19"/>
    </row>
    <row r="4511" spans="3:18" s="1" customFormat="1" ht="12.75" x14ac:dyDescent="0.2">
      <c r="C4511" s="36"/>
      <c r="K4511" s="19"/>
      <c r="P4511" s="33"/>
      <c r="Q4511" s="19"/>
      <c r="R4511" s="19"/>
    </row>
    <row r="4512" spans="3:18" s="1" customFormat="1" ht="12.75" x14ac:dyDescent="0.2">
      <c r="C4512" s="36"/>
      <c r="K4512" s="19"/>
      <c r="P4512" s="33"/>
      <c r="Q4512" s="19"/>
      <c r="R4512" s="19"/>
    </row>
    <row r="4513" spans="3:18" s="1" customFormat="1" ht="12.75" x14ac:dyDescent="0.2">
      <c r="C4513" s="36"/>
      <c r="K4513" s="19"/>
      <c r="P4513" s="33"/>
      <c r="Q4513" s="19"/>
      <c r="R4513" s="19"/>
    </row>
    <row r="4514" spans="3:18" s="1" customFormat="1" ht="12.75" x14ac:dyDescent="0.2">
      <c r="C4514" s="36"/>
      <c r="K4514" s="19"/>
      <c r="P4514" s="33"/>
      <c r="Q4514" s="19"/>
      <c r="R4514" s="19"/>
    </row>
    <row r="4515" spans="3:18" s="1" customFormat="1" ht="12.75" x14ac:dyDescent="0.2">
      <c r="C4515" s="36"/>
      <c r="K4515" s="19"/>
      <c r="P4515" s="33"/>
      <c r="Q4515" s="19"/>
      <c r="R4515" s="19"/>
    </row>
    <row r="4516" spans="3:18" s="1" customFormat="1" ht="12.75" x14ac:dyDescent="0.2">
      <c r="C4516" s="36"/>
      <c r="K4516" s="19"/>
      <c r="P4516" s="33"/>
      <c r="Q4516" s="19"/>
      <c r="R4516" s="19"/>
    </row>
    <row r="4517" spans="3:18" s="1" customFormat="1" ht="12.75" x14ac:dyDescent="0.2">
      <c r="C4517" s="36"/>
      <c r="K4517" s="19"/>
      <c r="P4517" s="33"/>
      <c r="Q4517" s="19"/>
      <c r="R4517" s="19"/>
    </row>
    <row r="4518" spans="3:18" s="1" customFormat="1" ht="12.75" x14ac:dyDescent="0.2">
      <c r="C4518" s="36"/>
      <c r="K4518" s="19"/>
      <c r="P4518" s="33"/>
      <c r="Q4518" s="19"/>
      <c r="R4518" s="19"/>
    </row>
    <row r="4519" spans="3:18" s="1" customFormat="1" ht="12.75" x14ac:dyDescent="0.2">
      <c r="C4519" s="36"/>
      <c r="K4519" s="19"/>
      <c r="P4519" s="33"/>
      <c r="Q4519" s="19"/>
      <c r="R4519" s="19"/>
    </row>
    <row r="4520" spans="3:18" s="1" customFormat="1" ht="12.75" x14ac:dyDescent="0.2">
      <c r="C4520" s="36"/>
      <c r="K4520" s="19"/>
      <c r="P4520" s="33"/>
      <c r="Q4520" s="19"/>
      <c r="R4520" s="19"/>
    </row>
    <row r="4521" spans="3:18" s="1" customFormat="1" ht="12.75" x14ac:dyDescent="0.2">
      <c r="C4521" s="36"/>
      <c r="K4521" s="19"/>
      <c r="P4521" s="33"/>
      <c r="Q4521" s="19"/>
      <c r="R4521" s="19"/>
    </row>
    <row r="4522" spans="3:18" s="1" customFormat="1" ht="12.75" x14ac:dyDescent="0.2">
      <c r="C4522" s="36"/>
      <c r="K4522" s="19"/>
      <c r="P4522" s="33"/>
      <c r="Q4522" s="19"/>
      <c r="R4522" s="19"/>
    </row>
    <row r="4523" spans="3:18" s="1" customFormat="1" ht="12.75" x14ac:dyDescent="0.2">
      <c r="C4523" s="36"/>
      <c r="K4523" s="19"/>
      <c r="P4523" s="33"/>
      <c r="Q4523" s="19"/>
      <c r="R4523" s="19"/>
    </row>
    <row r="4524" spans="3:18" s="1" customFormat="1" ht="12.75" x14ac:dyDescent="0.2">
      <c r="C4524" s="36"/>
      <c r="K4524" s="19"/>
      <c r="P4524" s="33"/>
      <c r="Q4524" s="19"/>
      <c r="R4524" s="19"/>
    </row>
    <row r="4525" spans="3:18" s="1" customFormat="1" ht="12.75" x14ac:dyDescent="0.2">
      <c r="C4525" s="36"/>
      <c r="K4525" s="19"/>
      <c r="P4525" s="33"/>
      <c r="Q4525" s="19"/>
      <c r="R4525" s="19"/>
    </row>
    <row r="4526" spans="3:18" s="1" customFormat="1" ht="12.75" x14ac:dyDescent="0.2">
      <c r="C4526" s="36"/>
      <c r="K4526" s="19"/>
      <c r="P4526" s="33"/>
      <c r="Q4526" s="19"/>
      <c r="R4526" s="19"/>
    </row>
    <row r="4527" spans="3:18" s="1" customFormat="1" ht="12.75" x14ac:dyDescent="0.2">
      <c r="C4527" s="36"/>
      <c r="K4527" s="19"/>
      <c r="P4527" s="33"/>
      <c r="Q4527" s="19"/>
      <c r="R4527" s="19"/>
    </row>
    <row r="4528" spans="3:18" s="1" customFormat="1" ht="12.75" x14ac:dyDescent="0.2">
      <c r="C4528" s="36"/>
      <c r="K4528" s="19"/>
      <c r="P4528" s="33"/>
      <c r="Q4528" s="19"/>
      <c r="R4528" s="19"/>
    </row>
    <row r="4529" spans="3:18" s="1" customFormat="1" ht="12.75" x14ac:dyDescent="0.2">
      <c r="C4529" s="36"/>
      <c r="K4529" s="19"/>
      <c r="P4529" s="33"/>
      <c r="Q4529" s="19"/>
      <c r="R4529" s="19"/>
    </row>
    <row r="4530" spans="3:18" s="1" customFormat="1" ht="12.75" x14ac:dyDescent="0.2">
      <c r="C4530" s="36"/>
      <c r="K4530" s="19"/>
      <c r="P4530" s="33"/>
      <c r="Q4530" s="19"/>
      <c r="R4530" s="19"/>
    </row>
    <row r="4531" spans="3:18" s="1" customFormat="1" ht="12.75" x14ac:dyDescent="0.2">
      <c r="C4531" s="36"/>
      <c r="K4531" s="19"/>
      <c r="P4531" s="33"/>
      <c r="Q4531" s="19"/>
      <c r="R4531" s="19"/>
    </row>
    <row r="4532" spans="3:18" s="1" customFormat="1" ht="12.75" x14ac:dyDescent="0.2">
      <c r="C4532" s="36"/>
      <c r="K4532" s="19"/>
      <c r="P4532" s="33"/>
      <c r="Q4532" s="19"/>
      <c r="R4532" s="19"/>
    </row>
    <row r="4533" spans="3:18" s="1" customFormat="1" ht="12.75" x14ac:dyDescent="0.2">
      <c r="C4533" s="36"/>
      <c r="K4533" s="19"/>
      <c r="P4533" s="33"/>
      <c r="Q4533" s="19"/>
      <c r="R4533" s="19"/>
    </row>
    <row r="4534" spans="3:18" s="1" customFormat="1" ht="12.75" x14ac:dyDescent="0.2">
      <c r="C4534" s="36"/>
      <c r="K4534" s="19"/>
      <c r="P4534" s="33"/>
      <c r="Q4534" s="19"/>
      <c r="R4534" s="19"/>
    </row>
    <row r="4535" spans="3:18" s="1" customFormat="1" ht="12.75" x14ac:dyDescent="0.2">
      <c r="C4535" s="36"/>
      <c r="K4535" s="19"/>
      <c r="P4535" s="33"/>
      <c r="Q4535" s="19"/>
      <c r="R4535" s="19"/>
    </row>
    <row r="4536" spans="3:18" s="1" customFormat="1" ht="12.75" x14ac:dyDescent="0.2">
      <c r="C4536" s="36"/>
      <c r="K4536" s="19"/>
      <c r="P4536" s="33"/>
      <c r="Q4536" s="19"/>
      <c r="R4536" s="19"/>
    </row>
    <row r="4537" spans="3:18" s="1" customFormat="1" ht="12.75" x14ac:dyDescent="0.2">
      <c r="C4537" s="36"/>
      <c r="K4537" s="19"/>
      <c r="P4537" s="33"/>
      <c r="Q4537" s="19"/>
      <c r="R4537" s="19"/>
    </row>
    <row r="4538" spans="3:18" s="1" customFormat="1" ht="12.75" x14ac:dyDescent="0.2">
      <c r="C4538" s="36"/>
      <c r="K4538" s="19"/>
      <c r="P4538" s="33"/>
      <c r="Q4538" s="19"/>
      <c r="R4538" s="19"/>
    </row>
    <row r="4539" spans="3:18" s="1" customFormat="1" ht="12.75" x14ac:dyDescent="0.2">
      <c r="C4539" s="36"/>
      <c r="K4539" s="19"/>
      <c r="P4539" s="33"/>
      <c r="Q4539" s="19"/>
      <c r="R4539" s="19"/>
    </row>
    <row r="4540" spans="3:18" s="1" customFormat="1" ht="12.75" x14ac:dyDescent="0.2">
      <c r="C4540" s="36"/>
      <c r="K4540" s="19"/>
      <c r="P4540" s="33"/>
      <c r="Q4540" s="19"/>
      <c r="R4540" s="19"/>
    </row>
    <row r="4541" spans="3:18" s="1" customFormat="1" ht="12.75" x14ac:dyDescent="0.2">
      <c r="C4541" s="36"/>
      <c r="K4541" s="19"/>
      <c r="P4541" s="33"/>
      <c r="Q4541" s="19"/>
      <c r="R4541" s="19"/>
    </row>
    <row r="4542" spans="3:18" s="1" customFormat="1" ht="12.75" x14ac:dyDescent="0.2">
      <c r="C4542" s="36"/>
      <c r="K4542" s="19"/>
      <c r="P4542" s="33"/>
      <c r="Q4542" s="19"/>
      <c r="R4542" s="19"/>
    </row>
    <row r="4543" spans="3:18" s="1" customFormat="1" ht="12.75" x14ac:dyDescent="0.2">
      <c r="C4543" s="36"/>
      <c r="K4543" s="19"/>
      <c r="P4543" s="33"/>
      <c r="Q4543" s="19"/>
      <c r="R4543" s="19"/>
    </row>
    <row r="4544" spans="3:18" s="1" customFormat="1" ht="12.75" x14ac:dyDescent="0.2">
      <c r="C4544" s="36"/>
      <c r="K4544" s="19"/>
      <c r="P4544" s="33"/>
      <c r="Q4544" s="19"/>
      <c r="R4544" s="19"/>
    </row>
    <row r="4545" spans="3:18" s="1" customFormat="1" ht="12.75" x14ac:dyDescent="0.2">
      <c r="C4545" s="36"/>
      <c r="K4545" s="19"/>
      <c r="P4545" s="33"/>
      <c r="Q4545" s="19"/>
      <c r="R4545" s="19"/>
    </row>
    <row r="4546" spans="3:18" s="1" customFormat="1" ht="12.75" x14ac:dyDescent="0.2">
      <c r="C4546" s="36"/>
      <c r="K4546" s="19"/>
      <c r="P4546" s="33"/>
      <c r="Q4546" s="19"/>
      <c r="R4546" s="19"/>
    </row>
    <row r="4547" spans="3:18" s="1" customFormat="1" ht="12.75" x14ac:dyDescent="0.2">
      <c r="C4547" s="36"/>
      <c r="K4547" s="19"/>
      <c r="P4547" s="33"/>
      <c r="Q4547" s="19"/>
      <c r="R4547" s="19"/>
    </row>
    <row r="4548" spans="3:18" s="1" customFormat="1" ht="12.75" x14ac:dyDescent="0.2">
      <c r="C4548" s="36"/>
      <c r="K4548" s="19"/>
      <c r="P4548" s="33"/>
      <c r="Q4548" s="19"/>
      <c r="R4548" s="19"/>
    </row>
    <row r="4549" spans="3:18" s="1" customFormat="1" ht="12.75" x14ac:dyDescent="0.2">
      <c r="C4549" s="36"/>
      <c r="K4549" s="19"/>
      <c r="P4549" s="33"/>
      <c r="Q4549" s="19"/>
      <c r="R4549" s="19"/>
    </row>
    <row r="4550" spans="3:18" s="1" customFormat="1" ht="12.75" x14ac:dyDescent="0.2">
      <c r="C4550" s="36"/>
      <c r="K4550" s="19"/>
      <c r="P4550" s="33"/>
      <c r="Q4550" s="19"/>
      <c r="R4550" s="19"/>
    </row>
    <row r="4551" spans="3:18" s="1" customFormat="1" ht="12.75" x14ac:dyDescent="0.2">
      <c r="C4551" s="36"/>
      <c r="K4551" s="19"/>
      <c r="P4551" s="33"/>
      <c r="Q4551" s="19"/>
      <c r="R4551" s="19"/>
    </row>
    <row r="4552" spans="3:18" s="1" customFormat="1" ht="12.75" x14ac:dyDescent="0.2">
      <c r="C4552" s="36"/>
      <c r="K4552" s="19"/>
      <c r="P4552" s="33"/>
      <c r="Q4552" s="19"/>
      <c r="R4552" s="19"/>
    </row>
    <row r="4553" spans="3:18" s="1" customFormat="1" ht="12.75" x14ac:dyDescent="0.2">
      <c r="C4553" s="36"/>
      <c r="K4553" s="19"/>
      <c r="P4553" s="33"/>
      <c r="Q4553" s="19"/>
      <c r="R4553" s="19"/>
    </row>
    <row r="4554" spans="3:18" s="1" customFormat="1" ht="12.75" x14ac:dyDescent="0.2">
      <c r="C4554" s="36"/>
      <c r="K4554" s="19"/>
      <c r="P4554" s="33"/>
      <c r="Q4554" s="19"/>
      <c r="R4554" s="19"/>
    </row>
    <row r="4555" spans="3:18" s="1" customFormat="1" ht="12.75" x14ac:dyDescent="0.2">
      <c r="C4555" s="36"/>
      <c r="K4555" s="19"/>
      <c r="P4555" s="33"/>
      <c r="Q4555" s="19"/>
      <c r="R4555" s="19"/>
    </row>
    <row r="4556" spans="3:18" s="1" customFormat="1" ht="12.75" x14ac:dyDescent="0.2">
      <c r="C4556" s="36"/>
      <c r="K4556" s="19"/>
      <c r="P4556" s="33"/>
      <c r="Q4556" s="19"/>
      <c r="R4556" s="19"/>
    </row>
    <row r="4557" spans="3:18" s="1" customFormat="1" ht="12.75" x14ac:dyDescent="0.2">
      <c r="C4557" s="36"/>
      <c r="K4557" s="19"/>
      <c r="P4557" s="33"/>
      <c r="Q4557" s="19"/>
      <c r="R4557" s="19"/>
    </row>
    <row r="4558" spans="3:18" s="1" customFormat="1" ht="12.75" x14ac:dyDescent="0.2">
      <c r="C4558" s="36"/>
      <c r="K4558" s="19"/>
      <c r="P4558" s="33"/>
      <c r="Q4558" s="19"/>
      <c r="R4558" s="19"/>
    </row>
    <row r="4559" spans="3:18" s="1" customFormat="1" ht="12.75" x14ac:dyDescent="0.2">
      <c r="C4559" s="36"/>
      <c r="K4559" s="19"/>
      <c r="P4559" s="33"/>
      <c r="Q4559" s="19"/>
      <c r="R4559" s="19"/>
    </row>
    <row r="4560" spans="3:18" s="1" customFormat="1" ht="12.75" x14ac:dyDescent="0.2">
      <c r="C4560" s="36"/>
      <c r="K4560" s="19"/>
      <c r="P4560" s="33"/>
      <c r="Q4560" s="19"/>
      <c r="R4560" s="19"/>
    </row>
    <row r="4561" spans="3:18" s="1" customFormat="1" ht="12.75" x14ac:dyDescent="0.2">
      <c r="C4561" s="36"/>
      <c r="K4561" s="19"/>
      <c r="P4561" s="33"/>
      <c r="Q4561" s="19"/>
      <c r="R4561" s="19"/>
    </row>
    <row r="4562" spans="3:18" s="1" customFormat="1" ht="12.75" x14ac:dyDescent="0.2">
      <c r="C4562" s="36"/>
      <c r="K4562" s="19"/>
      <c r="P4562" s="33"/>
      <c r="Q4562" s="19"/>
      <c r="R4562" s="19"/>
    </row>
    <row r="4563" spans="3:18" s="1" customFormat="1" ht="12.75" x14ac:dyDescent="0.2">
      <c r="C4563" s="36"/>
      <c r="K4563" s="19"/>
      <c r="P4563" s="33"/>
      <c r="Q4563" s="19"/>
      <c r="R4563" s="19"/>
    </row>
    <row r="4564" spans="3:18" s="1" customFormat="1" ht="12.75" x14ac:dyDescent="0.2">
      <c r="C4564" s="36"/>
      <c r="K4564" s="19"/>
      <c r="P4564" s="33"/>
      <c r="Q4564" s="19"/>
      <c r="R4564" s="19"/>
    </row>
    <row r="4565" spans="3:18" s="1" customFormat="1" ht="12.75" x14ac:dyDescent="0.2">
      <c r="C4565" s="36"/>
      <c r="K4565" s="19"/>
      <c r="P4565" s="33"/>
      <c r="Q4565" s="19"/>
      <c r="R4565" s="19"/>
    </row>
    <row r="4566" spans="3:18" s="1" customFormat="1" ht="12.75" x14ac:dyDescent="0.2">
      <c r="C4566" s="36"/>
      <c r="K4566" s="19"/>
      <c r="P4566" s="33"/>
      <c r="Q4566" s="19"/>
      <c r="R4566" s="19"/>
    </row>
    <row r="4567" spans="3:18" s="1" customFormat="1" ht="12.75" x14ac:dyDescent="0.2">
      <c r="C4567" s="36"/>
      <c r="K4567" s="19"/>
      <c r="P4567" s="33"/>
      <c r="Q4567" s="19"/>
      <c r="R4567" s="19"/>
    </row>
    <row r="4568" spans="3:18" s="1" customFormat="1" ht="12.75" x14ac:dyDescent="0.2">
      <c r="C4568" s="36"/>
      <c r="K4568" s="19"/>
      <c r="P4568" s="33"/>
      <c r="Q4568" s="19"/>
      <c r="R4568" s="19"/>
    </row>
    <row r="4569" spans="3:18" s="1" customFormat="1" ht="12.75" x14ac:dyDescent="0.2">
      <c r="C4569" s="36"/>
      <c r="K4569" s="19"/>
      <c r="P4569" s="33"/>
      <c r="Q4569" s="19"/>
      <c r="R4569" s="19"/>
    </row>
    <row r="4570" spans="3:18" s="1" customFormat="1" ht="12.75" x14ac:dyDescent="0.2">
      <c r="C4570" s="36"/>
      <c r="K4570" s="19"/>
      <c r="P4570" s="33"/>
      <c r="Q4570" s="19"/>
      <c r="R4570" s="19"/>
    </row>
    <row r="4571" spans="3:18" s="1" customFormat="1" ht="12.75" x14ac:dyDescent="0.2">
      <c r="C4571" s="36"/>
      <c r="K4571" s="19"/>
      <c r="P4571" s="33"/>
      <c r="Q4571" s="19"/>
      <c r="R4571" s="19"/>
    </row>
    <row r="4572" spans="3:18" s="1" customFormat="1" ht="12.75" x14ac:dyDescent="0.2">
      <c r="C4572" s="36"/>
      <c r="K4572" s="19"/>
      <c r="P4572" s="33"/>
      <c r="Q4572" s="19"/>
      <c r="R4572" s="19"/>
    </row>
    <row r="4573" spans="3:18" s="1" customFormat="1" ht="12.75" x14ac:dyDescent="0.2">
      <c r="C4573" s="36"/>
      <c r="K4573" s="19"/>
      <c r="P4573" s="33"/>
      <c r="Q4573" s="19"/>
      <c r="R4573" s="19"/>
    </row>
    <row r="4574" spans="3:18" s="1" customFormat="1" ht="12.75" x14ac:dyDescent="0.2">
      <c r="C4574" s="36"/>
      <c r="K4574" s="19"/>
      <c r="P4574" s="33"/>
      <c r="Q4574" s="19"/>
      <c r="R4574" s="19"/>
    </row>
    <row r="4575" spans="3:18" s="1" customFormat="1" ht="12.75" x14ac:dyDescent="0.2">
      <c r="C4575" s="36"/>
      <c r="K4575" s="19"/>
      <c r="P4575" s="33"/>
      <c r="Q4575" s="19"/>
      <c r="R4575" s="19"/>
    </row>
    <row r="4576" spans="3:18" s="1" customFormat="1" ht="12.75" x14ac:dyDescent="0.2">
      <c r="C4576" s="36"/>
      <c r="K4576" s="19"/>
      <c r="P4576" s="33"/>
      <c r="Q4576" s="19"/>
      <c r="R4576" s="19"/>
    </row>
    <row r="4577" spans="3:18" s="1" customFormat="1" ht="12.75" x14ac:dyDescent="0.2">
      <c r="C4577" s="36"/>
      <c r="K4577" s="19"/>
      <c r="P4577" s="33"/>
      <c r="Q4577" s="19"/>
      <c r="R4577" s="19"/>
    </row>
    <row r="4578" spans="3:18" s="1" customFormat="1" ht="12.75" x14ac:dyDescent="0.2">
      <c r="C4578" s="36"/>
      <c r="K4578" s="19"/>
      <c r="P4578" s="33"/>
      <c r="Q4578" s="19"/>
      <c r="R4578" s="19"/>
    </row>
    <row r="4579" spans="3:18" s="1" customFormat="1" ht="12.75" x14ac:dyDescent="0.2">
      <c r="C4579" s="36"/>
      <c r="K4579" s="19"/>
      <c r="P4579" s="33"/>
      <c r="Q4579" s="19"/>
      <c r="R4579" s="19"/>
    </row>
    <row r="4580" spans="3:18" s="1" customFormat="1" ht="12.75" x14ac:dyDescent="0.2">
      <c r="C4580" s="36"/>
      <c r="K4580" s="19"/>
      <c r="P4580" s="33"/>
      <c r="Q4580" s="19"/>
      <c r="R4580" s="19"/>
    </row>
    <row r="4581" spans="3:18" s="1" customFormat="1" ht="12.75" x14ac:dyDescent="0.2">
      <c r="C4581" s="36"/>
      <c r="K4581" s="19"/>
      <c r="P4581" s="33"/>
      <c r="Q4581" s="19"/>
      <c r="R4581" s="19"/>
    </row>
    <row r="4582" spans="3:18" s="1" customFormat="1" ht="12.75" x14ac:dyDescent="0.2">
      <c r="C4582" s="36"/>
      <c r="K4582" s="19"/>
      <c r="P4582" s="33"/>
      <c r="Q4582" s="19"/>
      <c r="R4582" s="19"/>
    </row>
    <row r="4583" spans="3:18" s="1" customFormat="1" ht="12.75" x14ac:dyDescent="0.2">
      <c r="C4583" s="36"/>
      <c r="K4583" s="19"/>
      <c r="P4583" s="33"/>
      <c r="Q4583" s="19"/>
      <c r="R4583" s="19"/>
    </row>
    <row r="4584" spans="3:18" s="1" customFormat="1" ht="12.75" x14ac:dyDescent="0.2">
      <c r="C4584" s="36"/>
      <c r="K4584" s="19"/>
      <c r="P4584" s="33"/>
      <c r="Q4584" s="19"/>
      <c r="R4584" s="19"/>
    </row>
    <row r="4585" spans="3:18" s="1" customFormat="1" ht="12.75" x14ac:dyDescent="0.2">
      <c r="C4585" s="36"/>
      <c r="K4585" s="19"/>
      <c r="P4585" s="33"/>
      <c r="Q4585" s="19"/>
      <c r="R4585" s="19"/>
    </row>
    <row r="4586" spans="3:18" s="1" customFormat="1" ht="12.75" x14ac:dyDescent="0.2">
      <c r="C4586" s="36"/>
      <c r="K4586" s="19"/>
      <c r="P4586" s="33"/>
      <c r="Q4586" s="19"/>
      <c r="R4586" s="19"/>
    </row>
    <row r="4587" spans="3:18" s="1" customFormat="1" ht="12.75" x14ac:dyDescent="0.2">
      <c r="C4587" s="36"/>
      <c r="K4587" s="19"/>
      <c r="P4587" s="33"/>
      <c r="Q4587" s="19"/>
      <c r="R4587" s="19"/>
    </row>
    <row r="4588" spans="3:18" s="1" customFormat="1" ht="12.75" x14ac:dyDescent="0.2">
      <c r="C4588" s="36"/>
      <c r="K4588" s="19"/>
      <c r="P4588" s="33"/>
      <c r="Q4588" s="19"/>
      <c r="R4588" s="19"/>
    </row>
    <row r="4589" spans="3:18" s="1" customFormat="1" ht="12.75" x14ac:dyDescent="0.2">
      <c r="C4589" s="36"/>
      <c r="K4589" s="19"/>
      <c r="P4589" s="33"/>
      <c r="Q4589" s="19"/>
      <c r="R4589" s="19"/>
    </row>
    <row r="4590" spans="3:18" s="1" customFormat="1" ht="12.75" x14ac:dyDescent="0.2">
      <c r="C4590" s="36"/>
      <c r="K4590" s="19"/>
      <c r="P4590" s="33"/>
      <c r="Q4590" s="19"/>
      <c r="R4590" s="19"/>
    </row>
    <row r="4591" spans="3:18" s="1" customFormat="1" ht="12.75" x14ac:dyDescent="0.2">
      <c r="C4591" s="36"/>
      <c r="K4591" s="19"/>
      <c r="P4591" s="33"/>
      <c r="Q4591" s="19"/>
      <c r="R4591" s="19"/>
    </row>
    <row r="4592" spans="3:18" s="1" customFormat="1" ht="12.75" x14ac:dyDescent="0.2">
      <c r="C4592" s="36"/>
      <c r="K4592" s="19"/>
      <c r="P4592" s="33"/>
      <c r="Q4592" s="19"/>
      <c r="R4592" s="19"/>
    </row>
    <row r="4593" spans="3:18" s="1" customFormat="1" ht="12.75" x14ac:dyDescent="0.2">
      <c r="C4593" s="36"/>
      <c r="K4593" s="19"/>
      <c r="P4593" s="33"/>
      <c r="Q4593" s="19"/>
      <c r="R4593" s="19"/>
    </row>
    <row r="4594" spans="3:18" s="1" customFormat="1" ht="12.75" x14ac:dyDescent="0.2">
      <c r="C4594" s="36"/>
      <c r="K4594" s="19"/>
      <c r="P4594" s="33"/>
      <c r="Q4594" s="19"/>
      <c r="R4594" s="19"/>
    </row>
    <row r="4595" spans="3:18" s="1" customFormat="1" ht="12.75" x14ac:dyDescent="0.2">
      <c r="C4595" s="36"/>
      <c r="K4595" s="19"/>
      <c r="P4595" s="33"/>
      <c r="Q4595" s="19"/>
      <c r="R4595" s="19"/>
    </row>
    <row r="4596" spans="3:18" s="1" customFormat="1" ht="12.75" x14ac:dyDescent="0.2">
      <c r="C4596" s="36"/>
      <c r="K4596" s="19"/>
      <c r="P4596" s="33"/>
      <c r="Q4596" s="19"/>
      <c r="R4596" s="19"/>
    </row>
    <row r="4597" spans="3:18" s="1" customFormat="1" ht="12.75" x14ac:dyDescent="0.2">
      <c r="C4597" s="36"/>
      <c r="K4597" s="19"/>
      <c r="P4597" s="33"/>
      <c r="Q4597" s="19"/>
      <c r="R4597" s="19"/>
    </row>
    <row r="4598" spans="3:18" s="1" customFormat="1" ht="12.75" x14ac:dyDescent="0.2">
      <c r="C4598" s="36"/>
      <c r="K4598" s="19"/>
      <c r="P4598" s="33"/>
      <c r="Q4598" s="19"/>
      <c r="R4598" s="19"/>
    </row>
    <row r="4599" spans="3:18" s="1" customFormat="1" ht="12.75" x14ac:dyDescent="0.2">
      <c r="C4599" s="36"/>
      <c r="K4599" s="19"/>
      <c r="P4599" s="33"/>
      <c r="Q4599" s="19"/>
      <c r="R4599" s="19"/>
    </row>
    <row r="4600" spans="3:18" s="1" customFormat="1" ht="12.75" x14ac:dyDescent="0.2">
      <c r="C4600" s="36"/>
      <c r="K4600" s="19"/>
      <c r="P4600" s="33"/>
      <c r="Q4600" s="19"/>
      <c r="R4600" s="19"/>
    </row>
    <row r="4601" spans="3:18" s="1" customFormat="1" ht="12.75" x14ac:dyDescent="0.2">
      <c r="C4601" s="36"/>
      <c r="K4601" s="19"/>
      <c r="P4601" s="33"/>
      <c r="Q4601" s="19"/>
      <c r="R4601" s="19"/>
    </row>
    <row r="4602" spans="3:18" s="1" customFormat="1" ht="12.75" x14ac:dyDescent="0.2">
      <c r="C4602" s="36"/>
      <c r="K4602" s="19"/>
      <c r="P4602" s="33"/>
      <c r="Q4602" s="19"/>
      <c r="R4602" s="19"/>
    </row>
    <row r="4603" spans="3:18" s="1" customFormat="1" ht="12.75" x14ac:dyDescent="0.2">
      <c r="C4603" s="36"/>
      <c r="K4603" s="19"/>
      <c r="P4603" s="33"/>
      <c r="Q4603" s="19"/>
      <c r="R4603" s="19"/>
    </row>
    <row r="4604" spans="3:18" s="1" customFormat="1" ht="12.75" x14ac:dyDescent="0.2">
      <c r="C4604" s="36"/>
      <c r="K4604" s="19"/>
      <c r="P4604" s="33"/>
      <c r="Q4604" s="19"/>
      <c r="R4604" s="19"/>
    </row>
    <row r="4605" spans="3:18" s="1" customFormat="1" ht="12.75" x14ac:dyDescent="0.2">
      <c r="C4605" s="36"/>
      <c r="K4605" s="19"/>
      <c r="P4605" s="33"/>
      <c r="Q4605" s="19"/>
      <c r="R4605" s="19"/>
    </row>
    <row r="4606" spans="3:18" s="1" customFormat="1" ht="12.75" x14ac:dyDescent="0.2">
      <c r="C4606" s="36"/>
      <c r="K4606" s="19"/>
      <c r="P4606" s="33"/>
      <c r="Q4606" s="19"/>
      <c r="R4606" s="19"/>
    </row>
    <row r="4607" spans="3:18" s="1" customFormat="1" ht="12.75" x14ac:dyDescent="0.2">
      <c r="C4607" s="36"/>
      <c r="K4607" s="19"/>
      <c r="P4607" s="33"/>
      <c r="Q4607" s="19"/>
      <c r="R4607" s="19"/>
    </row>
    <row r="4608" spans="3:18" s="1" customFormat="1" ht="12.75" x14ac:dyDescent="0.2">
      <c r="C4608" s="36"/>
      <c r="K4608" s="19"/>
      <c r="P4608" s="33"/>
      <c r="Q4608" s="19"/>
      <c r="R4608" s="19"/>
    </row>
    <row r="4609" spans="3:18" s="1" customFormat="1" ht="12.75" x14ac:dyDescent="0.2">
      <c r="C4609" s="36"/>
      <c r="K4609" s="19"/>
      <c r="P4609" s="33"/>
      <c r="Q4609" s="19"/>
      <c r="R4609" s="19"/>
    </row>
    <row r="4610" spans="3:18" s="1" customFormat="1" ht="12.75" x14ac:dyDescent="0.2">
      <c r="C4610" s="36"/>
      <c r="K4610" s="19"/>
      <c r="P4610" s="33"/>
      <c r="Q4610" s="19"/>
      <c r="R4610" s="19"/>
    </row>
    <row r="4611" spans="3:18" s="1" customFormat="1" ht="12.75" x14ac:dyDescent="0.2">
      <c r="C4611" s="36"/>
      <c r="K4611" s="19"/>
      <c r="P4611" s="33"/>
      <c r="Q4611" s="19"/>
      <c r="R4611" s="19"/>
    </row>
    <row r="4612" spans="3:18" s="1" customFormat="1" ht="12.75" x14ac:dyDescent="0.2">
      <c r="C4612" s="36"/>
      <c r="K4612" s="19"/>
      <c r="P4612" s="33"/>
      <c r="Q4612" s="19"/>
      <c r="R4612" s="19"/>
    </row>
    <row r="4613" spans="3:18" s="1" customFormat="1" ht="12.75" x14ac:dyDescent="0.2">
      <c r="C4613" s="36"/>
      <c r="K4613" s="19"/>
      <c r="P4613" s="33"/>
      <c r="Q4613" s="19"/>
      <c r="R4613" s="19"/>
    </row>
    <row r="4614" spans="3:18" s="1" customFormat="1" ht="12.75" x14ac:dyDescent="0.2">
      <c r="C4614" s="36"/>
      <c r="K4614" s="19"/>
      <c r="P4614" s="33"/>
      <c r="Q4614" s="19"/>
      <c r="R4614" s="19"/>
    </row>
    <row r="4615" spans="3:18" s="1" customFormat="1" ht="12.75" x14ac:dyDescent="0.2">
      <c r="C4615" s="36"/>
      <c r="K4615" s="19"/>
      <c r="P4615" s="33"/>
      <c r="Q4615" s="19"/>
      <c r="R4615" s="19"/>
    </row>
    <row r="4616" spans="3:18" s="1" customFormat="1" ht="12.75" x14ac:dyDescent="0.2">
      <c r="C4616" s="36"/>
      <c r="K4616" s="19"/>
      <c r="P4616" s="33"/>
      <c r="Q4616" s="19"/>
      <c r="R4616" s="19"/>
    </row>
    <row r="4617" spans="3:18" s="1" customFormat="1" ht="12.75" x14ac:dyDescent="0.2">
      <c r="C4617" s="36"/>
      <c r="K4617" s="19"/>
      <c r="P4617" s="33"/>
      <c r="Q4617" s="19"/>
      <c r="R4617" s="19"/>
    </row>
    <row r="4618" spans="3:18" s="1" customFormat="1" ht="12.75" x14ac:dyDescent="0.2">
      <c r="C4618" s="36"/>
      <c r="K4618" s="19"/>
      <c r="P4618" s="33"/>
      <c r="Q4618" s="19"/>
      <c r="R4618" s="19"/>
    </row>
    <row r="4619" spans="3:18" s="1" customFormat="1" ht="12.75" x14ac:dyDescent="0.2">
      <c r="C4619" s="36"/>
      <c r="K4619" s="19"/>
      <c r="P4619" s="33"/>
      <c r="Q4619" s="19"/>
      <c r="R4619" s="19"/>
    </row>
    <row r="4620" spans="3:18" s="1" customFormat="1" ht="12.75" x14ac:dyDescent="0.2">
      <c r="C4620" s="36"/>
      <c r="K4620" s="19"/>
      <c r="P4620" s="33"/>
      <c r="Q4620" s="19"/>
      <c r="R4620" s="19"/>
    </row>
    <row r="4621" spans="3:18" s="1" customFormat="1" ht="12.75" x14ac:dyDescent="0.2">
      <c r="C4621" s="36"/>
      <c r="K4621" s="19"/>
      <c r="P4621" s="33"/>
      <c r="Q4621" s="19"/>
      <c r="R4621" s="19"/>
    </row>
    <row r="4622" spans="3:18" s="1" customFormat="1" ht="12.75" x14ac:dyDescent="0.2">
      <c r="C4622" s="36"/>
      <c r="K4622" s="19"/>
      <c r="P4622" s="33"/>
      <c r="Q4622" s="19"/>
      <c r="R4622" s="19"/>
    </row>
    <row r="4623" spans="3:18" s="1" customFormat="1" ht="12.75" x14ac:dyDescent="0.2">
      <c r="C4623" s="36"/>
      <c r="K4623" s="19"/>
      <c r="P4623" s="33"/>
      <c r="Q4623" s="19"/>
      <c r="R4623" s="19"/>
    </row>
    <row r="4624" spans="3:18" s="1" customFormat="1" ht="12.75" x14ac:dyDescent="0.2">
      <c r="C4624" s="36"/>
      <c r="K4624" s="19"/>
      <c r="P4624" s="33"/>
      <c r="Q4624" s="19"/>
      <c r="R4624" s="19"/>
    </row>
    <row r="4625" spans="3:18" s="1" customFormat="1" ht="12.75" x14ac:dyDescent="0.2">
      <c r="C4625" s="36"/>
      <c r="K4625" s="19"/>
      <c r="P4625" s="33"/>
      <c r="Q4625" s="19"/>
      <c r="R4625" s="19"/>
    </row>
    <row r="4626" spans="3:18" s="1" customFormat="1" ht="12.75" x14ac:dyDescent="0.2">
      <c r="C4626" s="36"/>
      <c r="K4626" s="19"/>
      <c r="P4626" s="33"/>
      <c r="Q4626" s="19"/>
      <c r="R4626" s="19"/>
    </row>
    <row r="4627" spans="3:18" s="1" customFormat="1" ht="12.75" x14ac:dyDescent="0.2">
      <c r="C4627" s="36"/>
      <c r="K4627" s="19"/>
      <c r="P4627" s="33"/>
      <c r="Q4627" s="19"/>
      <c r="R4627" s="19"/>
    </row>
    <row r="4628" spans="3:18" s="1" customFormat="1" ht="12.75" x14ac:dyDescent="0.2">
      <c r="C4628" s="36"/>
      <c r="K4628" s="19"/>
      <c r="P4628" s="33"/>
      <c r="Q4628" s="19"/>
      <c r="R4628" s="19"/>
    </row>
    <row r="4629" spans="3:18" s="1" customFormat="1" ht="12.75" x14ac:dyDescent="0.2">
      <c r="C4629" s="36"/>
      <c r="K4629" s="19"/>
      <c r="P4629" s="33"/>
      <c r="Q4629" s="19"/>
      <c r="R4629" s="19"/>
    </row>
    <row r="4630" spans="3:18" s="1" customFormat="1" ht="12.75" x14ac:dyDescent="0.2">
      <c r="C4630" s="36"/>
      <c r="K4630" s="19"/>
      <c r="P4630" s="33"/>
      <c r="Q4630" s="19"/>
      <c r="R4630" s="19"/>
    </row>
    <row r="4631" spans="3:18" s="1" customFormat="1" ht="12.75" x14ac:dyDescent="0.2">
      <c r="C4631" s="36"/>
      <c r="K4631" s="19"/>
      <c r="P4631" s="33"/>
      <c r="Q4631" s="19"/>
      <c r="R4631" s="19"/>
    </row>
    <row r="4632" spans="3:18" s="1" customFormat="1" ht="12.75" x14ac:dyDescent="0.2">
      <c r="C4632" s="36"/>
      <c r="K4632" s="19"/>
      <c r="P4632" s="33"/>
      <c r="Q4632" s="19"/>
      <c r="R4632" s="19"/>
    </row>
    <row r="4633" spans="3:18" s="1" customFormat="1" ht="12.75" x14ac:dyDescent="0.2">
      <c r="C4633" s="36"/>
      <c r="K4633" s="19"/>
      <c r="P4633" s="33"/>
      <c r="Q4633" s="19"/>
      <c r="R4633" s="19"/>
    </row>
    <row r="4634" spans="3:18" s="1" customFormat="1" ht="12.75" x14ac:dyDescent="0.2">
      <c r="C4634" s="36"/>
      <c r="K4634" s="19"/>
      <c r="P4634" s="33"/>
      <c r="Q4634" s="19"/>
      <c r="R4634" s="19"/>
    </row>
    <row r="4635" spans="3:18" s="1" customFormat="1" ht="12.75" x14ac:dyDescent="0.2">
      <c r="C4635" s="36"/>
      <c r="K4635" s="19"/>
      <c r="P4635" s="33"/>
      <c r="Q4635" s="19"/>
      <c r="R4635" s="19"/>
    </row>
    <row r="4636" spans="3:18" s="1" customFormat="1" ht="12.75" x14ac:dyDescent="0.2">
      <c r="C4636" s="36"/>
      <c r="K4636" s="19"/>
      <c r="P4636" s="33"/>
      <c r="Q4636" s="19"/>
      <c r="R4636" s="19"/>
    </row>
    <row r="4637" spans="3:18" s="1" customFormat="1" ht="12.75" x14ac:dyDescent="0.2">
      <c r="C4637" s="36"/>
      <c r="K4637" s="19"/>
      <c r="P4637" s="33"/>
      <c r="Q4637" s="19"/>
      <c r="R4637" s="19"/>
    </row>
    <row r="4638" spans="3:18" s="1" customFormat="1" ht="12.75" x14ac:dyDescent="0.2">
      <c r="C4638" s="36"/>
      <c r="K4638" s="19"/>
      <c r="P4638" s="33"/>
      <c r="Q4638" s="19"/>
      <c r="R4638" s="19"/>
    </row>
    <row r="4639" spans="3:18" s="1" customFormat="1" ht="12.75" x14ac:dyDescent="0.2">
      <c r="C4639" s="36"/>
      <c r="K4639" s="19"/>
      <c r="P4639" s="33"/>
      <c r="Q4639" s="19"/>
      <c r="R4639" s="19"/>
    </row>
    <row r="4640" spans="3:18" s="1" customFormat="1" ht="12.75" x14ac:dyDescent="0.2">
      <c r="C4640" s="36"/>
      <c r="K4640" s="19"/>
      <c r="P4640" s="33"/>
      <c r="Q4640" s="19"/>
      <c r="R4640" s="19"/>
    </row>
    <row r="4641" spans="3:18" s="1" customFormat="1" ht="12.75" x14ac:dyDescent="0.2">
      <c r="C4641" s="36"/>
      <c r="K4641" s="19"/>
      <c r="P4641" s="33"/>
      <c r="Q4641" s="19"/>
      <c r="R4641" s="19"/>
    </row>
    <row r="4642" spans="3:18" s="1" customFormat="1" ht="12.75" x14ac:dyDescent="0.2">
      <c r="C4642" s="36"/>
      <c r="K4642" s="19"/>
      <c r="P4642" s="33"/>
      <c r="Q4642" s="19"/>
      <c r="R4642" s="19"/>
    </row>
    <row r="4643" spans="3:18" s="1" customFormat="1" ht="12.75" x14ac:dyDescent="0.2">
      <c r="C4643" s="36"/>
      <c r="K4643" s="19"/>
      <c r="P4643" s="33"/>
      <c r="Q4643" s="19"/>
      <c r="R4643" s="19"/>
    </row>
    <row r="4644" spans="3:18" s="1" customFormat="1" ht="12.75" x14ac:dyDescent="0.2">
      <c r="C4644" s="36"/>
      <c r="K4644" s="19"/>
      <c r="P4644" s="33"/>
      <c r="Q4644" s="19"/>
      <c r="R4644" s="19"/>
    </row>
    <row r="4645" spans="3:18" s="1" customFormat="1" ht="12.75" x14ac:dyDescent="0.2">
      <c r="C4645" s="36"/>
      <c r="K4645" s="19"/>
      <c r="P4645" s="33"/>
      <c r="Q4645" s="19"/>
      <c r="R4645" s="19"/>
    </row>
    <row r="4646" spans="3:18" s="1" customFormat="1" ht="12.75" x14ac:dyDescent="0.2">
      <c r="C4646" s="36"/>
      <c r="K4646" s="19"/>
      <c r="P4646" s="33"/>
      <c r="Q4646" s="19"/>
      <c r="R4646" s="19"/>
    </row>
    <row r="4647" spans="3:18" s="1" customFormat="1" ht="12.75" x14ac:dyDescent="0.2">
      <c r="C4647" s="36"/>
      <c r="K4647" s="19"/>
      <c r="P4647" s="33"/>
      <c r="Q4647" s="19"/>
      <c r="R4647" s="19"/>
    </row>
    <row r="4648" spans="3:18" s="1" customFormat="1" ht="12.75" x14ac:dyDescent="0.2">
      <c r="C4648" s="36"/>
      <c r="K4648" s="19"/>
      <c r="P4648" s="33"/>
      <c r="Q4648" s="19"/>
      <c r="R4648" s="19"/>
    </row>
    <row r="4649" spans="3:18" s="1" customFormat="1" ht="12.75" x14ac:dyDescent="0.2">
      <c r="C4649" s="36"/>
      <c r="K4649" s="19"/>
      <c r="P4649" s="33"/>
      <c r="Q4649" s="19"/>
      <c r="R4649" s="19"/>
    </row>
    <row r="4650" spans="3:18" s="1" customFormat="1" ht="12.75" x14ac:dyDescent="0.2">
      <c r="C4650" s="36"/>
      <c r="K4650" s="19"/>
      <c r="P4650" s="33"/>
      <c r="Q4650" s="19"/>
      <c r="R4650" s="19"/>
    </row>
    <row r="4651" spans="3:18" s="1" customFormat="1" ht="12.75" x14ac:dyDescent="0.2">
      <c r="C4651" s="36"/>
      <c r="K4651" s="19"/>
      <c r="P4651" s="33"/>
      <c r="Q4651" s="19"/>
      <c r="R4651" s="19"/>
    </row>
    <row r="4652" spans="3:18" s="1" customFormat="1" ht="12.75" x14ac:dyDescent="0.2">
      <c r="C4652" s="36"/>
      <c r="K4652" s="19"/>
      <c r="P4652" s="33"/>
      <c r="Q4652" s="19"/>
      <c r="R4652" s="19"/>
    </row>
    <row r="4653" spans="3:18" s="1" customFormat="1" ht="12.75" x14ac:dyDescent="0.2">
      <c r="C4653" s="36"/>
      <c r="K4653" s="19"/>
      <c r="P4653" s="33"/>
      <c r="Q4653" s="19"/>
      <c r="R4653" s="19"/>
    </row>
    <row r="4654" spans="3:18" s="1" customFormat="1" ht="12.75" x14ac:dyDescent="0.2">
      <c r="C4654" s="36"/>
      <c r="K4654" s="19"/>
      <c r="P4654" s="33"/>
      <c r="Q4654" s="19"/>
      <c r="R4654" s="19"/>
    </row>
    <row r="4655" spans="3:18" s="1" customFormat="1" ht="12.75" x14ac:dyDescent="0.2">
      <c r="C4655" s="36"/>
      <c r="K4655" s="19"/>
      <c r="P4655" s="33"/>
      <c r="Q4655" s="19"/>
      <c r="R4655" s="19"/>
    </row>
    <row r="4656" spans="3:18" s="1" customFormat="1" ht="12.75" x14ac:dyDescent="0.2">
      <c r="C4656" s="36"/>
      <c r="K4656" s="19"/>
      <c r="P4656" s="33"/>
      <c r="Q4656" s="19"/>
      <c r="R4656" s="19"/>
    </row>
    <row r="4657" spans="3:18" s="1" customFormat="1" ht="12.75" x14ac:dyDescent="0.2">
      <c r="C4657" s="36"/>
      <c r="K4657" s="19"/>
      <c r="P4657" s="33"/>
      <c r="Q4657" s="19"/>
      <c r="R4657" s="19"/>
    </row>
    <row r="4658" spans="3:18" s="1" customFormat="1" ht="12.75" x14ac:dyDescent="0.2">
      <c r="C4658" s="36"/>
      <c r="K4658" s="19"/>
      <c r="P4658" s="33"/>
      <c r="Q4658" s="19"/>
      <c r="R4658" s="19"/>
    </row>
    <row r="4659" spans="3:18" s="1" customFormat="1" ht="12.75" x14ac:dyDescent="0.2">
      <c r="C4659" s="36"/>
      <c r="K4659" s="19"/>
      <c r="P4659" s="33"/>
      <c r="Q4659" s="19"/>
      <c r="R4659" s="19"/>
    </row>
    <row r="4660" spans="3:18" s="1" customFormat="1" ht="12.75" x14ac:dyDescent="0.2">
      <c r="C4660" s="36"/>
      <c r="K4660" s="19"/>
      <c r="P4660" s="33"/>
      <c r="Q4660" s="19"/>
      <c r="R4660" s="19"/>
    </row>
    <row r="4661" spans="3:18" s="1" customFormat="1" ht="12.75" x14ac:dyDescent="0.2">
      <c r="C4661" s="36"/>
      <c r="K4661" s="19"/>
      <c r="P4661" s="33"/>
      <c r="Q4661" s="19"/>
      <c r="R4661" s="19"/>
    </row>
    <row r="4662" spans="3:18" s="1" customFormat="1" ht="12.75" x14ac:dyDescent="0.2">
      <c r="C4662" s="36"/>
      <c r="K4662" s="19"/>
      <c r="P4662" s="33"/>
      <c r="Q4662" s="19"/>
      <c r="R4662" s="19"/>
    </row>
    <row r="4663" spans="3:18" s="1" customFormat="1" ht="12.75" x14ac:dyDescent="0.2">
      <c r="C4663" s="36"/>
      <c r="K4663" s="19"/>
      <c r="P4663" s="33"/>
      <c r="Q4663" s="19"/>
      <c r="R4663" s="19"/>
    </row>
    <row r="4664" spans="3:18" s="1" customFormat="1" ht="12.75" x14ac:dyDescent="0.2">
      <c r="C4664" s="36"/>
      <c r="K4664" s="19"/>
      <c r="P4664" s="33"/>
      <c r="Q4664" s="19"/>
      <c r="R4664" s="19"/>
    </row>
    <row r="4665" spans="3:18" s="1" customFormat="1" ht="12.75" x14ac:dyDescent="0.2">
      <c r="C4665" s="36"/>
      <c r="K4665" s="19"/>
      <c r="P4665" s="33"/>
      <c r="Q4665" s="19"/>
      <c r="R4665" s="19"/>
    </row>
    <row r="4666" spans="3:18" s="1" customFormat="1" ht="12.75" x14ac:dyDescent="0.2">
      <c r="C4666" s="36"/>
      <c r="K4666" s="19"/>
      <c r="P4666" s="33"/>
      <c r="Q4666" s="19"/>
      <c r="R4666" s="19"/>
    </row>
    <row r="4667" spans="3:18" s="1" customFormat="1" ht="12.75" x14ac:dyDescent="0.2">
      <c r="C4667" s="36"/>
      <c r="K4667" s="19"/>
      <c r="P4667" s="33"/>
      <c r="Q4667" s="19"/>
      <c r="R4667" s="19"/>
    </row>
    <row r="4668" spans="3:18" s="1" customFormat="1" ht="12.75" x14ac:dyDescent="0.2">
      <c r="C4668" s="36"/>
      <c r="K4668" s="19"/>
      <c r="P4668" s="33"/>
      <c r="Q4668" s="19"/>
      <c r="R4668" s="19"/>
    </row>
    <row r="4669" spans="3:18" s="1" customFormat="1" ht="12.75" x14ac:dyDescent="0.2">
      <c r="C4669" s="36"/>
      <c r="K4669" s="19"/>
      <c r="P4669" s="33"/>
      <c r="Q4669" s="19"/>
      <c r="R4669" s="19"/>
    </row>
    <row r="4670" spans="3:18" s="1" customFormat="1" ht="12.75" x14ac:dyDescent="0.2">
      <c r="C4670" s="36"/>
      <c r="K4670" s="19"/>
      <c r="P4670" s="33"/>
      <c r="Q4670" s="19"/>
      <c r="R4670" s="19"/>
    </row>
    <row r="4671" spans="3:18" s="1" customFormat="1" ht="12.75" x14ac:dyDescent="0.2">
      <c r="C4671" s="36"/>
      <c r="K4671" s="19"/>
      <c r="P4671" s="33"/>
      <c r="Q4671" s="19"/>
      <c r="R4671" s="19"/>
    </row>
    <row r="4672" spans="3:18" s="1" customFormat="1" ht="12.75" x14ac:dyDescent="0.2">
      <c r="C4672" s="36"/>
      <c r="K4672" s="19"/>
      <c r="P4672" s="33"/>
      <c r="Q4672" s="19"/>
      <c r="R4672" s="19"/>
    </row>
    <row r="4673" spans="3:18" s="1" customFormat="1" ht="12.75" x14ac:dyDescent="0.2">
      <c r="C4673" s="36"/>
      <c r="K4673" s="19"/>
      <c r="P4673" s="33"/>
      <c r="Q4673" s="19"/>
      <c r="R4673" s="19"/>
    </row>
    <row r="4674" spans="3:18" s="1" customFormat="1" ht="12.75" x14ac:dyDescent="0.2">
      <c r="C4674" s="36"/>
      <c r="K4674" s="19"/>
      <c r="P4674" s="33"/>
      <c r="Q4674" s="19"/>
      <c r="R4674" s="19"/>
    </row>
    <row r="4675" spans="3:18" s="1" customFormat="1" ht="12.75" x14ac:dyDescent="0.2">
      <c r="C4675" s="36"/>
      <c r="K4675" s="19"/>
      <c r="P4675" s="33"/>
      <c r="Q4675" s="19"/>
      <c r="R4675" s="19"/>
    </row>
    <row r="4676" spans="3:18" s="1" customFormat="1" ht="12.75" x14ac:dyDescent="0.2">
      <c r="C4676" s="36"/>
      <c r="K4676" s="19"/>
      <c r="P4676" s="33"/>
      <c r="Q4676" s="19"/>
      <c r="R4676" s="19"/>
    </row>
    <row r="4677" spans="3:18" s="1" customFormat="1" ht="12.75" x14ac:dyDescent="0.2">
      <c r="C4677" s="36"/>
      <c r="K4677" s="19"/>
      <c r="P4677" s="33"/>
      <c r="Q4677" s="19"/>
      <c r="R4677" s="19"/>
    </row>
    <row r="4678" spans="3:18" s="1" customFormat="1" ht="12.75" x14ac:dyDescent="0.2">
      <c r="C4678" s="36"/>
      <c r="K4678" s="19"/>
      <c r="P4678" s="33"/>
      <c r="Q4678" s="19"/>
      <c r="R4678" s="19"/>
    </row>
    <row r="4679" spans="3:18" s="1" customFormat="1" ht="12.75" x14ac:dyDescent="0.2">
      <c r="C4679" s="36"/>
      <c r="K4679" s="19"/>
      <c r="P4679" s="33"/>
      <c r="Q4679" s="19"/>
      <c r="R4679" s="19"/>
    </row>
    <row r="4680" spans="3:18" s="1" customFormat="1" ht="12.75" x14ac:dyDescent="0.2">
      <c r="C4680" s="36"/>
      <c r="K4680" s="19"/>
      <c r="P4680" s="33"/>
      <c r="Q4680" s="19"/>
      <c r="R4680" s="19"/>
    </row>
    <row r="4681" spans="3:18" s="1" customFormat="1" ht="12.75" x14ac:dyDescent="0.2">
      <c r="C4681" s="36"/>
      <c r="K4681" s="19"/>
      <c r="P4681" s="33"/>
      <c r="Q4681" s="19"/>
      <c r="R4681" s="19"/>
    </row>
    <row r="4682" spans="3:18" s="1" customFormat="1" ht="12.75" x14ac:dyDescent="0.2">
      <c r="C4682" s="36"/>
      <c r="K4682" s="19"/>
      <c r="P4682" s="33"/>
      <c r="Q4682" s="19"/>
      <c r="R4682" s="19"/>
    </row>
    <row r="4683" spans="3:18" s="1" customFormat="1" ht="12.75" x14ac:dyDescent="0.2">
      <c r="C4683" s="36"/>
      <c r="K4683" s="19"/>
      <c r="P4683" s="33"/>
      <c r="Q4683" s="19"/>
      <c r="R4683" s="19"/>
    </row>
    <row r="4684" spans="3:18" s="1" customFormat="1" ht="12.75" x14ac:dyDescent="0.2">
      <c r="C4684" s="36"/>
      <c r="K4684" s="19"/>
      <c r="P4684" s="33"/>
      <c r="Q4684" s="19"/>
      <c r="R4684" s="19"/>
    </row>
    <row r="4685" spans="3:18" s="1" customFormat="1" ht="12.75" x14ac:dyDescent="0.2">
      <c r="C4685" s="36"/>
      <c r="K4685" s="19"/>
      <c r="P4685" s="33"/>
      <c r="Q4685" s="19"/>
      <c r="R4685" s="19"/>
    </row>
    <row r="4686" spans="3:18" s="1" customFormat="1" ht="12.75" x14ac:dyDescent="0.2">
      <c r="C4686" s="36"/>
      <c r="K4686" s="19"/>
      <c r="P4686" s="33"/>
      <c r="Q4686" s="19"/>
      <c r="R4686" s="19"/>
    </row>
    <row r="4687" spans="3:18" s="1" customFormat="1" ht="12.75" x14ac:dyDescent="0.2">
      <c r="C4687" s="36"/>
      <c r="K4687" s="19"/>
      <c r="P4687" s="33"/>
      <c r="Q4687" s="19"/>
      <c r="R4687" s="19"/>
    </row>
    <row r="4688" spans="3:18" s="1" customFormat="1" ht="12.75" x14ac:dyDescent="0.2">
      <c r="C4688" s="36"/>
      <c r="K4688" s="19"/>
      <c r="P4688" s="33"/>
      <c r="Q4688" s="19"/>
      <c r="R4688" s="19"/>
    </row>
    <row r="4689" spans="3:18" s="1" customFormat="1" ht="12.75" x14ac:dyDescent="0.2">
      <c r="C4689" s="36"/>
      <c r="K4689" s="19"/>
      <c r="P4689" s="33"/>
      <c r="Q4689" s="19"/>
      <c r="R4689" s="19"/>
    </row>
    <row r="4690" spans="3:18" s="1" customFormat="1" ht="12.75" x14ac:dyDescent="0.2">
      <c r="C4690" s="36"/>
      <c r="K4690" s="19"/>
      <c r="P4690" s="33"/>
      <c r="Q4690" s="19"/>
      <c r="R4690" s="19"/>
    </row>
    <row r="4691" spans="3:18" s="1" customFormat="1" ht="12.75" x14ac:dyDescent="0.2">
      <c r="C4691" s="36"/>
      <c r="K4691" s="19"/>
      <c r="P4691" s="33"/>
      <c r="Q4691" s="19"/>
      <c r="R4691" s="19"/>
    </row>
    <row r="4692" spans="3:18" s="1" customFormat="1" ht="12.75" x14ac:dyDescent="0.2">
      <c r="C4692" s="36"/>
      <c r="K4692" s="19"/>
      <c r="P4692" s="33"/>
      <c r="Q4692" s="19"/>
      <c r="R4692" s="19"/>
    </row>
    <row r="4693" spans="3:18" s="1" customFormat="1" ht="12.75" x14ac:dyDescent="0.2">
      <c r="C4693" s="36"/>
      <c r="K4693" s="19"/>
      <c r="P4693" s="33"/>
      <c r="Q4693" s="19"/>
      <c r="R4693" s="19"/>
    </row>
    <row r="4694" spans="3:18" s="1" customFormat="1" ht="12.75" x14ac:dyDescent="0.2">
      <c r="C4694" s="36"/>
      <c r="K4694" s="19"/>
      <c r="P4694" s="33"/>
      <c r="Q4694" s="19"/>
      <c r="R4694" s="19"/>
    </row>
    <row r="4695" spans="3:18" s="1" customFormat="1" ht="12.75" x14ac:dyDescent="0.2">
      <c r="C4695" s="36"/>
      <c r="K4695" s="19"/>
      <c r="P4695" s="33"/>
      <c r="Q4695" s="19"/>
      <c r="R4695" s="19"/>
    </row>
    <row r="4696" spans="3:18" s="1" customFormat="1" ht="12.75" x14ac:dyDescent="0.2">
      <c r="C4696" s="36"/>
      <c r="K4696" s="19"/>
      <c r="P4696" s="33"/>
      <c r="Q4696" s="19"/>
      <c r="R4696" s="19"/>
    </row>
    <row r="4697" spans="3:18" s="1" customFormat="1" ht="12.75" x14ac:dyDescent="0.2">
      <c r="C4697" s="36"/>
      <c r="K4697" s="19"/>
      <c r="P4697" s="33"/>
      <c r="Q4697" s="19"/>
      <c r="R4697" s="19"/>
    </row>
    <row r="4698" spans="3:18" s="1" customFormat="1" ht="12.75" x14ac:dyDescent="0.2">
      <c r="C4698" s="36"/>
      <c r="K4698" s="19"/>
      <c r="P4698" s="33"/>
      <c r="Q4698" s="19"/>
      <c r="R4698" s="19"/>
    </row>
    <row r="4699" spans="3:18" s="1" customFormat="1" ht="12.75" x14ac:dyDescent="0.2">
      <c r="C4699" s="36"/>
      <c r="K4699" s="19"/>
      <c r="P4699" s="33"/>
      <c r="Q4699" s="19"/>
      <c r="R4699" s="19"/>
    </row>
    <row r="4700" spans="3:18" s="1" customFormat="1" ht="12.75" x14ac:dyDescent="0.2">
      <c r="C4700" s="36"/>
      <c r="K4700" s="19"/>
      <c r="P4700" s="33"/>
      <c r="Q4700" s="19"/>
      <c r="R4700" s="19"/>
    </row>
    <row r="4701" spans="3:18" s="1" customFormat="1" ht="12.75" x14ac:dyDescent="0.2">
      <c r="C4701" s="36"/>
      <c r="K4701" s="19"/>
      <c r="P4701" s="33"/>
      <c r="Q4701" s="19"/>
      <c r="R4701" s="19"/>
    </row>
    <row r="4702" spans="3:18" s="1" customFormat="1" ht="12.75" x14ac:dyDescent="0.2">
      <c r="C4702" s="36"/>
      <c r="K4702" s="19"/>
      <c r="P4702" s="33"/>
      <c r="Q4702" s="19"/>
      <c r="R4702" s="19"/>
    </row>
    <row r="4703" spans="3:18" s="1" customFormat="1" ht="12.75" x14ac:dyDescent="0.2">
      <c r="C4703" s="36"/>
      <c r="K4703" s="19"/>
      <c r="P4703" s="33"/>
      <c r="Q4703" s="19"/>
      <c r="R4703" s="19"/>
    </row>
    <row r="4704" spans="3:18" s="1" customFormat="1" ht="12.75" x14ac:dyDescent="0.2">
      <c r="C4704" s="36"/>
      <c r="K4704" s="19"/>
      <c r="P4704" s="33"/>
      <c r="Q4704" s="19"/>
      <c r="R4704" s="19"/>
    </row>
    <row r="4705" spans="3:18" s="1" customFormat="1" ht="12.75" x14ac:dyDescent="0.2">
      <c r="C4705" s="36"/>
      <c r="K4705" s="19"/>
      <c r="P4705" s="33"/>
      <c r="Q4705" s="19"/>
      <c r="R4705" s="19"/>
    </row>
    <row r="4706" spans="3:18" s="1" customFormat="1" ht="12.75" x14ac:dyDescent="0.2">
      <c r="C4706" s="36"/>
      <c r="K4706" s="19"/>
      <c r="P4706" s="33"/>
      <c r="Q4706" s="19"/>
      <c r="R4706" s="19"/>
    </row>
    <row r="4707" spans="3:18" s="1" customFormat="1" ht="12.75" x14ac:dyDescent="0.2">
      <c r="C4707" s="36"/>
      <c r="K4707" s="19"/>
      <c r="P4707" s="33"/>
      <c r="Q4707" s="19"/>
      <c r="R4707" s="19"/>
    </row>
    <row r="4708" spans="3:18" s="1" customFormat="1" ht="12.75" x14ac:dyDescent="0.2">
      <c r="C4708" s="36"/>
      <c r="K4708" s="19"/>
      <c r="P4708" s="33"/>
      <c r="Q4708" s="19"/>
      <c r="R4708" s="19"/>
    </row>
    <row r="4709" spans="3:18" s="1" customFormat="1" ht="12.75" x14ac:dyDescent="0.2">
      <c r="C4709" s="36"/>
      <c r="K4709" s="19"/>
      <c r="P4709" s="33"/>
      <c r="Q4709" s="19"/>
      <c r="R4709" s="19"/>
    </row>
    <row r="4710" spans="3:18" s="1" customFormat="1" ht="12.75" x14ac:dyDescent="0.2">
      <c r="C4710" s="36"/>
      <c r="K4710" s="19"/>
      <c r="P4710" s="33"/>
      <c r="Q4710" s="19"/>
      <c r="R4710" s="19"/>
    </row>
    <row r="4711" spans="3:18" s="1" customFormat="1" ht="12.75" x14ac:dyDescent="0.2">
      <c r="C4711" s="36"/>
      <c r="K4711" s="19"/>
      <c r="P4711" s="33"/>
      <c r="Q4711" s="19"/>
      <c r="R4711" s="19"/>
    </row>
    <row r="4712" spans="3:18" s="1" customFormat="1" ht="12.75" x14ac:dyDescent="0.2">
      <c r="C4712" s="36"/>
      <c r="K4712" s="19"/>
      <c r="P4712" s="33"/>
      <c r="Q4712" s="19"/>
      <c r="R4712" s="19"/>
    </row>
    <row r="4713" spans="3:18" s="1" customFormat="1" ht="12.75" x14ac:dyDescent="0.2">
      <c r="C4713" s="36"/>
      <c r="K4713" s="19"/>
      <c r="P4713" s="33"/>
      <c r="Q4713" s="19"/>
      <c r="R4713" s="19"/>
    </row>
    <row r="4714" spans="3:18" s="1" customFormat="1" ht="12.75" x14ac:dyDescent="0.2">
      <c r="C4714" s="36"/>
      <c r="K4714" s="19"/>
      <c r="P4714" s="33"/>
      <c r="Q4714" s="19"/>
      <c r="R4714" s="19"/>
    </row>
    <row r="4715" spans="3:18" s="1" customFormat="1" ht="12.75" x14ac:dyDescent="0.2">
      <c r="C4715" s="36"/>
      <c r="K4715" s="19"/>
      <c r="P4715" s="33"/>
      <c r="Q4715" s="19"/>
      <c r="R4715" s="19"/>
    </row>
    <row r="4716" spans="3:18" s="1" customFormat="1" ht="12.75" x14ac:dyDescent="0.2">
      <c r="C4716" s="36"/>
      <c r="K4716" s="19"/>
      <c r="P4716" s="33"/>
      <c r="Q4716" s="19"/>
      <c r="R4716" s="19"/>
    </row>
    <row r="4717" spans="3:18" s="1" customFormat="1" ht="12.75" x14ac:dyDescent="0.2">
      <c r="C4717" s="36"/>
      <c r="K4717" s="19"/>
      <c r="P4717" s="33"/>
      <c r="Q4717" s="19"/>
      <c r="R4717" s="19"/>
    </row>
    <row r="4718" spans="3:18" s="1" customFormat="1" ht="12.75" x14ac:dyDescent="0.2">
      <c r="C4718" s="36"/>
      <c r="K4718" s="19"/>
      <c r="P4718" s="33"/>
      <c r="Q4718" s="19"/>
      <c r="R4718" s="19"/>
    </row>
    <row r="4719" spans="3:18" s="1" customFormat="1" ht="12.75" x14ac:dyDescent="0.2">
      <c r="C4719" s="36"/>
      <c r="K4719" s="19"/>
      <c r="P4719" s="33"/>
      <c r="Q4719" s="19"/>
      <c r="R4719" s="19"/>
    </row>
    <row r="4720" spans="3:18" s="1" customFormat="1" ht="12.75" x14ac:dyDescent="0.2">
      <c r="C4720" s="36"/>
      <c r="K4720" s="19"/>
      <c r="P4720" s="33"/>
      <c r="Q4720" s="19"/>
      <c r="R4720" s="19"/>
    </row>
    <row r="4721" spans="3:18" s="1" customFormat="1" ht="12.75" x14ac:dyDescent="0.2">
      <c r="C4721" s="36"/>
      <c r="K4721" s="19"/>
      <c r="P4721" s="33"/>
      <c r="Q4721" s="19"/>
      <c r="R4721" s="19"/>
    </row>
    <row r="4722" spans="3:18" s="1" customFormat="1" ht="12.75" x14ac:dyDescent="0.2">
      <c r="C4722" s="36"/>
      <c r="K4722" s="19"/>
      <c r="P4722" s="33"/>
      <c r="Q4722" s="19"/>
      <c r="R4722" s="19"/>
    </row>
    <row r="4723" spans="3:18" s="1" customFormat="1" ht="12.75" x14ac:dyDescent="0.2">
      <c r="C4723" s="36"/>
      <c r="K4723" s="19"/>
      <c r="P4723" s="33"/>
      <c r="Q4723" s="19"/>
      <c r="R4723" s="19"/>
    </row>
    <row r="4724" spans="3:18" s="1" customFormat="1" ht="12.75" x14ac:dyDescent="0.2">
      <c r="C4724" s="36"/>
      <c r="K4724" s="19"/>
      <c r="P4724" s="33"/>
      <c r="Q4724" s="19"/>
      <c r="R4724" s="19"/>
    </row>
    <row r="4725" spans="3:18" s="1" customFormat="1" ht="12.75" x14ac:dyDescent="0.2">
      <c r="C4725" s="36"/>
      <c r="K4725" s="19"/>
      <c r="P4725" s="33"/>
      <c r="Q4725" s="19"/>
      <c r="R4725" s="19"/>
    </row>
    <row r="4726" spans="3:18" s="1" customFormat="1" ht="12.75" x14ac:dyDescent="0.2">
      <c r="C4726" s="36"/>
      <c r="K4726" s="19"/>
      <c r="P4726" s="33"/>
      <c r="Q4726" s="19"/>
      <c r="R4726" s="19"/>
    </row>
    <row r="4727" spans="3:18" s="1" customFormat="1" ht="12.75" x14ac:dyDescent="0.2">
      <c r="C4727" s="36"/>
      <c r="K4727" s="19"/>
      <c r="P4727" s="33"/>
      <c r="Q4727" s="19"/>
      <c r="R4727" s="19"/>
    </row>
    <row r="4728" spans="3:18" s="1" customFormat="1" ht="12.75" x14ac:dyDescent="0.2">
      <c r="C4728" s="36"/>
      <c r="K4728" s="19"/>
      <c r="P4728" s="33"/>
      <c r="Q4728" s="19"/>
      <c r="R4728" s="19"/>
    </row>
    <row r="4729" spans="3:18" s="1" customFormat="1" ht="12.75" x14ac:dyDescent="0.2">
      <c r="C4729" s="36"/>
      <c r="K4729" s="19"/>
      <c r="P4729" s="33"/>
      <c r="Q4729" s="19"/>
      <c r="R4729" s="19"/>
    </row>
    <row r="4730" spans="3:18" s="1" customFormat="1" ht="12.75" x14ac:dyDescent="0.2">
      <c r="C4730" s="36"/>
      <c r="K4730" s="19"/>
      <c r="P4730" s="33"/>
      <c r="Q4730" s="19"/>
      <c r="R4730" s="19"/>
    </row>
    <row r="4731" spans="3:18" s="1" customFormat="1" ht="12.75" x14ac:dyDescent="0.2">
      <c r="C4731" s="36"/>
      <c r="K4731" s="19"/>
      <c r="P4731" s="33"/>
      <c r="Q4731" s="19"/>
      <c r="R4731" s="19"/>
    </row>
    <row r="4732" spans="3:18" s="1" customFormat="1" ht="12.75" x14ac:dyDescent="0.2">
      <c r="C4732" s="36"/>
      <c r="K4732" s="19"/>
      <c r="P4732" s="33"/>
      <c r="Q4732" s="19"/>
      <c r="R4732" s="19"/>
    </row>
    <row r="4733" spans="3:18" s="1" customFormat="1" ht="12.75" x14ac:dyDescent="0.2">
      <c r="C4733" s="36"/>
      <c r="K4733" s="19"/>
      <c r="P4733" s="33"/>
      <c r="Q4733" s="19"/>
      <c r="R4733" s="19"/>
    </row>
    <row r="4734" spans="3:18" s="1" customFormat="1" ht="12.75" x14ac:dyDescent="0.2">
      <c r="C4734" s="36"/>
      <c r="K4734" s="19"/>
      <c r="P4734" s="33"/>
      <c r="Q4734" s="19"/>
      <c r="R4734" s="19"/>
    </row>
    <row r="4735" spans="3:18" s="1" customFormat="1" ht="12.75" x14ac:dyDescent="0.2">
      <c r="C4735" s="36"/>
      <c r="K4735" s="19"/>
      <c r="P4735" s="33"/>
      <c r="Q4735" s="19"/>
      <c r="R4735" s="19"/>
    </row>
    <row r="4736" spans="3:18" s="1" customFormat="1" ht="12.75" x14ac:dyDescent="0.2">
      <c r="C4736" s="36"/>
      <c r="K4736" s="19"/>
      <c r="P4736" s="33"/>
      <c r="Q4736" s="19"/>
      <c r="R4736" s="19"/>
    </row>
    <row r="4737" spans="3:18" s="1" customFormat="1" ht="12.75" x14ac:dyDescent="0.2">
      <c r="C4737" s="36"/>
      <c r="K4737" s="19"/>
      <c r="P4737" s="33"/>
      <c r="Q4737" s="19"/>
      <c r="R4737" s="19"/>
    </row>
    <row r="4738" spans="3:18" s="1" customFormat="1" ht="12.75" x14ac:dyDescent="0.2">
      <c r="C4738" s="36"/>
      <c r="K4738" s="19"/>
      <c r="P4738" s="33"/>
      <c r="Q4738" s="19"/>
      <c r="R4738" s="19"/>
    </row>
    <row r="4739" spans="3:18" s="1" customFormat="1" ht="12.75" x14ac:dyDescent="0.2">
      <c r="C4739" s="36"/>
      <c r="K4739" s="19"/>
      <c r="P4739" s="33"/>
      <c r="Q4739" s="19"/>
      <c r="R4739" s="19"/>
    </row>
    <row r="4740" spans="3:18" s="1" customFormat="1" ht="12.75" x14ac:dyDescent="0.2">
      <c r="C4740" s="36"/>
      <c r="K4740" s="19"/>
      <c r="P4740" s="33"/>
      <c r="Q4740" s="19"/>
      <c r="R4740" s="19"/>
    </row>
    <row r="4741" spans="3:18" s="1" customFormat="1" ht="12.75" x14ac:dyDescent="0.2">
      <c r="C4741" s="36"/>
      <c r="K4741" s="19"/>
      <c r="P4741" s="33"/>
      <c r="Q4741" s="19"/>
      <c r="R4741" s="19"/>
    </row>
    <row r="4742" spans="3:18" s="1" customFormat="1" ht="12.75" x14ac:dyDescent="0.2">
      <c r="C4742" s="36"/>
      <c r="K4742" s="19"/>
      <c r="P4742" s="33"/>
      <c r="Q4742" s="19"/>
      <c r="R4742" s="19"/>
    </row>
    <row r="4743" spans="3:18" s="1" customFormat="1" ht="12.75" x14ac:dyDescent="0.2">
      <c r="C4743" s="36"/>
      <c r="K4743" s="19"/>
      <c r="P4743" s="33"/>
      <c r="Q4743" s="19"/>
      <c r="R4743" s="19"/>
    </row>
    <row r="4744" spans="3:18" s="1" customFormat="1" ht="12.75" x14ac:dyDescent="0.2">
      <c r="C4744" s="36"/>
      <c r="K4744" s="19"/>
      <c r="P4744" s="33"/>
      <c r="Q4744" s="19"/>
      <c r="R4744" s="19"/>
    </row>
    <row r="4745" spans="3:18" s="1" customFormat="1" ht="12.75" x14ac:dyDescent="0.2">
      <c r="C4745" s="36"/>
      <c r="K4745" s="19"/>
      <c r="P4745" s="33"/>
      <c r="Q4745" s="19"/>
      <c r="R4745" s="19"/>
    </row>
    <row r="4746" spans="3:18" s="1" customFormat="1" ht="12.75" x14ac:dyDescent="0.2">
      <c r="C4746" s="36"/>
      <c r="K4746" s="19"/>
      <c r="P4746" s="33"/>
      <c r="Q4746" s="19"/>
      <c r="R4746" s="19"/>
    </row>
    <row r="4747" spans="3:18" s="1" customFormat="1" ht="12.75" x14ac:dyDescent="0.2">
      <c r="C4747" s="36"/>
      <c r="K4747" s="19"/>
      <c r="P4747" s="33"/>
      <c r="Q4747" s="19"/>
      <c r="R4747" s="19"/>
    </row>
    <row r="4748" spans="3:18" s="1" customFormat="1" ht="12.75" x14ac:dyDescent="0.2">
      <c r="C4748" s="36"/>
      <c r="K4748" s="19"/>
      <c r="P4748" s="33"/>
      <c r="Q4748" s="19"/>
      <c r="R4748" s="19"/>
    </row>
    <row r="4749" spans="3:18" s="1" customFormat="1" ht="12.75" x14ac:dyDescent="0.2">
      <c r="C4749" s="36"/>
      <c r="K4749" s="19"/>
      <c r="P4749" s="33"/>
      <c r="Q4749" s="19"/>
      <c r="R4749" s="19"/>
    </row>
    <row r="4750" spans="3:18" s="1" customFormat="1" ht="12.75" x14ac:dyDescent="0.2">
      <c r="C4750" s="36"/>
      <c r="K4750" s="19"/>
      <c r="P4750" s="33"/>
      <c r="Q4750" s="19"/>
      <c r="R4750" s="19"/>
    </row>
    <row r="4751" spans="3:18" s="1" customFormat="1" ht="12.75" x14ac:dyDescent="0.2">
      <c r="C4751" s="36"/>
      <c r="K4751" s="19"/>
      <c r="P4751" s="33"/>
      <c r="Q4751" s="19"/>
      <c r="R4751" s="19"/>
    </row>
    <row r="4752" spans="3:18" s="1" customFormat="1" ht="12.75" x14ac:dyDescent="0.2">
      <c r="C4752" s="36"/>
      <c r="K4752" s="19"/>
      <c r="P4752" s="33"/>
      <c r="Q4752" s="19"/>
      <c r="R4752" s="19"/>
    </row>
    <row r="4753" spans="3:18" s="1" customFormat="1" ht="12.75" x14ac:dyDescent="0.2">
      <c r="C4753" s="36"/>
      <c r="K4753" s="19"/>
      <c r="P4753" s="33"/>
      <c r="Q4753" s="19"/>
      <c r="R4753" s="19"/>
    </row>
    <row r="4754" spans="3:18" s="1" customFormat="1" ht="12.75" x14ac:dyDescent="0.2">
      <c r="C4754" s="36"/>
      <c r="K4754" s="19"/>
      <c r="P4754" s="33"/>
      <c r="Q4754" s="19"/>
      <c r="R4754" s="19"/>
    </row>
    <row r="4755" spans="3:18" s="1" customFormat="1" ht="12.75" x14ac:dyDescent="0.2">
      <c r="C4755" s="36"/>
      <c r="K4755" s="19"/>
      <c r="P4755" s="33"/>
      <c r="Q4755" s="19"/>
      <c r="R4755" s="19"/>
    </row>
    <row r="4756" spans="3:18" s="1" customFormat="1" ht="12.75" x14ac:dyDescent="0.2">
      <c r="C4756" s="36"/>
      <c r="K4756" s="19"/>
      <c r="P4756" s="33"/>
      <c r="Q4756" s="19"/>
      <c r="R4756" s="19"/>
    </row>
    <row r="4757" spans="3:18" s="1" customFormat="1" ht="12.75" x14ac:dyDescent="0.2">
      <c r="C4757" s="36"/>
      <c r="K4757" s="19"/>
      <c r="P4757" s="33"/>
      <c r="Q4757" s="19"/>
      <c r="R4757" s="19"/>
    </row>
    <row r="4758" spans="3:18" s="1" customFormat="1" ht="12.75" x14ac:dyDescent="0.2">
      <c r="C4758" s="36"/>
      <c r="K4758" s="19"/>
      <c r="P4758" s="33"/>
      <c r="Q4758" s="19"/>
      <c r="R4758" s="19"/>
    </row>
    <row r="4759" spans="3:18" s="1" customFormat="1" ht="12.75" x14ac:dyDescent="0.2">
      <c r="C4759" s="36"/>
      <c r="K4759" s="19"/>
      <c r="P4759" s="33"/>
      <c r="Q4759" s="19"/>
      <c r="R4759" s="19"/>
    </row>
    <row r="4760" spans="3:18" s="1" customFormat="1" ht="12.75" x14ac:dyDescent="0.2">
      <c r="C4760" s="36"/>
      <c r="K4760" s="19"/>
      <c r="P4760" s="33"/>
      <c r="Q4760" s="19"/>
      <c r="R4760" s="19"/>
    </row>
    <row r="4761" spans="3:18" s="1" customFormat="1" ht="12.75" x14ac:dyDescent="0.2">
      <c r="C4761" s="36"/>
      <c r="K4761" s="19"/>
      <c r="P4761" s="33"/>
      <c r="Q4761" s="19"/>
      <c r="R4761" s="19"/>
    </row>
    <row r="4762" spans="3:18" s="1" customFormat="1" ht="12.75" x14ac:dyDescent="0.2">
      <c r="C4762" s="36"/>
      <c r="K4762" s="19"/>
      <c r="P4762" s="33"/>
      <c r="Q4762" s="19"/>
      <c r="R4762" s="19"/>
    </row>
    <row r="4763" spans="3:18" s="1" customFormat="1" ht="12.75" x14ac:dyDescent="0.2">
      <c r="C4763" s="36"/>
      <c r="K4763" s="19"/>
      <c r="P4763" s="33"/>
      <c r="Q4763" s="19"/>
      <c r="R4763" s="19"/>
    </row>
    <row r="4764" spans="3:18" s="1" customFormat="1" ht="12.75" x14ac:dyDescent="0.2">
      <c r="C4764" s="36"/>
      <c r="K4764" s="19"/>
      <c r="P4764" s="33"/>
      <c r="Q4764" s="19"/>
      <c r="R4764" s="19"/>
    </row>
    <row r="4765" spans="3:18" s="1" customFormat="1" ht="12.75" x14ac:dyDescent="0.2">
      <c r="C4765" s="36"/>
      <c r="K4765" s="19"/>
      <c r="P4765" s="33"/>
      <c r="Q4765" s="19"/>
      <c r="R4765" s="19"/>
    </row>
    <row r="4766" spans="3:18" s="1" customFormat="1" ht="12.75" x14ac:dyDescent="0.2">
      <c r="C4766" s="36"/>
      <c r="K4766" s="19"/>
      <c r="P4766" s="33"/>
      <c r="Q4766" s="19"/>
      <c r="R4766" s="19"/>
    </row>
    <row r="4767" spans="3:18" s="1" customFormat="1" ht="12.75" x14ac:dyDescent="0.2">
      <c r="C4767" s="36"/>
      <c r="K4767" s="19"/>
      <c r="P4767" s="33"/>
      <c r="Q4767" s="19"/>
      <c r="R4767" s="19"/>
    </row>
    <row r="4768" spans="3:18" s="1" customFormat="1" ht="12.75" x14ac:dyDescent="0.2">
      <c r="C4768" s="36"/>
      <c r="K4768" s="19"/>
      <c r="P4768" s="33"/>
      <c r="Q4768" s="19"/>
      <c r="R4768" s="19"/>
    </row>
    <row r="4769" spans="3:18" s="1" customFormat="1" ht="12.75" x14ac:dyDescent="0.2">
      <c r="C4769" s="36"/>
      <c r="K4769" s="19"/>
      <c r="P4769" s="33"/>
      <c r="Q4769" s="19"/>
      <c r="R4769" s="19"/>
    </row>
    <row r="4770" spans="3:18" s="1" customFormat="1" ht="12.75" x14ac:dyDescent="0.2">
      <c r="C4770" s="36"/>
      <c r="K4770" s="19"/>
      <c r="P4770" s="33"/>
      <c r="Q4770" s="19"/>
      <c r="R4770" s="19"/>
    </row>
    <row r="4771" spans="3:18" s="1" customFormat="1" ht="12.75" x14ac:dyDescent="0.2">
      <c r="C4771" s="36"/>
      <c r="K4771" s="19"/>
      <c r="P4771" s="33"/>
      <c r="Q4771" s="19"/>
      <c r="R4771" s="19"/>
    </row>
    <row r="4772" spans="3:18" s="1" customFormat="1" ht="12.75" x14ac:dyDescent="0.2">
      <c r="C4772" s="36"/>
      <c r="K4772" s="19"/>
      <c r="P4772" s="33"/>
      <c r="Q4772" s="19"/>
      <c r="R4772" s="19"/>
    </row>
    <row r="4773" spans="3:18" s="1" customFormat="1" ht="12.75" x14ac:dyDescent="0.2">
      <c r="C4773" s="36"/>
      <c r="K4773" s="19"/>
      <c r="P4773" s="33"/>
      <c r="Q4773" s="19"/>
      <c r="R4773" s="19"/>
    </row>
    <row r="4774" spans="3:18" s="1" customFormat="1" ht="12.75" x14ac:dyDescent="0.2">
      <c r="C4774" s="36"/>
      <c r="K4774" s="19"/>
      <c r="P4774" s="33"/>
      <c r="Q4774" s="19"/>
      <c r="R4774" s="19"/>
    </row>
    <row r="4775" spans="3:18" s="1" customFormat="1" ht="12.75" x14ac:dyDescent="0.2">
      <c r="C4775" s="36"/>
      <c r="K4775" s="19"/>
      <c r="P4775" s="33"/>
      <c r="Q4775" s="19"/>
      <c r="R4775" s="19"/>
    </row>
    <row r="4776" spans="3:18" s="1" customFormat="1" ht="12.75" x14ac:dyDescent="0.2">
      <c r="C4776" s="36"/>
      <c r="K4776" s="19"/>
      <c r="P4776" s="33"/>
      <c r="Q4776" s="19"/>
      <c r="R4776" s="19"/>
    </row>
    <row r="4777" spans="3:18" s="1" customFormat="1" ht="12.75" x14ac:dyDescent="0.2">
      <c r="C4777" s="36"/>
      <c r="K4777" s="19"/>
      <c r="P4777" s="33"/>
      <c r="Q4777" s="19"/>
      <c r="R4777" s="19"/>
    </row>
    <row r="4778" spans="3:18" s="1" customFormat="1" ht="12.75" x14ac:dyDescent="0.2">
      <c r="C4778" s="36"/>
      <c r="K4778" s="19"/>
      <c r="P4778" s="33"/>
      <c r="Q4778" s="19"/>
      <c r="R4778" s="19"/>
    </row>
    <row r="4779" spans="3:18" s="1" customFormat="1" ht="12.75" x14ac:dyDescent="0.2">
      <c r="C4779" s="36"/>
      <c r="K4779" s="19"/>
      <c r="P4779" s="33"/>
      <c r="Q4779" s="19"/>
      <c r="R4779" s="19"/>
    </row>
    <row r="4780" spans="3:18" s="1" customFormat="1" ht="12.75" x14ac:dyDescent="0.2">
      <c r="C4780" s="36"/>
      <c r="K4780" s="19"/>
      <c r="P4780" s="33"/>
      <c r="Q4780" s="19"/>
      <c r="R4780" s="19"/>
    </row>
    <row r="4781" spans="3:18" s="1" customFormat="1" ht="12.75" x14ac:dyDescent="0.2">
      <c r="C4781" s="36"/>
      <c r="K4781" s="19"/>
      <c r="P4781" s="33"/>
      <c r="Q4781" s="19"/>
      <c r="R4781" s="19"/>
    </row>
    <row r="4782" spans="3:18" s="1" customFormat="1" ht="12.75" x14ac:dyDescent="0.2">
      <c r="C4782" s="36"/>
      <c r="K4782" s="19"/>
      <c r="P4782" s="33"/>
      <c r="Q4782" s="19"/>
      <c r="R4782" s="19"/>
    </row>
    <row r="4783" spans="3:18" s="1" customFormat="1" ht="12.75" x14ac:dyDescent="0.2">
      <c r="C4783" s="36"/>
      <c r="K4783" s="19"/>
      <c r="P4783" s="33"/>
      <c r="Q4783" s="19"/>
      <c r="R4783" s="19"/>
    </row>
    <row r="4784" spans="3:18" s="1" customFormat="1" ht="12.75" x14ac:dyDescent="0.2">
      <c r="C4784" s="36"/>
      <c r="K4784" s="19"/>
      <c r="P4784" s="33"/>
      <c r="Q4784" s="19"/>
      <c r="R4784" s="19"/>
    </row>
    <row r="4785" spans="3:18" s="1" customFormat="1" ht="12.75" x14ac:dyDescent="0.2">
      <c r="C4785" s="36"/>
      <c r="K4785" s="19"/>
      <c r="P4785" s="33"/>
      <c r="Q4785" s="19"/>
      <c r="R4785" s="19"/>
    </row>
    <row r="4786" spans="3:18" s="1" customFormat="1" ht="12.75" x14ac:dyDescent="0.2">
      <c r="C4786" s="36"/>
      <c r="K4786" s="19"/>
      <c r="P4786" s="33"/>
      <c r="Q4786" s="19"/>
      <c r="R4786" s="19"/>
    </row>
    <row r="4787" spans="3:18" s="1" customFormat="1" ht="12.75" x14ac:dyDescent="0.2">
      <c r="C4787" s="36"/>
      <c r="K4787" s="19"/>
      <c r="P4787" s="33"/>
      <c r="Q4787" s="19"/>
      <c r="R4787" s="19"/>
    </row>
    <row r="4788" spans="3:18" s="1" customFormat="1" ht="12.75" x14ac:dyDescent="0.2">
      <c r="C4788" s="36"/>
      <c r="K4788" s="19"/>
      <c r="P4788" s="33"/>
      <c r="Q4788" s="19"/>
      <c r="R4788" s="19"/>
    </row>
    <row r="4789" spans="3:18" s="1" customFormat="1" ht="12.75" x14ac:dyDescent="0.2">
      <c r="C4789" s="36"/>
      <c r="K4789" s="19"/>
      <c r="P4789" s="33"/>
      <c r="Q4789" s="19"/>
      <c r="R4789" s="19"/>
    </row>
    <row r="4790" spans="3:18" s="1" customFormat="1" ht="12.75" x14ac:dyDescent="0.2">
      <c r="C4790" s="36"/>
      <c r="K4790" s="19"/>
      <c r="P4790" s="33"/>
      <c r="Q4790" s="19"/>
      <c r="R4790" s="19"/>
    </row>
    <row r="4791" spans="3:18" s="1" customFormat="1" ht="12.75" x14ac:dyDescent="0.2">
      <c r="C4791" s="36"/>
      <c r="K4791" s="19"/>
      <c r="P4791" s="33"/>
      <c r="Q4791" s="19"/>
      <c r="R4791" s="19"/>
    </row>
    <row r="4792" spans="3:18" s="1" customFormat="1" ht="12.75" x14ac:dyDescent="0.2">
      <c r="C4792" s="36"/>
      <c r="K4792" s="19"/>
      <c r="P4792" s="33"/>
      <c r="Q4792" s="19"/>
      <c r="R4792" s="19"/>
    </row>
    <row r="4793" spans="3:18" s="1" customFormat="1" ht="12.75" x14ac:dyDescent="0.2">
      <c r="C4793" s="36"/>
      <c r="K4793" s="19"/>
      <c r="P4793" s="33"/>
      <c r="Q4793" s="19"/>
      <c r="R4793" s="19"/>
    </row>
    <row r="4794" spans="3:18" s="1" customFormat="1" ht="12.75" x14ac:dyDescent="0.2">
      <c r="C4794" s="36"/>
      <c r="K4794" s="19"/>
      <c r="P4794" s="33"/>
      <c r="Q4794" s="19"/>
      <c r="R4794" s="19"/>
    </row>
    <row r="4795" spans="3:18" s="1" customFormat="1" ht="12.75" x14ac:dyDescent="0.2">
      <c r="C4795" s="36"/>
      <c r="K4795" s="19"/>
      <c r="P4795" s="33"/>
      <c r="Q4795" s="19"/>
      <c r="R4795" s="19"/>
    </row>
    <row r="4796" spans="3:18" s="1" customFormat="1" ht="12.75" x14ac:dyDescent="0.2">
      <c r="C4796" s="36"/>
      <c r="K4796" s="19"/>
      <c r="P4796" s="33"/>
      <c r="Q4796" s="19"/>
      <c r="R4796" s="19"/>
    </row>
    <row r="4797" spans="3:18" s="1" customFormat="1" ht="12.75" x14ac:dyDescent="0.2">
      <c r="C4797" s="36"/>
      <c r="K4797" s="19"/>
      <c r="P4797" s="33"/>
      <c r="Q4797" s="19"/>
      <c r="R4797" s="19"/>
    </row>
    <row r="4798" spans="3:18" s="1" customFormat="1" ht="12.75" x14ac:dyDescent="0.2">
      <c r="C4798" s="36"/>
      <c r="K4798" s="19"/>
      <c r="P4798" s="33"/>
      <c r="Q4798" s="19"/>
      <c r="R4798" s="19"/>
    </row>
    <row r="4799" spans="3:18" s="1" customFormat="1" ht="12.75" x14ac:dyDescent="0.2">
      <c r="C4799" s="36"/>
      <c r="K4799" s="19"/>
      <c r="P4799" s="33"/>
      <c r="Q4799" s="19"/>
      <c r="R4799" s="19"/>
    </row>
    <row r="4800" spans="3:18" s="1" customFormat="1" ht="12.75" x14ac:dyDescent="0.2">
      <c r="C4800" s="36"/>
      <c r="K4800" s="19"/>
      <c r="P4800" s="33"/>
      <c r="Q4800" s="19"/>
      <c r="R4800" s="19"/>
    </row>
    <row r="4801" spans="3:18" s="1" customFormat="1" ht="12.75" x14ac:dyDescent="0.2">
      <c r="C4801" s="36"/>
      <c r="K4801" s="19"/>
      <c r="P4801" s="33"/>
      <c r="Q4801" s="19"/>
      <c r="R4801" s="19"/>
    </row>
    <row r="4802" spans="3:18" s="1" customFormat="1" ht="12.75" x14ac:dyDescent="0.2">
      <c r="C4802" s="36"/>
      <c r="K4802" s="19"/>
      <c r="P4802" s="33"/>
      <c r="Q4802" s="19"/>
      <c r="R4802" s="19"/>
    </row>
    <row r="4803" spans="3:18" s="1" customFormat="1" ht="12.75" x14ac:dyDescent="0.2">
      <c r="C4803" s="36"/>
      <c r="K4803" s="19"/>
      <c r="P4803" s="33"/>
      <c r="Q4803" s="19"/>
      <c r="R4803" s="19"/>
    </row>
    <row r="4804" spans="3:18" s="1" customFormat="1" ht="12.75" x14ac:dyDescent="0.2">
      <c r="C4804" s="36"/>
      <c r="K4804" s="19"/>
      <c r="P4804" s="33"/>
      <c r="Q4804" s="19"/>
      <c r="R4804" s="19"/>
    </row>
    <row r="4805" spans="3:18" s="1" customFormat="1" ht="12.75" x14ac:dyDescent="0.2">
      <c r="C4805" s="36"/>
      <c r="K4805" s="19"/>
      <c r="P4805" s="33"/>
      <c r="Q4805" s="19"/>
      <c r="R4805" s="19"/>
    </row>
    <row r="4806" spans="3:18" s="1" customFormat="1" ht="12.75" x14ac:dyDescent="0.2">
      <c r="C4806" s="36"/>
      <c r="K4806" s="19"/>
      <c r="P4806" s="33"/>
      <c r="Q4806" s="19"/>
      <c r="R4806" s="19"/>
    </row>
    <row r="4807" spans="3:18" s="1" customFormat="1" ht="12.75" x14ac:dyDescent="0.2">
      <c r="C4807" s="36"/>
      <c r="K4807" s="19"/>
      <c r="P4807" s="33"/>
      <c r="Q4807" s="19"/>
      <c r="R4807" s="19"/>
    </row>
    <row r="4808" spans="3:18" s="1" customFormat="1" ht="12.75" x14ac:dyDescent="0.2">
      <c r="C4808" s="36"/>
      <c r="K4808" s="19"/>
      <c r="P4808" s="33"/>
      <c r="Q4808" s="19"/>
      <c r="R4808" s="19"/>
    </row>
    <row r="4809" spans="3:18" s="1" customFormat="1" ht="12.75" x14ac:dyDescent="0.2">
      <c r="C4809" s="36"/>
      <c r="K4809" s="19"/>
      <c r="P4809" s="33"/>
      <c r="Q4809" s="19"/>
      <c r="R4809" s="19"/>
    </row>
    <row r="4810" spans="3:18" s="1" customFormat="1" ht="12.75" x14ac:dyDescent="0.2">
      <c r="C4810" s="36"/>
      <c r="K4810" s="19"/>
      <c r="P4810" s="33"/>
      <c r="Q4810" s="19"/>
      <c r="R4810" s="19"/>
    </row>
    <row r="4811" spans="3:18" s="1" customFormat="1" ht="12.75" x14ac:dyDescent="0.2">
      <c r="C4811" s="36"/>
      <c r="K4811" s="19"/>
      <c r="P4811" s="33"/>
      <c r="Q4811" s="19"/>
      <c r="R4811" s="19"/>
    </row>
    <row r="4812" spans="3:18" s="1" customFormat="1" ht="12.75" x14ac:dyDescent="0.2">
      <c r="C4812" s="36"/>
      <c r="K4812" s="19"/>
      <c r="P4812" s="33"/>
      <c r="Q4812" s="19"/>
      <c r="R4812" s="19"/>
    </row>
    <row r="4813" spans="3:18" s="1" customFormat="1" ht="12.75" x14ac:dyDescent="0.2">
      <c r="C4813" s="36"/>
      <c r="K4813" s="19"/>
      <c r="P4813" s="33"/>
      <c r="Q4813" s="19"/>
      <c r="R4813" s="19"/>
    </row>
    <row r="4814" spans="3:18" s="1" customFormat="1" ht="12.75" x14ac:dyDescent="0.2">
      <c r="C4814" s="36"/>
      <c r="K4814" s="19"/>
      <c r="P4814" s="33"/>
      <c r="Q4814" s="19"/>
      <c r="R4814" s="19"/>
    </row>
    <row r="4815" spans="3:18" s="1" customFormat="1" ht="12.75" x14ac:dyDescent="0.2">
      <c r="C4815" s="36"/>
      <c r="K4815" s="19"/>
      <c r="P4815" s="33"/>
      <c r="Q4815" s="19"/>
      <c r="R4815" s="19"/>
    </row>
    <row r="4816" spans="3:18" s="1" customFormat="1" ht="12.75" x14ac:dyDescent="0.2">
      <c r="C4816" s="36"/>
      <c r="K4816" s="19"/>
      <c r="P4816" s="33"/>
      <c r="Q4816" s="19"/>
      <c r="R4816" s="19"/>
    </row>
    <row r="4817" spans="3:18" s="1" customFormat="1" ht="12.75" x14ac:dyDescent="0.2">
      <c r="C4817" s="36"/>
      <c r="K4817" s="19"/>
      <c r="P4817" s="33"/>
      <c r="Q4817" s="19"/>
      <c r="R4817" s="19"/>
    </row>
    <row r="4818" spans="3:18" s="1" customFormat="1" ht="12.75" x14ac:dyDescent="0.2">
      <c r="C4818" s="36"/>
      <c r="K4818" s="19"/>
      <c r="P4818" s="33"/>
      <c r="Q4818" s="19"/>
      <c r="R4818" s="19"/>
    </row>
    <row r="4819" spans="3:18" s="1" customFormat="1" ht="12.75" x14ac:dyDescent="0.2">
      <c r="C4819" s="36"/>
      <c r="K4819" s="19"/>
      <c r="P4819" s="33"/>
      <c r="Q4819" s="19"/>
      <c r="R4819" s="19"/>
    </row>
    <row r="4820" spans="3:18" s="1" customFormat="1" ht="12.75" x14ac:dyDescent="0.2">
      <c r="C4820" s="36"/>
      <c r="K4820" s="19"/>
      <c r="P4820" s="33"/>
      <c r="Q4820" s="19"/>
      <c r="R4820" s="19"/>
    </row>
    <row r="4821" spans="3:18" s="1" customFormat="1" ht="12.75" x14ac:dyDescent="0.2">
      <c r="C4821" s="36"/>
      <c r="K4821" s="19"/>
      <c r="P4821" s="33"/>
      <c r="Q4821" s="19"/>
      <c r="R4821" s="19"/>
    </row>
    <row r="4822" spans="3:18" s="1" customFormat="1" ht="12.75" x14ac:dyDescent="0.2">
      <c r="C4822" s="36"/>
      <c r="K4822" s="19"/>
      <c r="P4822" s="33"/>
      <c r="Q4822" s="19"/>
      <c r="R4822" s="19"/>
    </row>
    <row r="4823" spans="3:18" s="1" customFormat="1" ht="12.75" x14ac:dyDescent="0.2">
      <c r="C4823" s="36"/>
      <c r="K4823" s="19"/>
      <c r="P4823" s="33"/>
      <c r="Q4823" s="19"/>
      <c r="R4823" s="19"/>
    </row>
    <row r="4824" spans="3:18" s="1" customFormat="1" ht="12.75" x14ac:dyDescent="0.2">
      <c r="C4824" s="36"/>
      <c r="K4824" s="19"/>
      <c r="P4824" s="33"/>
      <c r="Q4824" s="19"/>
      <c r="R4824" s="19"/>
    </row>
    <row r="4825" spans="3:18" s="1" customFormat="1" ht="12.75" x14ac:dyDescent="0.2">
      <c r="C4825" s="36"/>
      <c r="K4825" s="19"/>
      <c r="P4825" s="33"/>
      <c r="Q4825" s="19"/>
      <c r="R4825" s="19"/>
    </row>
    <row r="4826" spans="3:18" s="1" customFormat="1" ht="12.75" x14ac:dyDescent="0.2">
      <c r="C4826" s="36"/>
      <c r="K4826" s="19"/>
      <c r="P4826" s="33"/>
      <c r="Q4826" s="19"/>
      <c r="R4826" s="19"/>
    </row>
    <row r="4827" spans="3:18" s="1" customFormat="1" ht="12.75" x14ac:dyDescent="0.2">
      <c r="C4827" s="36"/>
      <c r="K4827" s="19"/>
      <c r="P4827" s="33"/>
      <c r="Q4827" s="19"/>
      <c r="R4827" s="19"/>
    </row>
    <row r="4828" spans="3:18" s="1" customFormat="1" ht="12.75" x14ac:dyDescent="0.2">
      <c r="C4828" s="36"/>
      <c r="K4828" s="19"/>
      <c r="P4828" s="33"/>
      <c r="Q4828" s="19"/>
      <c r="R4828" s="19"/>
    </row>
    <row r="4829" spans="3:18" s="1" customFormat="1" ht="12.75" x14ac:dyDescent="0.2">
      <c r="C4829" s="36"/>
      <c r="K4829" s="19"/>
      <c r="P4829" s="33"/>
      <c r="Q4829" s="19"/>
      <c r="R4829" s="19"/>
    </row>
    <row r="4830" spans="3:18" s="1" customFormat="1" ht="12.75" x14ac:dyDescent="0.2">
      <c r="C4830" s="36"/>
      <c r="K4830" s="19"/>
      <c r="P4830" s="33"/>
      <c r="Q4830" s="19"/>
      <c r="R4830" s="19"/>
    </row>
    <row r="4831" spans="3:18" s="1" customFormat="1" ht="12.75" x14ac:dyDescent="0.2">
      <c r="C4831" s="36"/>
      <c r="K4831" s="19"/>
      <c r="P4831" s="33"/>
      <c r="Q4831" s="19"/>
      <c r="R4831" s="19"/>
    </row>
    <row r="4832" spans="3:18" s="1" customFormat="1" ht="12.75" x14ac:dyDescent="0.2">
      <c r="C4832" s="36"/>
      <c r="K4832" s="19"/>
      <c r="P4832" s="33"/>
      <c r="Q4832" s="19"/>
      <c r="R4832" s="19"/>
    </row>
    <row r="4833" spans="3:18" s="1" customFormat="1" ht="12.75" x14ac:dyDescent="0.2">
      <c r="C4833" s="36"/>
      <c r="K4833" s="19"/>
      <c r="P4833" s="33"/>
      <c r="Q4833" s="19"/>
      <c r="R4833" s="19"/>
    </row>
    <row r="4834" spans="3:18" s="1" customFormat="1" ht="12.75" x14ac:dyDescent="0.2">
      <c r="C4834" s="36"/>
      <c r="K4834" s="19"/>
      <c r="P4834" s="33"/>
      <c r="Q4834" s="19"/>
      <c r="R4834" s="19"/>
    </row>
    <row r="4835" spans="3:18" s="1" customFormat="1" ht="12.75" x14ac:dyDescent="0.2">
      <c r="C4835" s="36"/>
      <c r="K4835" s="19"/>
      <c r="P4835" s="33"/>
      <c r="Q4835" s="19"/>
      <c r="R4835" s="19"/>
    </row>
    <row r="4836" spans="3:18" s="1" customFormat="1" ht="12.75" x14ac:dyDescent="0.2">
      <c r="C4836" s="36"/>
      <c r="K4836" s="19"/>
      <c r="P4836" s="33"/>
      <c r="Q4836" s="19"/>
      <c r="R4836" s="19"/>
    </row>
    <row r="4837" spans="3:18" s="1" customFormat="1" ht="12.75" x14ac:dyDescent="0.2">
      <c r="C4837" s="36"/>
      <c r="K4837" s="19"/>
      <c r="P4837" s="33"/>
      <c r="Q4837" s="19"/>
      <c r="R4837" s="19"/>
    </row>
    <row r="4838" spans="3:18" s="1" customFormat="1" ht="12.75" x14ac:dyDescent="0.2">
      <c r="C4838" s="36"/>
      <c r="K4838" s="19"/>
      <c r="P4838" s="33"/>
      <c r="Q4838" s="19"/>
      <c r="R4838" s="19"/>
    </row>
    <row r="4839" spans="3:18" s="1" customFormat="1" ht="12.75" x14ac:dyDescent="0.2">
      <c r="C4839" s="36"/>
      <c r="K4839" s="19"/>
      <c r="P4839" s="33"/>
      <c r="Q4839" s="19"/>
      <c r="R4839" s="19"/>
    </row>
    <row r="4840" spans="3:18" s="1" customFormat="1" ht="12.75" x14ac:dyDescent="0.2">
      <c r="C4840" s="36"/>
      <c r="K4840" s="19"/>
      <c r="P4840" s="33"/>
      <c r="Q4840" s="19"/>
      <c r="R4840" s="19"/>
    </row>
    <row r="4841" spans="3:18" s="1" customFormat="1" ht="12.75" x14ac:dyDescent="0.2">
      <c r="C4841" s="36"/>
      <c r="K4841" s="19"/>
      <c r="P4841" s="33"/>
      <c r="Q4841" s="19"/>
      <c r="R4841" s="19"/>
    </row>
    <row r="4842" spans="3:18" s="1" customFormat="1" ht="12.75" x14ac:dyDescent="0.2">
      <c r="C4842" s="36"/>
      <c r="K4842" s="19"/>
      <c r="P4842" s="33"/>
      <c r="Q4842" s="19"/>
      <c r="R4842" s="19"/>
    </row>
    <row r="4843" spans="3:18" s="1" customFormat="1" ht="12.75" x14ac:dyDescent="0.2">
      <c r="C4843" s="36"/>
      <c r="K4843" s="19"/>
      <c r="P4843" s="33"/>
      <c r="Q4843" s="19"/>
      <c r="R4843" s="19"/>
    </row>
    <row r="4844" spans="3:18" s="1" customFormat="1" ht="12.75" x14ac:dyDescent="0.2">
      <c r="C4844" s="36"/>
      <c r="K4844" s="19"/>
      <c r="P4844" s="33"/>
      <c r="Q4844" s="19"/>
      <c r="R4844" s="19"/>
    </row>
    <row r="4845" spans="3:18" s="1" customFormat="1" ht="12.75" x14ac:dyDescent="0.2">
      <c r="C4845" s="36"/>
      <c r="K4845" s="19"/>
      <c r="P4845" s="33"/>
      <c r="Q4845" s="19"/>
      <c r="R4845" s="19"/>
    </row>
    <row r="4846" spans="3:18" s="1" customFormat="1" ht="12.75" x14ac:dyDescent="0.2">
      <c r="C4846" s="36"/>
      <c r="K4846" s="19"/>
      <c r="P4846" s="33"/>
      <c r="Q4846" s="19"/>
      <c r="R4846" s="19"/>
    </row>
    <row r="4847" spans="3:18" s="1" customFormat="1" ht="12.75" x14ac:dyDescent="0.2">
      <c r="C4847" s="36"/>
      <c r="K4847" s="19"/>
      <c r="P4847" s="33"/>
      <c r="Q4847" s="19"/>
      <c r="R4847" s="19"/>
    </row>
    <row r="4848" spans="3:18" s="1" customFormat="1" ht="12.75" x14ac:dyDescent="0.2">
      <c r="C4848" s="36"/>
      <c r="K4848" s="19"/>
      <c r="P4848" s="33"/>
      <c r="Q4848" s="19"/>
      <c r="R4848" s="19"/>
    </row>
    <row r="4849" spans="3:18" s="1" customFormat="1" ht="12.75" x14ac:dyDescent="0.2">
      <c r="C4849" s="36"/>
      <c r="K4849" s="19"/>
      <c r="P4849" s="33"/>
      <c r="Q4849" s="19"/>
      <c r="R4849" s="19"/>
    </row>
    <row r="4850" spans="3:18" s="1" customFormat="1" ht="12.75" x14ac:dyDescent="0.2">
      <c r="C4850" s="36"/>
      <c r="K4850" s="19"/>
      <c r="P4850" s="33"/>
      <c r="Q4850" s="19"/>
      <c r="R4850" s="19"/>
    </row>
    <row r="4851" spans="3:18" s="1" customFormat="1" ht="12.75" x14ac:dyDescent="0.2">
      <c r="C4851" s="36"/>
      <c r="K4851" s="19"/>
      <c r="P4851" s="33"/>
      <c r="Q4851" s="19"/>
      <c r="R4851" s="19"/>
    </row>
    <row r="4852" spans="3:18" s="1" customFormat="1" ht="12.75" x14ac:dyDescent="0.2">
      <c r="C4852" s="36"/>
      <c r="K4852" s="19"/>
      <c r="P4852" s="33"/>
      <c r="Q4852" s="19"/>
      <c r="R4852" s="19"/>
    </row>
    <row r="4853" spans="3:18" s="1" customFormat="1" ht="12.75" x14ac:dyDescent="0.2">
      <c r="C4853" s="36"/>
      <c r="K4853" s="19"/>
      <c r="P4853" s="33"/>
      <c r="Q4853" s="19"/>
      <c r="R4853" s="19"/>
    </row>
    <row r="4854" spans="3:18" s="1" customFormat="1" ht="12.75" x14ac:dyDescent="0.2">
      <c r="C4854" s="36"/>
      <c r="K4854" s="19"/>
      <c r="P4854" s="33"/>
      <c r="Q4854" s="19"/>
      <c r="R4854" s="19"/>
    </row>
    <row r="4855" spans="3:18" s="1" customFormat="1" ht="12.75" x14ac:dyDescent="0.2">
      <c r="C4855" s="36"/>
      <c r="K4855" s="19"/>
      <c r="P4855" s="33"/>
      <c r="Q4855" s="19"/>
      <c r="R4855" s="19"/>
    </row>
    <row r="4856" spans="3:18" s="1" customFormat="1" ht="12.75" x14ac:dyDescent="0.2">
      <c r="C4856" s="36"/>
      <c r="K4856" s="19"/>
      <c r="P4856" s="33"/>
      <c r="Q4856" s="19"/>
      <c r="R4856" s="19"/>
    </row>
    <row r="4857" spans="3:18" s="1" customFormat="1" ht="12.75" x14ac:dyDescent="0.2">
      <c r="C4857" s="36"/>
      <c r="K4857" s="19"/>
      <c r="P4857" s="33"/>
      <c r="Q4857" s="19"/>
      <c r="R4857" s="19"/>
    </row>
    <row r="4858" spans="3:18" s="1" customFormat="1" ht="12.75" x14ac:dyDescent="0.2">
      <c r="C4858" s="36"/>
      <c r="K4858" s="19"/>
      <c r="P4858" s="33"/>
      <c r="Q4858" s="19"/>
      <c r="R4858" s="19"/>
    </row>
    <row r="4859" spans="3:18" s="1" customFormat="1" ht="12.75" x14ac:dyDescent="0.2">
      <c r="C4859" s="36"/>
      <c r="K4859" s="19"/>
      <c r="P4859" s="33"/>
      <c r="Q4859" s="19"/>
      <c r="R4859" s="19"/>
    </row>
    <row r="4860" spans="3:18" s="1" customFormat="1" ht="12.75" x14ac:dyDescent="0.2">
      <c r="C4860" s="36"/>
      <c r="K4860" s="19"/>
      <c r="P4860" s="33"/>
      <c r="Q4860" s="19"/>
      <c r="R4860" s="19"/>
    </row>
    <row r="4861" spans="3:18" s="1" customFormat="1" ht="12.75" x14ac:dyDescent="0.2">
      <c r="C4861" s="36"/>
      <c r="K4861" s="19"/>
      <c r="P4861" s="33"/>
      <c r="Q4861" s="19"/>
      <c r="R4861" s="19"/>
    </row>
    <row r="4862" spans="3:18" s="1" customFormat="1" ht="12.75" x14ac:dyDescent="0.2">
      <c r="C4862" s="36"/>
      <c r="K4862" s="19"/>
      <c r="P4862" s="33"/>
      <c r="Q4862" s="19"/>
      <c r="R4862" s="19"/>
    </row>
    <row r="4863" spans="3:18" s="1" customFormat="1" ht="12.75" x14ac:dyDescent="0.2">
      <c r="C4863" s="36"/>
      <c r="K4863" s="19"/>
      <c r="P4863" s="33"/>
      <c r="Q4863" s="19"/>
      <c r="R4863" s="19"/>
    </row>
    <row r="4864" spans="3:18" s="1" customFormat="1" ht="12.75" x14ac:dyDescent="0.2">
      <c r="C4864" s="36"/>
      <c r="K4864" s="19"/>
      <c r="P4864" s="33"/>
      <c r="Q4864" s="19"/>
      <c r="R4864" s="19"/>
    </row>
    <row r="4865" spans="3:18" s="1" customFormat="1" ht="12.75" x14ac:dyDescent="0.2">
      <c r="C4865" s="36"/>
      <c r="K4865" s="19"/>
      <c r="P4865" s="33"/>
      <c r="Q4865" s="19"/>
      <c r="R4865" s="19"/>
    </row>
    <row r="4866" spans="3:18" s="1" customFormat="1" ht="12.75" x14ac:dyDescent="0.2">
      <c r="C4866" s="36"/>
      <c r="K4866" s="19"/>
      <c r="P4866" s="33"/>
      <c r="Q4866" s="19"/>
      <c r="R4866" s="19"/>
    </row>
    <row r="4867" spans="3:18" s="1" customFormat="1" ht="12.75" x14ac:dyDescent="0.2">
      <c r="C4867" s="36"/>
      <c r="K4867" s="19"/>
      <c r="P4867" s="33"/>
      <c r="Q4867" s="19"/>
      <c r="R4867" s="19"/>
    </row>
    <row r="4868" spans="3:18" s="1" customFormat="1" ht="12.75" x14ac:dyDescent="0.2">
      <c r="C4868" s="36"/>
      <c r="K4868" s="19"/>
      <c r="P4868" s="33"/>
      <c r="Q4868" s="19"/>
      <c r="R4868" s="19"/>
    </row>
    <row r="4869" spans="3:18" s="1" customFormat="1" ht="12.75" x14ac:dyDescent="0.2">
      <c r="C4869" s="36"/>
      <c r="K4869" s="19"/>
      <c r="P4869" s="33"/>
      <c r="Q4869" s="19"/>
      <c r="R4869" s="19"/>
    </row>
    <row r="4870" spans="3:18" s="1" customFormat="1" ht="12.75" x14ac:dyDescent="0.2">
      <c r="C4870" s="36"/>
      <c r="K4870" s="19"/>
      <c r="P4870" s="33"/>
      <c r="Q4870" s="19"/>
      <c r="R4870" s="19"/>
    </row>
    <row r="4871" spans="3:18" s="1" customFormat="1" ht="12.75" x14ac:dyDescent="0.2">
      <c r="C4871" s="36"/>
      <c r="K4871" s="19"/>
      <c r="P4871" s="33"/>
      <c r="Q4871" s="19"/>
      <c r="R4871" s="19"/>
    </row>
    <row r="4872" spans="3:18" s="1" customFormat="1" ht="12.75" x14ac:dyDescent="0.2">
      <c r="C4872" s="36"/>
      <c r="K4872" s="19"/>
      <c r="P4872" s="33"/>
      <c r="Q4872" s="19"/>
      <c r="R4872" s="19"/>
    </row>
    <row r="4873" spans="3:18" s="1" customFormat="1" ht="12.75" x14ac:dyDescent="0.2">
      <c r="C4873" s="36"/>
      <c r="K4873" s="19"/>
      <c r="P4873" s="33"/>
      <c r="Q4873" s="19"/>
      <c r="R4873" s="19"/>
    </row>
    <row r="4874" spans="3:18" s="1" customFormat="1" ht="12.75" x14ac:dyDescent="0.2">
      <c r="C4874" s="36"/>
      <c r="K4874" s="19"/>
      <c r="P4874" s="33"/>
      <c r="Q4874" s="19"/>
      <c r="R4874" s="19"/>
    </row>
    <row r="4875" spans="3:18" s="1" customFormat="1" ht="12.75" x14ac:dyDescent="0.2">
      <c r="C4875" s="36"/>
      <c r="K4875" s="19"/>
      <c r="P4875" s="33"/>
      <c r="Q4875" s="19"/>
      <c r="R4875" s="19"/>
    </row>
    <row r="4876" spans="3:18" s="1" customFormat="1" ht="12.75" x14ac:dyDescent="0.2">
      <c r="C4876" s="36"/>
      <c r="K4876" s="19"/>
      <c r="P4876" s="33"/>
      <c r="Q4876" s="19"/>
      <c r="R4876" s="19"/>
    </row>
    <row r="4877" spans="3:18" s="1" customFormat="1" ht="12.75" x14ac:dyDescent="0.2">
      <c r="C4877" s="36"/>
      <c r="K4877" s="19"/>
      <c r="P4877" s="33"/>
      <c r="Q4877" s="19"/>
      <c r="R4877" s="19"/>
    </row>
    <row r="4878" spans="3:18" s="1" customFormat="1" ht="12.75" x14ac:dyDescent="0.2">
      <c r="C4878" s="36"/>
      <c r="K4878" s="19"/>
      <c r="P4878" s="33"/>
      <c r="Q4878" s="19"/>
      <c r="R4878" s="19"/>
    </row>
    <row r="4879" spans="3:18" s="1" customFormat="1" ht="12.75" x14ac:dyDescent="0.2">
      <c r="C4879" s="36"/>
      <c r="K4879" s="19"/>
      <c r="P4879" s="33"/>
      <c r="Q4879" s="19"/>
      <c r="R4879" s="19"/>
    </row>
    <row r="4880" spans="3:18" s="1" customFormat="1" ht="12.75" x14ac:dyDescent="0.2">
      <c r="C4880" s="36"/>
      <c r="K4880" s="19"/>
      <c r="P4880" s="33"/>
      <c r="Q4880" s="19"/>
      <c r="R4880" s="19"/>
    </row>
    <row r="4881" spans="3:18" s="1" customFormat="1" ht="12.75" x14ac:dyDescent="0.2">
      <c r="C4881" s="36"/>
      <c r="K4881" s="19"/>
      <c r="P4881" s="33"/>
      <c r="Q4881" s="19"/>
      <c r="R4881" s="19"/>
    </row>
    <row r="4882" spans="3:18" s="1" customFormat="1" ht="12.75" x14ac:dyDescent="0.2">
      <c r="C4882" s="36"/>
      <c r="K4882" s="19"/>
      <c r="P4882" s="33"/>
      <c r="Q4882" s="19"/>
      <c r="R4882" s="19"/>
    </row>
    <row r="4883" spans="3:18" s="1" customFormat="1" ht="12.75" x14ac:dyDescent="0.2">
      <c r="C4883" s="36"/>
      <c r="K4883" s="19"/>
      <c r="P4883" s="33"/>
      <c r="Q4883" s="19"/>
      <c r="R4883" s="19"/>
    </row>
    <row r="4884" spans="3:18" s="1" customFormat="1" ht="12.75" x14ac:dyDescent="0.2">
      <c r="C4884" s="36"/>
      <c r="K4884" s="19"/>
      <c r="P4884" s="33"/>
      <c r="Q4884" s="19"/>
      <c r="R4884" s="19"/>
    </row>
    <row r="4885" spans="3:18" s="1" customFormat="1" ht="12.75" x14ac:dyDescent="0.2">
      <c r="C4885" s="36"/>
      <c r="K4885" s="19"/>
      <c r="P4885" s="33"/>
      <c r="Q4885" s="19"/>
      <c r="R4885" s="19"/>
    </row>
    <row r="4886" spans="3:18" s="1" customFormat="1" ht="12.75" x14ac:dyDescent="0.2">
      <c r="C4886" s="36"/>
      <c r="K4886" s="19"/>
      <c r="P4886" s="33"/>
      <c r="Q4886" s="19"/>
      <c r="R4886" s="19"/>
    </row>
    <row r="4887" spans="3:18" s="1" customFormat="1" ht="12.75" x14ac:dyDescent="0.2">
      <c r="C4887" s="36"/>
      <c r="K4887" s="19"/>
      <c r="P4887" s="33"/>
      <c r="Q4887" s="19"/>
      <c r="R4887" s="19"/>
    </row>
    <row r="4888" spans="3:18" s="1" customFormat="1" ht="12.75" x14ac:dyDescent="0.2">
      <c r="C4888" s="36"/>
      <c r="K4888" s="19"/>
      <c r="P4888" s="33"/>
      <c r="Q4888" s="19"/>
      <c r="R4888" s="19"/>
    </row>
    <row r="4889" spans="3:18" s="1" customFormat="1" ht="12.75" x14ac:dyDescent="0.2">
      <c r="C4889" s="36"/>
      <c r="K4889" s="19"/>
      <c r="P4889" s="33"/>
      <c r="Q4889" s="19"/>
      <c r="R4889" s="19"/>
    </row>
    <row r="4890" spans="3:18" s="1" customFormat="1" ht="12.75" x14ac:dyDescent="0.2">
      <c r="C4890" s="36"/>
      <c r="K4890" s="19"/>
      <c r="P4890" s="33"/>
      <c r="Q4890" s="19"/>
      <c r="R4890" s="19"/>
    </row>
    <row r="4891" spans="3:18" s="1" customFormat="1" ht="12.75" x14ac:dyDescent="0.2">
      <c r="C4891" s="36"/>
      <c r="K4891" s="19"/>
      <c r="P4891" s="33"/>
      <c r="Q4891" s="19"/>
      <c r="R4891" s="19"/>
    </row>
    <row r="4892" spans="3:18" s="1" customFormat="1" ht="12.75" x14ac:dyDescent="0.2">
      <c r="C4892" s="36"/>
      <c r="K4892" s="19"/>
      <c r="P4892" s="33"/>
      <c r="Q4892" s="19"/>
      <c r="R4892" s="19"/>
    </row>
    <row r="4893" spans="3:18" s="1" customFormat="1" ht="12.75" x14ac:dyDescent="0.2">
      <c r="C4893" s="36"/>
      <c r="K4893" s="19"/>
      <c r="P4893" s="33"/>
      <c r="Q4893" s="19"/>
      <c r="R4893" s="19"/>
    </row>
    <row r="4894" spans="3:18" s="1" customFormat="1" ht="12.75" x14ac:dyDescent="0.2">
      <c r="C4894" s="36"/>
      <c r="K4894" s="19"/>
      <c r="P4894" s="33"/>
      <c r="Q4894" s="19"/>
      <c r="R4894" s="19"/>
    </row>
    <row r="4895" spans="3:18" s="1" customFormat="1" ht="12.75" x14ac:dyDescent="0.2">
      <c r="C4895" s="36"/>
      <c r="K4895" s="19"/>
      <c r="P4895" s="33"/>
      <c r="Q4895" s="19"/>
      <c r="R4895" s="19"/>
    </row>
    <row r="4896" spans="3:18" s="1" customFormat="1" ht="12.75" x14ac:dyDescent="0.2">
      <c r="C4896" s="36"/>
      <c r="K4896" s="19"/>
      <c r="P4896" s="33"/>
      <c r="Q4896" s="19"/>
      <c r="R4896" s="19"/>
    </row>
    <row r="4897" spans="3:18" s="1" customFormat="1" ht="12.75" x14ac:dyDescent="0.2">
      <c r="C4897" s="36"/>
      <c r="K4897" s="19"/>
      <c r="P4897" s="33"/>
      <c r="Q4897" s="19"/>
      <c r="R4897" s="19"/>
    </row>
    <row r="4898" spans="3:18" s="1" customFormat="1" ht="12.75" x14ac:dyDescent="0.2">
      <c r="C4898" s="36"/>
      <c r="K4898" s="19"/>
      <c r="P4898" s="33"/>
      <c r="Q4898" s="19"/>
      <c r="R4898" s="19"/>
    </row>
    <row r="4899" spans="3:18" s="1" customFormat="1" ht="12.75" x14ac:dyDescent="0.2">
      <c r="C4899" s="36"/>
      <c r="K4899" s="19"/>
      <c r="P4899" s="33"/>
      <c r="Q4899" s="19"/>
      <c r="R4899" s="19"/>
    </row>
    <row r="4900" spans="3:18" s="1" customFormat="1" ht="12.75" x14ac:dyDescent="0.2">
      <c r="C4900" s="36"/>
      <c r="K4900" s="19"/>
      <c r="P4900" s="33"/>
      <c r="Q4900" s="19"/>
      <c r="R4900" s="19"/>
    </row>
    <row r="4901" spans="3:18" s="1" customFormat="1" ht="12.75" x14ac:dyDescent="0.2">
      <c r="C4901" s="36"/>
      <c r="K4901" s="19"/>
      <c r="P4901" s="33"/>
      <c r="Q4901" s="19"/>
      <c r="R4901" s="19"/>
    </row>
    <row r="4902" spans="3:18" s="1" customFormat="1" ht="12.75" x14ac:dyDescent="0.2">
      <c r="C4902" s="36"/>
      <c r="K4902" s="19"/>
      <c r="P4902" s="33"/>
      <c r="Q4902" s="19"/>
      <c r="R4902" s="19"/>
    </row>
    <row r="4903" spans="3:18" s="1" customFormat="1" ht="12.75" x14ac:dyDescent="0.2">
      <c r="C4903" s="36"/>
      <c r="K4903" s="19"/>
      <c r="P4903" s="33"/>
      <c r="Q4903" s="19"/>
      <c r="R4903" s="19"/>
    </row>
    <row r="4904" spans="3:18" s="1" customFormat="1" ht="12.75" x14ac:dyDescent="0.2">
      <c r="C4904" s="36"/>
      <c r="K4904" s="19"/>
      <c r="P4904" s="33"/>
      <c r="Q4904" s="19"/>
      <c r="R4904" s="19"/>
    </row>
    <row r="4905" spans="3:18" s="1" customFormat="1" ht="12.75" x14ac:dyDescent="0.2">
      <c r="C4905" s="36"/>
      <c r="K4905" s="19"/>
      <c r="P4905" s="33"/>
      <c r="Q4905" s="19"/>
      <c r="R4905" s="19"/>
    </row>
    <row r="4906" spans="3:18" s="1" customFormat="1" ht="12.75" x14ac:dyDescent="0.2">
      <c r="C4906" s="36"/>
      <c r="K4906" s="19"/>
      <c r="P4906" s="33"/>
      <c r="Q4906" s="19"/>
      <c r="R4906" s="19"/>
    </row>
    <row r="4907" spans="3:18" s="1" customFormat="1" ht="12.75" x14ac:dyDescent="0.2">
      <c r="C4907" s="36"/>
      <c r="K4907" s="19"/>
      <c r="P4907" s="33"/>
      <c r="Q4907" s="19"/>
      <c r="R4907" s="19"/>
    </row>
    <row r="4908" spans="3:18" s="1" customFormat="1" ht="12.75" x14ac:dyDescent="0.2">
      <c r="C4908" s="36"/>
      <c r="K4908" s="19"/>
      <c r="P4908" s="33"/>
      <c r="Q4908" s="19"/>
      <c r="R4908" s="19"/>
    </row>
    <row r="4909" spans="3:18" s="1" customFormat="1" ht="12.75" x14ac:dyDescent="0.2">
      <c r="C4909" s="36"/>
      <c r="K4909" s="19"/>
      <c r="P4909" s="33"/>
      <c r="Q4909" s="19"/>
      <c r="R4909" s="19"/>
    </row>
    <row r="4910" spans="3:18" s="1" customFormat="1" ht="12.75" x14ac:dyDescent="0.2">
      <c r="C4910" s="36"/>
      <c r="K4910" s="19"/>
      <c r="P4910" s="33"/>
      <c r="Q4910" s="19"/>
      <c r="R4910" s="19"/>
    </row>
    <row r="4911" spans="3:18" s="1" customFormat="1" ht="12.75" x14ac:dyDescent="0.2">
      <c r="C4911" s="36"/>
      <c r="K4911" s="19"/>
      <c r="P4911" s="33"/>
      <c r="Q4911" s="19"/>
      <c r="R4911" s="19"/>
    </row>
    <row r="4912" spans="3:18" s="1" customFormat="1" ht="12.75" x14ac:dyDescent="0.2">
      <c r="C4912" s="36"/>
      <c r="K4912" s="19"/>
      <c r="P4912" s="33"/>
      <c r="Q4912" s="19"/>
      <c r="R4912" s="19"/>
    </row>
    <row r="4913" spans="3:18" s="1" customFormat="1" ht="12.75" x14ac:dyDescent="0.2">
      <c r="C4913" s="36"/>
      <c r="K4913" s="19"/>
      <c r="P4913" s="33"/>
      <c r="Q4913" s="19"/>
      <c r="R4913" s="19"/>
    </row>
    <row r="4914" spans="3:18" s="1" customFormat="1" ht="12.75" x14ac:dyDescent="0.2">
      <c r="C4914" s="36"/>
      <c r="K4914" s="19"/>
      <c r="P4914" s="33"/>
      <c r="Q4914" s="19"/>
      <c r="R4914" s="19"/>
    </row>
    <row r="4915" spans="3:18" s="1" customFormat="1" ht="12.75" x14ac:dyDescent="0.2">
      <c r="C4915" s="36"/>
      <c r="K4915" s="19"/>
      <c r="P4915" s="33"/>
      <c r="Q4915" s="19"/>
      <c r="R4915" s="19"/>
    </row>
    <row r="4916" spans="3:18" s="1" customFormat="1" ht="12.75" x14ac:dyDescent="0.2">
      <c r="C4916" s="36"/>
      <c r="K4916" s="19"/>
      <c r="P4916" s="33"/>
      <c r="Q4916" s="19"/>
      <c r="R4916" s="19"/>
    </row>
    <row r="4917" spans="3:18" s="1" customFormat="1" ht="12.75" x14ac:dyDescent="0.2">
      <c r="C4917" s="36"/>
      <c r="K4917" s="19"/>
      <c r="P4917" s="33"/>
      <c r="Q4917" s="19"/>
      <c r="R4917" s="19"/>
    </row>
    <row r="4918" spans="3:18" s="1" customFormat="1" ht="12.75" x14ac:dyDescent="0.2">
      <c r="C4918" s="36"/>
      <c r="K4918" s="19"/>
      <c r="P4918" s="33"/>
      <c r="Q4918" s="19"/>
      <c r="R4918" s="19"/>
    </row>
    <row r="4919" spans="3:18" s="1" customFormat="1" ht="12.75" x14ac:dyDescent="0.2">
      <c r="C4919" s="36"/>
      <c r="K4919" s="19"/>
      <c r="P4919" s="33"/>
      <c r="Q4919" s="19"/>
      <c r="R4919" s="19"/>
    </row>
    <row r="4920" spans="3:18" s="1" customFormat="1" ht="12.75" x14ac:dyDescent="0.2">
      <c r="C4920" s="36"/>
      <c r="K4920" s="19"/>
      <c r="P4920" s="33"/>
      <c r="Q4920" s="19"/>
      <c r="R4920" s="19"/>
    </row>
    <row r="4921" spans="3:18" s="1" customFormat="1" ht="12.75" x14ac:dyDescent="0.2">
      <c r="C4921" s="36"/>
      <c r="K4921" s="19"/>
      <c r="P4921" s="33"/>
      <c r="Q4921" s="19"/>
      <c r="R4921" s="19"/>
    </row>
    <row r="4922" spans="3:18" s="1" customFormat="1" ht="12.75" x14ac:dyDescent="0.2">
      <c r="C4922" s="36"/>
      <c r="K4922" s="19"/>
      <c r="P4922" s="33"/>
      <c r="Q4922" s="19"/>
      <c r="R4922" s="19"/>
    </row>
    <row r="4923" spans="3:18" s="1" customFormat="1" ht="12.75" x14ac:dyDescent="0.2">
      <c r="C4923" s="36"/>
      <c r="K4923" s="19"/>
      <c r="P4923" s="33"/>
      <c r="Q4923" s="19"/>
      <c r="R4923" s="19"/>
    </row>
    <row r="4924" spans="3:18" s="1" customFormat="1" ht="12.75" x14ac:dyDescent="0.2">
      <c r="C4924" s="36"/>
      <c r="K4924" s="19"/>
      <c r="P4924" s="33"/>
      <c r="Q4924" s="19"/>
      <c r="R4924" s="19"/>
    </row>
    <row r="4925" spans="3:18" s="1" customFormat="1" ht="12.75" x14ac:dyDescent="0.2">
      <c r="C4925" s="36"/>
      <c r="K4925" s="19"/>
      <c r="P4925" s="33"/>
      <c r="Q4925" s="19"/>
      <c r="R4925" s="19"/>
    </row>
    <row r="4926" spans="3:18" s="1" customFormat="1" ht="12.75" x14ac:dyDescent="0.2">
      <c r="C4926" s="36"/>
      <c r="K4926" s="19"/>
      <c r="P4926" s="33"/>
      <c r="Q4926" s="19"/>
      <c r="R4926" s="19"/>
    </row>
    <row r="4927" spans="3:18" s="1" customFormat="1" ht="12.75" x14ac:dyDescent="0.2">
      <c r="C4927" s="36"/>
      <c r="K4927" s="19"/>
      <c r="P4927" s="33"/>
      <c r="Q4927" s="19"/>
      <c r="R4927" s="19"/>
    </row>
    <row r="4928" spans="3:18" s="1" customFormat="1" ht="12.75" x14ac:dyDescent="0.2">
      <c r="C4928" s="36"/>
      <c r="K4928" s="19"/>
      <c r="P4928" s="33"/>
      <c r="Q4928" s="19"/>
      <c r="R4928" s="19"/>
    </row>
    <row r="4929" spans="3:18" s="1" customFormat="1" ht="12.75" x14ac:dyDescent="0.2">
      <c r="C4929" s="36"/>
      <c r="K4929" s="19"/>
      <c r="P4929" s="33"/>
      <c r="Q4929" s="19"/>
      <c r="R4929" s="19"/>
    </row>
    <row r="4930" spans="3:18" s="1" customFormat="1" ht="12.75" x14ac:dyDescent="0.2">
      <c r="C4930" s="36"/>
      <c r="K4930" s="19"/>
      <c r="P4930" s="33"/>
      <c r="Q4930" s="19"/>
      <c r="R4930" s="19"/>
    </row>
    <row r="4931" spans="3:18" s="1" customFormat="1" ht="12.75" x14ac:dyDescent="0.2">
      <c r="C4931" s="36"/>
      <c r="K4931" s="19"/>
      <c r="P4931" s="33"/>
      <c r="Q4931" s="19"/>
      <c r="R4931" s="19"/>
    </row>
    <row r="4932" spans="3:18" s="1" customFormat="1" ht="12.75" x14ac:dyDescent="0.2">
      <c r="C4932" s="36"/>
      <c r="K4932" s="19"/>
      <c r="P4932" s="33"/>
      <c r="Q4932" s="19"/>
      <c r="R4932" s="19"/>
    </row>
    <row r="4933" spans="3:18" s="1" customFormat="1" ht="12.75" x14ac:dyDescent="0.2">
      <c r="C4933" s="36"/>
      <c r="K4933" s="19"/>
      <c r="P4933" s="33"/>
      <c r="Q4933" s="19"/>
      <c r="R4933" s="19"/>
    </row>
    <row r="4934" spans="3:18" s="1" customFormat="1" ht="12.75" x14ac:dyDescent="0.2">
      <c r="C4934" s="36"/>
      <c r="K4934" s="19"/>
      <c r="P4934" s="33"/>
      <c r="Q4934" s="19"/>
      <c r="R4934" s="19"/>
    </row>
    <row r="4935" spans="3:18" s="1" customFormat="1" ht="12.75" x14ac:dyDescent="0.2">
      <c r="C4935" s="36"/>
      <c r="K4935" s="19"/>
      <c r="P4935" s="33"/>
      <c r="Q4935" s="19"/>
      <c r="R4935" s="19"/>
    </row>
    <row r="4936" spans="3:18" s="1" customFormat="1" ht="12.75" x14ac:dyDescent="0.2">
      <c r="C4936" s="36"/>
      <c r="K4936" s="19"/>
      <c r="P4936" s="33"/>
      <c r="Q4936" s="19"/>
      <c r="R4936" s="19"/>
    </row>
    <row r="4937" spans="3:18" s="1" customFormat="1" ht="12.75" x14ac:dyDescent="0.2">
      <c r="C4937" s="36"/>
      <c r="K4937" s="19"/>
      <c r="P4937" s="33"/>
      <c r="Q4937" s="19"/>
      <c r="R4937" s="19"/>
    </row>
    <row r="4938" spans="3:18" s="1" customFormat="1" ht="12.75" x14ac:dyDescent="0.2">
      <c r="C4938" s="36"/>
      <c r="K4938" s="19"/>
      <c r="P4938" s="33"/>
      <c r="Q4938" s="19"/>
      <c r="R4938" s="19"/>
    </row>
    <row r="4939" spans="3:18" s="1" customFormat="1" ht="12.75" x14ac:dyDescent="0.2">
      <c r="C4939" s="36"/>
      <c r="K4939" s="19"/>
      <c r="P4939" s="33"/>
      <c r="Q4939" s="19"/>
      <c r="R4939" s="19"/>
    </row>
    <row r="4940" spans="3:18" s="1" customFormat="1" ht="12.75" x14ac:dyDescent="0.2">
      <c r="C4940" s="36"/>
      <c r="K4940" s="19"/>
      <c r="P4940" s="33"/>
      <c r="Q4940" s="19"/>
      <c r="R4940" s="19"/>
    </row>
    <row r="4941" spans="3:18" s="1" customFormat="1" ht="12.75" x14ac:dyDescent="0.2">
      <c r="C4941" s="36"/>
      <c r="K4941" s="19"/>
      <c r="P4941" s="33"/>
      <c r="Q4941" s="19"/>
      <c r="R4941" s="19"/>
    </row>
    <row r="4942" spans="3:18" s="1" customFormat="1" ht="12.75" x14ac:dyDescent="0.2">
      <c r="C4942" s="36"/>
      <c r="K4942" s="19"/>
      <c r="P4942" s="33"/>
      <c r="Q4942" s="19"/>
      <c r="R4942" s="19"/>
    </row>
    <row r="4943" spans="3:18" s="1" customFormat="1" ht="12.75" x14ac:dyDescent="0.2">
      <c r="C4943" s="36"/>
      <c r="K4943" s="19"/>
      <c r="P4943" s="33"/>
      <c r="Q4943" s="19"/>
      <c r="R4943" s="19"/>
    </row>
    <row r="4944" spans="3:18" s="1" customFormat="1" ht="12.75" x14ac:dyDescent="0.2">
      <c r="C4944" s="36"/>
      <c r="K4944" s="19"/>
      <c r="P4944" s="33"/>
      <c r="Q4944" s="19"/>
      <c r="R4944" s="19"/>
    </row>
    <row r="4945" spans="3:18" s="1" customFormat="1" ht="12.75" x14ac:dyDescent="0.2">
      <c r="C4945" s="36"/>
      <c r="K4945" s="19"/>
      <c r="P4945" s="33"/>
      <c r="Q4945" s="19"/>
      <c r="R4945" s="19"/>
    </row>
    <row r="4946" spans="3:18" s="1" customFormat="1" ht="12.75" x14ac:dyDescent="0.2">
      <c r="C4946" s="36"/>
      <c r="K4946" s="19"/>
      <c r="P4946" s="33"/>
      <c r="Q4946" s="19"/>
      <c r="R4946" s="19"/>
    </row>
    <row r="4947" spans="3:18" s="1" customFormat="1" ht="12.75" x14ac:dyDescent="0.2">
      <c r="C4947" s="36"/>
      <c r="K4947" s="19"/>
      <c r="P4947" s="33"/>
      <c r="Q4947" s="19"/>
      <c r="R4947" s="19"/>
    </row>
    <row r="4948" spans="3:18" s="1" customFormat="1" ht="12.75" x14ac:dyDescent="0.2">
      <c r="C4948" s="36"/>
      <c r="K4948" s="19"/>
      <c r="P4948" s="33"/>
      <c r="Q4948" s="19"/>
      <c r="R4948" s="19"/>
    </row>
    <row r="4949" spans="3:18" s="1" customFormat="1" ht="12.75" x14ac:dyDescent="0.2">
      <c r="C4949" s="36"/>
      <c r="K4949" s="19"/>
      <c r="P4949" s="33"/>
      <c r="Q4949" s="19"/>
      <c r="R4949" s="19"/>
    </row>
    <row r="4950" spans="3:18" s="1" customFormat="1" ht="12.75" x14ac:dyDescent="0.2">
      <c r="C4950" s="36"/>
      <c r="K4950" s="19"/>
      <c r="P4950" s="33"/>
      <c r="Q4950" s="19"/>
      <c r="R4950" s="19"/>
    </row>
    <row r="4951" spans="3:18" s="1" customFormat="1" ht="12.75" x14ac:dyDescent="0.2">
      <c r="C4951" s="36"/>
      <c r="K4951" s="19"/>
      <c r="P4951" s="33"/>
      <c r="Q4951" s="19"/>
      <c r="R4951" s="19"/>
    </row>
    <row r="4952" spans="3:18" s="1" customFormat="1" ht="12.75" x14ac:dyDescent="0.2">
      <c r="C4952" s="36"/>
      <c r="K4952" s="19"/>
      <c r="P4952" s="33"/>
      <c r="Q4952" s="19"/>
      <c r="R4952" s="19"/>
    </row>
    <row r="4953" spans="3:18" s="1" customFormat="1" ht="12.75" x14ac:dyDescent="0.2">
      <c r="C4953" s="36"/>
      <c r="K4953" s="19"/>
      <c r="P4953" s="33"/>
      <c r="Q4953" s="19"/>
      <c r="R4953" s="19"/>
    </row>
    <row r="4954" spans="3:18" s="1" customFormat="1" ht="12.75" x14ac:dyDescent="0.2">
      <c r="C4954" s="36"/>
      <c r="K4954" s="19"/>
      <c r="P4954" s="33"/>
      <c r="Q4954" s="19"/>
      <c r="R4954" s="19"/>
    </row>
    <row r="4955" spans="3:18" s="1" customFormat="1" ht="12.75" x14ac:dyDescent="0.2">
      <c r="C4955" s="36"/>
      <c r="K4955" s="19"/>
      <c r="P4955" s="33"/>
      <c r="Q4955" s="19"/>
      <c r="R4955" s="19"/>
    </row>
    <row r="4956" spans="3:18" s="1" customFormat="1" ht="12.75" x14ac:dyDescent="0.2">
      <c r="C4956" s="36"/>
      <c r="K4956" s="19"/>
      <c r="P4956" s="33"/>
      <c r="Q4956" s="19"/>
      <c r="R4956" s="19"/>
    </row>
    <row r="4957" spans="3:18" s="1" customFormat="1" ht="12.75" x14ac:dyDescent="0.2">
      <c r="C4957" s="36"/>
      <c r="K4957" s="19"/>
      <c r="P4957" s="33"/>
      <c r="Q4957" s="19"/>
      <c r="R4957" s="19"/>
    </row>
    <row r="4958" spans="3:18" s="1" customFormat="1" ht="12.75" x14ac:dyDescent="0.2">
      <c r="C4958" s="36"/>
      <c r="K4958" s="19"/>
      <c r="P4958" s="33"/>
      <c r="Q4958" s="19"/>
      <c r="R4958" s="19"/>
    </row>
    <row r="4959" spans="3:18" s="1" customFormat="1" ht="12.75" x14ac:dyDescent="0.2">
      <c r="C4959" s="36"/>
      <c r="K4959" s="19"/>
      <c r="P4959" s="33"/>
      <c r="Q4959" s="19"/>
      <c r="R4959" s="19"/>
    </row>
    <row r="4960" spans="3:18" s="1" customFormat="1" ht="12.75" x14ac:dyDescent="0.2">
      <c r="C4960" s="36"/>
      <c r="K4960" s="19"/>
      <c r="P4960" s="33"/>
      <c r="Q4960" s="19"/>
      <c r="R4960" s="19"/>
    </row>
    <row r="4961" spans="3:18" s="1" customFormat="1" ht="12.75" x14ac:dyDescent="0.2">
      <c r="C4961" s="36"/>
      <c r="K4961" s="19"/>
      <c r="P4961" s="33"/>
      <c r="Q4961" s="19"/>
      <c r="R4961" s="19"/>
    </row>
    <row r="4962" spans="3:18" s="1" customFormat="1" ht="12.75" x14ac:dyDescent="0.2">
      <c r="C4962" s="36"/>
      <c r="K4962" s="19"/>
      <c r="P4962" s="33"/>
      <c r="Q4962" s="19"/>
      <c r="R4962" s="19"/>
    </row>
    <row r="4963" spans="3:18" s="1" customFormat="1" ht="12.75" x14ac:dyDescent="0.2">
      <c r="C4963" s="36"/>
      <c r="K4963" s="19"/>
      <c r="P4963" s="33"/>
      <c r="Q4963" s="19"/>
      <c r="R4963" s="19"/>
    </row>
    <row r="4964" spans="3:18" s="1" customFormat="1" ht="12.75" x14ac:dyDescent="0.2">
      <c r="C4964" s="36"/>
      <c r="K4964" s="19"/>
      <c r="P4964" s="33"/>
      <c r="Q4964" s="19"/>
      <c r="R4964" s="19"/>
    </row>
    <row r="4965" spans="3:18" s="1" customFormat="1" ht="12.75" x14ac:dyDescent="0.2">
      <c r="C4965" s="36"/>
      <c r="K4965" s="19"/>
      <c r="P4965" s="33"/>
      <c r="Q4965" s="19"/>
      <c r="R4965" s="19"/>
    </row>
    <row r="4966" spans="3:18" s="1" customFormat="1" ht="12.75" x14ac:dyDescent="0.2">
      <c r="C4966" s="36"/>
      <c r="K4966" s="19"/>
      <c r="P4966" s="33"/>
      <c r="Q4966" s="19"/>
      <c r="R4966" s="19"/>
    </row>
    <row r="4967" spans="3:18" s="1" customFormat="1" ht="12.75" x14ac:dyDescent="0.2">
      <c r="C4967" s="36"/>
      <c r="K4967" s="19"/>
      <c r="P4967" s="33"/>
      <c r="Q4967" s="19"/>
      <c r="R4967" s="19"/>
    </row>
    <row r="4968" spans="3:18" s="1" customFormat="1" ht="12.75" x14ac:dyDescent="0.2">
      <c r="C4968" s="36"/>
      <c r="K4968" s="19"/>
      <c r="P4968" s="33"/>
      <c r="Q4968" s="19"/>
      <c r="R4968" s="19"/>
    </row>
    <row r="4969" spans="3:18" s="1" customFormat="1" ht="12.75" x14ac:dyDescent="0.2">
      <c r="C4969" s="36"/>
      <c r="K4969" s="19"/>
      <c r="P4969" s="33"/>
      <c r="Q4969" s="19"/>
      <c r="R4969" s="19"/>
    </row>
    <row r="4970" spans="3:18" s="1" customFormat="1" ht="12.75" x14ac:dyDescent="0.2">
      <c r="C4970" s="36"/>
      <c r="K4970" s="19"/>
      <c r="P4970" s="33"/>
      <c r="Q4970" s="19"/>
      <c r="R4970" s="19"/>
    </row>
    <row r="4971" spans="3:18" s="1" customFormat="1" ht="12.75" x14ac:dyDescent="0.2">
      <c r="C4971" s="36"/>
      <c r="K4971" s="19"/>
      <c r="P4971" s="33"/>
      <c r="Q4971" s="19"/>
      <c r="R4971" s="19"/>
    </row>
    <row r="4972" spans="3:18" s="1" customFormat="1" ht="12.75" x14ac:dyDescent="0.2">
      <c r="C4972" s="36"/>
      <c r="K4972" s="19"/>
      <c r="P4972" s="33"/>
      <c r="Q4972" s="19"/>
      <c r="R4972" s="19"/>
    </row>
    <row r="4973" spans="3:18" s="1" customFormat="1" ht="12.75" x14ac:dyDescent="0.2">
      <c r="C4973" s="36"/>
      <c r="K4973" s="19"/>
      <c r="P4973" s="33"/>
      <c r="Q4973" s="19"/>
      <c r="R4973" s="19"/>
    </row>
    <row r="4974" spans="3:18" s="1" customFormat="1" ht="12.75" x14ac:dyDescent="0.2">
      <c r="C4974" s="36"/>
      <c r="K4974" s="19"/>
      <c r="P4974" s="33"/>
      <c r="Q4974" s="19"/>
      <c r="R4974" s="19"/>
    </row>
    <row r="4975" spans="3:18" s="1" customFormat="1" ht="12.75" x14ac:dyDescent="0.2">
      <c r="C4975" s="36"/>
      <c r="K4975" s="19"/>
      <c r="P4975" s="33"/>
      <c r="Q4975" s="19"/>
      <c r="R4975" s="19"/>
    </row>
    <row r="4976" spans="3:18" s="1" customFormat="1" ht="12.75" x14ac:dyDescent="0.2">
      <c r="C4976" s="36"/>
      <c r="K4976" s="19"/>
      <c r="P4976" s="33"/>
      <c r="Q4976" s="19"/>
      <c r="R4976" s="19"/>
    </row>
    <row r="4977" spans="3:18" s="1" customFormat="1" ht="12.75" x14ac:dyDescent="0.2">
      <c r="C4977" s="36"/>
      <c r="K4977" s="19"/>
      <c r="P4977" s="33"/>
      <c r="Q4977" s="19"/>
      <c r="R4977" s="19"/>
    </row>
    <row r="4978" spans="3:18" s="1" customFormat="1" ht="12.75" x14ac:dyDescent="0.2">
      <c r="C4978" s="36"/>
      <c r="K4978" s="19"/>
      <c r="P4978" s="33"/>
      <c r="Q4978" s="19"/>
      <c r="R4978" s="19"/>
    </row>
    <row r="4979" spans="3:18" s="1" customFormat="1" ht="12.75" x14ac:dyDescent="0.2">
      <c r="C4979" s="36"/>
      <c r="K4979" s="19"/>
      <c r="P4979" s="33"/>
      <c r="Q4979" s="19"/>
      <c r="R4979" s="19"/>
    </row>
    <row r="4980" spans="3:18" s="1" customFormat="1" ht="12.75" x14ac:dyDescent="0.2">
      <c r="C4980" s="36"/>
      <c r="K4980" s="19"/>
      <c r="P4980" s="33"/>
      <c r="Q4980" s="19"/>
      <c r="R4980" s="19"/>
    </row>
    <row r="4981" spans="3:18" s="1" customFormat="1" ht="12.75" x14ac:dyDescent="0.2">
      <c r="C4981" s="36"/>
      <c r="K4981" s="19"/>
      <c r="P4981" s="33"/>
      <c r="Q4981" s="19"/>
      <c r="R4981" s="19"/>
    </row>
    <row r="4982" spans="3:18" s="1" customFormat="1" ht="12.75" x14ac:dyDescent="0.2">
      <c r="C4982" s="36"/>
      <c r="K4982" s="19"/>
      <c r="P4982" s="33"/>
      <c r="Q4982" s="19"/>
      <c r="R4982" s="19"/>
    </row>
    <row r="4983" spans="3:18" s="1" customFormat="1" ht="12.75" x14ac:dyDescent="0.2">
      <c r="C4983" s="36"/>
      <c r="K4983" s="19"/>
      <c r="P4983" s="33"/>
      <c r="Q4983" s="19"/>
      <c r="R4983" s="19"/>
    </row>
    <row r="4984" spans="3:18" s="1" customFormat="1" ht="12.75" x14ac:dyDescent="0.2">
      <c r="C4984" s="36"/>
      <c r="K4984" s="19"/>
      <c r="P4984" s="33"/>
      <c r="Q4984" s="19"/>
      <c r="R4984" s="19"/>
    </row>
    <row r="4985" spans="3:18" s="1" customFormat="1" ht="12.75" x14ac:dyDescent="0.2">
      <c r="C4985" s="36"/>
      <c r="K4985" s="19"/>
      <c r="P4985" s="33"/>
      <c r="Q4985" s="19"/>
      <c r="R4985" s="19"/>
    </row>
    <row r="4986" spans="3:18" s="1" customFormat="1" ht="12.75" x14ac:dyDescent="0.2">
      <c r="C4986" s="36"/>
      <c r="K4986" s="19"/>
      <c r="P4986" s="33"/>
      <c r="Q4986" s="19"/>
      <c r="R4986" s="19"/>
    </row>
    <row r="4987" spans="3:18" s="1" customFormat="1" ht="12.75" x14ac:dyDescent="0.2">
      <c r="C4987" s="36"/>
      <c r="K4987" s="19"/>
      <c r="P4987" s="33"/>
      <c r="Q4987" s="19"/>
      <c r="R4987" s="19"/>
    </row>
    <row r="4988" spans="3:18" s="1" customFormat="1" ht="12.75" x14ac:dyDescent="0.2">
      <c r="C4988" s="36"/>
      <c r="K4988" s="19"/>
      <c r="P4988" s="33"/>
      <c r="Q4988" s="19"/>
      <c r="R4988" s="19"/>
    </row>
    <row r="4989" spans="3:18" s="1" customFormat="1" ht="12.75" x14ac:dyDescent="0.2">
      <c r="C4989" s="36"/>
      <c r="K4989" s="19"/>
      <c r="P4989" s="33"/>
      <c r="Q4989" s="19"/>
      <c r="R4989" s="19"/>
    </row>
    <row r="4990" spans="3:18" s="1" customFormat="1" ht="12.75" x14ac:dyDescent="0.2">
      <c r="C4990" s="36"/>
      <c r="K4990" s="19"/>
      <c r="P4990" s="33"/>
      <c r="Q4990" s="19"/>
      <c r="R4990" s="19"/>
    </row>
    <row r="4991" spans="3:18" s="1" customFormat="1" ht="12.75" x14ac:dyDescent="0.2">
      <c r="C4991" s="36"/>
      <c r="K4991" s="19"/>
      <c r="P4991" s="33"/>
      <c r="Q4991" s="19"/>
      <c r="R4991" s="19"/>
    </row>
    <row r="4992" spans="3:18" s="1" customFormat="1" ht="12.75" x14ac:dyDescent="0.2">
      <c r="C4992" s="36"/>
      <c r="K4992" s="19"/>
      <c r="P4992" s="33"/>
      <c r="Q4992" s="19"/>
      <c r="R4992" s="19"/>
    </row>
    <row r="4993" spans="3:18" s="1" customFormat="1" ht="12.75" x14ac:dyDescent="0.2">
      <c r="C4993" s="36"/>
      <c r="K4993" s="19"/>
      <c r="P4993" s="33"/>
      <c r="Q4993" s="19"/>
      <c r="R4993" s="19"/>
    </row>
    <row r="4994" spans="3:18" s="1" customFormat="1" ht="12.75" x14ac:dyDescent="0.2">
      <c r="C4994" s="36"/>
      <c r="K4994" s="19"/>
      <c r="P4994" s="33"/>
      <c r="Q4994" s="19"/>
      <c r="R4994" s="19"/>
    </row>
    <row r="4995" spans="3:18" s="1" customFormat="1" ht="12.75" x14ac:dyDescent="0.2">
      <c r="C4995" s="36"/>
      <c r="K4995" s="19"/>
      <c r="P4995" s="33"/>
      <c r="Q4995" s="19"/>
      <c r="R4995" s="19"/>
    </row>
    <row r="4996" spans="3:18" s="1" customFormat="1" ht="12.75" x14ac:dyDescent="0.2">
      <c r="C4996" s="36"/>
      <c r="K4996" s="19"/>
      <c r="P4996" s="33"/>
      <c r="Q4996" s="19"/>
      <c r="R4996" s="19"/>
    </row>
    <row r="4997" spans="3:18" s="1" customFormat="1" ht="12.75" x14ac:dyDescent="0.2">
      <c r="C4997" s="36"/>
      <c r="K4997" s="19"/>
      <c r="P4997" s="33"/>
      <c r="Q4997" s="19"/>
      <c r="R4997" s="19"/>
    </row>
    <row r="4998" spans="3:18" s="1" customFormat="1" ht="12.75" x14ac:dyDescent="0.2">
      <c r="C4998" s="36"/>
      <c r="K4998" s="19"/>
      <c r="P4998" s="33"/>
      <c r="Q4998" s="19"/>
      <c r="R4998" s="19"/>
    </row>
    <row r="4999" spans="3:18" s="1" customFormat="1" ht="12.75" x14ac:dyDescent="0.2">
      <c r="C4999" s="36"/>
      <c r="K4999" s="19"/>
      <c r="P4999" s="33"/>
      <c r="Q4999" s="19"/>
      <c r="R4999" s="19"/>
    </row>
    <row r="5000" spans="3:18" s="1" customFormat="1" ht="12.75" x14ac:dyDescent="0.2">
      <c r="C5000" s="36"/>
      <c r="K5000" s="19"/>
      <c r="P5000" s="33"/>
      <c r="Q5000" s="19"/>
      <c r="R5000" s="19"/>
    </row>
    <row r="5001" spans="3:18" s="1" customFormat="1" ht="12.75" x14ac:dyDescent="0.2">
      <c r="C5001" s="36"/>
      <c r="K5001" s="19"/>
      <c r="P5001" s="33"/>
      <c r="Q5001" s="19"/>
      <c r="R5001" s="19"/>
    </row>
    <row r="5002" spans="3:18" s="1" customFormat="1" ht="12.75" x14ac:dyDescent="0.2">
      <c r="C5002" s="36"/>
      <c r="K5002" s="19"/>
      <c r="P5002" s="33"/>
      <c r="Q5002" s="19"/>
      <c r="R5002" s="19"/>
    </row>
    <row r="5003" spans="3:18" s="1" customFormat="1" ht="12.75" x14ac:dyDescent="0.2">
      <c r="C5003" s="36"/>
      <c r="K5003" s="19"/>
      <c r="P5003" s="33"/>
      <c r="Q5003" s="19"/>
      <c r="R5003" s="19"/>
    </row>
    <row r="5004" spans="3:18" s="1" customFormat="1" ht="12.75" x14ac:dyDescent="0.2">
      <c r="C5004" s="36"/>
      <c r="K5004" s="19"/>
      <c r="P5004" s="33"/>
      <c r="Q5004" s="19"/>
      <c r="R5004" s="19"/>
    </row>
    <row r="5005" spans="3:18" s="1" customFormat="1" ht="12.75" x14ac:dyDescent="0.2">
      <c r="C5005" s="36"/>
      <c r="K5005" s="19"/>
      <c r="P5005" s="33"/>
      <c r="Q5005" s="19"/>
      <c r="R5005" s="19"/>
    </row>
    <row r="5006" spans="3:18" s="1" customFormat="1" ht="12.75" x14ac:dyDescent="0.2">
      <c r="C5006" s="36"/>
      <c r="K5006" s="19"/>
      <c r="P5006" s="33"/>
      <c r="Q5006" s="19"/>
      <c r="R5006" s="19"/>
    </row>
    <row r="5007" spans="3:18" s="1" customFormat="1" ht="12.75" x14ac:dyDescent="0.2">
      <c r="C5007" s="36"/>
      <c r="K5007" s="19"/>
      <c r="P5007" s="33"/>
      <c r="Q5007" s="19"/>
      <c r="R5007" s="19"/>
    </row>
    <row r="5008" spans="3:18" s="1" customFormat="1" ht="12.75" x14ac:dyDescent="0.2">
      <c r="C5008" s="36"/>
      <c r="K5008" s="19"/>
      <c r="P5008" s="33"/>
      <c r="Q5008" s="19"/>
      <c r="R5008" s="19"/>
    </row>
    <row r="5009" spans="3:18" s="1" customFormat="1" ht="12.75" x14ac:dyDescent="0.2">
      <c r="C5009" s="36"/>
      <c r="K5009" s="19"/>
      <c r="P5009" s="33"/>
      <c r="Q5009" s="19"/>
      <c r="R5009" s="19"/>
    </row>
    <row r="5010" spans="3:18" s="1" customFormat="1" ht="12.75" x14ac:dyDescent="0.2">
      <c r="C5010" s="36"/>
      <c r="K5010" s="19"/>
      <c r="P5010" s="33"/>
      <c r="Q5010" s="19"/>
      <c r="R5010" s="19"/>
    </row>
    <row r="5011" spans="3:18" s="1" customFormat="1" ht="12.75" x14ac:dyDescent="0.2">
      <c r="C5011" s="36"/>
      <c r="K5011" s="19"/>
      <c r="P5011" s="33"/>
      <c r="Q5011" s="19"/>
      <c r="R5011" s="19"/>
    </row>
    <row r="5012" spans="3:18" s="1" customFormat="1" ht="12.75" x14ac:dyDescent="0.2">
      <c r="C5012" s="36"/>
      <c r="K5012" s="19"/>
      <c r="P5012" s="33"/>
      <c r="Q5012" s="19"/>
      <c r="R5012" s="19"/>
    </row>
    <row r="5013" spans="3:18" s="1" customFormat="1" ht="12.75" x14ac:dyDescent="0.2">
      <c r="C5013" s="36"/>
      <c r="K5013" s="19"/>
      <c r="P5013" s="33"/>
      <c r="Q5013" s="19"/>
      <c r="R5013" s="19"/>
    </row>
    <row r="5014" spans="3:18" s="1" customFormat="1" ht="12.75" x14ac:dyDescent="0.2">
      <c r="C5014" s="36"/>
      <c r="K5014" s="19"/>
      <c r="P5014" s="33"/>
      <c r="Q5014" s="19"/>
      <c r="R5014" s="19"/>
    </row>
    <row r="5015" spans="3:18" s="1" customFormat="1" ht="12.75" x14ac:dyDescent="0.2">
      <c r="C5015" s="36"/>
      <c r="K5015" s="19"/>
      <c r="P5015" s="33"/>
      <c r="Q5015" s="19"/>
      <c r="R5015" s="19"/>
    </row>
    <row r="5016" spans="3:18" s="1" customFormat="1" ht="12.75" x14ac:dyDescent="0.2">
      <c r="C5016" s="36"/>
      <c r="K5016" s="19"/>
      <c r="P5016" s="33"/>
      <c r="Q5016" s="19"/>
      <c r="R5016" s="19"/>
    </row>
    <row r="5017" spans="3:18" s="1" customFormat="1" ht="12.75" x14ac:dyDescent="0.2">
      <c r="C5017" s="36"/>
      <c r="K5017" s="19"/>
      <c r="P5017" s="33"/>
      <c r="Q5017" s="19"/>
      <c r="R5017" s="19"/>
    </row>
    <row r="5018" spans="3:18" s="1" customFormat="1" ht="12.75" x14ac:dyDescent="0.2">
      <c r="C5018" s="36"/>
      <c r="K5018" s="19"/>
      <c r="P5018" s="33"/>
      <c r="Q5018" s="19"/>
      <c r="R5018" s="19"/>
    </row>
    <row r="5019" spans="3:18" s="1" customFormat="1" ht="12.75" x14ac:dyDescent="0.2">
      <c r="C5019" s="36"/>
      <c r="K5019" s="19"/>
      <c r="P5019" s="33"/>
      <c r="Q5019" s="19"/>
      <c r="R5019" s="19"/>
    </row>
    <row r="5020" spans="3:18" s="1" customFormat="1" ht="12.75" x14ac:dyDescent="0.2">
      <c r="C5020" s="36"/>
      <c r="K5020" s="19"/>
      <c r="P5020" s="33"/>
      <c r="Q5020" s="19"/>
      <c r="R5020" s="19"/>
    </row>
    <row r="5021" spans="3:18" s="1" customFormat="1" ht="12.75" x14ac:dyDescent="0.2">
      <c r="C5021" s="36"/>
      <c r="K5021" s="19"/>
      <c r="P5021" s="33"/>
      <c r="Q5021" s="19"/>
      <c r="R5021" s="19"/>
    </row>
    <row r="5022" spans="3:18" s="1" customFormat="1" ht="12.75" x14ac:dyDescent="0.2">
      <c r="C5022" s="36"/>
      <c r="K5022" s="19"/>
      <c r="P5022" s="33"/>
      <c r="Q5022" s="19"/>
      <c r="R5022" s="19"/>
    </row>
    <row r="5023" spans="3:18" s="1" customFormat="1" ht="12.75" x14ac:dyDescent="0.2">
      <c r="C5023" s="36"/>
      <c r="K5023" s="19"/>
      <c r="P5023" s="33"/>
      <c r="Q5023" s="19"/>
      <c r="R5023" s="19"/>
    </row>
    <row r="5024" spans="3:18" s="1" customFormat="1" ht="12.75" x14ac:dyDescent="0.2">
      <c r="C5024" s="36"/>
      <c r="K5024" s="19"/>
      <c r="P5024" s="33"/>
      <c r="Q5024" s="19"/>
      <c r="R5024" s="19"/>
    </row>
    <row r="5025" spans="3:18" s="1" customFormat="1" ht="12.75" x14ac:dyDescent="0.2">
      <c r="C5025" s="36"/>
      <c r="K5025" s="19"/>
      <c r="P5025" s="33"/>
      <c r="Q5025" s="19"/>
      <c r="R5025" s="19"/>
    </row>
    <row r="5026" spans="3:18" s="1" customFormat="1" ht="12.75" x14ac:dyDescent="0.2">
      <c r="C5026" s="36"/>
      <c r="K5026" s="19"/>
      <c r="P5026" s="33"/>
      <c r="Q5026" s="19"/>
      <c r="R5026" s="19"/>
    </row>
    <row r="5027" spans="3:18" s="1" customFormat="1" ht="12.75" x14ac:dyDescent="0.2">
      <c r="C5027" s="36"/>
      <c r="K5027" s="19"/>
      <c r="P5027" s="33"/>
      <c r="Q5027" s="19"/>
      <c r="R5027" s="19"/>
    </row>
    <row r="5028" spans="3:18" s="1" customFormat="1" ht="12.75" x14ac:dyDescent="0.2">
      <c r="C5028" s="36"/>
      <c r="K5028" s="19"/>
      <c r="P5028" s="33"/>
      <c r="Q5028" s="19"/>
      <c r="R5028" s="19"/>
    </row>
    <row r="5029" spans="3:18" s="1" customFormat="1" ht="12.75" x14ac:dyDescent="0.2">
      <c r="C5029" s="36"/>
      <c r="K5029" s="19"/>
      <c r="P5029" s="33"/>
      <c r="Q5029" s="19"/>
      <c r="R5029" s="19"/>
    </row>
    <row r="5030" spans="3:18" s="1" customFormat="1" ht="12.75" x14ac:dyDescent="0.2">
      <c r="C5030" s="36"/>
      <c r="K5030" s="19"/>
      <c r="P5030" s="33"/>
      <c r="Q5030" s="19"/>
      <c r="R5030" s="19"/>
    </row>
    <row r="5031" spans="3:18" s="1" customFormat="1" ht="12.75" x14ac:dyDescent="0.2">
      <c r="C5031" s="36"/>
      <c r="K5031" s="19"/>
      <c r="P5031" s="33"/>
      <c r="Q5031" s="19"/>
      <c r="R5031" s="19"/>
    </row>
    <row r="5032" spans="3:18" s="1" customFormat="1" ht="12.75" x14ac:dyDescent="0.2">
      <c r="C5032" s="36"/>
      <c r="K5032" s="19"/>
      <c r="P5032" s="33"/>
      <c r="Q5032" s="19"/>
      <c r="R5032" s="19"/>
    </row>
    <row r="5033" spans="3:18" s="1" customFormat="1" ht="12.75" x14ac:dyDescent="0.2">
      <c r="C5033" s="36"/>
      <c r="K5033" s="19"/>
      <c r="P5033" s="33"/>
      <c r="Q5033" s="19"/>
      <c r="R5033" s="19"/>
    </row>
    <row r="5034" spans="3:18" s="1" customFormat="1" ht="12.75" x14ac:dyDescent="0.2">
      <c r="C5034" s="36"/>
      <c r="K5034" s="19"/>
      <c r="P5034" s="33"/>
      <c r="Q5034" s="19"/>
      <c r="R5034" s="19"/>
    </row>
    <row r="5035" spans="3:18" s="1" customFormat="1" ht="12.75" x14ac:dyDescent="0.2">
      <c r="C5035" s="36"/>
      <c r="K5035" s="19"/>
      <c r="P5035" s="33"/>
      <c r="Q5035" s="19"/>
      <c r="R5035" s="19"/>
    </row>
    <row r="5036" spans="3:18" s="1" customFormat="1" ht="12.75" x14ac:dyDescent="0.2">
      <c r="C5036" s="36"/>
      <c r="K5036" s="19"/>
      <c r="P5036" s="33"/>
      <c r="Q5036" s="19"/>
      <c r="R5036" s="19"/>
    </row>
    <row r="5037" spans="3:18" s="1" customFormat="1" ht="12.75" x14ac:dyDescent="0.2">
      <c r="C5037" s="36"/>
      <c r="K5037" s="19"/>
      <c r="P5037" s="33"/>
      <c r="Q5037" s="19"/>
      <c r="R5037" s="19"/>
    </row>
    <row r="5038" spans="3:18" s="1" customFormat="1" ht="12.75" x14ac:dyDescent="0.2">
      <c r="C5038" s="36"/>
      <c r="K5038" s="19"/>
      <c r="P5038" s="33"/>
      <c r="Q5038" s="19"/>
      <c r="R5038" s="19"/>
    </row>
    <row r="5039" spans="3:18" s="1" customFormat="1" ht="12.75" x14ac:dyDescent="0.2">
      <c r="C5039" s="36"/>
      <c r="K5039" s="19"/>
      <c r="P5039" s="33"/>
      <c r="Q5039" s="19"/>
      <c r="R5039" s="19"/>
    </row>
    <row r="5040" spans="3:18" s="1" customFormat="1" ht="12.75" x14ac:dyDescent="0.2">
      <c r="C5040" s="36"/>
      <c r="K5040" s="19"/>
      <c r="P5040" s="33"/>
      <c r="Q5040" s="19"/>
      <c r="R5040" s="19"/>
    </row>
    <row r="5041" spans="3:18" s="1" customFormat="1" ht="12.75" x14ac:dyDescent="0.2">
      <c r="C5041" s="36"/>
      <c r="K5041" s="19"/>
      <c r="P5041" s="33"/>
      <c r="Q5041" s="19"/>
      <c r="R5041" s="19"/>
    </row>
    <row r="5042" spans="3:18" s="1" customFormat="1" ht="12.75" x14ac:dyDescent="0.2">
      <c r="C5042" s="36"/>
      <c r="K5042" s="19"/>
      <c r="P5042" s="33"/>
      <c r="Q5042" s="19"/>
      <c r="R5042" s="19"/>
    </row>
    <row r="5043" spans="3:18" s="1" customFormat="1" ht="12.75" x14ac:dyDescent="0.2">
      <c r="C5043" s="36"/>
      <c r="K5043" s="19"/>
      <c r="P5043" s="33"/>
      <c r="Q5043" s="19"/>
      <c r="R5043" s="19"/>
    </row>
    <row r="5044" spans="3:18" s="1" customFormat="1" ht="12.75" x14ac:dyDescent="0.2">
      <c r="C5044" s="36"/>
      <c r="K5044" s="19"/>
      <c r="P5044" s="33"/>
      <c r="Q5044" s="19"/>
      <c r="R5044" s="19"/>
    </row>
    <row r="5045" spans="3:18" s="1" customFormat="1" ht="12.75" x14ac:dyDescent="0.2">
      <c r="C5045" s="36"/>
      <c r="K5045" s="19"/>
      <c r="P5045" s="33"/>
      <c r="Q5045" s="19"/>
      <c r="R5045" s="19"/>
    </row>
    <row r="5046" spans="3:18" s="1" customFormat="1" ht="12.75" x14ac:dyDescent="0.2">
      <c r="C5046" s="36"/>
      <c r="K5046" s="19"/>
      <c r="P5046" s="33"/>
      <c r="Q5046" s="19"/>
      <c r="R5046" s="19"/>
    </row>
    <row r="5047" spans="3:18" s="1" customFormat="1" ht="12.75" x14ac:dyDescent="0.2">
      <c r="C5047" s="36"/>
      <c r="K5047" s="19"/>
      <c r="P5047" s="33"/>
      <c r="Q5047" s="19"/>
      <c r="R5047" s="19"/>
    </row>
    <row r="5048" spans="3:18" s="1" customFormat="1" ht="12.75" x14ac:dyDescent="0.2">
      <c r="C5048" s="36"/>
      <c r="K5048" s="19"/>
      <c r="P5048" s="33"/>
      <c r="Q5048" s="19"/>
      <c r="R5048" s="19"/>
    </row>
    <row r="5049" spans="3:18" s="1" customFormat="1" ht="12.75" x14ac:dyDescent="0.2">
      <c r="C5049" s="36"/>
      <c r="K5049" s="19"/>
      <c r="P5049" s="33"/>
      <c r="Q5049" s="19"/>
      <c r="R5049" s="19"/>
    </row>
    <row r="5050" spans="3:18" s="1" customFormat="1" ht="12.75" x14ac:dyDescent="0.2">
      <c r="C5050" s="36"/>
      <c r="K5050" s="19"/>
      <c r="P5050" s="33"/>
      <c r="Q5050" s="19"/>
      <c r="R5050" s="19"/>
    </row>
    <row r="5051" spans="3:18" s="1" customFormat="1" ht="12.75" x14ac:dyDescent="0.2">
      <c r="C5051" s="36"/>
      <c r="K5051" s="19"/>
      <c r="P5051" s="33"/>
      <c r="Q5051" s="19"/>
      <c r="R5051" s="19"/>
    </row>
    <row r="5052" spans="3:18" s="1" customFormat="1" ht="12.75" x14ac:dyDescent="0.2">
      <c r="C5052" s="36"/>
      <c r="K5052" s="19"/>
      <c r="P5052" s="33"/>
      <c r="Q5052" s="19"/>
      <c r="R5052" s="19"/>
    </row>
    <row r="5053" spans="3:18" s="1" customFormat="1" ht="12.75" x14ac:dyDescent="0.2">
      <c r="C5053" s="36"/>
      <c r="K5053" s="19"/>
      <c r="P5053" s="33"/>
      <c r="Q5053" s="19"/>
      <c r="R5053" s="19"/>
    </row>
    <row r="5054" spans="3:18" s="1" customFormat="1" ht="12.75" x14ac:dyDescent="0.2">
      <c r="C5054" s="36"/>
      <c r="K5054" s="19"/>
      <c r="P5054" s="33"/>
      <c r="Q5054" s="19"/>
      <c r="R5054" s="19"/>
    </row>
    <row r="5055" spans="3:18" s="1" customFormat="1" ht="12.75" x14ac:dyDescent="0.2">
      <c r="C5055" s="36"/>
      <c r="K5055" s="19"/>
      <c r="P5055" s="33"/>
      <c r="Q5055" s="19"/>
      <c r="R5055" s="19"/>
    </row>
    <row r="5056" spans="3:18" s="1" customFormat="1" ht="12.75" x14ac:dyDescent="0.2">
      <c r="C5056" s="36"/>
      <c r="K5056" s="19"/>
      <c r="P5056" s="33"/>
      <c r="Q5056" s="19"/>
      <c r="R5056" s="19"/>
    </row>
    <row r="5057" spans="3:18" s="1" customFormat="1" ht="12.75" x14ac:dyDescent="0.2">
      <c r="C5057" s="36"/>
      <c r="K5057" s="19"/>
      <c r="P5057" s="33"/>
      <c r="Q5057" s="19"/>
      <c r="R5057" s="19"/>
    </row>
    <row r="5058" spans="3:18" s="1" customFormat="1" ht="12.75" x14ac:dyDescent="0.2">
      <c r="C5058" s="36"/>
      <c r="K5058" s="19"/>
      <c r="P5058" s="33"/>
      <c r="Q5058" s="19"/>
      <c r="R5058" s="19"/>
    </row>
    <row r="5059" spans="3:18" s="1" customFormat="1" ht="12.75" x14ac:dyDescent="0.2">
      <c r="C5059" s="36"/>
      <c r="K5059" s="19"/>
      <c r="P5059" s="33"/>
      <c r="Q5059" s="19"/>
      <c r="R5059" s="19"/>
    </row>
    <row r="5060" spans="3:18" s="1" customFormat="1" ht="12.75" x14ac:dyDescent="0.2">
      <c r="C5060" s="36"/>
      <c r="K5060" s="19"/>
      <c r="P5060" s="33"/>
      <c r="Q5060" s="19"/>
      <c r="R5060" s="19"/>
    </row>
    <row r="5061" spans="3:18" s="1" customFormat="1" ht="12.75" x14ac:dyDescent="0.2">
      <c r="C5061" s="36"/>
      <c r="K5061" s="19"/>
      <c r="P5061" s="33"/>
      <c r="Q5061" s="19"/>
      <c r="R5061" s="19"/>
    </row>
    <row r="5062" spans="3:18" s="1" customFormat="1" ht="12.75" x14ac:dyDescent="0.2">
      <c r="C5062" s="36"/>
      <c r="K5062" s="19"/>
      <c r="P5062" s="33"/>
      <c r="Q5062" s="19"/>
      <c r="R5062" s="19"/>
    </row>
    <row r="5063" spans="3:18" s="1" customFormat="1" ht="12.75" x14ac:dyDescent="0.2">
      <c r="C5063" s="36"/>
      <c r="K5063" s="19"/>
      <c r="P5063" s="33"/>
      <c r="Q5063" s="19"/>
      <c r="R5063" s="19"/>
    </row>
    <row r="5064" spans="3:18" s="1" customFormat="1" ht="12.75" x14ac:dyDescent="0.2">
      <c r="C5064" s="36"/>
      <c r="K5064" s="19"/>
      <c r="P5064" s="33"/>
      <c r="Q5064" s="19"/>
      <c r="R5064" s="19"/>
    </row>
    <row r="5065" spans="3:18" s="1" customFormat="1" ht="12.75" x14ac:dyDescent="0.2">
      <c r="C5065" s="36"/>
      <c r="K5065" s="19"/>
      <c r="P5065" s="33"/>
      <c r="Q5065" s="19"/>
      <c r="R5065" s="19"/>
    </row>
    <row r="5066" spans="3:18" s="1" customFormat="1" ht="12.75" x14ac:dyDescent="0.2">
      <c r="C5066" s="36"/>
      <c r="K5066" s="19"/>
      <c r="P5066" s="33"/>
      <c r="Q5066" s="19"/>
      <c r="R5066" s="19"/>
    </row>
    <row r="5067" spans="3:18" s="1" customFormat="1" ht="12.75" x14ac:dyDescent="0.2">
      <c r="C5067" s="36"/>
      <c r="K5067" s="19"/>
      <c r="P5067" s="33"/>
      <c r="Q5067" s="19"/>
      <c r="R5067" s="19"/>
    </row>
    <row r="5068" spans="3:18" s="1" customFormat="1" ht="12.75" x14ac:dyDescent="0.2">
      <c r="C5068" s="36"/>
      <c r="K5068" s="19"/>
      <c r="P5068" s="33"/>
      <c r="Q5068" s="19"/>
      <c r="R5068" s="19"/>
    </row>
    <row r="5069" spans="3:18" s="1" customFormat="1" ht="12.75" x14ac:dyDescent="0.2">
      <c r="C5069" s="36"/>
      <c r="K5069" s="19"/>
      <c r="P5069" s="33"/>
      <c r="Q5069" s="19"/>
      <c r="R5069" s="19"/>
    </row>
    <row r="5070" spans="3:18" s="1" customFormat="1" ht="12.75" x14ac:dyDescent="0.2">
      <c r="C5070" s="36"/>
      <c r="K5070" s="19"/>
      <c r="P5070" s="33"/>
      <c r="Q5070" s="19"/>
      <c r="R5070" s="19"/>
    </row>
    <row r="5071" spans="3:18" s="1" customFormat="1" ht="12.75" x14ac:dyDescent="0.2">
      <c r="C5071" s="36"/>
      <c r="K5071" s="19"/>
      <c r="P5071" s="33"/>
      <c r="Q5071" s="19"/>
      <c r="R5071" s="19"/>
    </row>
    <row r="5072" spans="3:18" s="1" customFormat="1" ht="12.75" x14ac:dyDescent="0.2">
      <c r="C5072" s="36"/>
      <c r="K5072" s="19"/>
      <c r="P5072" s="33"/>
      <c r="Q5072" s="19"/>
      <c r="R5072" s="19"/>
    </row>
    <row r="5073" spans="3:18" s="1" customFormat="1" ht="12.75" x14ac:dyDescent="0.2">
      <c r="C5073" s="36"/>
      <c r="K5073" s="19"/>
      <c r="P5073" s="33"/>
      <c r="Q5073" s="19"/>
      <c r="R5073" s="19"/>
    </row>
    <row r="5074" spans="3:18" s="1" customFormat="1" ht="12.75" x14ac:dyDescent="0.2">
      <c r="C5074" s="36"/>
      <c r="K5074" s="19"/>
      <c r="P5074" s="33"/>
      <c r="Q5074" s="19"/>
      <c r="R5074" s="19"/>
    </row>
    <row r="5075" spans="3:18" s="1" customFormat="1" ht="12.75" x14ac:dyDescent="0.2">
      <c r="C5075" s="36"/>
      <c r="K5075" s="19"/>
      <c r="P5075" s="33"/>
      <c r="Q5075" s="19"/>
      <c r="R5075" s="19"/>
    </row>
    <row r="5076" spans="3:18" s="1" customFormat="1" ht="12.75" x14ac:dyDescent="0.2">
      <c r="C5076" s="36"/>
      <c r="K5076" s="19"/>
      <c r="P5076" s="33"/>
      <c r="Q5076" s="19"/>
      <c r="R5076" s="19"/>
    </row>
    <row r="5077" spans="3:18" s="1" customFormat="1" ht="12.75" x14ac:dyDescent="0.2">
      <c r="C5077" s="36"/>
      <c r="K5077" s="19"/>
      <c r="P5077" s="33"/>
      <c r="Q5077" s="19"/>
      <c r="R5077" s="19"/>
    </row>
    <row r="5078" spans="3:18" s="1" customFormat="1" ht="12.75" x14ac:dyDescent="0.2">
      <c r="C5078" s="36"/>
      <c r="K5078" s="19"/>
      <c r="P5078" s="33"/>
      <c r="Q5078" s="19"/>
      <c r="R5078" s="19"/>
    </row>
    <row r="5079" spans="3:18" s="1" customFormat="1" ht="12.75" x14ac:dyDescent="0.2">
      <c r="C5079" s="36"/>
      <c r="K5079" s="19"/>
      <c r="P5079" s="33"/>
      <c r="Q5079" s="19"/>
      <c r="R5079" s="19"/>
    </row>
    <row r="5080" spans="3:18" s="1" customFormat="1" ht="12.75" x14ac:dyDescent="0.2">
      <c r="C5080" s="36"/>
      <c r="K5080" s="19"/>
      <c r="P5080" s="33"/>
      <c r="Q5080" s="19"/>
      <c r="R5080" s="19"/>
    </row>
    <row r="5081" spans="3:18" s="1" customFormat="1" ht="12.75" x14ac:dyDescent="0.2">
      <c r="C5081" s="36"/>
      <c r="K5081" s="19"/>
      <c r="P5081" s="33"/>
      <c r="Q5081" s="19"/>
      <c r="R5081" s="19"/>
    </row>
    <row r="5082" spans="3:18" s="1" customFormat="1" ht="12.75" x14ac:dyDescent="0.2">
      <c r="C5082" s="36"/>
      <c r="K5082" s="19"/>
      <c r="P5082" s="33"/>
      <c r="Q5082" s="19"/>
      <c r="R5082" s="19"/>
    </row>
    <row r="5083" spans="3:18" s="1" customFormat="1" ht="12.75" x14ac:dyDescent="0.2">
      <c r="C5083" s="36"/>
      <c r="K5083" s="19"/>
      <c r="P5083" s="33"/>
      <c r="Q5083" s="19"/>
      <c r="R5083" s="19"/>
    </row>
    <row r="5084" spans="3:18" s="1" customFormat="1" ht="12.75" x14ac:dyDescent="0.2">
      <c r="C5084" s="36"/>
      <c r="K5084" s="19"/>
      <c r="P5084" s="33"/>
      <c r="Q5084" s="19"/>
      <c r="R5084" s="19"/>
    </row>
    <row r="5085" spans="3:18" s="1" customFormat="1" ht="12.75" x14ac:dyDescent="0.2">
      <c r="C5085" s="36"/>
      <c r="K5085" s="19"/>
      <c r="P5085" s="33"/>
      <c r="Q5085" s="19"/>
      <c r="R5085" s="19"/>
    </row>
    <row r="5086" spans="3:18" s="1" customFormat="1" ht="12.75" x14ac:dyDescent="0.2">
      <c r="C5086" s="36"/>
      <c r="K5086" s="19"/>
      <c r="P5086" s="33"/>
      <c r="Q5086" s="19"/>
      <c r="R5086" s="19"/>
    </row>
    <row r="5087" spans="3:18" s="1" customFormat="1" ht="12.75" x14ac:dyDescent="0.2">
      <c r="C5087" s="36"/>
      <c r="K5087" s="19"/>
      <c r="P5087" s="33"/>
      <c r="Q5087" s="19"/>
      <c r="R5087" s="19"/>
    </row>
    <row r="5088" spans="3:18" s="1" customFormat="1" ht="12.75" x14ac:dyDescent="0.2">
      <c r="C5088" s="36"/>
      <c r="K5088" s="19"/>
      <c r="P5088" s="33"/>
      <c r="Q5088" s="19"/>
      <c r="R5088" s="19"/>
    </row>
    <row r="5089" spans="3:18" s="1" customFormat="1" ht="12.75" x14ac:dyDescent="0.2">
      <c r="C5089" s="36"/>
      <c r="K5089" s="19"/>
      <c r="P5089" s="33"/>
      <c r="Q5089" s="19"/>
      <c r="R5089" s="19"/>
    </row>
    <row r="5090" spans="3:18" s="1" customFormat="1" ht="12.75" x14ac:dyDescent="0.2">
      <c r="C5090" s="36"/>
      <c r="K5090" s="19"/>
      <c r="P5090" s="33"/>
      <c r="Q5090" s="19"/>
      <c r="R5090" s="19"/>
    </row>
    <row r="5091" spans="3:18" s="1" customFormat="1" ht="12.75" x14ac:dyDescent="0.2">
      <c r="C5091" s="36"/>
      <c r="K5091" s="19"/>
      <c r="P5091" s="33"/>
      <c r="Q5091" s="19"/>
      <c r="R5091" s="19"/>
    </row>
    <row r="5092" spans="3:18" s="1" customFormat="1" ht="12.75" x14ac:dyDescent="0.2">
      <c r="C5092" s="36"/>
      <c r="K5092" s="19"/>
      <c r="P5092" s="33"/>
      <c r="Q5092" s="19"/>
      <c r="R5092" s="19"/>
    </row>
    <row r="5093" spans="3:18" s="1" customFormat="1" ht="12.75" x14ac:dyDescent="0.2">
      <c r="C5093" s="36"/>
      <c r="K5093" s="19"/>
      <c r="P5093" s="33"/>
      <c r="Q5093" s="19"/>
      <c r="R5093" s="19"/>
    </row>
    <row r="5094" spans="3:18" s="1" customFormat="1" ht="12.75" x14ac:dyDescent="0.2">
      <c r="C5094" s="36"/>
      <c r="K5094" s="19"/>
      <c r="P5094" s="33"/>
      <c r="Q5094" s="19"/>
      <c r="R5094" s="19"/>
    </row>
    <row r="5095" spans="3:18" s="1" customFormat="1" ht="12.75" x14ac:dyDescent="0.2">
      <c r="C5095" s="36"/>
      <c r="K5095" s="19"/>
      <c r="P5095" s="33"/>
      <c r="Q5095" s="19"/>
      <c r="R5095" s="19"/>
    </row>
    <row r="5096" spans="3:18" s="1" customFormat="1" ht="12.75" x14ac:dyDescent="0.2">
      <c r="C5096" s="36"/>
      <c r="K5096" s="19"/>
      <c r="P5096" s="33"/>
      <c r="Q5096" s="19"/>
      <c r="R5096" s="19"/>
    </row>
    <row r="5097" spans="3:18" s="1" customFormat="1" ht="12.75" x14ac:dyDescent="0.2">
      <c r="C5097" s="36"/>
      <c r="K5097" s="19"/>
      <c r="P5097" s="33"/>
      <c r="Q5097" s="19"/>
      <c r="R5097" s="19"/>
    </row>
    <row r="5098" spans="3:18" s="1" customFormat="1" ht="12.75" x14ac:dyDescent="0.2">
      <c r="C5098" s="36"/>
      <c r="K5098" s="19"/>
      <c r="P5098" s="33"/>
      <c r="Q5098" s="19"/>
      <c r="R5098" s="19"/>
    </row>
    <row r="5099" spans="3:18" s="1" customFormat="1" ht="12.75" x14ac:dyDescent="0.2">
      <c r="C5099" s="36"/>
      <c r="K5099" s="19"/>
      <c r="P5099" s="33"/>
      <c r="Q5099" s="19"/>
      <c r="R5099" s="19"/>
    </row>
    <row r="5100" spans="3:18" s="1" customFormat="1" ht="12.75" x14ac:dyDescent="0.2">
      <c r="C5100" s="36"/>
      <c r="K5100" s="19"/>
      <c r="P5100" s="33"/>
      <c r="Q5100" s="19"/>
      <c r="R5100" s="19"/>
    </row>
    <row r="5101" spans="3:18" s="1" customFormat="1" ht="12.75" x14ac:dyDescent="0.2">
      <c r="C5101" s="36"/>
      <c r="K5101" s="19"/>
      <c r="P5101" s="33"/>
      <c r="Q5101" s="19"/>
      <c r="R5101" s="19"/>
    </row>
    <row r="5102" spans="3:18" s="1" customFormat="1" ht="12.75" x14ac:dyDescent="0.2">
      <c r="C5102" s="36"/>
      <c r="K5102" s="19"/>
      <c r="P5102" s="33"/>
      <c r="Q5102" s="19"/>
      <c r="R5102" s="19"/>
    </row>
    <row r="5103" spans="3:18" s="1" customFormat="1" ht="12.75" x14ac:dyDescent="0.2">
      <c r="C5103" s="36"/>
      <c r="K5103" s="19"/>
      <c r="P5103" s="33"/>
      <c r="Q5103" s="19"/>
      <c r="R5103" s="19"/>
    </row>
    <row r="5104" spans="3:18" s="1" customFormat="1" ht="12.75" x14ac:dyDescent="0.2">
      <c r="C5104" s="36"/>
      <c r="K5104" s="19"/>
      <c r="P5104" s="33"/>
      <c r="Q5104" s="19"/>
      <c r="R5104" s="19"/>
    </row>
    <row r="5105" spans="3:18" s="1" customFormat="1" ht="12.75" x14ac:dyDescent="0.2">
      <c r="C5105" s="36"/>
      <c r="K5105" s="19"/>
      <c r="P5105" s="33"/>
      <c r="Q5105" s="19"/>
      <c r="R5105" s="19"/>
    </row>
    <row r="5106" spans="3:18" s="1" customFormat="1" ht="12.75" x14ac:dyDescent="0.2">
      <c r="C5106" s="36"/>
      <c r="K5106" s="19"/>
      <c r="P5106" s="33"/>
      <c r="Q5106" s="19"/>
      <c r="R5106" s="19"/>
    </row>
    <row r="5107" spans="3:18" s="1" customFormat="1" ht="12.75" x14ac:dyDescent="0.2">
      <c r="C5107" s="36"/>
      <c r="K5107" s="19"/>
      <c r="P5107" s="33"/>
      <c r="Q5107" s="19"/>
      <c r="R5107" s="19"/>
    </row>
    <row r="5108" spans="3:18" s="1" customFormat="1" ht="12.75" x14ac:dyDescent="0.2">
      <c r="C5108" s="36"/>
      <c r="K5108" s="19"/>
      <c r="P5108" s="33"/>
      <c r="Q5108" s="19"/>
      <c r="R5108" s="19"/>
    </row>
    <row r="5109" spans="3:18" s="1" customFormat="1" ht="12.75" x14ac:dyDescent="0.2">
      <c r="C5109" s="36"/>
      <c r="K5109" s="19"/>
      <c r="P5109" s="33"/>
      <c r="Q5109" s="19"/>
      <c r="R5109" s="19"/>
    </row>
    <row r="5110" spans="3:18" s="1" customFormat="1" ht="12.75" x14ac:dyDescent="0.2">
      <c r="C5110" s="36"/>
      <c r="K5110" s="19"/>
      <c r="P5110" s="33"/>
      <c r="Q5110" s="19"/>
      <c r="R5110" s="19"/>
    </row>
    <row r="5111" spans="3:18" s="1" customFormat="1" ht="12.75" x14ac:dyDescent="0.2">
      <c r="C5111" s="36"/>
      <c r="K5111" s="19"/>
      <c r="P5111" s="33"/>
      <c r="Q5111" s="19"/>
      <c r="R5111" s="19"/>
    </row>
    <row r="5112" spans="3:18" s="1" customFormat="1" ht="12.75" x14ac:dyDescent="0.2">
      <c r="C5112" s="36"/>
      <c r="K5112" s="19"/>
      <c r="P5112" s="33"/>
      <c r="Q5112" s="19"/>
      <c r="R5112" s="19"/>
    </row>
    <row r="5113" spans="3:18" s="1" customFormat="1" ht="12.75" x14ac:dyDescent="0.2">
      <c r="C5113" s="36"/>
      <c r="K5113" s="19"/>
      <c r="P5113" s="33"/>
      <c r="Q5113" s="19"/>
      <c r="R5113" s="19"/>
    </row>
    <row r="5114" spans="3:18" s="1" customFormat="1" ht="12.75" x14ac:dyDescent="0.2">
      <c r="C5114" s="36"/>
      <c r="K5114" s="19"/>
      <c r="P5114" s="33"/>
      <c r="Q5114" s="19"/>
      <c r="R5114" s="19"/>
    </row>
    <row r="5115" spans="3:18" s="1" customFormat="1" ht="12.75" x14ac:dyDescent="0.2">
      <c r="C5115" s="36"/>
      <c r="K5115" s="19"/>
      <c r="P5115" s="33"/>
      <c r="Q5115" s="19"/>
      <c r="R5115" s="19"/>
    </row>
    <row r="5116" spans="3:18" s="1" customFormat="1" ht="12.75" x14ac:dyDescent="0.2">
      <c r="C5116" s="36"/>
      <c r="K5116" s="19"/>
      <c r="P5116" s="33"/>
      <c r="Q5116" s="19"/>
      <c r="R5116" s="19"/>
    </row>
    <row r="5117" spans="3:18" s="1" customFormat="1" ht="12.75" x14ac:dyDescent="0.2">
      <c r="C5117" s="36"/>
      <c r="K5117" s="19"/>
      <c r="P5117" s="33"/>
      <c r="Q5117" s="19"/>
      <c r="R5117" s="19"/>
    </row>
    <row r="5118" spans="3:18" s="1" customFormat="1" ht="12.75" x14ac:dyDescent="0.2">
      <c r="C5118" s="36"/>
      <c r="K5118" s="19"/>
      <c r="P5118" s="33"/>
      <c r="Q5118" s="19"/>
      <c r="R5118" s="19"/>
    </row>
    <row r="5119" spans="3:18" s="1" customFormat="1" ht="12.75" x14ac:dyDescent="0.2">
      <c r="C5119" s="36"/>
      <c r="K5119" s="19"/>
      <c r="P5119" s="33"/>
      <c r="Q5119" s="19"/>
      <c r="R5119" s="19"/>
    </row>
    <row r="5120" spans="3:18" s="1" customFormat="1" ht="12.75" x14ac:dyDescent="0.2">
      <c r="C5120" s="36"/>
      <c r="K5120" s="19"/>
      <c r="P5120" s="33"/>
      <c r="Q5120" s="19"/>
      <c r="R5120" s="19"/>
    </row>
    <row r="5121" spans="3:18" s="1" customFormat="1" ht="12.75" x14ac:dyDescent="0.2">
      <c r="C5121" s="36"/>
      <c r="K5121" s="19"/>
      <c r="P5121" s="33"/>
      <c r="Q5121" s="19"/>
      <c r="R5121" s="19"/>
    </row>
    <row r="5122" spans="3:18" s="1" customFormat="1" ht="12.75" x14ac:dyDescent="0.2">
      <c r="C5122" s="36"/>
      <c r="K5122" s="19"/>
      <c r="P5122" s="33"/>
      <c r="Q5122" s="19"/>
      <c r="R5122" s="19"/>
    </row>
    <row r="5123" spans="3:18" s="1" customFormat="1" ht="12.75" x14ac:dyDescent="0.2">
      <c r="C5123" s="36"/>
      <c r="K5123" s="19"/>
      <c r="P5123" s="33"/>
      <c r="Q5123" s="19"/>
      <c r="R5123" s="19"/>
    </row>
    <row r="5124" spans="3:18" s="1" customFormat="1" ht="12.75" x14ac:dyDescent="0.2">
      <c r="C5124" s="36"/>
      <c r="K5124" s="19"/>
      <c r="P5124" s="33"/>
      <c r="Q5124" s="19"/>
      <c r="R5124" s="19"/>
    </row>
    <row r="5125" spans="3:18" s="1" customFormat="1" ht="12.75" x14ac:dyDescent="0.2">
      <c r="C5125" s="36"/>
      <c r="K5125" s="19"/>
      <c r="P5125" s="33"/>
      <c r="Q5125" s="19"/>
      <c r="R5125" s="19"/>
    </row>
    <row r="5126" spans="3:18" s="1" customFormat="1" ht="12.75" x14ac:dyDescent="0.2">
      <c r="C5126" s="36"/>
      <c r="K5126" s="19"/>
      <c r="P5126" s="33"/>
      <c r="Q5126" s="19"/>
      <c r="R5126" s="19"/>
    </row>
    <row r="5127" spans="3:18" s="1" customFormat="1" ht="12.75" x14ac:dyDescent="0.2">
      <c r="C5127" s="36"/>
      <c r="K5127" s="19"/>
      <c r="P5127" s="33"/>
      <c r="Q5127" s="19"/>
      <c r="R5127" s="19"/>
    </row>
    <row r="5128" spans="3:18" s="1" customFormat="1" ht="12.75" x14ac:dyDescent="0.2">
      <c r="C5128" s="36"/>
      <c r="K5128" s="19"/>
      <c r="P5128" s="33"/>
      <c r="Q5128" s="19"/>
      <c r="R5128" s="19"/>
    </row>
    <row r="5129" spans="3:18" s="1" customFormat="1" ht="12.75" x14ac:dyDescent="0.2">
      <c r="C5129" s="36"/>
      <c r="K5129" s="19"/>
      <c r="P5129" s="33"/>
      <c r="Q5129" s="19"/>
      <c r="R5129" s="19"/>
    </row>
    <row r="5130" spans="3:18" s="1" customFormat="1" ht="12.75" x14ac:dyDescent="0.2">
      <c r="C5130" s="36"/>
      <c r="K5130" s="19"/>
      <c r="P5130" s="33"/>
      <c r="Q5130" s="19"/>
      <c r="R5130" s="19"/>
    </row>
    <row r="5131" spans="3:18" s="1" customFormat="1" ht="12.75" x14ac:dyDescent="0.2">
      <c r="C5131" s="36"/>
      <c r="K5131" s="19"/>
      <c r="P5131" s="33"/>
      <c r="Q5131" s="19"/>
      <c r="R5131" s="19"/>
    </row>
    <row r="5132" spans="3:18" s="1" customFormat="1" ht="12.75" x14ac:dyDescent="0.2">
      <c r="C5132" s="36"/>
      <c r="K5132" s="19"/>
      <c r="P5132" s="33"/>
      <c r="Q5132" s="19"/>
      <c r="R5132" s="19"/>
    </row>
    <row r="5133" spans="3:18" s="1" customFormat="1" ht="12.75" x14ac:dyDescent="0.2">
      <c r="C5133" s="36"/>
      <c r="K5133" s="19"/>
      <c r="P5133" s="33"/>
      <c r="Q5133" s="19"/>
      <c r="R5133" s="19"/>
    </row>
    <row r="5134" spans="3:18" s="1" customFormat="1" ht="12.75" x14ac:dyDescent="0.2">
      <c r="C5134" s="36"/>
      <c r="K5134" s="19"/>
      <c r="P5134" s="33"/>
      <c r="Q5134" s="19"/>
      <c r="R5134" s="19"/>
    </row>
    <row r="5135" spans="3:18" s="1" customFormat="1" ht="12.75" x14ac:dyDescent="0.2">
      <c r="C5135" s="36"/>
      <c r="K5135" s="19"/>
      <c r="P5135" s="33"/>
      <c r="Q5135" s="19"/>
      <c r="R5135" s="19"/>
    </row>
    <row r="5136" spans="3:18" s="1" customFormat="1" ht="12.75" x14ac:dyDescent="0.2">
      <c r="C5136" s="36"/>
      <c r="K5136" s="19"/>
      <c r="P5136" s="33"/>
      <c r="Q5136" s="19"/>
      <c r="R5136" s="19"/>
    </row>
    <row r="5137" spans="3:18" s="1" customFormat="1" ht="12.75" x14ac:dyDescent="0.2">
      <c r="C5137" s="36"/>
      <c r="K5137" s="19"/>
      <c r="P5137" s="33"/>
      <c r="Q5137" s="19"/>
      <c r="R5137" s="19"/>
    </row>
    <row r="5138" spans="3:18" s="1" customFormat="1" ht="12.75" x14ac:dyDescent="0.2">
      <c r="C5138" s="36"/>
      <c r="K5138" s="19"/>
      <c r="P5138" s="33"/>
      <c r="Q5138" s="19"/>
      <c r="R5138" s="19"/>
    </row>
    <row r="5139" spans="3:18" s="1" customFormat="1" ht="12.75" x14ac:dyDescent="0.2">
      <c r="C5139" s="36"/>
      <c r="K5139" s="19"/>
      <c r="P5139" s="33"/>
      <c r="Q5139" s="19"/>
      <c r="R5139" s="19"/>
    </row>
    <row r="5140" spans="3:18" s="1" customFormat="1" ht="12.75" x14ac:dyDescent="0.2">
      <c r="C5140" s="36"/>
      <c r="K5140" s="19"/>
      <c r="P5140" s="33"/>
      <c r="Q5140" s="19"/>
      <c r="R5140" s="19"/>
    </row>
    <row r="5141" spans="3:18" s="1" customFormat="1" ht="12.75" x14ac:dyDescent="0.2">
      <c r="C5141" s="36"/>
      <c r="K5141" s="19"/>
      <c r="P5141" s="33"/>
      <c r="Q5141" s="19"/>
      <c r="R5141" s="19"/>
    </row>
    <row r="5142" spans="3:18" s="1" customFormat="1" ht="12.75" x14ac:dyDescent="0.2">
      <c r="C5142" s="36"/>
      <c r="K5142" s="19"/>
      <c r="P5142" s="33"/>
      <c r="Q5142" s="19"/>
      <c r="R5142" s="19"/>
    </row>
    <row r="5143" spans="3:18" s="1" customFormat="1" ht="12.75" x14ac:dyDescent="0.2">
      <c r="C5143" s="36"/>
      <c r="K5143" s="19"/>
      <c r="P5143" s="33"/>
      <c r="Q5143" s="19"/>
      <c r="R5143" s="19"/>
    </row>
    <row r="5144" spans="3:18" s="1" customFormat="1" ht="12.75" x14ac:dyDescent="0.2">
      <c r="C5144" s="36"/>
      <c r="K5144" s="19"/>
      <c r="P5144" s="33"/>
      <c r="Q5144" s="19"/>
      <c r="R5144" s="19"/>
    </row>
    <row r="5145" spans="3:18" s="1" customFormat="1" ht="12.75" x14ac:dyDescent="0.2">
      <c r="C5145" s="36"/>
      <c r="K5145" s="19"/>
      <c r="P5145" s="33"/>
      <c r="Q5145" s="19"/>
      <c r="R5145" s="19"/>
    </row>
    <row r="5146" spans="3:18" s="1" customFormat="1" ht="12.75" x14ac:dyDescent="0.2">
      <c r="C5146" s="36"/>
      <c r="K5146" s="19"/>
      <c r="P5146" s="33"/>
      <c r="Q5146" s="19"/>
      <c r="R5146" s="19"/>
    </row>
    <row r="5147" spans="3:18" s="1" customFormat="1" ht="12.75" x14ac:dyDescent="0.2">
      <c r="C5147" s="36"/>
      <c r="K5147" s="19"/>
      <c r="P5147" s="33"/>
      <c r="Q5147" s="19"/>
      <c r="R5147" s="19"/>
    </row>
    <row r="5148" spans="3:18" s="1" customFormat="1" ht="12.75" x14ac:dyDescent="0.2">
      <c r="C5148" s="36"/>
      <c r="K5148" s="19"/>
      <c r="P5148" s="33"/>
      <c r="Q5148" s="19"/>
      <c r="R5148" s="19"/>
    </row>
    <row r="5149" spans="3:18" s="1" customFormat="1" ht="12.75" x14ac:dyDescent="0.2">
      <c r="C5149" s="36"/>
      <c r="K5149" s="19"/>
      <c r="P5149" s="33"/>
      <c r="Q5149" s="19"/>
      <c r="R5149" s="19"/>
    </row>
    <row r="5150" spans="3:18" s="1" customFormat="1" ht="12.75" x14ac:dyDescent="0.2">
      <c r="C5150" s="36"/>
      <c r="K5150" s="19"/>
      <c r="P5150" s="33"/>
      <c r="Q5150" s="19"/>
      <c r="R5150" s="19"/>
    </row>
    <row r="5151" spans="3:18" s="1" customFormat="1" ht="12.75" x14ac:dyDescent="0.2">
      <c r="C5151" s="36"/>
      <c r="K5151" s="19"/>
      <c r="P5151" s="33"/>
      <c r="Q5151" s="19"/>
      <c r="R5151" s="19"/>
    </row>
    <row r="5152" spans="3:18" s="1" customFormat="1" ht="12.75" x14ac:dyDescent="0.2">
      <c r="C5152" s="36"/>
      <c r="K5152" s="19"/>
      <c r="P5152" s="33"/>
      <c r="Q5152" s="19"/>
      <c r="R5152" s="19"/>
    </row>
    <row r="5153" spans="3:18" s="1" customFormat="1" ht="12.75" x14ac:dyDescent="0.2">
      <c r="C5153" s="36"/>
      <c r="K5153" s="19"/>
      <c r="P5153" s="33"/>
      <c r="Q5153" s="19"/>
      <c r="R5153" s="19"/>
    </row>
    <row r="5154" spans="3:18" s="1" customFormat="1" ht="12.75" x14ac:dyDescent="0.2">
      <c r="C5154" s="36"/>
      <c r="K5154" s="19"/>
      <c r="P5154" s="33"/>
      <c r="Q5154" s="19"/>
      <c r="R5154" s="19"/>
    </row>
    <row r="5155" spans="3:18" s="1" customFormat="1" ht="12.75" x14ac:dyDescent="0.2">
      <c r="C5155" s="36"/>
      <c r="K5155" s="19"/>
      <c r="P5155" s="33"/>
      <c r="Q5155" s="19"/>
      <c r="R5155" s="19"/>
    </row>
    <row r="5156" spans="3:18" s="1" customFormat="1" ht="12.75" x14ac:dyDescent="0.2">
      <c r="C5156" s="36"/>
      <c r="K5156" s="19"/>
      <c r="P5156" s="33"/>
      <c r="Q5156" s="19"/>
      <c r="R5156" s="19"/>
    </row>
    <row r="5157" spans="3:18" s="1" customFormat="1" ht="12.75" x14ac:dyDescent="0.2">
      <c r="C5157" s="36"/>
      <c r="K5157" s="19"/>
      <c r="P5157" s="33"/>
      <c r="Q5157" s="19"/>
      <c r="R5157" s="19"/>
    </row>
    <row r="5158" spans="3:18" s="1" customFormat="1" ht="12.75" x14ac:dyDescent="0.2">
      <c r="C5158" s="36"/>
      <c r="K5158" s="19"/>
      <c r="P5158" s="33"/>
      <c r="Q5158" s="19"/>
      <c r="R5158" s="19"/>
    </row>
    <row r="5159" spans="3:18" s="1" customFormat="1" ht="12.75" x14ac:dyDescent="0.2">
      <c r="C5159" s="36"/>
      <c r="K5159" s="19"/>
      <c r="P5159" s="33"/>
      <c r="Q5159" s="19"/>
      <c r="R5159" s="19"/>
    </row>
    <row r="5160" spans="3:18" s="1" customFormat="1" ht="12.75" x14ac:dyDescent="0.2">
      <c r="C5160" s="36"/>
      <c r="K5160" s="19"/>
      <c r="P5160" s="33"/>
      <c r="Q5160" s="19"/>
      <c r="R5160" s="19"/>
    </row>
    <row r="5161" spans="3:18" s="1" customFormat="1" ht="12.75" x14ac:dyDescent="0.2">
      <c r="C5161" s="36"/>
      <c r="K5161" s="19"/>
      <c r="P5161" s="33"/>
      <c r="Q5161" s="19"/>
      <c r="R5161" s="19"/>
    </row>
    <row r="5162" spans="3:18" s="1" customFormat="1" ht="12.75" x14ac:dyDescent="0.2">
      <c r="C5162" s="36"/>
      <c r="K5162" s="19"/>
      <c r="P5162" s="33"/>
      <c r="Q5162" s="19"/>
      <c r="R5162" s="19"/>
    </row>
    <row r="5163" spans="3:18" s="1" customFormat="1" ht="12.75" x14ac:dyDescent="0.2">
      <c r="C5163" s="36"/>
      <c r="K5163" s="19"/>
      <c r="P5163" s="33"/>
      <c r="Q5163" s="19"/>
      <c r="R5163" s="19"/>
    </row>
    <row r="5164" spans="3:18" s="1" customFormat="1" ht="12.75" x14ac:dyDescent="0.2">
      <c r="C5164" s="36"/>
      <c r="K5164" s="19"/>
      <c r="P5164" s="33"/>
      <c r="Q5164" s="19"/>
      <c r="R5164" s="19"/>
    </row>
    <row r="5165" spans="3:18" s="1" customFormat="1" ht="12.75" x14ac:dyDescent="0.2">
      <c r="C5165" s="36"/>
      <c r="K5165" s="19"/>
      <c r="P5165" s="33"/>
      <c r="Q5165" s="19"/>
      <c r="R5165" s="19"/>
    </row>
    <row r="5166" spans="3:18" s="1" customFormat="1" ht="12.75" x14ac:dyDescent="0.2">
      <c r="C5166" s="36"/>
      <c r="K5166" s="19"/>
      <c r="P5166" s="33"/>
      <c r="Q5166" s="19"/>
      <c r="R5166" s="19"/>
    </row>
    <row r="5167" spans="3:18" s="1" customFormat="1" ht="12.75" x14ac:dyDescent="0.2">
      <c r="C5167" s="36"/>
      <c r="K5167" s="19"/>
      <c r="P5167" s="33"/>
      <c r="Q5167" s="19"/>
      <c r="R5167" s="19"/>
    </row>
    <row r="5168" spans="3:18" s="1" customFormat="1" ht="12.75" x14ac:dyDescent="0.2">
      <c r="C5168" s="36"/>
      <c r="K5168" s="19"/>
      <c r="P5168" s="33"/>
      <c r="Q5168" s="19"/>
      <c r="R5168" s="19"/>
    </row>
    <row r="5169" spans="3:18" s="1" customFormat="1" ht="12.75" x14ac:dyDescent="0.2">
      <c r="C5169" s="36"/>
      <c r="K5169" s="19"/>
      <c r="P5169" s="33"/>
      <c r="Q5169" s="19"/>
      <c r="R5169" s="19"/>
    </row>
    <row r="5170" spans="3:18" s="1" customFormat="1" ht="12.75" x14ac:dyDescent="0.2">
      <c r="C5170" s="36"/>
      <c r="K5170" s="19"/>
      <c r="P5170" s="33"/>
      <c r="Q5170" s="19"/>
      <c r="R5170" s="19"/>
    </row>
    <row r="5171" spans="3:18" s="1" customFormat="1" ht="12.75" x14ac:dyDescent="0.2">
      <c r="C5171" s="36"/>
      <c r="K5171" s="19"/>
      <c r="P5171" s="33"/>
      <c r="Q5171" s="19"/>
      <c r="R5171" s="19"/>
    </row>
    <row r="5172" spans="3:18" s="1" customFormat="1" ht="12.75" x14ac:dyDescent="0.2">
      <c r="C5172" s="36"/>
      <c r="K5172" s="19"/>
      <c r="P5172" s="33"/>
      <c r="Q5172" s="19"/>
      <c r="R5172" s="19"/>
    </row>
    <row r="5173" spans="3:18" s="1" customFormat="1" ht="12.75" x14ac:dyDescent="0.2">
      <c r="C5173" s="36"/>
      <c r="K5173" s="19"/>
      <c r="P5173" s="33"/>
      <c r="Q5173" s="19"/>
      <c r="R5173" s="19"/>
    </row>
    <row r="5174" spans="3:18" s="1" customFormat="1" ht="12.75" x14ac:dyDescent="0.2">
      <c r="C5174" s="36"/>
      <c r="K5174" s="19"/>
      <c r="P5174" s="33"/>
      <c r="Q5174" s="19"/>
      <c r="R5174" s="19"/>
    </row>
    <row r="5175" spans="3:18" s="1" customFormat="1" ht="12.75" x14ac:dyDescent="0.2">
      <c r="C5175" s="36"/>
      <c r="K5175" s="19"/>
      <c r="P5175" s="33"/>
      <c r="Q5175" s="19"/>
      <c r="R5175" s="19"/>
    </row>
    <row r="5176" spans="3:18" s="1" customFormat="1" ht="12.75" x14ac:dyDescent="0.2">
      <c r="C5176" s="36"/>
      <c r="K5176" s="19"/>
      <c r="P5176" s="33"/>
      <c r="Q5176" s="19"/>
      <c r="R5176" s="19"/>
    </row>
    <row r="5177" spans="3:18" s="1" customFormat="1" ht="12.75" x14ac:dyDescent="0.2">
      <c r="C5177" s="36"/>
      <c r="K5177" s="19"/>
      <c r="P5177" s="33"/>
      <c r="Q5177" s="19"/>
      <c r="R5177" s="19"/>
    </row>
    <row r="5178" spans="3:18" s="1" customFormat="1" ht="12.75" x14ac:dyDescent="0.2">
      <c r="C5178" s="36"/>
      <c r="K5178" s="19"/>
      <c r="P5178" s="33"/>
      <c r="Q5178" s="19"/>
      <c r="R5178" s="19"/>
    </row>
    <row r="5179" spans="3:18" s="1" customFormat="1" ht="12.75" x14ac:dyDescent="0.2">
      <c r="C5179" s="36"/>
      <c r="K5179" s="19"/>
      <c r="P5179" s="33"/>
      <c r="Q5179" s="19"/>
      <c r="R5179" s="19"/>
    </row>
    <row r="5180" spans="3:18" s="1" customFormat="1" ht="12.75" x14ac:dyDescent="0.2">
      <c r="C5180" s="36"/>
      <c r="K5180" s="19"/>
      <c r="P5180" s="33"/>
      <c r="Q5180" s="19"/>
      <c r="R5180" s="19"/>
    </row>
    <row r="5181" spans="3:18" s="1" customFormat="1" ht="12.75" x14ac:dyDescent="0.2">
      <c r="C5181" s="36"/>
      <c r="K5181" s="19"/>
      <c r="P5181" s="33"/>
      <c r="Q5181" s="19"/>
      <c r="R5181" s="19"/>
    </row>
    <row r="5182" spans="3:18" s="1" customFormat="1" ht="12.75" x14ac:dyDescent="0.2">
      <c r="C5182" s="36"/>
      <c r="K5182" s="19"/>
      <c r="P5182" s="33"/>
      <c r="Q5182" s="19"/>
      <c r="R5182" s="19"/>
    </row>
    <row r="5183" spans="3:18" s="1" customFormat="1" ht="12.75" x14ac:dyDescent="0.2">
      <c r="C5183" s="36"/>
      <c r="K5183" s="19"/>
      <c r="P5183" s="33"/>
      <c r="Q5183" s="19"/>
      <c r="R5183" s="19"/>
    </row>
    <row r="5184" spans="3:18" s="1" customFormat="1" ht="12.75" x14ac:dyDescent="0.2">
      <c r="C5184" s="36"/>
      <c r="K5184" s="19"/>
      <c r="P5184" s="33"/>
      <c r="Q5184" s="19"/>
      <c r="R5184" s="19"/>
    </row>
    <row r="5185" spans="3:18" s="1" customFormat="1" ht="12.75" x14ac:dyDescent="0.2">
      <c r="C5185" s="36"/>
      <c r="K5185" s="19"/>
      <c r="P5185" s="33"/>
      <c r="Q5185" s="19"/>
      <c r="R5185" s="19"/>
    </row>
    <row r="5186" spans="3:18" s="1" customFormat="1" ht="12.75" x14ac:dyDescent="0.2">
      <c r="C5186" s="36"/>
      <c r="K5186" s="19"/>
      <c r="P5186" s="33"/>
      <c r="Q5186" s="19"/>
      <c r="R5186" s="19"/>
    </row>
    <row r="5187" spans="3:18" s="1" customFormat="1" ht="12.75" x14ac:dyDescent="0.2">
      <c r="C5187" s="36"/>
      <c r="K5187" s="19"/>
      <c r="P5187" s="33"/>
      <c r="Q5187" s="19"/>
      <c r="R5187" s="19"/>
    </row>
    <row r="5188" spans="3:18" s="1" customFormat="1" ht="12.75" x14ac:dyDescent="0.2">
      <c r="C5188" s="36"/>
      <c r="K5188" s="19"/>
      <c r="P5188" s="33"/>
      <c r="Q5188" s="19"/>
      <c r="R5188" s="19"/>
    </row>
    <row r="5189" spans="3:18" s="1" customFormat="1" ht="12.75" x14ac:dyDescent="0.2">
      <c r="C5189" s="36"/>
      <c r="K5189" s="19"/>
      <c r="P5189" s="33"/>
      <c r="Q5189" s="19"/>
      <c r="R5189" s="19"/>
    </row>
    <row r="5190" spans="3:18" s="1" customFormat="1" ht="12.75" x14ac:dyDescent="0.2">
      <c r="C5190" s="36"/>
      <c r="K5190" s="19"/>
      <c r="P5190" s="33"/>
      <c r="Q5190" s="19"/>
      <c r="R5190" s="19"/>
    </row>
    <row r="5191" spans="3:18" s="1" customFormat="1" ht="12.75" x14ac:dyDescent="0.2">
      <c r="C5191" s="36"/>
      <c r="K5191" s="19"/>
      <c r="P5191" s="33"/>
      <c r="Q5191" s="19"/>
      <c r="R5191" s="19"/>
    </row>
    <row r="5192" spans="3:18" s="1" customFormat="1" ht="12.75" x14ac:dyDescent="0.2">
      <c r="C5192" s="36"/>
      <c r="K5192" s="19"/>
      <c r="P5192" s="33"/>
      <c r="Q5192" s="19"/>
      <c r="R5192" s="19"/>
    </row>
    <row r="5193" spans="3:18" s="1" customFormat="1" ht="12.75" x14ac:dyDescent="0.2">
      <c r="C5193" s="36"/>
      <c r="K5193" s="19"/>
      <c r="P5193" s="33"/>
      <c r="Q5193" s="19"/>
      <c r="R5193" s="19"/>
    </row>
    <row r="5194" spans="3:18" s="1" customFormat="1" ht="12.75" x14ac:dyDescent="0.2">
      <c r="C5194" s="36"/>
      <c r="K5194" s="19"/>
      <c r="P5194" s="33"/>
      <c r="Q5194" s="19"/>
      <c r="R5194" s="19"/>
    </row>
    <row r="5195" spans="3:18" s="1" customFormat="1" ht="12.75" x14ac:dyDescent="0.2">
      <c r="C5195" s="36"/>
      <c r="K5195" s="19"/>
      <c r="P5195" s="33"/>
      <c r="Q5195" s="19"/>
      <c r="R5195" s="19"/>
    </row>
    <row r="5196" spans="3:18" s="1" customFormat="1" ht="12.75" x14ac:dyDescent="0.2">
      <c r="C5196" s="36"/>
      <c r="K5196" s="19"/>
      <c r="P5196" s="33"/>
      <c r="Q5196" s="19"/>
      <c r="R5196" s="19"/>
    </row>
    <row r="5197" spans="3:18" s="1" customFormat="1" ht="12.75" x14ac:dyDescent="0.2">
      <c r="C5197" s="36"/>
      <c r="K5197" s="19"/>
      <c r="P5197" s="33"/>
      <c r="Q5197" s="19"/>
      <c r="R5197" s="19"/>
    </row>
    <row r="5198" spans="3:18" s="1" customFormat="1" ht="12.75" x14ac:dyDescent="0.2">
      <c r="C5198" s="36"/>
      <c r="K5198" s="19"/>
      <c r="P5198" s="33"/>
      <c r="Q5198" s="19"/>
      <c r="R5198" s="19"/>
    </row>
    <row r="5199" spans="3:18" s="1" customFormat="1" ht="12.75" x14ac:dyDescent="0.2">
      <c r="C5199" s="36"/>
      <c r="K5199" s="19"/>
      <c r="P5199" s="33"/>
      <c r="Q5199" s="19"/>
      <c r="R5199" s="19"/>
    </row>
    <row r="5200" spans="3:18" s="1" customFormat="1" ht="12.75" x14ac:dyDescent="0.2">
      <c r="C5200" s="36"/>
      <c r="K5200" s="19"/>
      <c r="P5200" s="33"/>
      <c r="Q5200" s="19"/>
      <c r="R5200" s="19"/>
    </row>
    <row r="5201" spans="3:18" s="1" customFormat="1" ht="12.75" x14ac:dyDescent="0.2">
      <c r="C5201" s="36"/>
      <c r="K5201" s="19"/>
      <c r="P5201" s="33"/>
      <c r="Q5201" s="19"/>
      <c r="R5201" s="19"/>
    </row>
    <row r="5202" spans="3:18" s="1" customFormat="1" ht="12.75" x14ac:dyDescent="0.2">
      <c r="C5202" s="36"/>
      <c r="K5202" s="19"/>
      <c r="P5202" s="33"/>
      <c r="Q5202" s="19"/>
      <c r="R5202" s="19"/>
    </row>
    <row r="5203" spans="3:18" s="1" customFormat="1" ht="12.75" x14ac:dyDescent="0.2">
      <c r="C5203" s="36"/>
      <c r="K5203" s="19"/>
      <c r="P5203" s="33"/>
      <c r="Q5203" s="19"/>
      <c r="R5203" s="19"/>
    </row>
    <row r="5204" spans="3:18" s="1" customFormat="1" ht="12.75" x14ac:dyDescent="0.2">
      <c r="C5204" s="36"/>
      <c r="K5204" s="19"/>
      <c r="P5204" s="33"/>
      <c r="Q5204" s="19"/>
      <c r="R5204" s="19"/>
    </row>
    <row r="5205" spans="3:18" s="1" customFormat="1" ht="12.75" x14ac:dyDescent="0.2">
      <c r="C5205" s="36"/>
      <c r="K5205" s="19"/>
      <c r="P5205" s="33"/>
      <c r="Q5205" s="19"/>
      <c r="R5205" s="19"/>
    </row>
    <row r="5206" spans="3:18" s="1" customFormat="1" ht="12.75" x14ac:dyDescent="0.2">
      <c r="C5206" s="36"/>
      <c r="K5206" s="19"/>
      <c r="P5206" s="33"/>
      <c r="Q5206" s="19"/>
      <c r="R5206" s="19"/>
    </row>
    <row r="5207" spans="3:18" s="1" customFormat="1" ht="12.75" x14ac:dyDescent="0.2">
      <c r="C5207" s="36"/>
      <c r="K5207" s="19"/>
      <c r="P5207" s="33"/>
      <c r="Q5207" s="19"/>
      <c r="R5207" s="19"/>
    </row>
    <row r="5208" spans="3:18" s="1" customFormat="1" ht="12.75" x14ac:dyDescent="0.2">
      <c r="C5208" s="36"/>
      <c r="K5208" s="19"/>
      <c r="P5208" s="33"/>
      <c r="Q5208" s="19"/>
      <c r="R5208" s="19"/>
    </row>
    <row r="5209" spans="3:18" s="1" customFormat="1" ht="12.75" x14ac:dyDescent="0.2">
      <c r="C5209" s="36"/>
      <c r="K5209" s="19"/>
      <c r="P5209" s="33"/>
      <c r="Q5209" s="19"/>
      <c r="R5209" s="19"/>
    </row>
    <row r="5210" spans="3:18" s="1" customFormat="1" ht="12.75" x14ac:dyDescent="0.2">
      <c r="C5210" s="36"/>
      <c r="K5210" s="19"/>
      <c r="P5210" s="33"/>
      <c r="Q5210" s="19"/>
      <c r="R5210" s="19"/>
    </row>
    <row r="5211" spans="3:18" s="1" customFormat="1" ht="12.75" x14ac:dyDescent="0.2">
      <c r="C5211" s="36"/>
      <c r="K5211" s="19"/>
      <c r="P5211" s="33"/>
      <c r="Q5211" s="19"/>
      <c r="R5211" s="19"/>
    </row>
    <row r="5212" spans="3:18" s="1" customFormat="1" ht="12.75" x14ac:dyDescent="0.2">
      <c r="C5212" s="36"/>
      <c r="K5212" s="19"/>
      <c r="P5212" s="33"/>
      <c r="Q5212" s="19"/>
      <c r="R5212" s="19"/>
    </row>
    <row r="5213" spans="3:18" s="1" customFormat="1" ht="12.75" x14ac:dyDescent="0.2">
      <c r="C5213" s="36"/>
      <c r="K5213" s="19"/>
      <c r="P5213" s="33"/>
      <c r="Q5213" s="19"/>
      <c r="R5213" s="19"/>
    </row>
    <row r="5214" spans="3:18" s="1" customFormat="1" ht="12.75" x14ac:dyDescent="0.2">
      <c r="C5214" s="36"/>
      <c r="K5214" s="19"/>
      <c r="P5214" s="33"/>
      <c r="Q5214" s="19"/>
      <c r="R5214" s="19"/>
    </row>
    <row r="5215" spans="3:18" s="1" customFormat="1" ht="12.75" x14ac:dyDescent="0.2">
      <c r="C5215" s="36"/>
      <c r="K5215" s="19"/>
      <c r="P5215" s="33"/>
      <c r="Q5215" s="19"/>
      <c r="R5215" s="19"/>
    </row>
    <row r="5216" spans="3:18" s="1" customFormat="1" ht="12.75" x14ac:dyDescent="0.2">
      <c r="C5216" s="36"/>
      <c r="K5216" s="19"/>
      <c r="P5216" s="33"/>
      <c r="Q5216" s="19"/>
      <c r="R5216" s="19"/>
    </row>
    <row r="5217" spans="3:18" s="1" customFormat="1" ht="12.75" x14ac:dyDescent="0.2">
      <c r="C5217" s="36"/>
      <c r="K5217" s="19"/>
      <c r="P5217" s="33"/>
      <c r="Q5217" s="19"/>
      <c r="R5217" s="19"/>
    </row>
    <row r="5218" spans="3:18" s="1" customFormat="1" ht="12.75" x14ac:dyDescent="0.2">
      <c r="C5218" s="36"/>
      <c r="K5218" s="19"/>
      <c r="P5218" s="33"/>
      <c r="Q5218" s="19"/>
      <c r="R5218" s="19"/>
    </row>
    <row r="5219" spans="3:18" s="1" customFormat="1" ht="12.75" x14ac:dyDescent="0.2">
      <c r="C5219" s="36"/>
      <c r="K5219" s="19"/>
      <c r="P5219" s="33"/>
      <c r="Q5219" s="19"/>
      <c r="R5219" s="19"/>
    </row>
    <row r="5220" spans="3:18" s="1" customFormat="1" ht="12.75" x14ac:dyDescent="0.2">
      <c r="C5220" s="36"/>
      <c r="K5220" s="19"/>
      <c r="P5220" s="33"/>
      <c r="Q5220" s="19"/>
      <c r="R5220" s="19"/>
    </row>
    <row r="5221" spans="3:18" s="1" customFormat="1" ht="12.75" x14ac:dyDescent="0.2">
      <c r="C5221" s="36"/>
      <c r="K5221" s="19"/>
      <c r="P5221" s="33"/>
      <c r="Q5221" s="19"/>
      <c r="R5221" s="19"/>
    </row>
    <row r="5222" spans="3:18" s="1" customFormat="1" ht="12.75" x14ac:dyDescent="0.2">
      <c r="C5222" s="36"/>
      <c r="K5222" s="19"/>
      <c r="P5222" s="33"/>
      <c r="Q5222" s="19"/>
      <c r="R5222" s="19"/>
    </row>
    <row r="5223" spans="3:18" s="1" customFormat="1" ht="12.75" x14ac:dyDescent="0.2">
      <c r="C5223" s="36"/>
      <c r="K5223" s="19"/>
      <c r="P5223" s="33"/>
      <c r="Q5223" s="19"/>
      <c r="R5223" s="19"/>
    </row>
    <row r="5224" spans="3:18" s="1" customFormat="1" ht="12.75" x14ac:dyDescent="0.2">
      <c r="C5224" s="36"/>
      <c r="K5224" s="19"/>
      <c r="P5224" s="33"/>
      <c r="Q5224" s="19"/>
      <c r="R5224" s="19"/>
    </row>
    <row r="5225" spans="3:18" s="1" customFormat="1" ht="12.75" x14ac:dyDescent="0.2">
      <c r="C5225" s="36"/>
      <c r="K5225" s="19"/>
      <c r="P5225" s="33"/>
      <c r="Q5225" s="19"/>
      <c r="R5225" s="19"/>
    </row>
    <row r="5226" spans="3:18" s="1" customFormat="1" ht="12.75" x14ac:dyDescent="0.2">
      <c r="C5226" s="36"/>
      <c r="K5226" s="19"/>
      <c r="P5226" s="33"/>
      <c r="Q5226" s="19"/>
      <c r="R5226" s="19"/>
    </row>
    <row r="5227" spans="3:18" s="1" customFormat="1" ht="12.75" x14ac:dyDescent="0.2">
      <c r="C5227" s="36"/>
      <c r="K5227" s="19"/>
      <c r="P5227" s="33"/>
      <c r="Q5227" s="19"/>
      <c r="R5227" s="19"/>
    </row>
    <row r="5228" spans="3:18" s="1" customFormat="1" ht="12.75" x14ac:dyDescent="0.2">
      <c r="C5228" s="36"/>
      <c r="K5228" s="19"/>
      <c r="P5228" s="33"/>
      <c r="Q5228" s="19"/>
      <c r="R5228" s="19"/>
    </row>
    <row r="5229" spans="3:18" s="1" customFormat="1" ht="12.75" x14ac:dyDescent="0.2">
      <c r="C5229" s="36"/>
      <c r="K5229" s="19"/>
      <c r="P5229" s="33"/>
      <c r="Q5229" s="19"/>
      <c r="R5229" s="19"/>
    </row>
    <row r="5230" spans="3:18" s="1" customFormat="1" ht="12.75" x14ac:dyDescent="0.2">
      <c r="C5230" s="36"/>
      <c r="K5230" s="19"/>
      <c r="P5230" s="33"/>
      <c r="Q5230" s="19"/>
      <c r="R5230" s="19"/>
    </row>
    <row r="5231" spans="3:18" s="1" customFormat="1" ht="12.75" x14ac:dyDescent="0.2">
      <c r="C5231" s="36"/>
      <c r="K5231" s="19"/>
      <c r="P5231" s="33"/>
      <c r="Q5231" s="19"/>
      <c r="R5231" s="19"/>
    </row>
    <row r="5232" spans="3:18" s="1" customFormat="1" ht="12.75" x14ac:dyDescent="0.2">
      <c r="C5232" s="36"/>
      <c r="K5232" s="19"/>
      <c r="P5232" s="33"/>
      <c r="Q5232" s="19"/>
      <c r="R5232" s="19"/>
    </row>
    <row r="5233" spans="3:18" s="1" customFormat="1" ht="12.75" x14ac:dyDescent="0.2">
      <c r="C5233" s="36"/>
      <c r="K5233" s="19"/>
      <c r="P5233" s="33"/>
      <c r="Q5233" s="19"/>
      <c r="R5233" s="19"/>
    </row>
    <row r="5234" spans="3:18" s="1" customFormat="1" ht="12.75" x14ac:dyDescent="0.2">
      <c r="C5234" s="36"/>
      <c r="K5234" s="19"/>
      <c r="P5234" s="33"/>
      <c r="Q5234" s="19"/>
      <c r="R5234" s="19"/>
    </row>
    <row r="5235" spans="3:18" s="1" customFormat="1" ht="12.75" x14ac:dyDescent="0.2">
      <c r="C5235" s="36"/>
      <c r="K5235" s="19"/>
      <c r="P5235" s="33"/>
      <c r="Q5235" s="19"/>
      <c r="R5235" s="19"/>
    </row>
    <row r="5236" spans="3:18" s="1" customFormat="1" ht="12.75" x14ac:dyDescent="0.2">
      <c r="C5236" s="36"/>
      <c r="K5236" s="19"/>
      <c r="P5236" s="33"/>
      <c r="Q5236" s="19"/>
      <c r="R5236" s="19"/>
    </row>
    <row r="5237" spans="3:18" s="1" customFormat="1" ht="12.75" x14ac:dyDescent="0.2">
      <c r="C5237" s="36"/>
      <c r="K5237" s="19"/>
      <c r="P5237" s="33"/>
      <c r="Q5237" s="19"/>
      <c r="R5237" s="19"/>
    </row>
    <row r="5238" spans="3:18" s="1" customFormat="1" ht="12.75" x14ac:dyDescent="0.2">
      <c r="C5238" s="36"/>
      <c r="K5238" s="19"/>
      <c r="P5238" s="33"/>
      <c r="Q5238" s="19"/>
      <c r="R5238" s="19"/>
    </row>
    <row r="5239" spans="3:18" s="1" customFormat="1" ht="12.75" x14ac:dyDescent="0.2">
      <c r="C5239" s="36"/>
      <c r="K5239" s="19"/>
      <c r="P5239" s="33"/>
      <c r="Q5239" s="19"/>
      <c r="R5239" s="19"/>
    </row>
    <row r="5240" spans="3:18" s="1" customFormat="1" ht="12.75" x14ac:dyDescent="0.2">
      <c r="C5240" s="36"/>
      <c r="K5240" s="19"/>
      <c r="P5240" s="33"/>
      <c r="Q5240" s="19"/>
      <c r="R5240" s="19"/>
    </row>
    <row r="5241" spans="3:18" s="1" customFormat="1" ht="12.75" x14ac:dyDescent="0.2">
      <c r="C5241" s="36"/>
      <c r="K5241" s="19"/>
      <c r="P5241" s="33"/>
      <c r="Q5241" s="19"/>
      <c r="R5241" s="19"/>
    </row>
    <row r="5242" spans="3:18" s="1" customFormat="1" ht="12.75" x14ac:dyDescent="0.2">
      <c r="C5242" s="36"/>
      <c r="K5242" s="19"/>
      <c r="P5242" s="33"/>
      <c r="Q5242" s="19"/>
      <c r="R5242" s="19"/>
    </row>
    <row r="5243" spans="3:18" s="1" customFormat="1" ht="12.75" x14ac:dyDescent="0.2">
      <c r="C5243" s="36"/>
      <c r="K5243" s="19"/>
      <c r="P5243" s="33"/>
      <c r="Q5243" s="19"/>
      <c r="R5243" s="19"/>
    </row>
    <row r="5244" spans="3:18" s="1" customFormat="1" ht="12.75" x14ac:dyDescent="0.2">
      <c r="C5244" s="36"/>
      <c r="K5244" s="19"/>
      <c r="P5244" s="33"/>
      <c r="Q5244" s="19"/>
      <c r="R5244" s="19"/>
    </row>
    <row r="5245" spans="3:18" s="1" customFormat="1" ht="12.75" x14ac:dyDescent="0.2">
      <c r="C5245" s="36"/>
      <c r="K5245" s="19"/>
      <c r="P5245" s="33"/>
      <c r="Q5245" s="19"/>
      <c r="R5245" s="19"/>
    </row>
    <row r="5246" spans="3:18" s="1" customFormat="1" ht="12.75" x14ac:dyDescent="0.2">
      <c r="C5246" s="36"/>
      <c r="K5246" s="19"/>
      <c r="P5246" s="33"/>
      <c r="Q5246" s="19"/>
      <c r="R5246" s="19"/>
    </row>
    <row r="5247" spans="3:18" s="1" customFormat="1" ht="12.75" x14ac:dyDescent="0.2">
      <c r="C5247" s="36"/>
      <c r="K5247" s="19"/>
      <c r="P5247" s="33"/>
      <c r="Q5247" s="19"/>
      <c r="R5247" s="19"/>
    </row>
    <row r="5248" spans="3:18" s="1" customFormat="1" ht="12.75" x14ac:dyDescent="0.2">
      <c r="C5248" s="36"/>
      <c r="K5248" s="19"/>
      <c r="P5248" s="33"/>
      <c r="Q5248" s="19"/>
      <c r="R5248" s="19"/>
    </row>
    <row r="5249" spans="3:18" s="1" customFormat="1" ht="12.75" x14ac:dyDescent="0.2">
      <c r="C5249" s="36"/>
      <c r="K5249" s="19"/>
      <c r="P5249" s="33"/>
      <c r="Q5249" s="19"/>
      <c r="R5249" s="19"/>
    </row>
    <row r="5250" spans="3:18" s="1" customFormat="1" ht="12.75" x14ac:dyDescent="0.2">
      <c r="C5250" s="36"/>
      <c r="K5250" s="19"/>
      <c r="P5250" s="33"/>
      <c r="Q5250" s="19"/>
      <c r="R5250" s="19"/>
    </row>
    <row r="5251" spans="3:18" s="1" customFormat="1" ht="12.75" x14ac:dyDescent="0.2">
      <c r="C5251" s="36"/>
      <c r="K5251" s="19"/>
      <c r="P5251" s="33"/>
      <c r="Q5251" s="19"/>
      <c r="R5251" s="19"/>
    </row>
    <row r="5252" spans="3:18" s="1" customFormat="1" ht="12.75" x14ac:dyDescent="0.2">
      <c r="C5252" s="36"/>
      <c r="K5252" s="19"/>
      <c r="P5252" s="33"/>
      <c r="Q5252" s="19"/>
      <c r="R5252" s="19"/>
    </row>
    <row r="5253" spans="3:18" s="1" customFormat="1" ht="12.75" x14ac:dyDescent="0.2">
      <c r="C5253" s="36"/>
      <c r="K5253" s="19"/>
      <c r="P5253" s="33"/>
      <c r="Q5253" s="19"/>
      <c r="R5253" s="19"/>
    </row>
    <row r="5254" spans="3:18" s="1" customFormat="1" ht="12.75" x14ac:dyDescent="0.2">
      <c r="C5254" s="36"/>
      <c r="K5254" s="19"/>
      <c r="P5254" s="33"/>
      <c r="Q5254" s="19"/>
      <c r="R5254" s="19"/>
    </row>
    <row r="5255" spans="3:18" s="1" customFormat="1" ht="12.75" x14ac:dyDescent="0.2">
      <c r="C5255" s="36"/>
      <c r="K5255" s="19"/>
      <c r="P5255" s="33"/>
      <c r="Q5255" s="19"/>
      <c r="R5255" s="19"/>
    </row>
    <row r="5256" spans="3:18" s="1" customFormat="1" ht="12.75" x14ac:dyDescent="0.2">
      <c r="C5256" s="36"/>
      <c r="K5256" s="19"/>
      <c r="P5256" s="33"/>
      <c r="Q5256" s="19"/>
      <c r="R5256" s="19"/>
    </row>
    <row r="5257" spans="3:18" s="1" customFormat="1" ht="12.75" x14ac:dyDescent="0.2">
      <c r="C5257" s="36"/>
      <c r="K5257" s="19"/>
      <c r="P5257" s="33"/>
      <c r="Q5257" s="19"/>
      <c r="R5257" s="19"/>
    </row>
    <row r="5258" spans="3:18" s="1" customFormat="1" ht="12.75" x14ac:dyDescent="0.2">
      <c r="C5258" s="36"/>
      <c r="K5258" s="19"/>
      <c r="P5258" s="33"/>
      <c r="Q5258" s="19"/>
      <c r="R5258" s="19"/>
    </row>
    <row r="5259" spans="3:18" s="1" customFormat="1" ht="12.75" x14ac:dyDescent="0.2">
      <c r="C5259" s="36"/>
      <c r="K5259" s="19"/>
      <c r="P5259" s="33"/>
      <c r="Q5259" s="19"/>
      <c r="R5259" s="19"/>
    </row>
    <row r="5260" spans="3:18" s="1" customFormat="1" ht="12.75" x14ac:dyDescent="0.2">
      <c r="C5260" s="36"/>
      <c r="K5260" s="19"/>
      <c r="P5260" s="33"/>
      <c r="Q5260" s="19"/>
      <c r="R5260" s="19"/>
    </row>
    <row r="5261" spans="3:18" s="1" customFormat="1" ht="12.75" x14ac:dyDescent="0.2">
      <c r="C5261" s="36"/>
      <c r="K5261" s="19"/>
      <c r="P5261" s="33"/>
      <c r="Q5261" s="19"/>
      <c r="R5261" s="19"/>
    </row>
    <row r="5262" spans="3:18" s="1" customFormat="1" ht="12.75" x14ac:dyDescent="0.2">
      <c r="C5262" s="36"/>
      <c r="K5262" s="19"/>
      <c r="P5262" s="33"/>
      <c r="Q5262" s="19"/>
      <c r="R5262" s="19"/>
    </row>
    <row r="5263" spans="3:18" s="1" customFormat="1" ht="12.75" x14ac:dyDescent="0.2">
      <c r="C5263" s="36"/>
      <c r="K5263" s="19"/>
      <c r="P5263" s="33"/>
      <c r="Q5263" s="19"/>
      <c r="R5263" s="19"/>
    </row>
    <row r="5264" spans="3:18" s="1" customFormat="1" ht="12.75" x14ac:dyDescent="0.2">
      <c r="C5264" s="36"/>
      <c r="K5264" s="19"/>
      <c r="P5264" s="33"/>
      <c r="Q5264" s="19"/>
      <c r="R5264" s="19"/>
    </row>
    <row r="5265" spans="3:18" s="1" customFormat="1" ht="12.75" x14ac:dyDescent="0.2">
      <c r="C5265" s="36"/>
      <c r="K5265" s="19"/>
      <c r="P5265" s="33"/>
      <c r="Q5265" s="19"/>
      <c r="R5265" s="19"/>
    </row>
    <row r="5266" spans="3:18" s="1" customFormat="1" ht="12.75" x14ac:dyDescent="0.2">
      <c r="C5266" s="36"/>
      <c r="K5266" s="19"/>
      <c r="P5266" s="33"/>
      <c r="Q5266" s="19"/>
      <c r="R5266" s="19"/>
    </row>
    <row r="5267" spans="3:18" s="1" customFormat="1" ht="12.75" x14ac:dyDescent="0.2">
      <c r="C5267" s="36"/>
      <c r="K5267" s="19"/>
      <c r="P5267" s="33"/>
      <c r="Q5267" s="19"/>
      <c r="R5267" s="19"/>
    </row>
    <row r="5268" spans="3:18" s="1" customFormat="1" ht="12.75" x14ac:dyDescent="0.2">
      <c r="C5268" s="36"/>
      <c r="K5268" s="19"/>
      <c r="P5268" s="33"/>
      <c r="Q5268" s="19"/>
      <c r="R5268" s="19"/>
    </row>
    <row r="5269" spans="3:18" s="1" customFormat="1" ht="12.75" x14ac:dyDescent="0.2">
      <c r="C5269" s="36"/>
      <c r="K5269" s="19"/>
      <c r="P5269" s="33"/>
      <c r="Q5269" s="19"/>
      <c r="R5269" s="19"/>
    </row>
    <row r="5270" spans="3:18" s="1" customFormat="1" ht="12.75" x14ac:dyDescent="0.2">
      <c r="C5270" s="36"/>
      <c r="K5270" s="19"/>
      <c r="P5270" s="33"/>
      <c r="Q5270" s="19"/>
      <c r="R5270" s="19"/>
    </row>
    <row r="5271" spans="3:18" s="1" customFormat="1" ht="12.75" x14ac:dyDescent="0.2">
      <c r="C5271" s="36"/>
      <c r="K5271" s="19"/>
      <c r="P5271" s="33"/>
      <c r="Q5271" s="19"/>
      <c r="R5271" s="19"/>
    </row>
    <row r="5272" spans="3:18" s="1" customFormat="1" ht="12.75" x14ac:dyDescent="0.2">
      <c r="C5272" s="36"/>
      <c r="K5272" s="19"/>
      <c r="P5272" s="33"/>
      <c r="Q5272" s="19"/>
      <c r="R5272" s="19"/>
    </row>
    <row r="5273" spans="3:18" s="1" customFormat="1" ht="12.75" x14ac:dyDescent="0.2">
      <c r="C5273" s="36"/>
      <c r="K5273" s="19"/>
      <c r="P5273" s="33"/>
      <c r="Q5273" s="19"/>
      <c r="R5273" s="19"/>
    </row>
    <row r="5274" spans="3:18" s="1" customFormat="1" ht="12.75" x14ac:dyDescent="0.2">
      <c r="C5274" s="36"/>
      <c r="K5274" s="19"/>
      <c r="P5274" s="33"/>
      <c r="Q5274" s="19"/>
      <c r="R5274" s="19"/>
    </row>
    <row r="5275" spans="3:18" s="1" customFormat="1" ht="12.75" x14ac:dyDescent="0.2">
      <c r="C5275" s="36"/>
      <c r="K5275" s="19"/>
      <c r="P5275" s="33"/>
      <c r="Q5275" s="19"/>
      <c r="R5275" s="19"/>
    </row>
    <row r="5276" spans="3:18" s="1" customFormat="1" ht="12.75" x14ac:dyDescent="0.2">
      <c r="C5276" s="36"/>
      <c r="K5276" s="19"/>
      <c r="P5276" s="33"/>
      <c r="Q5276" s="19"/>
      <c r="R5276" s="19"/>
    </row>
    <row r="5277" spans="3:18" s="1" customFormat="1" ht="12.75" x14ac:dyDescent="0.2">
      <c r="C5277" s="36"/>
      <c r="K5277" s="19"/>
      <c r="P5277" s="33"/>
      <c r="Q5277" s="19"/>
      <c r="R5277" s="19"/>
    </row>
    <row r="5278" spans="3:18" s="1" customFormat="1" ht="12.75" x14ac:dyDescent="0.2">
      <c r="C5278" s="36"/>
      <c r="K5278" s="19"/>
      <c r="P5278" s="33"/>
      <c r="Q5278" s="19"/>
      <c r="R5278" s="19"/>
    </row>
    <row r="5279" spans="3:18" s="1" customFormat="1" ht="12.75" x14ac:dyDescent="0.2">
      <c r="C5279" s="36"/>
      <c r="K5279" s="19"/>
      <c r="P5279" s="33"/>
      <c r="Q5279" s="19"/>
      <c r="R5279" s="19"/>
    </row>
    <row r="5280" spans="3:18" s="1" customFormat="1" ht="12.75" x14ac:dyDescent="0.2">
      <c r="C5280" s="36"/>
      <c r="K5280" s="19"/>
      <c r="P5280" s="33"/>
      <c r="Q5280" s="19"/>
      <c r="R5280" s="19"/>
    </row>
    <row r="5281" spans="3:18" s="1" customFormat="1" ht="12.75" x14ac:dyDescent="0.2">
      <c r="C5281" s="36"/>
      <c r="K5281" s="19"/>
      <c r="P5281" s="33"/>
      <c r="Q5281" s="19"/>
      <c r="R5281" s="19"/>
    </row>
    <row r="5282" spans="3:18" s="1" customFormat="1" ht="12.75" x14ac:dyDescent="0.2">
      <c r="C5282" s="36"/>
      <c r="K5282" s="19"/>
      <c r="P5282" s="33"/>
      <c r="Q5282" s="19"/>
      <c r="R5282" s="19"/>
    </row>
    <row r="5283" spans="3:18" s="1" customFormat="1" ht="12.75" x14ac:dyDescent="0.2">
      <c r="C5283" s="36"/>
      <c r="K5283" s="19"/>
      <c r="P5283" s="33"/>
      <c r="Q5283" s="19"/>
      <c r="R5283" s="19"/>
    </row>
    <row r="5284" spans="3:18" s="1" customFormat="1" ht="12.75" x14ac:dyDescent="0.2">
      <c r="C5284" s="36"/>
      <c r="K5284" s="19"/>
      <c r="P5284" s="33"/>
      <c r="Q5284" s="19"/>
      <c r="R5284" s="19"/>
    </row>
    <row r="5285" spans="3:18" s="1" customFormat="1" ht="12.75" x14ac:dyDescent="0.2">
      <c r="C5285" s="36"/>
      <c r="K5285" s="19"/>
      <c r="P5285" s="33"/>
      <c r="Q5285" s="19"/>
      <c r="R5285" s="19"/>
    </row>
    <row r="5286" spans="3:18" s="1" customFormat="1" ht="12.75" x14ac:dyDescent="0.2">
      <c r="C5286" s="36"/>
      <c r="K5286" s="19"/>
      <c r="P5286" s="33"/>
      <c r="Q5286" s="19"/>
      <c r="R5286" s="19"/>
    </row>
    <row r="5287" spans="3:18" s="1" customFormat="1" ht="12.75" x14ac:dyDescent="0.2">
      <c r="C5287" s="36"/>
      <c r="K5287" s="19"/>
      <c r="P5287" s="33"/>
      <c r="Q5287" s="19"/>
      <c r="R5287" s="19"/>
    </row>
    <row r="5288" spans="3:18" s="1" customFormat="1" ht="12.75" x14ac:dyDescent="0.2">
      <c r="C5288" s="36"/>
      <c r="K5288" s="19"/>
      <c r="P5288" s="33"/>
      <c r="Q5288" s="19"/>
      <c r="R5288" s="19"/>
    </row>
    <row r="5289" spans="3:18" s="1" customFormat="1" ht="12.75" x14ac:dyDescent="0.2">
      <c r="C5289" s="36"/>
      <c r="K5289" s="19"/>
      <c r="P5289" s="33"/>
      <c r="Q5289" s="19"/>
      <c r="R5289" s="19"/>
    </row>
    <row r="5290" spans="3:18" s="1" customFormat="1" ht="12.75" x14ac:dyDescent="0.2">
      <c r="C5290" s="36"/>
      <c r="K5290" s="19"/>
      <c r="P5290" s="33"/>
      <c r="Q5290" s="19"/>
      <c r="R5290" s="19"/>
    </row>
    <row r="5291" spans="3:18" s="1" customFormat="1" ht="12.75" x14ac:dyDescent="0.2">
      <c r="C5291" s="36"/>
      <c r="K5291" s="19"/>
      <c r="P5291" s="33"/>
      <c r="Q5291" s="19"/>
      <c r="R5291" s="19"/>
    </row>
    <row r="5292" spans="3:18" s="1" customFormat="1" ht="12.75" x14ac:dyDescent="0.2">
      <c r="C5292" s="36"/>
      <c r="K5292" s="19"/>
      <c r="P5292" s="33"/>
      <c r="Q5292" s="19"/>
      <c r="R5292" s="19"/>
    </row>
    <row r="5293" spans="3:18" s="1" customFormat="1" ht="12.75" x14ac:dyDescent="0.2">
      <c r="C5293" s="36"/>
      <c r="K5293" s="19"/>
      <c r="P5293" s="33"/>
      <c r="Q5293" s="19"/>
      <c r="R5293" s="19"/>
    </row>
    <row r="5294" spans="3:18" s="1" customFormat="1" ht="12.75" x14ac:dyDescent="0.2">
      <c r="C5294" s="36"/>
      <c r="K5294" s="19"/>
      <c r="P5294" s="33"/>
      <c r="Q5294" s="19"/>
      <c r="R5294" s="19"/>
    </row>
    <row r="5295" spans="3:18" s="1" customFormat="1" ht="12.75" x14ac:dyDescent="0.2">
      <c r="C5295" s="36"/>
      <c r="K5295" s="19"/>
      <c r="P5295" s="33"/>
      <c r="Q5295" s="19"/>
      <c r="R5295" s="19"/>
    </row>
    <row r="5296" spans="3:18" s="1" customFormat="1" ht="12.75" x14ac:dyDescent="0.2">
      <c r="C5296" s="36"/>
      <c r="K5296" s="19"/>
      <c r="P5296" s="33"/>
      <c r="Q5296" s="19"/>
      <c r="R5296" s="19"/>
    </row>
    <row r="5297" spans="3:18" s="1" customFormat="1" ht="12.75" x14ac:dyDescent="0.2">
      <c r="C5297" s="36"/>
      <c r="K5297" s="19"/>
      <c r="P5297" s="33"/>
      <c r="Q5297" s="19"/>
      <c r="R5297" s="19"/>
    </row>
    <row r="5298" spans="3:18" s="1" customFormat="1" ht="12.75" x14ac:dyDescent="0.2">
      <c r="C5298" s="36"/>
      <c r="K5298" s="19"/>
      <c r="P5298" s="33"/>
      <c r="Q5298" s="19"/>
      <c r="R5298" s="19"/>
    </row>
    <row r="5299" spans="3:18" s="1" customFormat="1" ht="12.75" x14ac:dyDescent="0.2">
      <c r="C5299" s="36"/>
      <c r="K5299" s="19"/>
      <c r="P5299" s="33"/>
      <c r="Q5299" s="19"/>
      <c r="R5299" s="19"/>
    </row>
    <row r="5300" spans="3:18" s="1" customFormat="1" ht="12.75" x14ac:dyDescent="0.2">
      <c r="C5300" s="36"/>
      <c r="K5300" s="19"/>
      <c r="P5300" s="33"/>
      <c r="Q5300" s="19"/>
      <c r="R5300" s="19"/>
    </row>
    <row r="5301" spans="3:18" s="1" customFormat="1" ht="12.75" x14ac:dyDescent="0.2">
      <c r="C5301" s="36"/>
      <c r="K5301" s="19"/>
      <c r="P5301" s="33"/>
      <c r="Q5301" s="19"/>
      <c r="R5301" s="19"/>
    </row>
    <row r="5302" spans="3:18" s="1" customFormat="1" ht="12.75" x14ac:dyDescent="0.2">
      <c r="C5302" s="36"/>
      <c r="K5302" s="19"/>
      <c r="P5302" s="33"/>
      <c r="Q5302" s="19"/>
      <c r="R5302" s="19"/>
    </row>
    <row r="5303" spans="3:18" s="1" customFormat="1" ht="12.75" x14ac:dyDescent="0.2">
      <c r="C5303" s="36"/>
      <c r="K5303" s="19"/>
      <c r="P5303" s="33"/>
      <c r="Q5303" s="19"/>
      <c r="R5303" s="19"/>
    </row>
    <row r="5304" spans="3:18" s="1" customFormat="1" ht="12.75" x14ac:dyDescent="0.2">
      <c r="C5304" s="36"/>
      <c r="K5304" s="19"/>
      <c r="P5304" s="33"/>
      <c r="Q5304" s="19"/>
      <c r="R5304" s="19"/>
    </row>
    <row r="5305" spans="3:18" s="1" customFormat="1" ht="12.75" x14ac:dyDescent="0.2">
      <c r="C5305" s="36"/>
      <c r="K5305" s="19"/>
      <c r="P5305" s="33"/>
      <c r="Q5305" s="19"/>
      <c r="R5305" s="19"/>
    </row>
    <row r="5306" spans="3:18" s="1" customFormat="1" ht="12.75" x14ac:dyDescent="0.2">
      <c r="C5306" s="36"/>
      <c r="K5306" s="19"/>
      <c r="P5306" s="33"/>
      <c r="Q5306" s="19"/>
      <c r="R5306" s="19"/>
    </row>
    <row r="5307" spans="3:18" s="1" customFormat="1" ht="12.75" x14ac:dyDescent="0.2">
      <c r="C5307" s="36"/>
      <c r="K5307" s="19"/>
      <c r="P5307" s="33"/>
      <c r="Q5307" s="19"/>
      <c r="R5307" s="19"/>
    </row>
    <row r="5308" spans="3:18" s="1" customFormat="1" ht="12.75" x14ac:dyDescent="0.2">
      <c r="C5308" s="36"/>
      <c r="K5308" s="19"/>
      <c r="P5308" s="33"/>
      <c r="Q5308" s="19"/>
      <c r="R5308" s="19"/>
    </row>
    <row r="5309" spans="3:18" s="1" customFormat="1" ht="12.75" x14ac:dyDescent="0.2">
      <c r="C5309" s="36"/>
      <c r="K5309" s="19"/>
      <c r="P5309" s="33"/>
      <c r="Q5309" s="19"/>
      <c r="R5309" s="19"/>
    </row>
    <row r="5310" spans="3:18" s="1" customFormat="1" ht="12.75" x14ac:dyDescent="0.2">
      <c r="C5310" s="36"/>
      <c r="K5310" s="19"/>
      <c r="P5310" s="33"/>
      <c r="Q5310" s="19"/>
      <c r="R5310" s="19"/>
    </row>
    <row r="5311" spans="3:18" s="1" customFormat="1" ht="12.75" x14ac:dyDescent="0.2">
      <c r="C5311" s="36"/>
      <c r="K5311" s="19"/>
      <c r="P5311" s="33"/>
      <c r="Q5311" s="19"/>
      <c r="R5311" s="19"/>
    </row>
    <row r="5312" spans="3:18" s="1" customFormat="1" ht="12.75" x14ac:dyDescent="0.2">
      <c r="C5312" s="36"/>
      <c r="K5312" s="19"/>
      <c r="P5312" s="33"/>
      <c r="Q5312" s="19"/>
      <c r="R5312" s="19"/>
    </row>
    <row r="5313" spans="3:18" s="1" customFormat="1" ht="12.75" x14ac:dyDescent="0.2">
      <c r="C5313" s="36"/>
      <c r="K5313" s="19"/>
      <c r="P5313" s="33"/>
      <c r="Q5313" s="19"/>
      <c r="R5313" s="19"/>
    </row>
    <row r="5314" spans="3:18" s="1" customFormat="1" ht="12.75" x14ac:dyDescent="0.2">
      <c r="C5314" s="36"/>
      <c r="K5314" s="19"/>
      <c r="P5314" s="33"/>
      <c r="Q5314" s="19"/>
      <c r="R5314" s="19"/>
    </row>
    <row r="5315" spans="3:18" s="1" customFormat="1" ht="12.75" x14ac:dyDescent="0.2">
      <c r="C5315" s="36"/>
      <c r="K5315" s="19"/>
      <c r="P5315" s="33"/>
      <c r="Q5315" s="19"/>
      <c r="R5315" s="19"/>
    </row>
    <row r="5316" spans="3:18" s="1" customFormat="1" ht="12.75" x14ac:dyDescent="0.2">
      <c r="C5316" s="36"/>
      <c r="K5316" s="19"/>
      <c r="P5316" s="33"/>
      <c r="Q5316" s="19"/>
      <c r="R5316" s="19"/>
    </row>
    <row r="5317" spans="3:18" s="1" customFormat="1" ht="12.75" x14ac:dyDescent="0.2">
      <c r="C5317" s="36"/>
      <c r="K5317" s="19"/>
      <c r="P5317" s="33"/>
      <c r="Q5317" s="19"/>
      <c r="R5317" s="19"/>
    </row>
    <row r="5318" spans="3:18" s="1" customFormat="1" ht="12.75" x14ac:dyDescent="0.2">
      <c r="C5318" s="36"/>
      <c r="K5318" s="19"/>
      <c r="P5318" s="33"/>
      <c r="Q5318" s="19"/>
      <c r="R5318" s="19"/>
    </row>
    <row r="5319" spans="3:18" s="1" customFormat="1" ht="12.75" x14ac:dyDescent="0.2">
      <c r="C5319" s="36"/>
      <c r="K5319" s="19"/>
      <c r="P5319" s="33"/>
      <c r="Q5319" s="19"/>
      <c r="R5319" s="19"/>
    </row>
    <row r="5320" spans="3:18" s="1" customFormat="1" ht="12.75" x14ac:dyDescent="0.2">
      <c r="C5320" s="36"/>
      <c r="K5320" s="19"/>
      <c r="P5320" s="33"/>
      <c r="Q5320" s="19"/>
      <c r="R5320" s="19"/>
    </row>
    <row r="5321" spans="3:18" s="1" customFormat="1" ht="12.75" x14ac:dyDescent="0.2">
      <c r="C5321" s="36"/>
      <c r="K5321" s="19"/>
      <c r="P5321" s="33"/>
      <c r="Q5321" s="19"/>
      <c r="R5321" s="19"/>
    </row>
    <row r="5322" spans="3:18" s="1" customFormat="1" ht="12.75" x14ac:dyDescent="0.2">
      <c r="C5322" s="36"/>
      <c r="K5322" s="19"/>
      <c r="P5322" s="33"/>
      <c r="Q5322" s="19"/>
      <c r="R5322" s="19"/>
    </row>
    <row r="5323" spans="3:18" s="1" customFormat="1" ht="12.75" x14ac:dyDescent="0.2">
      <c r="C5323" s="36"/>
      <c r="K5323" s="19"/>
      <c r="P5323" s="33"/>
      <c r="Q5323" s="19"/>
      <c r="R5323" s="19"/>
    </row>
    <row r="5324" spans="3:18" s="1" customFormat="1" ht="12.75" x14ac:dyDescent="0.2">
      <c r="C5324" s="36"/>
      <c r="K5324" s="19"/>
      <c r="P5324" s="33"/>
      <c r="Q5324" s="19"/>
      <c r="R5324" s="19"/>
    </row>
    <row r="5325" spans="3:18" s="1" customFormat="1" ht="12.75" x14ac:dyDescent="0.2">
      <c r="C5325" s="36"/>
      <c r="K5325" s="19"/>
      <c r="P5325" s="33"/>
      <c r="Q5325" s="19"/>
      <c r="R5325" s="19"/>
    </row>
    <row r="5326" spans="3:18" s="1" customFormat="1" ht="12.75" x14ac:dyDescent="0.2">
      <c r="C5326" s="36"/>
      <c r="K5326" s="19"/>
      <c r="P5326" s="33"/>
      <c r="Q5326" s="19"/>
      <c r="R5326" s="19"/>
    </row>
    <row r="5327" spans="3:18" s="1" customFormat="1" ht="12.75" x14ac:dyDescent="0.2">
      <c r="C5327" s="36"/>
      <c r="K5327" s="19"/>
      <c r="P5327" s="33"/>
      <c r="Q5327" s="19"/>
      <c r="R5327" s="19"/>
    </row>
    <row r="5328" spans="3:18" s="1" customFormat="1" ht="12.75" x14ac:dyDescent="0.2">
      <c r="C5328" s="36"/>
      <c r="K5328" s="19"/>
      <c r="P5328" s="33"/>
      <c r="Q5328" s="19"/>
      <c r="R5328" s="19"/>
    </row>
    <row r="5329" spans="3:18" s="1" customFormat="1" ht="12.75" x14ac:dyDescent="0.2">
      <c r="C5329" s="36"/>
      <c r="K5329" s="19"/>
      <c r="P5329" s="33"/>
      <c r="Q5329" s="19"/>
      <c r="R5329" s="19"/>
    </row>
    <row r="5330" spans="3:18" s="1" customFormat="1" ht="12.75" x14ac:dyDescent="0.2">
      <c r="C5330" s="36"/>
      <c r="K5330" s="19"/>
      <c r="P5330" s="33"/>
      <c r="Q5330" s="19"/>
      <c r="R5330" s="19"/>
    </row>
    <row r="5331" spans="3:18" s="1" customFormat="1" ht="12.75" x14ac:dyDescent="0.2">
      <c r="C5331" s="36"/>
      <c r="K5331" s="19"/>
      <c r="P5331" s="33"/>
      <c r="Q5331" s="19"/>
      <c r="R5331" s="19"/>
    </row>
    <row r="5332" spans="3:18" s="1" customFormat="1" ht="12.75" x14ac:dyDescent="0.2">
      <c r="C5332" s="36"/>
      <c r="K5332" s="19"/>
      <c r="P5332" s="33"/>
      <c r="Q5332" s="19"/>
      <c r="R5332" s="19"/>
    </row>
    <row r="5333" spans="3:18" s="1" customFormat="1" ht="12.75" x14ac:dyDescent="0.2">
      <c r="C5333" s="36"/>
      <c r="K5333" s="19"/>
      <c r="P5333" s="33"/>
      <c r="Q5333" s="19"/>
      <c r="R5333" s="19"/>
    </row>
    <row r="5334" spans="3:18" s="1" customFormat="1" ht="12.75" x14ac:dyDescent="0.2">
      <c r="C5334" s="36"/>
      <c r="K5334" s="19"/>
      <c r="P5334" s="33"/>
      <c r="Q5334" s="19"/>
      <c r="R5334" s="19"/>
    </row>
    <row r="5335" spans="3:18" s="1" customFormat="1" ht="12.75" x14ac:dyDescent="0.2">
      <c r="C5335" s="36"/>
      <c r="K5335" s="19"/>
      <c r="P5335" s="33"/>
      <c r="Q5335" s="19"/>
      <c r="R5335" s="19"/>
    </row>
    <row r="5336" spans="3:18" s="1" customFormat="1" ht="12.75" x14ac:dyDescent="0.2">
      <c r="C5336" s="36"/>
      <c r="K5336" s="19"/>
      <c r="P5336" s="33"/>
      <c r="Q5336" s="19"/>
      <c r="R5336" s="19"/>
    </row>
    <row r="5337" spans="3:18" s="1" customFormat="1" ht="12.75" x14ac:dyDescent="0.2">
      <c r="C5337" s="36"/>
      <c r="K5337" s="19"/>
      <c r="P5337" s="33"/>
      <c r="Q5337" s="19"/>
      <c r="R5337" s="19"/>
    </row>
    <row r="5338" spans="3:18" s="1" customFormat="1" ht="12.75" x14ac:dyDescent="0.2">
      <c r="C5338" s="36"/>
      <c r="K5338" s="19"/>
      <c r="P5338" s="33"/>
      <c r="Q5338" s="19"/>
      <c r="R5338" s="19"/>
    </row>
    <row r="5339" spans="3:18" s="1" customFormat="1" ht="12.75" x14ac:dyDescent="0.2">
      <c r="C5339" s="36"/>
      <c r="K5339" s="19"/>
      <c r="P5339" s="33"/>
      <c r="Q5339" s="19"/>
      <c r="R5339" s="19"/>
    </row>
    <row r="5340" spans="3:18" s="1" customFormat="1" ht="12.75" x14ac:dyDescent="0.2">
      <c r="C5340" s="36"/>
      <c r="K5340" s="19"/>
      <c r="P5340" s="33"/>
      <c r="Q5340" s="19"/>
      <c r="R5340" s="19"/>
    </row>
    <row r="5341" spans="3:18" s="1" customFormat="1" ht="12.75" x14ac:dyDescent="0.2">
      <c r="C5341" s="36"/>
      <c r="K5341" s="19"/>
      <c r="P5341" s="33"/>
      <c r="Q5341" s="19"/>
      <c r="R5341" s="19"/>
    </row>
    <row r="5342" spans="3:18" s="1" customFormat="1" ht="12.75" x14ac:dyDescent="0.2">
      <c r="C5342" s="36"/>
      <c r="K5342" s="19"/>
      <c r="P5342" s="33"/>
      <c r="Q5342" s="19"/>
      <c r="R5342" s="19"/>
    </row>
    <row r="5343" spans="3:18" s="1" customFormat="1" ht="12.75" x14ac:dyDescent="0.2">
      <c r="C5343" s="36"/>
      <c r="K5343" s="19"/>
      <c r="P5343" s="33"/>
      <c r="Q5343" s="19"/>
      <c r="R5343" s="19"/>
    </row>
    <row r="5344" spans="3:18" s="1" customFormat="1" ht="12.75" x14ac:dyDescent="0.2">
      <c r="C5344" s="36"/>
      <c r="K5344" s="19"/>
      <c r="P5344" s="33"/>
      <c r="Q5344" s="19"/>
      <c r="R5344" s="19"/>
    </row>
    <row r="5345" spans="3:18" s="1" customFormat="1" ht="12.75" x14ac:dyDescent="0.2">
      <c r="C5345" s="36"/>
      <c r="K5345" s="19"/>
      <c r="P5345" s="33"/>
      <c r="Q5345" s="19"/>
      <c r="R5345" s="19"/>
    </row>
    <row r="5346" spans="3:18" s="1" customFormat="1" ht="12.75" x14ac:dyDescent="0.2">
      <c r="C5346" s="36"/>
      <c r="K5346" s="19"/>
      <c r="P5346" s="33"/>
      <c r="Q5346" s="19"/>
      <c r="R5346" s="19"/>
    </row>
    <row r="5347" spans="3:18" s="1" customFormat="1" ht="12.75" x14ac:dyDescent="0.2">
      <c r="C5347" s="36"/>
      <c r="K5347" s="19"/>
      <c r="P5347" s="33"/>
      <c r="Q5347" s="19"/>
      <c r="R5347" s="19"/>
    </row>
    <row r="5348" spans="3:18" s="1" customFormat="1" ht="12.75" x14ac:dyDescent="0.2">
      <c r="C5348" s="36"/>
      <c r="K5348" s="19"/>
      <c r="P5348" s="33"/>
      <c r="Q5348" s="19"/>
      <c r="R5348" s="19"/>
    </row>
    <row r="5349" spans="3:18" s="1" customFormat="1" ht="12.75" x14ac:dyDescent="0.2">
      <c r="C5349" s="36"/>
      <c r="K5349" s="19"/>
      <c r="P5349" s="33"/>
      <c r="Q5349" s="19"/>
      <c r="R5349" s="19"/>
    </row>
    <row r="5350" spans="3:18" s="1" customFormat="1" ht="12.75" x14ac:dyDescent="0.2">
      <c r="C5350" s="36"/>
      <c r="K5350" s="19"/>
      <c r="P5350" s="33"/>
      <c r="Q5350" s="19"/>
      <c r="R5350" s="19"/>
    </row>
    <row r="5351" spans="3:18" s="1" customFormat="1" ht="12.75" x14ac:dyDescent="0.2">
      <c r="C5351" s="36"/>
      <c r="K5351" s="19"/>
      <c r="P5351" s="33"/>
      <c r="Q5351" s="19"/>
      <c r="R5351" s="19"/>
    </row>
    <row r="5352" spans="3:18" s="1" customFormat="1" ht="12.75" x14ac:dyDescent="0.2">
      <c r="C5352" s="36"/>
      <c r="K5352" s="19"/>
      <c r="P5352" s="33"/>
      <c r="Q5352" s="19"/>
      <c r="R5352" s="19"/>
    </row>
    <row r="5353" spans="3:18" s="1" customFormat="1" ht="12.75" x14ac:dyDescent="0.2">
      <c r="C5353" s="36"/>
      <c r="K5353" s="19"/>
      <c r="P5353" s="33"/>
      <c r="Q5353" s="19"/>
      <c r="R5353" s="19"/>
    </row>
    <row r="5354" spans="3:18" s="1" customFormat="1" ht="12.75" x14ac:dyDescent="0.2">
      <c r="C5354" s="36"/>
      <c r="K5354" s="19"/>
      <c r="P5354" s="33"/>
      <c r="Q5354" s="19"/>
      <c r="R5354" s="19"/>
    </row>
    <row r="5355" spans="3:18" s="1" customFormat="1" ht="12.75" x14ac:dyDescent="0.2">
      <c r="C5355" s="36"/>
      <c r="K5355" s="19"/>
      <c r="P5355" s="33"/>
      <c r="Q5355" s="19"/>
      <c r="R5355" s="19"/>
    </row>
    <row r="5356" spans="3:18" s="1" customFormat="1" ht="12.75" x14ac:dyDescent="0.2">
      <c r="C5356" s="36"/>
      <c r="K5356" s="19"/>
      <c r="P5356" s="33"/>
      <c r="Q5356" s="19"/>
      <c r="R5356" s="19"/>
    </row>
    <row r="5357" spans="3:18" s="1" customFormat="1" ht="12.75" x14ac:dyDescent="0.2">
      <c r="C5357" s="36"/>
      <c r="K5357" s="19"/>
      <c r="P5357" s="33"/>
      <c r="Q5357" s="19"/>
      <c r="R5357" s="19"/>
    </row>
    <row r="5358" spans="3:18" s="1" customFormat="1" ht="12.75" x14ac:dyDescent="0.2">
      <c r="C5358" s="36"/>
      <c r="K5358" s="19"/>
      <c r="P5358" s="33"/>
      <c r="Q5358" s="19"/>
      <c r="R5358" s="19"/>
    </row>
    <row r="5359" spans="3:18" s="1" customFormat="1" ht="12.75" x14ac:dyDescent="0.2">
      <c r="C5359" s="36"/>
      <c r="K5359" s="19"/>
      <c r="P5359" s="33"/>
      <c r="Q5359" s="19"/>
      <c r="R5359" s="19"/>
    </row>
    <row r="5360" spans="3:18" s="1" customFormat="1" ht="12.75" x14ac:dyDescent="0.2">
      <c r="C5360" s="36"/>
      <c r="K5360" s="19"/>
      <c r="P5360" s="33"/>
      <c r="Q5360" s="19"/>
      <c r="R5360" s="19"/>
    </row>
    <row r="5361" spans="3:18" s="1" customFormat="1" ht="12.75" x14ac:dyDescent="0.2">
      <c r="C5361" s="36"/>
      <c r="K5361" s="19"/>
      <c r="P5361" s="33"/>
      <c r="Q5361" s="19"/>
      <c r="R5361" s="19"/>
    </row>
    <row r="5362" spans="3:18" s="1" customFormat="1" ht="12.75" x14ac:dyDescent="0.2">
      <c r="C5362" s="36"/>
      <c r="K5362" s="19"/>
      <c r="P5362" s="33"/>
      <c r="Q5362" s="19"/>
      <c r="R5362" s="19"/>
    </row>
    <row r="5363" spans="3:18" s="1" customFormat="1" ht="12.75" x14ac:dyDescent="0.2">
      <c r="C5363" s="36"/>
      <c r="K5363" s="19"/>
      <c r="P5363" s="33"/>
      <c r="Q5363" s="19"/>
      <c r="R5363" s="19"/>
    </row>
    <row r="5364" spans="3:18" s="1" customFormat="1" ht="12.75" x14ac:dyDescent="0.2">
      <c r="C5364" s="36"/>
      <c r="K5364" s="19"/>
      <c r="P5364" s="33"/>
      <c r="Q5364" s="19"/>
      <c r="R5364" s="19"/>
    </row>
    <row r="5365" spans="3:18" s="1" customFormat="1" ht="12.75" x14ac:dyDescent="0.2">
      <c r="C5365" s="36"/>
      <c r="K5365" s="19"/>
      <c r="P5365" s="33"/>
      <c r="Q5365" s="19"/>
      <c r="R5365" s="19"/>
    </row>
    <row r="5366" spans="3:18" s="1" customFormat="1" ht="12.75" x14ac:dyDescent="0.2">
      <c r="C5366" s="36"/>
      <c r="K5366" s="19"/>
      <c r="P5366" s="33"/>
      <c r="Q5366" s="19"/>
      <c r="R5366" s="19"/>
    </row>
    <row r="5367" spans="3:18" s="1" customFormat="1" ht="12.75" x14ac:dyDescent="0.2">
      <c r="C5367" s="36"/>
      <c r="K5367" s="19"/>
      <c r="P5367" s="33"/>
      <c r="Q5367" s="19"/>
      <c r="R5367" s="19"/>
    </row>
    <row r="5368" spans="3:18" s="1" customFormat="1" ht="12.75" x14ac:dyDescent="0.2">
      <c r="C5368" s="36"/>
      <c r="K5368" s="19"/>
      <c r="P5368" s="33"/>
      <c r="Q5368" s="19"/>
      <c r="R5368" s="19"/>
    </row>
    <row r="5369" spans="3:18" s="1" customFormat="1" ht="12.75" x14ac:dyDescent="0.2">
      <c r="C5369" s="36"/>
      <c r="K5369" s="19"/>
      <c r="P5369" s="33"/>
      <c r="Q5369" s="19"/>
      <c r="R5369" s="19"/>
    </row>
    <row r="5370" spans="3:18" s="1" customFormat="1" ht="12.75" x14ac:dyDescent="0.2">
      <c r="C5370" s="36"/>
      <c r="K5370" s="19"/>
      <c r="P5370" s="33"/>
      <c r="Q5370" s="19"/>
      <c r="R5370" s="19"/>
    </row>
    <row r="5371" spans="3:18" s="1" customFormat="1" ht="12.75" x14ac:dyDescent="0.2">
      <c r="C5371" s="36"/>
      <c r="K5371" s="19"/>
      <c r="P5371" s="33"/>
      <c r="Q5371" s="19"/>
      <c r="R5371" s="19"/>
    </row>
    <row r="5372" spans="3:18" s="1" customFormat="1" ht="12.75" x14ac:dyDescent="0.2">
      <c r="C5372" s="36"/>
      <c r="K5372" s="19"/>
      <c r="P5372" s="33"/>
      <c r="Q5372" s="19"/>
      <c r="R5372" s="19"/>
    </row>
    <row r="5373" spans="3:18" s="1" customFormat="1" ht="12.75" x14ac:dyDescent="0.2">
      <c r="C5373" s="36"/>
      <c r="K5373" s="19"/>
      <c r="P5373" s="33"/>
      <c r="Q5373" s="19"/>
      <c r="R5373" s="19"/>
    </row>
    <row r="5374" spans="3:18" s="1" customFormat="1" ht="12.75" x14ac:dyDescent="0.2">
      <c r="C5374" s="36"/>
      <c r="K5374" s="19"/>
      <c r="P5374" s="33"/>
      <c r="Q5374" s="19"/>
      <c r="R5374" s="19"/>
    </row>
    <row r="5375" spans="3:18" s="1" customFormat="1" ht="12.75" x14ac:dyDescent="0.2">
      <c r="C5375" s="36"/>
      <c r="K5375" s="19"/>
      <c r="P5375" s="33"/>
      <c r="Q5375" s="19"/>
      <c r="R5375" s="19"/>
    </row>
    <row r="5376" spans="3:18" s="1" customFormat="1" ht="12.75" x14ac:dyDescent="0.2">
      <c r="C5376" s="36"/>
      <c r="K5376" s="19"/>
      <c r="P5376" s="33"/>
      <c r="Q5376" s="19"/>
      <c r="R5376" s="19"/>
    </row>
    <row r="5377" spans="3:18" s="1" customFormat="1" ht="12.75" x14ac:dyDescent="0.2">
      <c r="C5377" s="36"/>
      <c r="K5377" s="19"/>
      <c r="P5377" s="33"/>
      <c r="Q5377" s="19"/>
      <c r="R5377" s="19"/>
    </row>
    <row r="5378" spans="3:18" s="1" customFormat="1" ht="12.75" x14ac:dyDescent="0.2">
      <c r="C5378" s="36"/>
      <c r="K5378" s="19"/>
      <c r="P5378" s="33"/>
      <c r="Q5378" s="19"/>
      <c r="R5378" s="19"/>
    </row>
    <row r="5379" spans="3:18" s="1" customFormat="1" ht="12.75" x14ac:dyDescent="0.2">
      <c r="C5379" s="36"/>
      <c r="K5379" s="19"/>
      <c r="P5379" s="33"/>
      <c r="Q5379" s="19"/>
      <c r="R5379" s="19"/>
    </row>
    <row r="5380" spans="3:18" s="1" customFormat="1" ht="12.75" x14ac:dyDescent="0.2">
      <c r="C5380" s="36"/>
      <c r="K5380" s="19"/>
      <c r="P5380" s="33"/>
      <c r="Q5380" s="19"/>
      <c r="R5380" s="19"/>
    </row>
    <row r="5381" spans="3:18" s="1" customFormat="1" ht="12.75" x14ac:dyDescent="0.2">
      <c r="C5381" s="36"/>
      <c r="K5381" s="19"/>
      <c r="P5381" s="33"/>
      <c r="Q5381" s="19"/>
      <c r="R5381" s="19"/>
    </row>
    <row r="5382" spans="3:18" s="1" customFormat="1" ht="12.75" x14ac:dyDescent="0.2">
      <c r="C5382" s="36"/>
      <c r="K5382" s="19"/>
      <c r="P5382" s="33"/>
      <c r="Q5382" s="19"/>
      <c r="R5382" s="19"/>
    </row>
    <row r="5383" spans="3:18" s="1" customFormat="1" ht="12.75" x14ac:dyDescent="0.2">
      <c r="C5383" s="36"/>
      <c r="K5383" s="19"/>
      <c r="P5383" s="33"/>
      <c r="Q5383" s="19"/>
      <c r="R5383" s="19"/>
    </row>
    <row r="5384" spans="3:18" s="1" customFormat="1" ht="12.75" x14ac:dyDescent="0.2">
      <c r="C5384" s="36"/>
      <c r="K5384" s="19"/>
      <c r="P5384" s="33"/>
      <c r="Q5384" s="19"/>
      <c r="R5384" s="19"/>
    </row>
    <row r="5385" spans="3:18" s="1" customFormat="1" ht="12.75" x14ac:dyDescent="0.2">
      <c r="C5385" s="36"/>
      <c r="K5385" s="19"/>
      <c r="P5385" s="33"/>
      <c r="Q5385" s="19"/>
      <c r="R5385" s="19"/>
    </row>
    <row r="5386" spans="3:18" s="1" customFormat="1" ht="12.75" x14ac:dyDescent="0.2">
      <c r="C5386" s="36"/>
      <c r="K5386" s="19"/>
      <c r="P5386" s="33"/>
      <c r="Q5386" s="19"/>
      <c r="R5386" s="19"/>
    </row>
    <row r="5387" spans="3:18" s="1" customFormat="1" ht="12.75" x14ac:dyDescent="0.2">
      <c r="C5387" s="36"/>
      <c r="K5387" s="19"/>
      <c r="P5387" s="33"/>
      <c r="Q5387" s="19"/>
      <c r="R5387" s="19"/>
    </row>
    <row r="5388" spans="3:18" s="1" customFormat="1" ht="12.75" x14ac:dyDescent="0.2">
      <c r="C5388" s="36"/>
      <c r="K5388" s="19"/>
      <c r="P5388" s="33"/>
      <c r="Q5388" s="19"/>
      <c r="R5388" s="19"/>
    </row>
    <row r="5389" spans="3:18" s="1" customFormat="1" ht="12.75" x14ac:dyDescent="0.2">
      <c r="C5389" s="36"/>
      <c r="K5389" s="19"/>
      <c r="P5389" s="33"/>
      <c r="Q5389" s="19"/>
      <c r="R5389" s="19"/>
    </row>
    <row r="5390" spans="3:18" s="1" customFormat="1" ht="12.75" x14ac:dyDescent="0.2">
      <c r="C5390" s="36"/>
      <c r="K5390" s="19"/>
      <c r="P5390" s="33"/>
      <c r="Q5390" s="19"/>
      <c r="R5390" s="19"/>
    </row>
    <row r="5391" spans="3:18" s="1" customFormat="1" ht="12.75" x14ac:dyDescent="0.2">
      <c r="C5391" s="36"/>
      <c r="K5391" s="19"/>
      <c r="P5391" s="33"/>
      <c r="Q5391" s="19"/>
      <c r="R5391" s="19"/>
    </row>
    <row r="5392" spans="3:18" s="1" customFormat="1" ht="12.75" x14ac:dyDescent="0.2">
      <c r="C5392" s="36"/>
      <c r="K5392" s="19"/>
      <c r="P5392" s="33"/>
      <c r="Q5392" s="19"/>
      <c r="R5392" s="19"/>
    </row>
    <row r="5393" spans="3:18" s="1" customFormat="1" ht="12.75" x14ac:dyDescent="0.2">
      <c r="C5393" s="36"/>
      <c r="K5393" s="19"/>
      <c r="P5393" s="33"/>
      <c r="Q5393" s="19"/>
      <c r="R5393" s="19"/>
    </row>
    <row r="5394" spans="3:18" s="1" customFormat="1" ht="12.75" x14ac:dyDescent="0.2">
      <c r="C5394" s="36"/>
      <c r="K5394" s="19"/>
      <c r="P5394" s="33"/>
      <c r="Q5394" s="19"/>
      <c r="R5394" s="19"/>
    </row>
    <row r="5395" spans="3:18" s="1" customFormat="1" ht="12.75" x14ac:dyDescent="0.2">
      <c r="C5395" s="36"/>
      <c r="K5395" s="19"/>
      <c r="P5395" s="33"/>
      <c r="Q5395" s="19"/>
      <c r="R5395" s="19"/>
    </row>
    <row r="5396" spans="3:18" s="1" customFormat="1" ht="12.75" x14ac:dyDescent="0.2">
      <c r="C5396" s="36"/>
      <c r="K5396" s="19"/>
      <c r="P5396" s="33"/>
      <c r="Q5396" s="19"/>
      <c r="R5396" s="19"/>
    </row>
    <row r="5397" spans="3:18" s="1" customFormat="1" ht="12.75" x14ac:dyDescent="0.2">
      <c r="C5397" s="36"/>
      <c r="K5397" s="19"/>
      <c r="P5397" s="33"/>
      <c r="Q5397" s="19"/>
      <c r="R5397" s="19"/>
    </row>
    <row r="5398" spans="3:18" s="1" customFormat="1" ht="12.75" x14ac:dyDescent="0.2">
      <c r="C5398" s="36"/>
      <c r="K5398" s="19"/>
      <c r="P5398" s="33"/>
      <c r="Q5398" s="19"/>
      <c r="R5398" s="19"/>
    </row>
    <row r="5399" spans="3:18" s="1" customFormat="1" ht="12.75" x14ac:dyDescent="0.2">
      <c r="C5399" s="36"/>
      <c r="K5399" s="19"/>
      <c r="P5399" s="33"/>
      <c r="Q5399" s="19"/>
      <c r="R5399" s="19"/>
    </row>
    <row r="5400" spans="3:18" s="1" customFormat="1" ht="12.75" x14ac:dyDescent="0.2">
      <c r="C5400" s="36"/>
      <c r="K5400" s="19"/>
      <c r="P5400" s="33"/>
      <c r="Q5400" s="19"/>
      <c r="R5400" s="19"/>
    </row>
    <row r="5401" spans="3:18" s="1" customFormat="1" ht="12.75" x14ac:dyDescent="0.2">
      <c r="C5401" s="36"/>
      <c r="K5401" s="19"/>
      <c r="P5401" s="33"/>
      <c r="Q5401" s="19"/>
      <c r="R5401" s="19"/>
    </row>
    <row r="5402" spans="3:18" s="1" customFormat="1" ht="12.75" x14ac:dyDescent="0.2">
      <c r="C5402" s="36"/>
      <c r="K5402" s="19"/>
      <c r="P5402" s="33"/>
      <c r="Q5402" s="19"/>
      <c r="R5402" s="19"/>
    </row>
    <row r="5403" spans="3:18" s="1" customFormat="1" ht="12.75" x14ac:dyDescent="0.2">
      <c r="C5403" s="36"/>
      <c r="K5403" s="19"/>
      <c r="P5403" s="33"/>
      <c r="Q5403" s="19"/>
      <c r="R5403" s="19"/>
    </row>
    <row r="5404" spans="3:18" s="1" customFormat="1" ht="12.75" x14ac:dyDescent="0.2">
      <c r="C5404" s="36"/>
      <c r="K5404" s="19"/>
      <c r="P5404" s="33"/>
      <c r="Q5404" s="19"/>
      <c r="R5404" s="19"/>
    </row>
    <row r="5405" spans="3:18" s="1" customFormat="1" ht="12.75" x14ac:dyDescent="0.2">
      <c r="C5405" s="36"/>
      <c r="K5405" s="19"/>
      <c r="P5405" s="33"/>
      <c r="Q5405" s="19"/>
      <c r="R5405" s="19"/>
    </row>
    <row r="5406" spans="3:18" s="1" customFormat="1" ht="12.75" x14ac:dyDescent="0.2">
      <c r="C5406" s="36"/>
      <c r="K5406" s="19"/>
      <c r="P5406" s="33"/>
      <c r="Q5406" s="19"/>
      <c r="R5406" s="19"/>
    </row>
    <row r="5407" spans="3:18" s="1" customFormat="1" ht="12.75" x14ac:dyDescent="0.2">
      <c r="C5407" s="36"/>
      <c r="K5407" s="19"/>
      <c r="P5407" s="33"/>
      <c r="Q5407" s="19"/>
      <c r="R5407" s="19"/>
    </row>
    <row r="5408" spans="3:18" s="1" customFormat="1" ht="12.75" x14ac:dyDescent="0.2">
      <c r="C5408" s="36"/>
      <c r="K5408" s="19"/>
      <c r="P5408" s="33"/>
      <c r="Q5408" s="19"/>
      <c r="R5408" s="19"/>
    </row>
    <row r="5409" spans="3:18" s="1" customFormat="1" ht="12.75" x14ac:dyDescent="0.2">
      <c r="C5409" s="36"/>
      <c r="K5409" s="19"/>
      <c r="P5409" s="33"/>
      <c r="Q5409" s="19"/>
      <c r="R5409" s="19"/>
    </row>
    <row r="5410" spans="3:18" s="1" customFormat="1" ht="12.75" x14ac:dyDescent="0.2">
      <c r="C5410" s="36"/>
      <c r="K5410" s="19"/>
      <c r="P5410" s="33"/>
      <c r="Q5410" s="19"/>
      <c r="R5410" s="19"/>
    </row>
    <row r="5411" spans="3:18" s="1" customFormat="1" ht="12.75" x14ac:dyDescent="0.2">
      <c r="C5411" s="36"/>
      <c r="K5411" s="19"/>
      <c r="P5411" s="33"/>
      <c r="Q5411" s="19"/>
      <c r="R5411" s="19"/>
    </row>
    <row r="5412" spans="3:18" s="1" customFormat="1" ht="12.75" x14ac:dyDescent="0.2">
      <c r="C5412" s="36"/>
      <c r="K5412" s="19"/>
      <c r="P5412" s="33"/>
      <c r="Q5412" s="19"/>
      <c r="R5412" s="19"/>
    </row>
    <row r="5413" spans="3:18" s="1" customFormat="1" ht="12.75" x14ac:dyDescent="0.2">
      <c r="C5413" s="36"/>
      <c r="K5413" s="19"/>
      <c r="P5413" s="33"/>
      <c r="Q5413" s="19"/>
      <c r="R5413" s="19"/>
    </row>
    <row r="5414" spans="3:18" s="1" customFormat="1" ht="12.75" x14ac:dyDescent="0.2">
      <c r="C5414" s="36"/>
      <c r="K5414" s="19"/>
      <c r="P5414" s="33"/>
      <c r="Q5414" s="19"/>
      <c r="R5414" s="19"/>
    </row>
    <row r="5415" spans="3:18" s="1" customFormat="1" ht="12.75" x14ac:dyDescent="0.2">
      <c r="C5415" s="36"/>
      <c r="K5415" s="19"/>
      <c r="P5415" s="33"/>
      <c r="Q5415" s="19"/>
      <c r="R5415" s="19"/>
    </row>
    <row r="5416" spans="3:18" s="1" customFormat="1" ht="12.75" x14ac:dyDescent="0.2">
      <c r="C5416" s="36"/>
      <c r="K5416" s="19"/>
      <c r="P5416" s="33"/>
      <c r="Q5416" s="19"/>
      <c r="R5416" s="19"/>
    </row>
    <row r="5417" spans="3:18" s="1" customFormat="1" ht="12.75" x14ac:dyDescent="0.2">
      <c r="C5417" s="36"/>
      <c r="K5417" s="19"/>
      <c r="P5417" s="33"/>
      <c r="Q5417" s="19"/>
      <c r="R5417" s="19"/>
    </row>
    <row r="5418" spans="3:18" s="1" customFormat="1" ht="12.75" x14ac:dyDescent="0.2">
      <c r="C5418" s="36"/>
      <c r="K5418" s="19"/>
      <c r="P5418" s="33"/>
      <c r="Q5418" s="19"/>
      <c r="R5418" s="19"/>
    </row>
    <row r="5419" spans="3:18" s="1" customFormat="1" ht="12.75" x14ac:dyDescent="0.2">
      <c r="C5419" s="36"/>
      <c r="K5419" s="19"/>
      <c r="P5419" s="33"/>
      <c r="Q5419" s="19"/>
      <c r="R5419" s="19"/>
    </row>
    <row r="5420" spans="3:18" s="1" customFormat="1" ht="12.75" x14ac:dyDescent="0.2">
      <c r="C5420" s="36"/>
      <c r="K5420" s="19"/>
      <c r="P5420" s="33"/>
      <c r="Q5420" s="19"/>
      <c r="R5420" s="19"/>
    </row>
    <row r="5421" spans="3:18" s="1" customFormat="1" ht="12.75" x14ac:dyDescent="0.2">
      <c r="C5421" s="36"/>
      <c r="K5421" s="19"/>
      <c r="P5421" s="33"/>
      <c r="Q5421" s="19"/>
      <c r="R5421" s="19"/>
    </row>
    <row r="5422" spans="3:18" s="1" customFormat="1" ht="12.75" x14ac:dyDescent="0.2">
      <c r="C5422" s="36"/>
      <c r="K5422" s="19"/>
      <c r="P5422" s="33"/>
      <c r="Q5422" s="19"/>
      <c r="R5422" s="19"/>
    </row>
    <row r="5423" spans="3:18" s="1" customFormat="1" ht="12.75" x14ac:dyDescent="0.2">
      <c r="C5423" s="36"/>
      <c r="K5423" s="19"/>
      <c r="P5423" s="33"/>
      <c r="Q5423" s="19"/>
      <c r="R5423" s="19"/>
    </row>
    <row r="5424" spans="3:18" s="1" customFormat="1" ht="12.75" x14ac:dyDescent="0.2">
      <c r="C5424" s="36"/>
      <c r="K5424" s="19"/>
      <c r="P5424" s="33"/>
      <c r="Q5424" s="19"/>
      <c r="R5424" s="19"/>
    </row>
    <row r="5425" spans="3:18" s="1" customFormat="1" ht="12.75" x14ac:dyDescent="0.2">
      <c r="C5425" s="36"/>
      <c r="K5425" s="19"/>
      <c r="P5425" s="33"/>
      <c r="Q5425" s="19"/>
      <c r="R5425" s="19"/>
    </row>
    <row r="5426" spans="3:18" s="1" customFormat="1" ht="12.75" x14ac:dyDescent="0.2">
      <c r="C5426" s="36"/>
      <c r="K5426" s="19"/>
      <c r="P5426" s="33"/>
      <c r="Q5426" s="19"/>
      <c r="R5426" s="19"/>
    </row>
    <row r="5427" spans="3:18" s="1" customFormat="1" ht="12.75" x14ac:dyDescent="0.2">
      <c r="C5427" s="36"/>
      <c r="K5427" s="19"/>
      <c r="P5427" s="33"/>
      <c r="Q5427" s="19"/>
      <c r="R5427" s="19"/>
    </row>
    <row r="5428" spans="3:18" s="1" customFormat="1" ht="12.75" x14ac:dyDescent="0.2">
      <c r="C5428" s="36"/>
      <c r="K5428" s="19"/>
      <c r="P5428" s="33"/>
      <c r="Q5428" s="19"/>
      <c r="R5428" s="19"/>
    </row>
    <row r="5429" spans="3:18" s="1" customFormat="1" ht="12.75" x14ac:dyDescent="0.2">
      <c r="C5429" s="36"/>
      <c r="K5429" s="19"/>
      <c r="P5429" s="33"/>
      <c r="Q5429" s="19"/>
      <c r="R5429" s="19"/>
    </row>
    <row r="5430" spans="3:18" s="1" customFormat="1" ht="12.75" x14ac:dyDescent="0.2">
      <c r="C5430" s="36"/>
      <c r="K5430" s="19"/>
      <c r="P5430" s="33"/>
      <c r="Q5430" s="19"/>
      <c r="R5430" s="19"/>
    </row>
    <row r="5431" spans="3:18" s="1" customFormat="1" ht="12.75" x14ac:dyDescent="0.2">
      <c r="C5431" s="36"/>
      <c r="K5431" s="19"/>
      <c r="P5431" s="33"/>
      <c r="Q5431" s="19"/>
      <c r="R5431" s="19"/>
    </row>
    <row r="5432" spans="3:18" s="1" customFormat="1" ht="12.75" x14ac:dyDescent="0.2">
      <c r="C5432" s="36"/>
      <c r="K5432" s="19"/>
      <c r="P5432" s="33"/>
      <c r="Q5432" s="19"/>
      <c r="R5432" s="19"/>
    </row>
    <row r="5433" spans="3:18" s="1" customFormat="1" ht="12.75" x14ac:dyDescent="0.2">
      <c r="C5433" s="36"/>
      <c r="K5433" s="19"/>
      <c r="P5433" s="33"/>
      <c r="Q5433" s="19"/>
      <c r="R5433" s="19"/>
    </row>
    <row r="5434" spans="3:18" s="1" customFormat="1" ht="12.75" x14ac:dyDescent="0.2">
      <c r="C5434" s="36"/>
      <c r="K5434" s="19"/>
      <c r="P5434" s="33"/>
      <c r="Q5434" s="19"/>
      <c r="R5434" s="19"/>
    </row>
    <row r="5435" spans="3:18" s="1" customFormat="1" ht="12.75" x14ac:dyDescent="0.2">
      <c r="C5435" s="36"/>
      <c r="K5435" s="19"/>
      <c r="P5435" s="33"/>
      <c r="Q5435" s="19"/>
      <c r="R5435" s="19"/>
    </row>
    <row r="5436" spans="3:18" s="1" customFormat="1" ht="12.75" x14ac:dyDescent="0.2">
      <c r="C5436" s="36"/>
      <c r="K5436" s="19"/>
      <c r="P5436" s="33"/>
      <c r="Q5436" s="19"/>
      <c r="R5436" s="19"/>
    </row>
    <row r="5437" spans="3:18" s="1" customFormat="1" ht="12.75" x14ac:dyDescent="0.2">
      <c r="C5437" s="36"/>
      <c r="K5437" s="19"/>
      <c r="P5437" s="33"/>
      <c r="Q5437" s="19"/>
      <c r="R5437" s="19"/>
    </row>
    <row r="5438" spans="3:18" s="1" customFormat="1" ht="12.75" x14ac:dyDescent="0.2">
      <c r="C5438" s="36"/>
      <c r="K5438" s="19"/>
      <c r="P5438" s="33"/>
      <c r="Q5438" s="19"/>
      <c r="R5438" s="19"/>
    </row>
    <row r="5439" spans="3:18" s="1" customFormat="1" ht="12.75" x14ac:dyDescent="0.2">
      <c r="C5439" s="36"/>
      <c r="K5439" s="19"/>
      <c r="P5439" s="33"/>
      <c r="Q5439" s="19"/>
      <c r="R5439" s="19"/>
    </row>
    <row r="5440" spans="3:18" s="1" customFormat="1" ht="12.75" x14ac:dyDescent="0.2">
      <c r="C5440" s="36"/>
      <c r="K5440" s="19"/>
      <c r="P5440" s="33"/>
      <c r="Q5440" s="19"/>
      <c r="R5440" s="19"/>
    </row>
    <row r="5441" spans="3:18" s="1" customFormat="1" ht="12.75" x14ac:dyDescent="0.2">
      <c r="C5441" s="36"/>
      <c r="K5441" s="19"/>
      <c r="P5441" s="33"/>
      <c r="Q5441" s="19"/>
      <c r="R5441" s="19"/>
    </row>
    <row r="5442" spans="3:18" s="1" customFormat="1" ht="12.75" x14ac:dyDescent="0.2">
      <c r="C5442" s="36"/>
      <c r="K5442" s="19"/>
      <c r="P5442" s="33"/>
      <c r="Q5442" s="19"/>
      <c r="R5442" s="19"/>
    </row>
    <row r="5443" spans="3:18" s="1" customFormat="1" ht="12.75" x14ac:dyDescent="0.2">
      <c r="C5443" s="36"/>
      <c r="K5443" s="19"/>
      <c r="P5443" s="33"/>
      <c r="Q5443" s="19"/>
      <c r="R5443" s="19"/>
    </row>
    <row r="5444" spans="3:18" s="1" customFormat="1" ht="12.75" x14ac:dyDescent="0.2">
      <c r="C5444" s="36"/>
      <c r="K5444" s="19"/>
      <c r="P5444" s="33"/>
      <c r="Q5444" s="19"/>
      <c r="R5444" s="19"/>
    </row>
    <row r="5445" spans="3:18" s="1" customFormat="1" ht="12.75" x14ac:dyDescent="0.2">
      <c r="C5445" s="36"/>
      <c r="K5445" s="19"/>
      <c r="P5445" s="33"/>
      <c r="Q5445" s="19"/>
      <c r="R5445" s="19"/>
    </row>
    <row r="5446" spans="3:18" s="1" customFormat="1" ht="12.75" x14ac:dyDescent="0.2">
      <c r="C5446" s="36"/>
      <c r="K5446" s="19"/>
      <c r="P5446" s="33"/>
      <c r="Q5446" s="19"/>
      <c r="R5446" s="19"/>
    </row>
    <row r="5447" spans="3:18" s="1" customFormat="1" ht="12.75" x14ac:dyDescent="0.2">
      <c r="C5447" s="36"/>
      <c r="K5447" s="19"/>
      <c r="P5447" s="33"/>
      <c r="Q5447" s="19"/>
      <c r="R5447" s="19"/>
    </row>
    <row r="5448" spans="3:18" s="1" customFormat="1" ht="12.75" x14ac:dyDescent="0.2">
      <c r="C5448" s="36"/>
      <c r="K5448" s="19"/>
      <c r="P5448" s="33"/>
      <c r="Q5448" s="19"/>
      <c r="R5448" s="19"/>
    </row>
    <row r="5449" spans="3:18" s="1" customFormat="1" ht="12.75" x14ac:dyDescent="0.2">
      <c r="C5449" s="36"/>
      <c r="K5449" s="19"/>
      <c r="P5449" s="33"/>
      <c r="Q5449" s="19"/>
      <c r="R5449" s="19"/>
    </row>
    <row r="5450" spans="3:18" s="1" customFormat="1" ht="12.75" x14ac:dyDescent="0.2">
      <c r="C5450" s="36"/>
      <c r="K5450" s="19"/>
      <c r="P5450" s="33"/>
      <c r="Q5450" s="19"/>
      <c r="R5450" s="19"/>
    </row>
    <row r="5451" spans="3:18" s="1" customFormat="1" ht="12.75" x14ac:dyDescent="0.2">
      <c r="C5451" s="36"/>
      <c r="K5451" s="19"/>
      <c r="P5451" s="33"/>
      <c r="Q5451" s="19"/>
      <c r="R5451" s="19"/>
    </row>
    <row r="5452" spans="3:18" s="1" customFormat="1" ht="12.75" x14ac:dyDescent="0.2">
      <c r="C5452" s="36"/>
      <c r="K5452" s="19"/>
      <c r="P5452" s="33"/>
      <c r="Q5452" s="19"/>
      <c r="R5452" s="19"/>
    </row>
    <row r="5453" spans="3:18" s="1" customFormat="1" ht="12.75" x14ac:dyDescent="0.2">
      <c r="C5453" s="36"/>
      <c r="K5453" s="19"/>
      <c r="P5453" s="33"/>
      <c r="Q5453" s="19"/>
      <c r="R5453" s="19"/>
    </row>
    <row r="5454" spans="3:18" s="1" customFormat="1" ht="12.75" x14ac:dyDescent="0.2">
      <c r="C5454" s="36"/>
      <c r="K5454" s="19"/>
      <c r="P5454" s="33"/>
      <c r="Q5454" s="19"/>
      <c r="R5454" s="19"/>
    </row>
    <row r="5455" spans="3:18" s="1" customFormat="1" ht="12.75" x14ac:dyDescent="0.2">
      <c r="C5455" s="36"/>
      <c r="K5455" s="19"/>
      <c r="P5455" s="33"/>
      <c r="Q5455" s="19"/>
      <c r="R5455" s="19"/>
    </row>
    <row r="5456" spans="3:18" s="1" customFormat="1" ht="12.75" x14ac:dyDescent="0.2">
      <c r="C5456" s="36"/>
      <c r="K5456" s="19"/>
      <c r="P5456" s="33"/>
      <c r="Q5456" s="19"/>
      <c r="R5456" s="19"/>
    </row>
    <row r="5457" spans="3:18" s="1" customFormat="1" ht="12.75" x14ac:dyDescent="0.2">
      <c r="C5457" s="36"/>
      <c r="K5457" s="19"/>
      <c r="P5457" s="33"/>
      <c r="Q5457" s="19"/>
      <c r="R5457" s="19"/>
    </row>
    <row r="5458" spans="3:18" s="1" customFormat="1" ht="12.75" x14ac:dyDescent="0.2">
      <c r="C5458" s="36"/>
      <c r="K5458" s="19"/>
      <c r="P5458" s="33"/>
      <c r="Q5458" s="19"/>
      <c r="R5458" s="19"/>
    </row>
    <row r="5459" spans="3:18" s="1" customFormat="1" ht="12.75" x14ac:dyDescent="0.2">
      <c r="C5459" s="36"/>
      <c r="K5459" s="19"/>
      <c r="P5459" s="33"/>
      <c r="Q5459" s="19"/>
      <c r="R5459" s="19"/>
    </row>
    <row r="5460" spans="3:18" s="1" customFormat="1" ht="12.75" x14ac:dyDescent="0.2">
      <c r="C5460" s="36"/>
      <c r="K5460" s="19"/>
      <c r="P5460" s="33"/>
      <c r="Q5460" s="19"/>
      <c r="R5460" s="19"/>
    </row>
    <row r="5461" spans="3:18" s="1" customFormat="1" ht="12.75" x14ac:dyDescent="0.2">
      <c r="C5461" s="36"/>
      <c r="K5461" s="19"/>
      <c r="P5461" s="33"/>
      <c r="Q5461" s="19"/>
      <c r="R5461" s="19"/>
    </row>
    <row r="5462" spans="3:18" s="1" customFormat="1" ht="12.75" x14ac:dyDescent="0.2">
      <c r="C5462" s="36"/>
      <c r="K5462" s="19"/>
      <c r="P5462" s="33"/>
      <c r="Q5462" s="19"/>
      <c r="R5462" s="19"/>
    </row>
    <row r="5463" spans="3:18" s="1" customFormat="1" ht="12.75" x14ac:dyDescent="0.2">
      <c r="C5463" s="36"/>
      <c r="K5463" s="19"/>
      <c r="P5463" s="33"/>
      <c r="Q5463" s="19"/>
      <c r="R5463" s="19"/>
    </row>
    <row r="5464" spans="3:18" s="1" customFormat="1" ht="12.75" x14ac:dyDescent="0.2">
      <c r="C5464" s="36"/>
      <c r="K5464" s="19"/>
      <c r="P5464" s="33"/>
      <c r="Q5464" s="19"/>
      <c r="R5464" s="19"/>
    </row>
    <row r="5465" spans="3:18" s="1" customFormat="1" ht="12.75" x14ac:dyDescent="0.2">
      <c r="C5465" s="36"/>
      <c r="K5465" s="19"/>
      <c r="P5465" s="33"/>
      <c r="Q5465" s="19"/>
      <c r="R5465" s="19"/>
    </row>
    <row r="5466" spans="3:18" s="1" customFormat="1" ht="12.75" x14ac:dyDescent="0.2">
      <c r="C5466" s="36"/>
      <c r="K5466" s="19"/>
      <c r="P5466" s="33"/>
      <c r="Q5466" s="19"/>
      <c r="R5466" s="19"/>
    </row>
    <row r="5467" spans="3:18" s="1" customFormat="1" ht="12.75" x14ac:dyDescent="0.2">
      <c r="C5467" s="36"/>
      <c r="K5467" s="19"/>
      <c r="P5467" s="33"/>
      <c r="Q5467" s="19"/>
      <c r="R5467" s="19"/>
    </row>
    <row r="5468" spans="3:18" s="1" customFormat="1" ht="12.75" x14ac:dyDescent="0.2">
      <c r="C5468" s="36"/>
      <c r="K5468" s="19"/>
      <c r="P5468" s="33"/>
      <c r="Q5468" s="19"/>
      <c r="R5468" s="19"/>
    </row>
    <row r="5469" spans="3:18" s="1" customFormat="1" ht="12.75" x14ac:dyDescent="0.2">
      <c r="C5469" s="36"/>
      <c r="K5469" s="19"/>
      <c r="P5469" s="33"/>
      <c r="Q5469" s="19"/>
      <c r="R5469" s="19"/>
    </row>
    <row r="5470" spans="3:18" s="1" customFormat="1" ht="12.75" x14ac:dyDescent="0.2">
      <c r="C5470" s="36"/>
      <c r="K5470" s="19"/>
      <c r="P5470" s="33"/>
      <c r="Q5470" s="19"/>
      <c r="R5470" s="19"/>
    </row>
    <row r="5471" spans="3:18" s="1" customFormat="1" ht="12.75" x14ac:dyDescent="0.2">
      <c r="C5471" s="36"/>
      <c r="K5471" s="19"/>
      <c r="P5471" s="33"/>
      <c r="Q5471" s="19"/>
      <c r="R5471" s="19"/>
    </row>
    <row r="5472" spans="3:18" s="1" customFormat="1" ht="12.75" x14ac:dyDescent="0.2">
      <c r="C5472" s="36"/>
      <c r="K5472" s="19"/>
      <c r="P5472" s="33"/>
      <c r="Q5472" s="19"/>
      <c r="R5472" s="19"/>
    </row>
    <row r="5473" spans="3:18" s="1" customFormat="1" ht="12.75" x14ac:dyDescent="0.2">
      <c r="C5473" s="36"/>
      <c r="K5473" s="19"/>
      <c r="P5473" s="33"/>
      <c r="Q5473" s="19"/>
      <c r="R5473" s="19"/>
    </row>
    <row r="5474" spans="3:18" s="1" customFormat="1" ht="12.75" x14ac:dyDescent="0.2">
      <c r="C5474" s="36"/>
      <c r="K5474" s="19"/>
      <c r="P5474" s="33"/>
      <c r="Q5474" s="19"/>
      <c r="R5474" s="19"/>
    </row>
    <row r="5475" spans="3:18" s="1" customFormat="1" ht="12.75" x14ac:dyDescent="0.2">
      <c r="C5475" s="36"/>
      <c r="K5475" s="19"/>
      <c r="P5475" s="33"/>
      <c r="Q5475" s="19"/>
      <c r="R5475" s="19"/>
    </row>
    <row r="5476" spans="3:18" s="1" customFormat="1" ht="12.75" x14ac:dyDescent="0.2">
      <c r="C5476" s="36"/>
      <c r="K5476" s="19"/>
      <c r="P5476" s="33"/>
      <c r="Q5476" s="19"/>
      <c r="R5476" s="19"/>
    </row>
    <row r="5477" spans="3:18" s="1" customFormat="1" ht="12.75" x14ac:dyDescent="0.2">
      <c r="C5477" s="36"/>
      <c r="K5477" s="19"/>
      <c r="P5477" s="33"/>
      <c r="Q5477" s="19"/>
      <c r="R5477" s="19"/>
    </row>
    <row r="5478" spans="3:18" s="1" customFormat="1" ht="12.75" x14ac:dyDescent="0.2">
      <c r="C5478" s="36"/>
      <c r="K5478" s="19"/>
      <c r="P5478" s="33"/>
      <c r="Q5478" s="19"/>
      <c r="R5478" s="19"/>
    </row>
    <row r="5479" spans="3:18" s="1" customFormat="1" ht="12.75" x14ac:dyDescent="0.2">
      <c r="C5479" s="36"/>
      <c r="K5479" s="19"/>
      <c r="P5479" s="33"/>
      <c r="Q5479" s="19"/>
      <c r="R5479" s="19"/>
    </row>
    <row r="5480" spans="3:18" s="1" customFormat="1" ht="12.75" x14ac:dyDescent="0.2">
      <c r="C5480" s="36"/>
      <c r="K5480" s="19"/>
      <c r="P5480" s="33"/>
      <c r="Q5480" s="19"/>
      <c r="R5480" s="19"/>
    </row>
    <row r="5481" spans="3:18" s="1" customFormat="1" ht="12.75" x14ac:dyDescent="0.2">
      <c r="C5481" s="36"/>
      <c r="K5481" s="19"/>
      <c r="P5481" s="33"/>
      <c r="Q5481" s="19"/>
      <c r="R5481" s="19"/>
    </row>
    <row r="5482" spans="3:18" s="1" customFormat="1" ht="12.75" x14ac:dyDescent="0.2">
      <c r="C5482" s="36"/>
      <c r="K5482" s="19"/>
      <c r="P5482" s="33"/>
      <c r="Q5482" s="19"/>
      <c r="R5482" s="19"/>
    </row>
    <row r="5483" spans="3:18" s="1" customFormat="1" ht="12.75" x14ac:dyDescent="0.2">
      <c r="C5483" s="36"/>
      <c r="K5483" s="19"/>
      <c r="P5483" s="33"/>
      <c r="Q5483" s="19"/>
      <c r="R5483" s="19"/>
    </row>
    <row r="5484" spans="3:18" s="1" customFormat="1" ht="12.75" x14ac:dyDescent="0.2">
      <c r="C5484" s="36"/>
      <c r="K5484" s="19"/>
      <c r="P5484" s="33"/>
      <c r="Q5484" s="19"/>
      <c r="R5484" s="19"/>
    </row>
    <row r="5485" spans="3:18" s="1" customFormat="1" ht="12.75" x14ac:dyDescent="0.2">
      <c r="C5485" s="36"/>
      <c r="K5485" s="19"/>
      <c r="P5485" s="33"/>
      <c r="Q5485" s="19"/>
      <c r="R5485" s="19"/>
    </row>
    <row r="5486" spans="3:18" s="1" customFormat="1" ht="12.75" x14ac:dyDescent="0.2">
      <c r="C5486" s="36"/>
      <c r="K5486" s="19"/>
      <c r="P5486" s="33"/>
      <c r="Q5486" s="19"/>
      <c r="R5486" s="19"/>
    </row>
    <row r="5487" spans="3:18" s="1" customFormat="1" ht="12.75" x14ac:dyDescent="0.2">
      <c r="C5487" s="36"/>
      <c r="K5487" s="19"/>
      <c r="P5487" s="33"/>
      <c r="Q5487" s="19"/>
      <c r="R5487" s="19"/>
    </row>
    <row r="5488" spans="3:18" s="1" customFormat="1" ht="12.75" x14ac:dyDescent="0.2">
      <c r="C5488" s="36"/>
      <c r="K5488" s="19"/>
      <c r="P5488" s="33"/>
      <c r="Q5488" s="19"/>
      <c r="R5488" s="19"/>
    </row>
    <row r="5489" spans="3:18" s="1" customFormat="1" ht="12.75" x14ac:dyDescent="0.2">
      <c r="C5489" s="36"/>
      <c r="K5489" s="19"/>
      <c r="P5489" s="33"/>
      <c r="Q5489" s="19"/>
      <c r="R5489" s="19"/>
    </row>
    <row r="5490" spans="3:18" s="1" customFormat="1" ht="12.75" x14ac:dyDescent="0.2">
      <c r="C5490" s="36"/>
      <c r="K5490" s="19"/>
      <c r="P5490" s="33"/>
      <c r="Q5490" s="19"/>
      <c r="R5490" s="19"/>
    </row>
    <row r="5491" spans="3:18" s="1" customFormat="1" ht="12.75" x14ac:dyDescent="0.2">
      <c r="C5491" s="36"/>
      <c r="K5491" s="19"/>
      <c r="P5491" s="33"/>
      <c r="Q5491" s="19"/>
      <c r="R5491" s="19"/>
    </row>
    <row r="5492" spans="3:18" s="1" customFormat="1" ht="12.75" x14ac:dyDescent="0.2">
      <c r="C5492" s="36"/>
      <c r="K5492" s="19"/>
      <c r="P5492" s="33"/>
      <c r="Q5492" s="19"/>
      <c r="R5492" s="19"/>
    </row>
    <row r="5493" spans="3:18" s="1" customFormat="1" ht="12.75" x14ac:dyDescent="0.2">
      <c r="C5493" s="36"/>
      <c r="K5493" s="19"/>
      <c r="P5493" s="33"/>
      <c r="Q5493" s="19"/>
      <c r="R5493" s="19"/>
    </row>
    <row r="5494" spans="3:18" s="1" customFormat="1" ht="12.75" x14ac:dyDescent="0.2">
      <c r="C5494" s="36"/>
      <c r="K5494" s="19"/>
      <c r="P5494" s="33"/>
      <c r="Q5494" s="19"/>
      <c r="R5494" s="19"/>
    </row>
    <row r="5495" spans="3:18" s="1" customFormat="1" ht="12.75" x14ac:dyDescent="0.2">
      <c r="C5495" s="36"/>
      <c r="K5495" s="19"/>
      <c r="P5495" s="33"/>
      <c r="Q5495" s="19"/>
      <c r="R5495" s="19"/>
    </row>
    <row r="5496" spans="3:18" s="1" customFormat="1" ht="12.75" x14ac:dyDescent="0.2">
      <c r="C5496" s="36"/>
      <c r="K5496" s="19"/>
      <c r="P5496" s="33"/>
      <c r="Q5496" s="19"/>
      <c r="R5496" s="19"/>
    </row>
    <row r="5497" spans="3:18" s="1" customFormat="1" ht="12.75" x14ac:dyDescent="0.2">
      <c r="C5497" s="36"/>
      <c r="K5497" s="19"/>
      <c r="P5497" s="33"/>
      <c r="Q5497" s="19"/>
      <c r="R5497" s="19"/>
    </row>
    <row r="5498" spans="3:18" s="1" customFormat="1" ht="12.75" x14ac:dyDescent="0.2">
      <c r="C5498" s="36"/>
      <c r="K5498" s="19"/>
      <c r="P5498" s="33"/>
      <c r="Q5498" s="19"/>
      <c r="R5498" s="19"/>
    </row>
    <row r="5499" spans="3:18" s="1" customFormat="1" ht="12.75" x14ac:dyDescent="0.2">
      <c r="C5499" s="36"/>
      <c r="K5499" s="19"/>
      <c r="P5499" s="33"/>
      <c r="Q5499" s="19"/>
      <c r="R5499" s="19"/>
    </row>
    <row r="5500" spans="3:18" s="1" customFormat="1" ht="12.75" x14ac:dyDescent="0.2">
      <c r="C5500" s="36"/>
      <c r="K5500" s="19"/>
      <c r="P5500" s="33"/>
      <c r="Q5500" s="19"/>
      <c r="R5500" s="19"/>
    </row>
    <row r="5501" spans="3:18" s="1" customFormat="1" ht="12.75" x14ac:dyDescent="0.2">
      <c r="C5501" s="36"/>
      <c r="K5501" s="19"/>
      <c r="P5501" s="33"/>
      <c r="Q5501" s="19"/>
      <c r="R5501" s="19"/>
    </row>
    <row r="5502" spans="3:18" s="1" customFormat="1" ht="12.75" x14ac:dyDescent="0.2">
      <c r="C5502" s="36"/>
      <c r="K5502" s="19"/>
      <c r="P5502" s="33"/>
      <c r="Q5502" s="19"/>
      <c r="R5502" s="19"/>
    </row>
    <row r="5503" spans="3:18" s="1" customFormat="1" ht="12.75" x14ac:dyDescent="0.2">
      <c r="C5503" s="36"/>
      <c r="K5503" s="19"/>
      <c r="P5503" s="33"/>
      <c r="Q5503" s="19"/>
      <c r="R5503" s="19"/>
    </row>
    <row r="5504" spans="3:18" s="1" customFormat="1" ht="12.75" x14ac:dyDescent="0.2">
      <c r="C5504" s="36"/>
      <c r="K5504" s="19"/>
      <c r="P5504" s="33"/>
      <c r="Q5504" s="19"/>
      <c r="R5504" s="19"/>
    </row>
    <row r="5505" spans="3:18" s="1" customFormat="1" ht="12.75" x14ac:dyDescent="0.2">
      <c r="C5505" s="36"/>
      <c r="K5505" s="19"/>
      <c r="P5505" s="33"/>
      <c r="Q5505" s="19"/>
      <c r="R5505" s="19"/>
    </row>
    <row r="5506" spans="3:18" s="1" customFormat="1" ht="12.75" x14ac:dyDescent="0.2">
      <c r="C5506" s="36"/>
      <c r="K5506" s="19"/>
      <c r="P5506" s="33"/>
      <c r="Q5506" s="19"/>
      <c r="R5506" s="19"/>
    </row>
    <row r="5507" spans="3:18" s="1" customFormat="1" ht="12.75" x14ac:dyDescent="0.2">
      <c r="C5507" s="36"/>
      <c r="K5507" s="19"/>
      <c r="P5507" s="33"/>
      <c r="Q5507" s="19"/>
      <c r="R5507" s="19"/>
    </row>
    <row r="5508" spans="3:18" s="1" customFormat="1" ht="12.75" x14ac:dyDescent="0.2">
      <c r="C5508" s="36"/>
      <c r="K5508" s="19"/>
      <c r="P5508" s="33"/>
      <c r="Q5508" s="19"/>
      <c r="R5508" s="19"/>
    </row>
    <row r="5509" spans="3:18" s="1" customFormat="1" ht="12.75" x14ac:dyDescent="0.2">
      <c r="C5509" s="36"/>
      <c r="K5509" s="19"/>
      <c r="P5509" s="33"/>
      <c r="Q5509" s="19"/>
      <c r="R5509" s="19"/>
    </row>
    <row r="5510" spans="3:18" s="1" customFormat="1" ht="12.75" x14ac:dyDescent="0.2">
      <c r="C5510" s="36"/>
      <c r="K5510" s="19"/>
      <c r="P5510" s="33"/>
      <c r="Q5510" s="19"/>
      <c r="R5510" s="19"/>
    </row>
    <row r="5511" spans="3:18" s="1" customFormat="1" ht="12.75" x14ac:dyDescent="0.2">
      <c r="C5511" s="36"/>
      <c r="K5511" s="19"/>
      <c r="P5511" s="33"/>
      <c r="Q5511" s="19"/>
      <c r="R5511" s="19"/>
    </row>
    <row r="5512" spans="3:18" s="1" customFormat="1" ht="12.75" x14ac:dyDescent="0.2">
      <c r="C5512" s="36"/>
      <c r="K5512" s="19"/>
      <c r="P5512" s="33"/>
      <c r="Q5512" s="19"/>
      <c r="R5512" s="19"/>
    </row>
    <row r="5513" spans="3:18" s="1" customFormat="1" ht="12.75" x14ac:dyDescent="0.2">
      <c r="C5513" s="36"/>
      <c r="K5513" s="19"/>
      <c r="P5513" s="33"/>
      <c r="Q5513" s="19"/>
      <c r="R5513" s="19"/>
    </row>
    <row r="5514" spans="3:18" s="1" customFormat="1" ht="12.75" x14ac:dyDescent="0.2">
      <c r="C5514" s="36"/>
      <c r="K5514" s="19"/>
      <c r="P5514" s="33"/>
      <c r="Q5514" s="19"/>
      <c r="R5514" s="19"/>
    </row>
    <row r="5515" spans="3:18" s="1" customFormat="1" ht="12.75" x14ac:dyDescent="0.2">
      <c r="C5515" s="36"/>
      <c r="K5515" s="19"/>
      <c r="P5515" s="33"/>
      <c r="Q5515" s="19"/>
      <c r="R5515" s="19"/>
    </row>
    <row r="5516" spans="3:18" s="1" customFormat="1" ht="12.75" x14ac:dyDescent="0.2">
      <c r="C5516" s="36"/>
      <c r="K5516" s="19"/>
      <c r="P5516" s="33"/>
      <c r="Q5516" s="19"/>
      <c r="R5516" s="19"/>
    </row>
    <row r="5517" spans="3:18" s="1" customFormat="1" ht="12.75" x14ac:dyDescent="0.2">
      <c r="C5517" s="36"/>
      <c r="K5517" s="19"/>
      <c r="P5517" s="33"/>
      <c r="Q5517" s="19"/>
      <c r="R5517" s="19"/>
    </row>
    <row r="5518" spans="3:18" s="1" customFormat="1" ht="12.75" x14ac:dyDescent="0.2">
      <c r="C5518" s="36"/>
      <c r="K5518" s="19"/>
      <c r="P5518" s="33"/>
      <c r="Q5518" s="19"/>
      <c r="R5518" s="19"/>
    </row>
    <row r="5519" spans="3:18" s="1" customFormat="1" ht="12.75" x14ac:dyDescent="0.2">
      <c r="C5519" s="36"/>
      <c r="K5519" s="19"/>
      <c r="P5519" s="33"/>
      <c r="Q5519" s="19"/>
      <c r="R5519" s="19"/>
    </row>
    <row r="5520" spans="3:18" s="1" customFormat="1" ht="12.75" x14ac:dyDescent="0.2">
      <c r="C5520" s="36"/>
      <c r="K5520" s="19"/>
      <c r="P5520" s="33"/>
      <c r="Q5520" s="19"/>
      <c r="R5520" s="19"/>
    </row>
    <row r="5521" spans="3:18" s="1" customFormat="1" ht="12.75" x14ac:dyDescent="0.2">
      <c r="C5521" s="36"/>
      <c r="K5521" s="19"/>
      <c r="P5521" s="33"/>
      <c r="Q5521" s="19"/>
      <c r="R5521" s="19"/>
    </row>
    <row r="5522" spans="3:18" s="1" customFormat="1" ht="12.75" x14ac:dyDescent="0.2">
      <c r="C5522" s="36"/>
      <c r="K5522" s="19"/>
      <c r="P5522" s="33"/>
      <c r="Q5522" s="19"/>
      <c r="R5522" s="19"/>
    </row>
    <row r="5523" spans="3:18" s="1" customFormat="1" ht="12.75" x14ac:dyDescent="0.2">
      <c r="C5523" s="36"/>
      <c r="K5523" s="19"/>
      <c r="P5523" s="33"/>
      <c r="Q5523" s="19"/>
      <c r="R5523" s="19"/>
    </row>
    <row r="5524" spans="3:18" s="1" customFormat="1" ht="12.75" x14ac:dyDescent="0.2">
      <c r="C5524" s="36"/>
      <c r="K5524" s="19"/>
      <c r="P5524" s="33"/>
      <c r="Q5524" s="19"/>
      <c r="R5524" s="19"/>
    </row>
    <row r="5525" spans="3:18" s="1" customFormat="1" ht="12.75" x14ac:dyDescent="0.2">
      <c r="C5525" s="36"/>
      <c r="K5525" s="19"/>
      <c r="P5525" s="33"/>
      <c r="Q5525" s="19"/>
      <c r="R5525" s="19"/>
    </row>
    <row r="5526" spans="3:18" s="1" customFormat="1" ht="12.75" x14ac:dyDescent="0.2">
      <c r="C5526" s="36"/>
      <c r="K5526" s="19"/>
      <c r="P5526" s="33"/>
      <c r="Q5526" s="19"/>
      <c r="R5526" s="19"/>
    </row>
    <row r="5527" spans="3:18" s="1" customFormat="1" ht="12.75" x14ac:dyDescent="0.2">
      <c r="C5527" s="36"/>
      <c r="K5527" s="19"/>
      <c r="P5527" s="33"/>
      <c r="Q5527" s="19"/>
      <c r="R5527" s="19"/>
    </row>
    <row r="5528" spans="3:18" s="1" customFormat="1" ht="12.75" x14ac:dyDescent="0.2">
      <c r="C5528" s="36"/>
      <c r="K5528" s="19"/>
      <c r="P5528" s="33"/>
      <c r="Q5528" s="19"/>
      <c r="R5528" s="19"/>
    </row>
    <row r="5529" spans="3:18" s="1" customFormat="1" ht="12.75" x14ac:dyDescent="0.2">
      <c r="C5529" s="36"/>
      <c r="K5529" s="19"/>
      <c r="P5529" s="33"/>
      <c r="Q5529" s="19"/>
      <c r="R5529" s="19"/>
    </row>
    <row r="5530" spans="3:18" s="1" customFormat="1" ht="12.75" x14ac:dyDescent="0.2">
      <c r="C5530" s="36"/>
      <c r="K5530" s="19"/>
      <c r="P5530" s="33"/>
      <c r="Q5530" s="19"/>
      <c r="R5530" s="19"/>
    </row>
    <row r="5531" spans="3:18" s="1" customFormat="1" ht="12.75" x14ac:dyDescent="0.2">
      <c r="C5531" s="36"/>
      <c r="K5531" s="19"/>
      <c r="P5531" s="33"/>
      <c r="Q5531" s="19"/>
      <c r="R5531" s="19"/>
    </row>
    <row r="5532" spans="3:18" s="1" customFormat="1" ht="12.75" x14ac:dyDescent="0.2">
      <c r="C5532" s="36"/>
      <c r="K5532" s="19"/>
      <c r="P5532" s="33"/>
      <c r="Q5532" s="19"/>
      <c r="R5532" s="19"/>
    </row>
    <row r="5533" spans="3:18" s="1" customFormat="1" ht="12.75" x14ac:dyDescent="0.2">
      <c r="C5533" s="36"/>
      <c r="K5533" s="19"/>
      <c r="P5533" s="33"/>
      <c r="Q5533" s="19"/>
      <c r="R5533" s="19"/>
    </row>
    <row r="5534" spans="3:18" s="1" customFormat="1" ht="12.75" x14ac:dyDescent="0.2">
      <c r="C5534" s="36"/>
      <c r="K5534" s="19"/>
      <c r="P5534" s="33"/>
      <c r="Q5534" s="19"/>
      <c r="R5534" s="19"/>
    </row>
    <row r="5535" spans="3:18" s="1" customFormat="1" ht="12.75" x14ac:dyDescent="0.2">
      <c r="C5535" s="36"/>
      <c r="K5535" s="19"/>
      <c r="P5535" s="33"/>
      <c r="Q5535" s="19"/>
      <c r="R5535" s="19"/>
    </row>
    <row r="5536" spans="3:18" s="1" customFormat="1" ht="12.75" x14ac:dyDescent="0.2">
      <c r="C5536" s="36"/>
      <c r="K5536" s="19"/>
      <c r="P5536" s="33"/>
      <c r="Q5536" s="19"/>
      <c r="R5536" s="19"/>
    </row>
    <row r="5537" spans="3:18" s="1" customFormat="1" ht="12.75" x14ac:dyDescent="0.2">
      <c r="C5537" s="36"/>
      <c r="K5537" s="19"/>
      <c r="P5537" s="33"/>
      <c r="Q5537" s="19"/>
      <c r="R5537" s="19"/>
    </row>
    <row r="5538" spans="3:18" s="1" customFormat="1" ht="12.75" x14ac:dyDescent="0.2">
      <c r="C5538" s="36"/>
      <c r="K5538" s="19"/>
      <c r="P5538" s="33"/>
      <c r="Q5538" s="19"/>
      <c r="R5538" s="19"/>
    </row>
    <row r="5539" spans="3:18" s="1" customFormat="1" ht="12.75" x14ac:dyDescent="0.2">
      <c r="C5539" s="36"/>
      <c r="K5539" s="19"/>
      <c r="P5539" s="33"/>
      <c r="Q5539" s="19"/>
      <c r="R5539" s="19"/>
    </row>
    <row r="5540" spans="3:18" s="1" customFormat="1" ht="12.75" x14ac:dyDescent="0.2">
      <c r="C5540" s="36"/>
      <c r="K5540" s="19"/>
      <c r="P5540" s="33"/>
      <c r="Q5540" s="19"/>
      <c r="R5540" s="19"/>
    </row>
    <row r="5541" spans="3:18" s="1" customFormat="1" ht="12.75" x14ac:dyDescent="0.2">
      <c r="C5541" s="36"/>
      <c r="K5541" s="19"/>
      <c r="P5541" s="33"/>
      <c r="Q5541" s="19"/>
      <c r="R5541" s="19"/>
    </row>
    <row r="5542" spans="3:18" s="1" customFormat="1" ht="12.75" x14ac:dyDescent="0.2">
      <c r="C5542" s="36"/>
      <c r="K5542" s="19"/>
      <c r="P5542" s="33"/>
      <c r="Q5542" s="19"/>
      <c r="R5542" s="19"/>
    </row>
    <row r="5543" spans="3:18" s="1" customFormat="1" ht="12.75" x14ac:dyDescent="0.2">
      <c r="C5543" s="36"/>
      <c r="K5543" s="19"/>
      <c r="P5543" s="33"/>
      <c r="Q5543" s="19"/>
      <c r="R5543" s="19"/>
    </row>
    <row r="5544" spans="3:18" s="1" customFormat="1" ht="12.75" x14ac:dyDescent="0.2">
      <c r="C5544" s="36"/>
      <c r="K5544" s="19"/>
      <c r="P5544" s="33"/>
      <c r="Q5544" s="19"/>
      <c r="R5544" s="19"/>
    </row>
    <row r="5545" spans="3:18" s="1" customFormat="1" ht="12.75" x14ac:dyDescent="0.2">
      <c r="C5545" s="36"/>
      <c r="K5545" s="19"/>
      <c r="P5545" s="33"/>
      <c r="Q5545" s="19"/>
      <c r="R5545" s="19"/>
    </row>
    <row r="5546" spans="3:18" s="1" customFormat="1" ht="12.75" x14ac:dyDescent="0.2">
      <c r="C5546" s="36"/>
      <c r="K5546" s="19"/>
      <c r="P5546" s="33"/>
      <c r="Q5546" s="19"/>
      <c r="R5546" s="19"/>
    </row>
    <row r="5547" spans="3:18" s="1" customFormat="1" ht="12.75" x14ac:dyDescent="0.2">
      <c r="C5547" s="36"/>
      <c r="K5547" s="19"/>
      <c r="P5547" s="33"/>
      <c r="Q5547" s="19"/>
      <c r="R5547" s="19"/>
    </row>
    <row r="5548" spans="3:18" s="1" customFormat="1" ht="12.75" x14ac:dyDescent="0.2">
      <c r="C5548" s="36"/>
      <c r="K5548" s="19"/>
      <c r="P5548" s="33"/>
      <c r="Q5548" s="19"/>
      <c r="R5548" s="19"/>
    </row>
    <row r="5549" spans="3:18" s="1" customFormat="1" ht="12.75" x14ac:dyDescent="0.2">
      <c r="C5549" s="36"/>
      <c r="K5549" s="19"/>
      <c r="P5549" s="33"/>
      <c r="Q5549" s="19"/>
      <c r="R5549" s="19"/>
    </row>
    <row r="5550" spans="3:18" s="1" customFormat="1" ht="12.75" x14ac:dyDescent="0.2">
      <c r="C5550" s="36"/>
      <c r="K5550" s="19"/>
      <c r="P5550" s="33"/>
      <c r="Q5550" s="19"/>
      <c r="R5550" s="19"/>
    </row>
    <row r="5551" spans="3:18" s="1" customFormat="1" ht="12.75" x14ac:dyDescent="0.2">
      <c r="C5551" s="36"/>
      <c r="K5551" s="19"/>
      <c r="P5551" s="33"/>
      <c r="Q5551" s="19"/>
      <c r="R5551" s="19"/>
    </row>
    <row r="5552" spans="3:18" s="1" customFormat="1" ht="12.75" x14ac:dyDescent="0.2">
      <c r="C5552" s="36"/>
      <c r="K5552" s="19"/>
      <c r="P5552" s="33"/>
      <c r="Q5552" s="19"/>
      <c r="R5552" s="19"/>
    </row>
    <row r="5553" spans="3:18" s="1" customFormat="1" ht="12.75" x14ac:dyDescent="0.2">
      <c r="C5553" s="36"/>
      <c r="K5553" s="19"/>
      <c r="P5553" s="33"/>
      <c r="Q5553" s="19"/>
      <c r="R5553" s="19"/>
    </row>
    <row r="5554" spans="3:18" s="1" customFormat="1" ht="12.75" x14ac:dyDescent="0.2">
      <c r="C5554" s="36"/>
      <c r="K5554" s="19"/>
      <c r="P5554" s="33"/>
      <c r="Q5554" s="19"/>
      <c r="R5554" s="19"/>
    </row>
    <row r="5555" spans="3:18" s="1" customFormat="1" ht="12.75" x14ac:dyDescent="0.2">
      <c r="C5555" s="36"/>
      <c r="K5555" s="19"/>
      <c r="P5555" s="33"/>
      <c r="Q5555" s="19"/>
      <c r="R5555" s="19"/>
    </row>
    <row r="5556" spans="3:18" s="1" customFormat="1" ht="12.75" x14ac:dyDescent="0.2">
      <c r="C5556" s="36"/>
      <c r="K5556" s="19"/>
      <c r="P5556" s="33"/>
      <c r="Q5556" s="19"/>
      <c r="R5556" s="19"/>
    </row>
    <row r="5557" spans="3:18" s="1" customFormat="1" ht="12.75" x14ac:dyDescent="0.2">
      <c r="C5557" s="36"/>
      <c r="K5557" s="19"/>
      <c r="P5557" s="33"/>
      <c r="Q5557" s="19"/>
      <c r="R5557" s="19"/>
    </row>
    <row r="5558" spans="3:18" s="1" customFormat="1" ht="12.75" x14ac:dyDescent="0.2">
      <c r="C5558" s="36"/>
      <c r="K5558" s="19"/>
      <c r="P5558" s="33"/>
      <c r="Q5558" s="19"/>
      <c r="R5558" s="19"/>
    </row>
    <row r="5559" spans="3:18" s="1" customFormat="1" ht="12.75" x14ac:dyDescent="0.2">
      <c r="C5559" s="36"/>
      <c r="K5559" s="19"/>
      <c r="P5559" s="33"/>
      <c r="Q5559" s="19"/>
      <c r="R5559" s="19"/>
    </row>
    <row r="5560" spans="3:18" s="1" customFormat="1" ht="12.75" x14ac:dyDescent="0.2">
      <c r="C5560" s="36"/>
      <c r="K5560" s="19"/>
      <c r="P5560" s="33"/>
      <c r="Q5560" s="19"/>
      <c r="R5560" s="19"/>
    </row>
    <row r="5561" spans="3:18" s="1" customFormat="1" ht="12.75" x14ac:dyDescent="0.2">
      <c r="C5561" s="36"/>
      <c r="K5561" s="19"/>
      <c r="P5561" s="33"/>
      <c r="Q5561" s="19"/>
      <c r="R5561" s="19"/>
    </row>
    <row r="5562" spans="3:18" s="1" customFormat="1" ht="12.75" x14ac:dyDescent="0.2">
      <c r="C5562" s="36"/>
      <c r="K5562" s="19"/>
      <c r="P5562" s="33"/>
      <c r="Q5562" s="19"/>
      <c r="R5562" s="19"/>
    </row>
    <row r="5563" spans="3:18" s="1" customFormat="1" ht="12.75" x14ac:dyDescent="0.2">
      <c r="C5563" s="36"/>
      <c r="K5563" s="19"/>
      <c r="P5563" s="33"/>
      <c r="Q5563" s="19"/>
      <c r="R5563" s="19"/>
    </row>
    <row r="5564" spans="3:18" s="1" customFormat="1" ht="12.75" x14ac:dyDescent="0.2">
      <c r="C5564" s="36"/>
      <c r="K5564" s="19"/>
      <c r="P5564" s="33"/>
      <c r="Q5564" s="19"/>
      <c r="R5564" s="19"/>
    </row>
    <row r="5565" spans="3:18" s="1" customFormat="1" ht="12.75" x14ac:dyDescent="0.2">
      <c r="C5565" s="36"/>
      <c r="K5565" s="19"/>
      <c r="P5565" s="33"/>
      <c r="Q5565" s="19"/>
      <c r="R5565" s="19"/>
    </row>
    <row r="5566" spans="3:18" s="1" customFormat="1" ht="12.75" x14ac:dyDescent="0.2">
      <c r="C5566" s="36"/>
      <c r="K5566" s="19"/>
      <c r="P5566" s="33"/>
      <c r="Q5566" s="19"/>
      <c r="R5566" s="19"/>
    </row>
    <row r="5567" spans="3:18" s="1" customFormat="1" ht="12.75" x14ac:dyDescent="0.2">
      <c r="C5567" s="36"/>
      <c r="K5567" s="19"/>
      <c r="P5567" s="33"/>
      <c r="Q5567" s="19"/>
      <c r="R5567" s="19"/>
    </row>
    <row r="5568" spans="3:18" s="1" customFormat="1" ht="12.75" x14ac:dyDescent="0.2">
      <c r="C5568" s="36"/>
      <c r="K5568" s="19"/>
      <c r="P5568" s="33"/>
      <c r="Q5568" s="19"/>
      <c r="R5568" s="19"/>
    </row>
    <row r="5569" spans="3:18" s="1" customFormat="1" ht="12.75" x14ac:dyDescent="0.2">
      <c r="C5569" s="36"/>
      <c r="K5569" s="19"/>
      <c r="P5569" s="33"/>
      <c r="Q5569" s="19"/>
      <c r="R5569" s="19"/>
    </row>
    <row r="5570" spans="3:18" s="1" customFormat="1" ht="12.75" x14ac:dyDescent="0.2">
      <c r="C5570" s="36"/>
      <c r="K5570" s="19"/>
      <c r="P5570" s="33"/>
      <c r="Q5570" s="19"/>
      <c r="R5570" s="19"/>
    </row>
    <row r="5571" spans="3:18" s="1" customFormat="1" ht="12.75" x14ac:dyDescent="0.2">
      <c r="C5571" s="36"/>
      <c r="K5571" s="19"/>
      <c r="P5571" s="33"/>
      <c r="Q5571" s="19"/>
      <c r="R5571" s="19"/>
    </row>
    <row r="5572" spans="3:18" s="1" customFormat="1" ht="12.75" x14ac:dyDescent="0.2">
      <c r="C5572" s="36"/>
      <c r="K5572" s="19"/>
      <c r="P5572" s="33"/>
      <c r="Q5572" s="19"/>
      <c r="R5572" s="19"/>
    </row>
    <row r="5573" spans="3:18" s="1" customFormat="1" ht="12.75" x14ac:dyDescent="0.2">
      <c r="C5573" s="36"/>
      <c r="K5573" s="19"/>
      <c r="P5573" s="33"/>
      <c r="Q5573" s="19"/>
      <c r="R5573" s="19"/>
    </row>
    <row r="5574" spans="3:18" s="1" customFormat="1" ht="12.75" x14ac:dyDescent="0.2">
      <c r="C5574" s="36"/>
      <c r="K5574" s="19"/>
      <c r="P5574" s="33"/>
      <c r="Q5574" s="19"/>
      <c r="R5574" s="19"/>
    </row>
    <row r="5575" spans="3:18" s="1" customFormat="1" ht="12.75" x14ac:dyDescent="0.2">
      <c r="C5575" s="36"/>
      <c r="K5575" s="19"/>
      <c r="P5575" s="33"/>
      <c r="Q5575" s="19"/>
      <c r="R5575" s="19"/>
    </row>
    <row r="5576" spans="3:18" s="1" customFormat="1" ht="12.75" x14ac:dyDescent="0.2">
      <c r="C5576" s="36"/>
      <c r="K5576" s="19"/>
      <c r="P5576" s="33"/>
      <c r="Q5576" s="19"/>
      <c r="R5576" s="19"/>
    </row>
    <row r="5577" spans="3:18" s="1" customFormat="1" ht="12.75" x14ac:dyDescent="0.2">
      <c r="C5577" s="36"/>
      <c r="K5577" s="19"/>
      <c r="P5577" s="33"/>
      <c r="Q5577" s="19"/>
      <c r="R5577" s="19"/>
    </row>
    <row r="5578" spans="3:18" s="1" customFormat="1" ht="12.75" x14ac:dyDescent="0.2">
      <c r="C5578" s="36"/>
      <c r="K5578" s="19"/>
      <c r="P5578" s="33"/>
      <c r="Q5578" s="19"/>
      <c r="R5578" s="19"/>
    </row>
    <row r="5579" spans="3:18" s="1" customFormat="1" ht="12.75" x14ac:dyDescent="0.2">
      <c r="C5579" s="36"/>
      <c r="K5579" s="19"/>
      <c r="P5579" s="33"/>
      <c r="Q5579" s="19"/>
      <c r="R5579" s="19"/>
    </row>
    <row r="5580" spans="3:18" s="1" customFormat="1" ht="12.75" x14ac:dyDescent="0.2">
      <c r="C5580" s="36"/>
      <c r="K5580" s="19"/>
      <c r="P5580" s="33"/>
      <c r="Q5580" s="19"/>
      <c r="R5580" s="19"/>
    </row>
    <row r="5581" spans="3:18" s="1" customFormat="1" ht="12.75" x14ac:dyDescent="0.2">
      <c r="C5581" s="36"/>
      <c r="K5581" s="19"/>
      <c r="P5581" s="33"/>
      <c r="Q5581" s="19"/>
      <c r="R5581" s="19"/>
    </row>
    <row r="5582" spans="3:18" s="1" customFormat="1" ht="12.75" x14ac:dyDescent="0.2">
      <c r="C5582" s="36"/>
      <c r="K5582" s="19"/>
      <c r="P5582" s="33"/>
      <c r="Q5582" s="19"/>
      <c r="R5582" s="19"/>
    </row>
    <row r="5583" spans="3:18" s="1" customFormat="1" ht="12.75" x14ac:dyDescent="0.2">
      <c r="C5583" s="36"/>
      <c r="K5583" s="19"/>
      <c r="P5583" s="33"/>
      <c r="Q5583" s="19"/>
      <c r="R5583" s="19"/>
    </row>
    <row r="5584" spans="3:18" s="1" customFormat="1" ht="12.75" x14ac:dyDescent="0.2">
      <c r="C5584" s="36"/>
      <c r="K5584" s="19"/>
      <c r="P5584" s="33"/>
      <c r="Q5584" s="19"/>
      <c r="R5584" s="19"/>
    </row>
    <row r="5585" spans="3:18" s="1" customFormat="1" ht="12.75" x14ac:dyDescent="0.2">
      <c r="C5585" s="36"/>
      <c r="K5585" s="19"/>
      <c r="P5585" s="33"/>
      <c r="Q5585" s="19"/>
      <c r="R5585" s="19"/>
    </row>
    <row r="5586" spans="3:18" s="1" customFormat="1" ht="12.75" x14ac:dyDescent="0.2">
      <c r="C5586" s="36"/>
      <c r="K5586" s="19"/>
      <c r="P5586" s="33"/>
      <c r="Q5586" s="19"/>
      <c r="R5586" s="19"/>
    </row>
    <row r="5587" spans="3:18" s="1" customFormat="1" ht="12.75" x14ac:dyDescent="0.2">
      <c r="C5587" s="36"/>
      <c r="K5587" s="19"/>
      <c r="P5587" s="33"/>
      <c r="Q5587" s="19"/>
      <c r="R5587" s="19"/>
    </row>
    <row r="5588" spans="3:18" s="1" customFormat="1" ht="12.75" x14ac:dyDescent="0.2">
      <c r="C5588" s="36"/>
      <c r="K5588" s="19"/>
      <c r="P5588" s="33"/>
      <c r="Q5588" s="19"/>
      <c r="R5588" s="19"/>
    </row>
    <row r="5589" spans="3:18" s="1" customFormat="1" ht="12.75" x14ac:dyDescent="0.2">
      <c r="C5589" s="36"/>
      <c r="K5589" s="19"/>
      <c r="P5589" s="33"/>
      <c r="Q5589" s="19"/>
      <c r="R5589" s="19"/>
    </row>
    <row r="5590" spans="3:18" s="1" customFormat="1" ht="12.75" x14ac:dyDescent="0.2">
      <c r="C5590" s="36"/>
      <c r="K5590" s="19"/>
      <c r="P5590" s="33"/>
      <c r="Q5590" s="19"/>
      <c r="R5590" s="19"/>
    </row>
    <row r="5591" spans="3:18" s="1" customFormat="1" ht="12.75" x14ac:dyDescent="0.2">
      <c r="C5591" s="36"/>
      <c r="K5591" s="19"/>
      <c r="P5591" s="33"/>
      <c r="Q5591" s="19"/>
      <c r="R5591" s="19"/>
    </row>
    <row r="5592" spans="3:18" s="1" customFormat="1" ht="12.75" x14ac:dyDescent="0.2">
      <c r="C5592" s="36"/>
      <c r="K5592" s="19"/>
      <c r="P5592" s="33"/>
      <c r="Q5592" s="19"/>
      <c r="R5592" s="19"/>
    </row>
    <row r="5593" spans="3:18" s="1" customFormat="1" ht="12.75" x14ac:dyDescent="0.2">
      <c r="C5593" s="36"/>
      <c r="K5593" s="19"/>
      <c r="P5593" s="33"/>
      <c r="Q5593" s="19"/>
      <c r="R5593" s="19"/>
    </row>
    <row r="5594" spans="3:18" s="1" customFormat="1" ht="12.75" x14ac:dyDescent="0.2">
      <c r="C5594" s="36"/>
      <c r="K5594" s="19"/>
      <c r="P5594" s="33"/>
      <c r="Q5594" s="19"/>
      <c r="R5594" s="19"/>
    </row>
    <row r="5595" spans="3:18" s="1" customFormat="1" ht="12.75" x14ac:dyDescent="0.2">
      <c r="C5595" s="36"/>
      <c r="K5595" s="19"/>
      <c r="P5595" s="33"/>
      <c r="Q5595" s="19"/>
      <c r="R5595" s="19"/>
    </row>
    <row r="5596" spans="3:18" s="1" customFormat="1" ht="12.75" x14ac:dyDescent="0.2">
      <c r="C5596" s="36"/>
      <c r="K5596" s="19"/>
      <c r="P5596" s="33"/>
      <c r="Q5596" s="19"/>
      <c r="R5596" s="19"/>
    </row>
    <row r="5597" spans="3:18" s="1" customFormat="1" ht="12.75" x14ac:dyDescent="0.2">
      <c r="C5597" s="36"/>
      <c r="K5597" s="19"/>
      <c r="P5597" s="33"/>
      <c r="Q5597" s="19"/>
      <c r="R5597" s="19"/>
    </row>
    <row r="5598" spans="3:18" s="1" customFormat="1" ht="12.75" x14ac:dyDescent="0.2">
      <c r="C5598" s="36"/>
      <c r="K5598" s="19"/>
      <c r="P5598" s="33"/>
      <c r="Q5598" s="19"/>
      <c r="R5598" s="19"/>
    </row>
    <row r="5599" spans="3:18" s="1" customFormat="1" ht="12.75" x14ac:dyDescent="0.2">
      <c r="C5599" s="36"/>
      <c r="K5599" s="19"/>
      <c r="P5599" s="33"/>
      <c r="Q5599" s="19"/>
      <c r="R5599" s="19"/>
    </row>
    <row r="5600" spans="3:18" s="1" customFormat="1" ht="12.75" x14ac:dyDescent="0.2">
      <c r="C5600" s="36"/>
      <c r="K5600" s="19"/>
      <c r="P5600" s="33"/>
      <c r="Q5600" s="19"/>
      <c r="R5600" s="19"/>
    </row>
    <row r="5601" spans="3:18" s="1" customFormat="1" ht="12.75" x14ac:dyDescent="0.2">
      <c r="C5601" s="36"/>
      <c r="K5601" s="19"/>
      <c r="P5601" s="33"/>
      <c r="Q5601" s="19"/>
      <c r="R5601" s="19"/>
    </row>
    <row r="5602" spans="3:18" s="1" customFormat="1" ht="12.75" x14ac:dyDescent="0.2">
      <c r="C5602" s="36"/>
      <c r="K5602" s="19"/>
      <c r="P5602" s="33"/>
      <c r="Q5602" s="19"/>
      <c r="R5602" s="19"/>
    </row>
    <row r="5603" spans="3:18" s="1" customFormat="1" ht="12.75" x14ac:dyDescent="0.2">
      <c r="C5603" s="36"/>
      <c r="K5603" s="19"/>
      <c r="P5603" s="33"/>
      <c r="Q5603" s="19"/>
      <c r="R5603" s="19"/>
    </row>
    <row r="5604" spans="3:18" s="1" customFormat="1" ht="12.75" x14ac:dyDescent="0.2">
      <c r="C5604" s="36"/>
      <c r="K5604" s="19"/>
      <c r="P5604" s="33"/>
      <c r="Q5604" s="19"/>
      <c r="R5604" s="19"/>
    </row>
    <row r="5605" spans="3:18" s="1" customFormat="1" ht="12.75" x14ac:dyDescent="0.2">
      <c r="C5605" s="36"/>
      <c r="K5605" s="19"/>
      <c r="P5605" s="33"/>
      <c r="Q5605" s="19"/>
      <c r="R5605" s="19"/>
    </row>
    <row r="5606" spans="3:18" s="1" customFormat="1" ht="12.75" x14ac:dyDescent="0.2">
      <c r="C5606" s="36"/>
      <c r="K5606" s="19"/>
      <c r="P5606" s="33"/>
      <c r="Q5606" s="19"/>
      <c r="R5606" s="19"/>
    </row>
    <row r="5607" spans="3:18" s="1" customFormat="1" ht="12.75" x14ac:dyDescent="0.2">
      <c r="C5607" s="36"/>
      <c r="K5607" s="19"/>
      <c r="P5607" s="33"/>
      <c r="Q5607" s="19"/>
      <c r="R5607" s="19"/>
    </row>
    <row r="5608" spans="3:18" s="1" customFormat="1" ht="12.75" x14ac:dyDescent="0.2">
      <c r="C5608" s="36"/>
      <c r="K5608" s="19"/>
      <c r="P5608" s="33"/>
      <c r="Q5608" s="19"/>
      <c r="R5608" s="19"/>
    </row>
    <row r="5609" spans="3:18" s="1" customFormat="1" ht="12.75" x14ac:dyDescent="0.2">
      <c r="C5609" s="36"/>
      <c r="K5609" s="19"/>
      <c r="P5609" s="33"/>
      <c r="Q5609" s="19"/>
      <c r="R5609" s="19"/>
    </row>
    <row r="5610" spans="3:18" s="1" customFormat="1" ht="12.75" x14ac:dyDescent="0.2">
      <c r="C5610" s="36"/>
      <c r="K5610" s="19"/>
      <c r="P5610" s="33"/>
      <c r="Q5610" s="19"/>
      <c r="R5610" s="19"/>
    </row>
    <row r="5611" spans="3:18" s="1" customFormat="1" ht="12.75" x14ac:dyDescent="0.2">
      <c r="C5611" s="36"/>
      <c r="K5611" s="19"/>
      <c r="P5611" s="33"/>
      <c r="Q5611" s="19"/>
      <c r="R5611" s="19"/>
    </row>
    <row r="5612" spans="3:18" s="1" customFormat="1" ht="12.75" x14ac:dyDescent="0.2">
      <c r="C5612" s="36"/>
      <c r="K5612" s="19"/>
      <c r="P5612" s="33"/>
      <c r="Q5612" s="19"/>
      <c r="R5612" s="19"/>
    </row>
    <row r="5613" spans="3:18" s="1" customFormat="1" ht="12.75" x14ac:dyDescent="0.2">
      <c r="C5613" s="36"/>
      <c r="K5613" s="19"/>
      <c r="P5613" s="33"/>
      <c r="Q5613" s="19"/>
      <c r="R5613" s="19"/>
    </row>
    <row r="5614" spans="3:18" s="1" customFormat="1" ht="12.75" x14ac:dyDescent="0.2">
      <c r="C5614" s="36"/>
      <c r="K5614" s="19"/>
      <c r="P5614" s="33"/>
      <c r="Q5614" s="19"/>
      <c r="R5614" s="19"/>
    </row>
    <row r="5615" spans="3:18" s="1" customFormat="1" ht="12.75" x14ac:dyDescent="0.2">
      <c r="C5615" s="36"/>
      <c r="K5615" s="19"/>
      <c r="P5615" s="33"/>
      <c r="Q5615" s="19"/>
      <c r="R5615" s="19"/>
    </row>
    <row r="5616" spans="3:18" s="1" customFormat="1" ht="12.75" x14ac:dyDescent="0.2">
      <c r="C5616" s="36"/>
      <c r="K5616" s="19"/>
      <c r="P5616" s="33"/>
      <c r="Q5616" s="19"/>
      <c r="R5616" s="19"/>
    </row>
    <row r="5617" spans="3:18" s="1" customFormat="1" ht="12.75" x14ac:dyDescent="0.2">
      <c r="C5617" s="36"/>
      <c r="K5617" s="19"/>
      <c r="P5617" s="33"/>
      <c r="Q5617" s="19"/>
      <c r="R5617" s="19"/>
    </row>
    <row r="5618" spans="3:18" s="1" customFormat="1" ht="12.75" x14ac:dyDescent="0.2">
      <c r="C5618" s="36"/>
      <c r="K5618" s="19"/>
      <c r="P5618" s="33"/>
      <c r="Q5618" s="19"/>
      <c r="R5618" s="19"/>
    </row>
    <row r="5619" spans="3:18" s="1" customFormat="1" ht="12.75" x14ac:dyDescent="0.2">
      <c r="C5619" s="36"/>
      <c r="K5619" s="19"/>
      <c r="P5619" s="33"/>
      <c r="Q5619" s="19"/>
      <c r="R5619" s="19"/>
    </row>
    <row r="5620" spans="3:18" s="1" customFormat="1" ht="12.75" x14ac:dyDescent="0.2">
      <c r="C5620" s="36"/>
      <c r="K5620" s="19"/>
      <c r="P5620" s="33"/>
      <c r="Q5620" s="19"/>
      <c r="R5620" s="19"/>
    </row>
    <row r="5621" spans="3:18" s="1" customFormat="1" ht="12.75" x14ac:dyDescent="0.2">
      <c r="C5621" s="36"/>
      <c r="K5621" s="19"/>
      <c r="P5621" s="33"/>
      <c r="Q5621" s="19"/>
      <c r="R5621" s="19"/>
    </row>
    <row r="5622" spans="3:18" s="1" customFormat="1" ht="12.75" x14ac:dyDescent="0.2">
      <c r="C5622" s="36"/>
      <c r="K5622" s="19"/>
      <c r="P5622" s="33"/>
      <c r="Q5622" s="19"/>
      <c r="R5622" s="19"/>
    </row>
    <row r="5623" spans="3:18" s="1" customFormat="1" ht="12.75" x14ac:dyDescent="0.2">
      <c r="C5623" s="36"/>
      <c r="K5623" s="19"/>
      <c r="P5623" s="33"/>
      <c r="Q5623" s="19"/>
      <c r="R5623" s="19"/>
    </row>
    <row r="5624" spans="3:18" s="1" customFormat="1" ht="12.75" x14ac:dyDescent="0.2">
      <c r="C5624" s="36"/>
      <c r="K5624" s="19"/>
      <c r="P5624" s="33"/>
      <c r="Q5624" s="19"/>
      <c r="R5624" s="19"/>
    </row>
    <row r="5625" spans="3:18" s="1" customFormat="1" ht="12.75" x14ac:dyDescent="0.2">
      <c r="C5625" s="36"/>
      <c r="K5625" s="19"/>
      <c r="P5625" s="33"/>
      <c r="Q5625" s="19"/>
      <c r="R5625" s="19"/>
    </row>
    <row r="5626" spans="3:18" s="1" customFormat="1" ht="12.75" x14ac:dyDescent="0.2">
      <c r="C5626" s="36"/>
      <c r="K5626" s="19"/>
      <c r="P5626" s="33"/>
      <c r="Q5626" s="19"/>
      <c r="R5626" s="19"/>
    </row>
    <row r="5627" spans="3:18" s="1" customFormat="1" ht="12.75" x14ac:dyDescent="0.2">
      <c r="C5627" s="36"/>
      <c r="K5627" s="19"/>
      <c r="P5627" s="33"/>
      <c r="Q5627" s="19"/>
      <c r="R5627" s="19"/>
    </row>
    <row r="5628" spans="3:18" s="1" customFormat="1" ht="12.75" x14ac:dyDescent="0.2">
      <c r="C5628" s="36"/>
      <c r="K5628" s="19"/>
      <c r="P5628" s="33"/>
      <c r="Q5628" s="19"/>
      <c r="R5628" s="19"/>
    </row>
    <row r="5629" spans="3:18" s="1" customFormat="1" ht="12.75" x14ac:dyDescent="0.2">
      <c r="C5629" s="36"/>
      <c r="K5629" s="19"/>
      <c r="P5629" s="33"/>
      <c r="Q5629" s="19"/>
      <c r="R5629" s="19"/>
    </row>
    <row r="5630" spans="3:18" s="1" customFormat="1" ht="12.75" x14ac:dyDescent="0.2">
      <c r="C5630" s="36"/>
      <c r="K5630" s="19"/>
      <c r="P5630" s="33"/>
      <c r="Q5630" s="19"/>
      <c r="R5630" s="19"/>
    </row>
    <row r="5631" spans="3:18" s="1" customFormat="1" ht="12.75" x14ac:dyDescent="0.2">
      <c r="C5631" s="36"/>
      <c r="K5631" s="19"/>
      <c r="P5631" s="33"/>
      <c r="Q5631" s="19"/>
      <c r="R5631" s="19"/>
    </row>
    <row r="5632" spans="3:18" s="1" customFormat="1" ht="12.75" x14ac:dyDescent="0.2">
      <c r="C5632" s="36"/>
      <c r="K5632" s="19"/>
      <c r="P5632" s="33"/>
      <c r="Q5632" s="19"/>
      <c r="R5632" s="19"/>
    </row>
    <row r="5633" spans="3:18" s="1" customFormat="1" ht="12.75" x14ac:dyDescent="0.2">
      <c r="C5633" s="36"/>
      <c r="K5633" s="19"/>
      <c r="P5633" s="33"/>
      <c r="Q5633" s="19"/>
      <c r="R5633" s="19"/>
    </row>
    <row r="5634" spans="3:18" s="1" customFormat="1" ht="12.75" x14ac:dyDescent="0.2">
      <c r="C5634" s="36"/>
      <c r="K5634" s="19"/>
      <c r="P5634" s="33"/>
      <c r="Q5634" s="19"/>
      <c r="R5634" s="19"/>
    </row>
    <row r="5635" spans="3:18" s="1" customFormat="1" ht="12.75" x14ac:dyDescent="0.2">
      <c r="C5635" s="36"/>
      <c r="K5635" s="19"/>
      <c r="P5635" s="33"/>
      <c r="Q5635" s="19"/>
      <c r="R5635" s="19"/>
    </row>
    <row r="5636" spans="3:18" s="1" customFormat="1" ht="12.75" x14ac:dyDescent="0.2">
      <c r="C5636" s="36"/>
      <c r="K5636" s="19"/>
      <c r="P5636" s="33"/>
      <c r="Q5636" s="19"/>
      <c r="R5636" s="19"/>
    </row>
    <row r="5637" spans="3:18" s="1" customFormat="1" ht="12.75" x14ac:dyDescent="0.2">
      <c r="C5637" s="36"/>
      <c r="K5637" s="19"/>
      <c r="P5637" s="33"/>
      <c r="Q5637" s="19"/>
      <c r="R5637" s="19"/>
    </row>
    <row r="5638" spans="3:18" s="1" customFormat="1" ht="12.75" x14ac:dyDescent="0.2">
      <c r="C5638" s="36"/>
      <c r="K5638" s="19"/>
      <c r="P5638" s="33"/>
      <c r="Q5638" s="19"/>
      <c r="R5638" s="19"/>
    </row>
    <row r="5639" spans="3:18" s="1" customFormat="1" ht="12.75" x14ac:dyDescent="0.2">
      <c r="C5639" s="36"/>
      <c r="K5639" s="19"/>
      <c r="P5639" s="33"/>
      <c r="Q5639" s="19"/>
      <c r="R5639" s="19"/>
    </row>
    <row r="5640" spans="3:18" s="1" customFormat="1" ht="12.75" x14ac:dyDescent="0.2">
      <c r="C5640" s="36"/>
      <c r="K5640" s="19"/>
      <c r="P5640" s="33"/>
      <c r="Q5640" s="19"/>
      <c r="R5640" s="19"/>
    </row>
    <row r="5641" spans="3:18" s="1" customFormat="1" ht="12.75" x14ac:dyDescent="0.2">
      <c r="C5641" s="36"/>
      <c r="K5641" s="19"/>
      <c r="P5641" s="33"/>
      <c r="Q5641" s="19"/>
      <c r="R5641" s="19"/>
    </row>
    <row r="5642" spans="3:18" s="1" customFormat="1" ht="12.75" x14ac:dyDescent="0.2">
      <c r="C5642" s="36"/>
      <c r="K5642" s="19"/>
      <c r="P5642" s="33"/>
      <c r="Q5642" s="19"/>
      <c r="R5642" s="19"/>
    </row>
    <row r="5643" spans="3:18" s="1" customFormat="1" ht="12.75" x14ac:dyDescent="0.2">
      <c r="C5643" s="36"/>
      <c r="K5643" s="19"/>
      <c r="P5643" s="33"/>
      <c r="Q5643" s="19"/>
      <c r="R5643" s="19"/>
    </row>
    <row r="5644" spans="3:18" s="1" customFormat="1" ht="12.75" x14ac:dyDescent="0.2">
      <c r="C5644" s="36"/>
      <c r="K5644" s="19"/>
      <c r="P5644" s="33"/>
      <c r="Q5644" s="19"/>
      <c r="R5644" s="19"/>
    </row>
    <row r="5645" spans="3:18" s="1" customFormat="1" ht="12.75" x14ac:dyDescent="0.2">
      <c r="C5645" s="36"/>
      <c r="K5645" s="19"/>
      <c r="P5645" s="33"/>
      <c r="Q5645" s="19"/>
      <c r="R5645" s="19"/>
    </row>
    <row r="5646" spans="3:18" s="1" customFormat="1" ht="12.75" x14ac:dyDescent="0.2">
      <c r="C5646" s="36"/>
      <c r="K5646" s="19"/>
      <c r="P5646" s="33"/>
      <c r="Q5646" s="19"/>
      <c r="R5646" s="19"/>
    </row>
    <row r="5647" spans="3:18" s="1" customFormat="1" ht="12.75" x14ac:dyDescent="0.2">
      <c r="C5647" s="36"/>
      <c r="K5647" s="19"/>
      <c r="P5647" s="33"/>
      <c r="Q5647" s="19"/>
      <c r="R5647" s="19"/>
    </row>
    <row r="5648" spans="3:18" s="1" customFormat="1" ht="12.75" x14ac:dyDescent="0.2">
      <c r="C5648" s="36"/>
      <c r="K5648" s="19"/>
      <c r="P5648" s="33"/>
      <c r="Q5648" s="19"/>
      <c r="R5648" s="19"/>
    </row>
    <row r="5649" spans="3:18" s="1" customFormat="1" ht="12.75" x14ac:dyDescent="0.2">
      <c r="C5649" s="36"/>
      <c r="K5649" s="19"/>
      <c r="P5649" s="33"/>
      <c r="Q5649" s="19"/>
      <c r="R5649" s="19"/>
    </row>
    <row r="5650" spans="3:18" s="1" customFormat="1" ht="12.75" x14ac:dyDescent="0.2">
      <c r="C5650" s="36"/>
      <c r="K5650" s="19"/>
      <c r="P5650" s="33"/>
      <c r="Q5650" s="19"/>
      <c r="R5650" s="19"/>
    </row>
    <row r="5651" spans="3:18" s="1" customFormat="1" ht="12.75" x14ac:dyDescent="0.2">
      <c r="C5651" s="36"/>
      <c r="K5651" s="19"/>
      <c r="P5651" s="33"/>
      <c r="Q5651" s="19"/>
      <c r="R5651" s="19"/>
    </row>
    <row r="5652" spans="3:18" s="1" customFormat="1" ht="12.75" x14ac:dyDescent="0.2">
      <c r="C5652" s="36"/>
      <c r="K5652" s="19"/>
      <c r="P5652" s="33"/>
      <c r="Q5652" s="19"/>
      <c r="R5652" s="19"/>
    </row>
    <row r="5653" spans="3:18" s="1" customFormat="1" ht="12.75" x14ac:dyDescent="0.2">
      <c r="C5653" s="36"/>
      <c r="K5653" s="19"/>
      <c r="P5653" s="33"/>
      <c r="Q5653" s="19"/>
      <c r="R5653" s="19"/>
    </row>
    <row r="5654" spans="3:18" s="1" customFormat="1" ht="12.75" x14ac:dyDescent="0.2">
      <c r="C5654" s="36"/>
      <c r="K5654" s="19"/>
      <c r="P5654" s="33"/>
      <c r="Q5654" s="19"/>
      <c r="R5654" s="19"/>
    </row>
    <row r="5655" spans="3:18" s="1" customFormat="1" ht="12.75" x14ac:dyDescent="0.2">
      <c r="C5655" s="36"/>
      <c r="K5655" s="19"/>
      <c r="P5655" s="33"/>
      <c r="Q5655" s="19"/>
      <c r="R5655" s="19"/>
    </row>
    <row r="5656" spans="3:18" s="1" customFormat="1" ht="12.75" x14ac:dyDescent="0.2">
      <c r="C5656" s="36"/>
      <c r="K5656" s="19"/>
      <c r="P5656" s="33"/>
      <c r="Q5656" s="19"/>
      <c r="R5656" s="19"/>
    </row>
    <row r="5657" spans="3:18" s="1" customFormat="1" ht="12.75" x14ac:dyDescent="0.2">
      <c r="C5657" s="36"/>
      <c r="K5657" s="19"/>
      <c r="P5657" s="33"/>
      <c r="Q5657" s="19"/>
      <c r="R5657" s="19"/>
    </row>
    <row r="5658" spans="3:18" s="1" customFormat="1" ht="12.75" x14ac:dyDescent="0.2">
      <c r="C5658" s="36"/>
      <c r="K5658" s="19"/>
      <c r="P5658" s="33"/>
      <c r="Q5658" s="19"/>
      <c r="R5658" s="19"/>
    </row>
    <row r="5659" spans="3:18" s="1" customFormat="1" ht="12.75" x14ac:dyDescent="0.2">
      <c r="C5659" s="36"/>
      <c r="K5659" s="19"/>
      <c r="P5659" s="33"/>
      <c r="Q5659" s="19"/>
      <c r="R5659" s="19"/>
    </row>
    <row r="5660" spans="3:18" s="1" customFormat="1" ht="12.75" x14ac:dyDescent="0.2">
      <c r="C5660" s="36"/>
      <c r="K5660" s="19"/>
      <c r="P5660" s="33"/>
      <c r="Q5660" s="19"/>
      <c r="R5660" s="19"/>
    </row>
    <row r="5661" spans="3:18" s="1" customFormat="1" ht="12.75" x14ac:dyDescent="0.2">
      <c r="C5661" s="36"/>
      <c r="K5661" s="19"/>
      <c r="P5661" s="33"/>
      <c r="Q5661" s="19"/>
      <c r="R5661" s="19"/>
    </row>
    <row r="5662" spans="3:18" s="1" customFormat="1" ht="12.75" x14ac:dyDescent="0.2">
      <c r="C5662" s="36"/>
      <c r="K5662" s="19"/>
      <c r="P5662" s="33"/>
      <c r="Q5662" s="19"/>
      <c r="R5662" s="19"/>
    </row>
    <row r="5663" spans="3:18" s="1" customFormat="1" ht="12.75" x14ac:dyDescent="0.2">
      <c r="C5663" s="36"/>
      <c r="K5663" s="19"/>
      <c r="P5663" s="33"/>
      <c r="Q5663" s="19"/>
      <c r="R5663" s="19"/>
    </row>
    <row r="5664" spans="3:18" s="1" customFormat="1" ht="12.75" x14ac:dyDescent="0.2">
      <c r="C5664" s="36"/>
      <c r="K5664" s="19"/>
      <c r="P5664" s="33"/>
      <c r="Q5664" s="19"/>
      <c r="R5664" s="19"/>
    </row>
    <row r="5665" spans="3:18" s="1" customFormat="1" ht="12.75" x14ac:dyDescent="0.2">
      <c r="C5665" s="36"/>
      <c r="K5665" s="19"/>
      <c r="P5665" s="33"/>
      <c r="Q5665" s="19"/>
      <c r="R5665" s="19"/>
    </row>
    <row r="5666" spans="3:18" s="1" customFormat="1" ht="12.75" x14ac:dyDescent="0.2">
      <c r="C5666" s="36"/>
      <c r="K5666" s="19"/>
      <c r="P5666" s="33"/>
      <c r="Q5666" s="19"/>
      <c r="R5666" s="19"/>
    </row>
    <row r="5667" spans="3:18" s="1" customFormat="1" ht="12.75" x14ac:dyDescent="0.2">
      <c r="C5667" s="36"/>
      <c r="K5667" s="19"/>
      <c r="P5667" s="33"/>
      <c r="Q5667" s="19"/>
      <c r="R5667" s="19"/>
    </row>
    <row r="5668" spans="3:18" s="1" customFormat="1" ht="12.75" x14ac:dyDescent="0.2">
      <c r="C5668" s="36"/>
      <c r="K5668" s="19"/>
      <c r="P5668" s="33"/>
      <c r="Q5668" s="19"/>
      <c r="R5668" s="19"/>
    </row>
    <row r="5669" spans="3:18" s="1" customFormat="1" ht="12.75" x14ac:dyDescent="0.2">
      <c r="C5669" s="36"/>
      <c r="K5669" s="19"/>
      <c r="P5669" s="33"/>
      <c r="Q5669" s="19"/>
      <c r="R5669" s="19"/>
    </row>
    <row r="5670" spans="3:18" s="1" customFormat="1" ht="12.75" x14ac:dyDescent="0.2">
      <c r="C5670" s="36"/>
      <c r="K5670" s="19"/>
      <c r="P5670" s="33"/>
      <c r="Q5670" s="19"/>
      <c r="R5670" s="19"/>
    </row>
    <row r="5671" spans="3:18" s="1" customFormat="1" ht="12.75" x14ac:dyDescent="0.2">
      <c r="C5671" s="36"/>
      <c r="K5671" s="19"/>
      <c r="P5671" s="33"/>
      <c r="Q5671" s="19"/>
      <c r="R5671" s="19"/>
    </row>
    <row r="5672" spans="3:18" s="1" customFormat="1" ht="12.75" x14ac:dyDescent="0.2">
      <c r="C5672" s="36"/>
      <c r="K5672" s="19"/>
      <c r="P5672" s="33"/>
      <c r="Q5672" s="19"/>
      <c r="R5672" s="19"/>
    </row>
    <row r="5673" spans="3:18" s="1" customFormat="1" ht="12.75" x14ac:dyDescent="0.2">
      <c r="C5673" s="36"/>
      <c r="K5673" s="19"/>
      <c r="P5673" s="33"/>
      <c r="Q5673" s="19"/>
      <c r="R5673" s="19"/>
    </row>
    <row r="5674" spans="3:18" s="1" customFormat="1" ht="12.75" x14ac:dyDescent="0.2">
      <c r="C5674" s="36"/>
      <c r="K5674" s="19"/>
      <c r="P5674" s="33"/>
      <c r="Q5674" s="19"/>
      <c r="R5674" s="19"/>
    </row>
    <row r="5675" spans="3:18" s="1" customFormat="1" ht="12.75" x14ac:dyDescent="0.2">
      <c r="C5675" s="36"/>
      <c r="K5675" s="19"/>
      <c r="P5675" s="33"/>
      <c r="Q5675" s="19"/>
      <c r="R5675" s="19"/>
    </row>
    <row r="5676" spans="3:18" s="1" customFormat="1" ht="12.75" x14ac:dyDescent="0.2">
      <c r="C5676" s="36"/>
      <c r="K5676" s="19"/>
      <c r="P5676" s="33"/>
      <c r="Q5676" s="19"/>
      <c r="R5676" s="19"/>
    </row>
    <row r="5677" spans="3:18" s="1" customFormat="1" ht="12.75" x14ac:dyDescent="0.2">
      <c r="C5677" s="36"/>
      <c r="K5677" s="19"/>
      <c r="P5677" s="33"/>
      <c r="Q5677" s="19"/>
      <c r="R5677" s="19"/>
    </row>
    <row r="5678" spans="3:18" s="1" customFormat="1" ht="12.75" x14ac:dyDescent="0.2">
      <c r="C5678" s="36"/>
      <c r="K5678" s="19"/>
      <c r="P5678" s="33"/>
      <c r="Q5678" s="19"/>
      <c r="R5678" s="19"/>
    </row>
    <row r="5679" spans="3:18" s="1" customFormat="1" ht="12.75" x14ac:dyDescent="0.2">
      <c r="C5679" s="36"/>
      <c r="K5679" s="19"/>
      <c r="P5679" s="33"/>
      <c r="Q5679" s="19"/>
      <c r="R5679" s="19"/>
    </row>
    <row r="5680" spans="3:18" s="1" customFormat="1" ht="12.75" x14ac:dyDescent="0.2">
      <c r="C5680" s="36"/>
      <c r="K5680" s="19"/>
      <c r="P5680" s="33"/>
      <c r="Q5680" s="19"/>
      <c r="R5680" s="19"/>
    </row>
    <row r="5681" spans="3:18" s="1" customFormat="1" ht="12.75" x14ac:dyDescent="0.2">
      <c r="C5681" s="36"/>
      <c r="K5681" s="19"/>
      <c r="P5681" s="33"/>
      <c r="Q5681" s="19"/>
      <c r="R5681" s="19"/>
    </row>
    <row r="5682" spans="3:18" s="1" customFormat="1" ht="12.75" x14ac:dyDescent="0.2">
      <c r="C5682" s="36"/>
      <c r="K5682" s="19"/>
      <c r="P5682" s="33"/>
      <c r="Q5682" s="19"/>
      <c r="R5682" s="19"/>
    </row>
    <row r="5683" spans="3:18" s="1" customFormat="1" ht="12.75" x14ac:dyDescent="0.2">
      <c r="C5683" s="36"/>
      <c r="K5683" s="19"/>
      <c r="P5683" s="33"/>
      <c r="Q5683" s="19"/>
      <c r="R5683" s="19"/>
    </row>
    <row r="5684" spans="3:18" s="1" customFormat="1" ht="12.75" x14ac:dyDescent="0.2">
      <c r="C5684" s="36"/>
      <c r="K5684" s="19"/>
      <c r="P5684" s="33"/>
      <c r="Q5684" s="19"/>
      <c r="R5684" s="19"/>
    </row>
    <row r="5685" spans="3:18" s="1" customFormat="1" ht="12.75" x14ac:dyDescent="0.2">
      <c r="C5685" s="36"/>
      <c r="K5685" s="19"/>
      <c r="P5685" s="33"/>
      <c r="Q5685" s="19"/>
      <c r="R5685" s="19"/>
    </row>
    <row r="5686" spans="3:18" s="1" customFormat="1" ht="12.75" x14ac:dyDescent="0.2">
      <c r="C5686" s="36"/>
      <c r="K5686" s="19"/>
      <c r="P5686" s="33"/>
      <c r="Q5686" s="19"/>
      <c r="R5686" s="19"/>
    </row>
    <row r="5687" spans="3:18" s="1" customFormat="1" ht="12.75" x14ac:dyDescent="0.2">
      <c r="C5687" s="36"/>
      <c r="K5687" s="19"/>
      <c r="P5687" s="33"/>
      <c r="Q5687" s="19"/>
      <c r="R5687" s="19"/>
    </row>
    <row r="5688" spans="3:18" s="1" customFormat="1" ht="12.75" x14ac:dyDescent="0.2">
      <c r="C5688" s="36"/>
      <c r="K5688" s="19"/>
      <c r="P5688" s="33"/>
      <c r="Q5688" s="19"/>
      <c r="R5688" s="19"/>
    </row>
    <row r="5689" spans="3:18" s="1" customFormat="1" ht="12.75" x14ac:dyDescent="0.2">
      <c r="C5689" s="36"/>
      <c r="K5689" s="19"/>
      <c r="P5689" s="33"/>
      <c r="Q5689" s="19"/>
      <c r="R5689" s="19"/>
    </row>
    <row r="5690" spans="3:18" s="1" customFormat="1" ht="12.75" x14ac:dyDescent="0.2">
      <c r="C5690" s="36"/>
      <c r="K5690" s="19"/>
      <c r="P5690" s="33"/>
      <c r="Q5690" s="19"/>
      <c r="R5690" s="19"/>
    </row>
    <row r="5691" spans="3:18" s="1" customFormat="1" ht="12.75" x14ac:dyDescent="0.2">
      <c r="C5691" s="36"/>
      <c r="K5691" s="19"/>
      <c r="P5691" s="33"/>
      <c r="Q5691" s="19"/>
      <c r="R5691" s="19"/>
    </row>
    <row r="5692" spans="3:18" s="1" customFormat="1" ht="12.75" x14ac:dyDescent="0.2">
      <c r="C5692" s="36"/>
      <c r="K5692" s="19"/>
      <c r="P5692" s="33"/>
      <c r="Q5692" s="19"/>
      <c r="R5692" s="19"/>
    </row>
    <row r="5693" spans="3:18" s="1" customFormat="1" ht="12.75" x14ac:dyDescent="0.2">
      <c r="C5693" s="36"/>
      <c r="K5693" s="19"/>
      <c r="P5693" s="33"/>
      <c r="Q5693" s="19"/>
      <c r="R5693" s="19"/>
    </row>
    <row r="5694" spans="3:18" s="1" customFormat="1" ht="12.75" x14ac:dyDescent="0.2">
      <c r="C5694" s="36"/>
      <c r="K5694" s="19"/>
      <c r="P5694" s="33"/>
      <c r="Q5694" s="19"/>
      <c r="R5694" s="19"/>
    </row>
    <row r="5695" spans="3:18" s="1" customFormat="1" ht="12.75" x14ac:dyDescent="0.2">
      <c r="C5695" s="36"/>
      <c r="K5695" s="19"/>
      <c r="P5695" s="33"/>
      <c r="Q5695" s="19"/>
      <c r="R5695" s="19"/>
    </row>
    <row r="5696" spans="3:18" s="1" customFormat="1" ht="12.75" x14ac:dyDescent="0.2">
      <c r="C5696" s="36"/>
      <c r="K5696" s="19"/>
      <c r="P5696" s="33"/>
      <c r="Q5696" s="19"/>
      <c r="R5696" s="19"/>
    </row>
    <row r="5697" spans="3:18" s="1" customFormat="1" ht="12.75" x14ac:dyDescent="0.2">
      <c r="C5697" s="36"/>
      <c r="K5697" s="19"/>
      <c r="P5697" s="33"/>
      <c r="Q5697" s="19"/>
      <c r="R5697" s="19"/>
    </row>
    <row r="5698" spans="3:18" s="1" customFormat="1" ht="12.75" x14ac:dyDescent="0.2">
      <c r="C5698" s="36"/>
      <c r="K5698" s="19"/>
      <c r="P5698" s="33"/>
      <c r="Q5698" s="19"/>
      <c r="R5698" s="19"/>
    </row>
    <row r="5699" spans="3:18" s="1" customFormat="1" ht="12.75" x14ac:dyDescent="0.2">
      <c r="C5699" s="36"/>
      <c r="K5699" s="19"/>
      <c r="P5699" s="33"/>
      <c r="Q5699" s="19"/>
      <c r="R5699" s="19"/>
    </row>
    <row r="5700" spans="3:18" s="1" customFormat="1" ht="12.75" x14ac:dyDescent="0.2">
      <c r="C5700" s="36"/>
      <c r="K5700" s="19"/>
      <c r="P5700" s="33"/>
      <c r="Q5700" s="19"/>
      <c r="R5700" s="19"/>
    </row>
    <row r="5701" spans="3:18" s="1" customFormat="1" ht="12.75" x14ac:dyDescent="0.2">
      <c r="C5701" s="36"/>
      <c r="K5701" s="19"/>
      <c r="P5701" s="33"/>
      <c r="Q5701" s="19"/>
      <c r="R5701" s="19"/>
    </row>
    <row r="5702" spans="3:18" s="1" customFormat="1" ht="12.75" x14ac:dyDescent="0.2">
      <c r="C5702" s="36"/>
      <c r="K5702" s="19"/>
      <c r="P5702" s="33"/>
      <c r="Q5702" s="19"/>
      <c r="R5702" s="19"/>
    </row>
    <row r="5703" spans="3:18" s="1" customFormat="1" ht="12.75" x14ac:dyDescent="0.2">
      <c r="C5703" s="36"/>
      <c r="K5703" s="19"/>
      <c r="P5703" s="33"/>
      <c r="Q5703" s="19"/>
      <c r="R5703" s="19"/>
    </row>
    <row r="5704" spans="3:18" s="1" customFormat="1" ht="12.75" x14ac:dyDescent="0.2">
      <c r="C5704" s="36"/>
      <c r="K5704" s="19"/>
      <c r="P5704" s="33"/>
      <c r="Q5704" s="19"/>
      <c r="R5704" s="19"/>
    </row>
    <row r="5705" spans="3:18" s="1" customFormat="1" ht="12.75" x14ac:dyDescent="0.2">
      <c r="C5705" s="36"/>
      <c r="K5705" s="19"/>
      <c r="P5705" s="33"/>
      <c r="Q5705" s="19"/>
      <c r="R5705" s="19"/>
    </row>
    <row r="5706" spans="3:18" s="1" customFormat="1" ht="12.75" x14ac:dyDescent="0.2">
      <c r="C5706" s="36"/>
      <c r="K5706" s="19"/>
      <c r="P5706" s="33"/>
      <c r="Q5706" s="19"/>
      <c r="R5706" s="19"/>
    </row>
    <row r="5707" spans="3:18" s="1" customFormat="1" ht="12.75" x14ac:dyDescent="0.2">
      <c r="C5707" s="36"/>
      <c r="K5707" s="19"/>
      <c r="P5707" s="33"/>
      <c r="Q5707" s="19"/>
      <c r="R5707" s="19"/>
    </row>
    <row r="5708" spans="3:18" s="1" customFormat="1" ht="12.75" x14ac:dyDescent="0.2">
      <c r="C5708" s="36"/>
      <c r="K5708" s="19"/>
      <c r="P5708" s="33"/>
      <c r="Q5708" s="19"/>
      <c r="R5708" s="19"/>
    </row>
    <row r="5709" spans="3:18" s="1" customFormat="1" ht="12.75" x14ac:dyDescent="0.2">
      <c r="C5709" s="36"/>
      <c r="K5709" s="19"/>
      <c r="P5709" s="33"/>
      <c r="Q5709" s="19"/>
      <c r="R5709" s="19"/>
    </row>
    <row r="5710" spans="3:18" s="1" customFormat="1" ht="12.75" x14ac:dyDescent="0.2">
      <c r="C5710" s="36"/>
      <c r="K5710" s="19"/>
      <c r="P5710" s="33"/>
      <c r="Q5710" s="19"/>
      <c r="R5710" s="19"/>
    </row>
    <row r="5711" spans="3:18" s="1" customFormat="1" ht="12.75" x14ac:dyDescent="0.2">
      <c r="C5711" s="36"/>
      <c r="K5711" s="19"/>
      <c r="P5711" s="33"/>
      <c r="Q5711" s="19"/>
      <c r="R5711" s="19"/>
    </row>
    <row r="5712" spans="3:18" s="1" customFormat="1" ht="12.75" x14ac:dyDescent="0.2">
      <c r="C5712" s="36"/>
      <c r="K5712" s="19"/>
      <c r="P5712" s="33"/>
      <c r="Q5712" s="19"/>
      <c r="R5712" s="19"/>
    </row>
    <row r="5713" spans="3:18" s="1" customFormat="1" ht="12.75" x14ac:dyDescent="0.2">
      <c r="C5713" s="36"/>
      <c r="K5713" s="19"/>
      <c r="P5713" s="33"/>
      <c r="Q5713" s="19"/>
      <c r="R5713" s="19"/>
    </row>
    <row r="5714" spans="3:18" s="1" customFormat="1" ht="12.75" x14ac:dyDescent="0.2">
      <c r="C5714" s="36"/>
      <c r="K5714" s="19"/>
      <c r="P5714" s="33"/>
      <c r="Q5714" s="19"/>
      <c r="R5714" s="19"/>
    </row>
    <row r="5715" spans="3:18" s="1" customFormat="1" ht="12.75" x14ac:dyDescent="0.2">
      <c r="C5715" s="36"/>
      <c r="K5715" s="19"/>
      <c r="P5715" s="33"/>
      <c r="Q5715" s="19"/>
      <c r="R5715" s="19"/>
    </row>
    <row r="5716" spans="3:18" s="1" customFormat="1" ht="12.75" x14ac:dyDescent="0.2">
      <c r="C5716" s="36"/>
      <c r="K5716" s="19"/>
      <c r="P5716" s="33"/>
      <c r="Q5716" s="19"/>
      <c r="R5716" s="19"/>
    </row>
    <row r="5717" spans="3:18" s="1" customFormat="1" ht="12.75" x14ac:dyDescent="0.2">
      <c r="C5717" s="36"/>
      <c r="K5717" s="19"/>
      <c r="P5717" s="33"/>
      <c r="Q5717" s="19"/>
      <c r="R5717" s="19"/>
    </row>
    <row r="5718" spans="3:18" s="1" customFormat="1" ht="12.75" x14ac:dyDescent="0.2">
      <c r="C5718" s="36"/>
      <c r="K5718" s="19"/>
      <c r="P5718" s="33"/>
      <c r="Q5718" s="19"/>
      <c r="R5718" s="19"/>
    </row>
    <row r="5719" spans="3:18" s="1" customFormat="1" ht="12.75" x14ac:dyDescent="0.2">
      <c r="C5719" s="36"/>
      <c r="K5719" s="19"/>
      <c r="P5719" s="33"/>
      <c r="Q5719" s="19"/>
      <c r="R5719" s="19"/>
    </row>
    <row r="5720" spans="3:18" s="1" customFormat="1" ht="12.75" x14ac:dyDescent="0.2">
      <c r="C5720" s="36"/>
      <c r="K5720" s="19"/>
      <c r="P5720" s="33"/>
      <c r="Q5720" s="19"/>
      <c r="R5720" s="19"/>
    </row>
    <row r="5721" spans="3:18" s="1" customFormat="1" ht="12.75" x14ac:dyDescent="0.2">
      <c r="C5721" s="36"/>
      <c r="K5721" s="19"/>
      <c r="P5721" s="33"/>
      <c r="Q5721" s="19"/>
      <c r="R5721" s="19"/>
    </row>
    <row r="5722" spans="3:18" s="1" customFormat="1" ht="12.75" x14ac:dyDescent="0.2">
      <c r="C5722" s="36"/>
      <c r="K5722" s="19"/>
      <c r="P5722" s="33"/>
      <c r="Q5722" s="19"/>
      <c r="R5722" s="19"/>
    </row>
    <row r="5723" spans="3:18" s="1" customFormat="1" ht="12.75" x14ac:dyDescent="0.2">
      <c r="C5723" s="36"/>
      <c r="K5723" s="19"/>
      <c r="P5723" s="33"/>
      <c r="Q5723" s="19"/>
      <c r="R5723" s="19"/>
    </row>
    <row r="5724" spans="3:18" s="1" customFormat="1" ht="12.75" x14ac:dyDescent="0.2">
      <c r="C5724" s="36"/>
      <c r="K5724" s="19"/>
      <c r="P5724" s="33"/>
      <c r="Q5724" s="19"/>
      <c r="R5724" s="19"/>
    </row>
    <row r="5725" spans="3:18" s="1" customFormat="1" ht="12.75" x14ac:dyDescent="0.2">
      <c r="C5725" s="36"/>
      <c r="K5725" s="19"/>
      <c r="P5725" s="33"/>
      <c r="Q5725" s="19"/>
      <c r="R5725" s="19"/>
    </row>
    <row r="5726" spans="3:18" s="1" customFormat="1" ht="12.75" x14ac:dyDescent="0.2">
      <c r="C5726" s="36"/>
      <c r="K5726" s="19"/>
      <c r="P5726" s="33"/>
      <c r="Q5726" s="19"/>
      <c r="R5726" s="19"/>
    </row>
    <row r="5727" spans="3:18" s="1" customFormat="1" ht="12.75" x14ac:dyDescent="0.2">
      <c r="C5727" s="36"/>
      <c r="K5727" s="19"/>
      <c r="P5727" s="33"/>
      <c r="Q5727" s="19"/>
      <c r="R5727" s="19"/>
    </row>
    <row r="5728" spans="3:18" s="1" customFormat="1" ht="12.75" x14ac:dyDescent="0.2">
      <c r="C5728" s="36"/>
      <c r="K5728" s="19"/>
      <c r="P5728" s="33"/>
      <c r="Q5728" s="19"/>
      <c r="R5728" s="19"/>
    </row>
    <row r="5729" spans="3:18" s="1" customFormat="1" ht="12.75" x14ac:dyDescent="0.2">
      <c r="C5729" s="36"/>
      <c r="K5729" s="19"/>
      <c r="P5729" s="33"/>
      <c r="Q5729" s="19"/>
      <c r="R5729" s="19"/>
    </row>
    <row r="5730" spans="3:18" s="1" customFormat="1" ht="12.75" x14ac:dyDescent="0.2">
      <c r="C5730" s="36"/>
      <c r="K5730" s="19"/>
      <c r="P5730" s="33"/>
      <c r="Q5730" s="19"/>
      <c r="R5730" s="19"/>
    </row>
    <row r="5731" spans="3:18" s="1" customFormat="1" ht="12.75" x14ac:dyDescent="0.2">
      <c r="C5731" s="36"/>
      <c r="K5731" s="19"/>
      <c r="P5731" s="33"/>
      <c r="Q5731" s="19"/>
      <c r="R5731" s="19"/>
    </row>
    <row r="5732" spans="3:18" s="1" customFormat="1" ht="12.75" x14ac:dyDescent="0.2">
      <c r="C5732" s="36"/>
      <c r="K5732" s="19"/>
      <c r="P5732" s="33"/>
      <c r="Q5732" s="19"/>
      <c r="R5732" s="19"/>
    </row>
    <row r="5733" spans="3:18" s="1" customFormat="1" ht="12.75" x14ac:dyDescent="0.2">
      <c r="C5733" s="36"/>
      <c r="K5733" s="19"/>
      <c r="P5733" s="33"/>
      <c r="Q5733" s="19"/>
      <c r="R5733" s="19"/>
    </row>
    <row r="5734" spans="3:18" s="1" customFormat="1" ht="12.75" x14ac:dyDescent="0.2">
      <c r="C5734" s="36"/>
      <c r="K5734" s="19"/>
      <c r="P5734" s="33"/>
      <c r="Q5734" s="19"/>
      <c r="R5734" s="19"/>
    </row>
    <row r="5735" spans="3:18" s="1" customFormat="1" ht="12.75" x14ac:dyDescent="0.2">
      <c r="C5735" s="36"/>
      <c r="K5735" s="19"/>
      <c r="P5735" s="33"/>
      <c r="Q5735" s="19"/>
      <c r="R5735" s="19"/>
    </row>
    <row r="5736" spans="3:18" s="1" customFormat="1" ht="12.75" x14ac:dyDescent="0.2">
      <c r="C5736" s="36"/>
      <c r="K5736" s="19"/>
      <c r="P5736" s="33"/>
      <c r="Q5736" s="19"/>
      <c r="R5736" s="19"/>
    </row>
    <row r="5737" spans="3:18" s="1" customFormat="1" ht="12.75" x14ac:dyDescent="0.2">
      <c r="C5737" s="36"/>
      <c r="K5737" s="19"/>
      <c r="P5737" s="33"/>
      <c r="Q5737" s="19"/>
      <c r="R5737" s="19"/>
    </row>
    <row r="5738" spans="3:18" s="1" customFormat="1" ht="12.75" x14ac:dyDescent="0.2">
      <c r="C5738" s="36"/>
      <c r="K5738" s="19"/>
      <c r="P5738" s="33"/>
      <c r="Q5738" s="19"/>
      <c r="R5738" s="19"/>
    </row>
    <row r="5739" spans="3:18" s="1" customFormat="1" ht="12.75" x14ac:dyDescent="0.2">
      <c r="C5739" s="36"/>
      <c r="K5739" s="19"/>
      <c r="P5739" s="33"/>
      <c r="Q5739" s="19"/>
      <c r="R5739" s="19"/>
    </row>
    <row r="5740" spans="3:18" s="1" customFormat="1" ht="12.75" x14ac:dyDescent="0.2">
      <c r="C5740" s="36"/>
      <c r="K5740" s="19"/>
      <c r="P5740" s="33"/>
      <c r="Q5740" s="19"/>
      <c r="R5740" s="19"/>
    </row>
    <row r="5741" spans="3:18" s="1" customFormat="1" ht="12.75" x14ac:dyDescent="0.2">
      <c r="C5741" s="36"/>
      <c r="K5741" s="19"/>
      <c r="P5741" s="33"/>
      <c r="Q5741" s="19"/>
      <c r="R5741" s="19"/>
    </row>
    <row r="5742" spans="3:18" s="1" customFormat="1" ht="12.75" x14ac:dyDescent="0.2">
      <c r="C5742" s="36"/>
      <c r="K5742" s="19"/>
      <c r="P5742" s="33"/>
      <c r="Q5742" s="19"/>
      <c r="R5742" s="19"/>
    </row>
    <row r="5743" spans="3:18" s="1" customFormat="1" ht="12.75" x14ac:dyDescent="0.2">
      <c r="C5743" s="36"/>
      <c r="K5743" s="19"/>
      <c r="P5743" s="33"/>
      <c r="Q5743" s="19"/>
      <c r="R5743" s="19"/>
    </row>
    <row r="5744" spans="3:18" s="1" customFormat="1" ht="12.75" x14ac:dyDescent="0.2">
      <c r="C5744" s="36"/>
      <c r="K5744" s="19"/>
      <c r="P5744" s="33"/>
      <c r="Q5744" s="19"/>
      <c r="R5744" s="19"/>
    </row>
    <row r="5745" spans="3:18" s="1" customFormat="1" ht="12.75" x14ac:dyDescent="0.2">
      <c r="C5745" s="36"/>
      <c r="K5745" s="19"/>
      <c r="P5745" s="33"/>
      <c r="Q5745" s="19"/>
      <c r="R5745" s="19"/>
    </row>
    <row r="5746" spans="3:18" s="1" customFormat="1" ht="12.75" x14ac:dyDescent="0.2">
      <c r="C5746" s="36"/>
      <c r="K5746" s="19"/>
      <c r="P5746" s="33"/>
      <c r="Q5746" s="19"/>
      <c r="R5746" s="19"/>
    </row>
    <row r="5747" spans="3:18" s="1" customFormat="1" ht="12.75" x14ac:dyDescent="0.2">
      <c r="C5747" s="36"/>
      <c r="K5747" s="19"/>
      <c r="P5747" s="33"/>
      <c r="Q5747" s="19"/>
      <c r="R5747" s="19"/>
    </row>
    <row r="5748" spans="3:18" s="1" customFormat="1" ht="12.75" x14ac:dyDescent="0.2">
      <c r="C5748" s="36"/>
      <c r="K5748" s="19"/>
      <c r="P5748" s="33"/>
      <c r="Q5748" s="19"/>
      <c r="R5748" s="19"/>
    </row>
    <row r="5749" spans="3:18" s="1" customFormat="1" ht="12.75" x14ac:dyDescent="0.2">
      <c r="C5749" s="36"/>
      <c r="K5749" s="19"/>
      <c r="P5749" s="33"/>
      <c r="Q5749" s="19"/>
      <c r="R5749" s="19"/>
    </row>
    <row r="5750" spans="3:18" s="1" customFormat="1" ht="12.75" x14ac:dyDescent="0.2">
      <c r="C5750" s="36"/>
      <c r="K5750" s="19"/>
      <c r="P5750" s="33"/>
      <c r="Q5750" s="19"/>
      <c r="R5750" s="19"/>
    </row>
    <row r="5751" spans="3:18" s="1" customFormat="1" ht="12.75" x14ac:dyDescent="0.2">
      <c r="C5751" s="36"/>
      <c r="K5751" s="19"/>
      <c r="P5751" s="33"/>
      <c r="Q5751" s="19"/>
      <c r="R5751" s="19"/>
    </row>
    <row r="5752" spans="3:18" s="1" customFormat="1" ht="12.75" x14ac:dyDescent="0.2">
      <c r="C5752" s="36"/>
      <c r="K5752" s="19"/>
      <c r="P5752" s="33"/>
      <c r="Q5752" s="19"/>
      <c r="R5752" s="19"/>
    </row>
    <row r="5753" spans="3:18" s="1" customFormat="1" ht="12.75" x14ac:dyDescent="0.2">
      <c r="C5753" s="36"/>
      <c r="K5753" s="19"/>
      <c r="P5753" s="33"/>
      <c r="Q5753" s="19"/>
      <c r="R5753" s="19"/>
    </row>
    <row r="5754" spans="3:18" s="1" customFormat="1" ht="12.75" x14ac:dyDescent="0.2">
      <c r="C5754" s="36"/>
      <c r="K5754" s="19"/>
      <c r="P5754" s="33"/>
      <c r="Q5754" s="19"/>
      <c r="R5754" s="19"/>
    </row>
    <row r="5755" spans="3:18" s="1" customFormat="1" ht="12.75" x14ac:dyDescent="0.2">
      <c r="C5755" s="36"/>
      <c r="K5755" s="19"/>
      <c r="P5755" s="33"/>
      <c r="Q5755" s="19"/>
      <c r="R5755" s="19"/>
    </row>
    <row r="5756" spans="3:18" s="1" customFormat="1" ht="12.75" x14ac:dyDescent="0.2">
      <c r="C5756" s="36"/>
      <c r="K5756" s="19"/>
      <c r="P5756" s="33"/>
      <c r="Q5756" s="19"/>
      <c r="R5756" s="19"/>
    </row>
    <row r="5757" spans="3:18" s="1" customFormat="1" ht="12.75" x14ac:dyDescent="0.2">
      <c r="C5757" s="36"/>
      <c r="K5757" s="19"/>
      <c r="P5757" s="33"/>
      <c r="Q5757" s="19"/>
      <c r="R5757" s="19"/>
    </row>
    <row r="5758" spans="3:18" s="1" customFormat="1" ht="12.75" x14ac:dyDescent="0.2">
      <c r="C5758" s="36"/>
      <c r="K5758" s="19"/>
      <c r="P5758" s="33"/>
      <c r="Q5758" s="19"/>
      <c r="R5758" s="19"/>
    </row>
    <row r="5759" spans="3:18" s="1" customFormat="1" ht="12.75" x14ac:dyDescent="0.2">
      <c r="C5759" s="36"/>
      <c r="K5759" s="19"/>
      <c r="P5759" s="33"/>
      <c r="Q5759" s="19"/>
      <c r="R5759" s="19"/>
    </row>
    <row r="5760" spans="3:18" s="1" customFormat="1" ht="12.75" x14ac:dyDescent="0.2">
      <c r="C5760" s="36"/>
      <c r="K5760" s="19"/>
      <c r="P5760" s="33"/>
      <c r="Q5760" s="19"/>
      <c r="R5760" s="19"/>
    </row>
    <row r="5761" spans="3:18" s="1" customFormat="1" ht="12.75" x14ac:dyDescent="0.2">
      <c r="C5761" s="36"/>
      <c r="K5761" s="19"/>
      <c r="P5761" s="33"/>
      <c r="Q5761" s="19"/>
      <c r="R5761" s="19"/>
    </row>
    <row r="5762" spans="3:18" s="1" customFormat="1" ht="12.75" x14ac:dyDescent="0.2">
      <c r="C5762" s="36"/>
      <c r="K5762" s="19"/>
      <c r="P5762" s="33"/>
      <c r="Q5762" s="19"/>
      <c r="R5762" s="19"/>
    </row>
    <row r="5763" spans="3:18" s="1" customFormat="1" ht="12.75" x14ac:dyDescent="0.2">
      <c r="C5763" s="36"/>
      <c r="K5763" s="19"/>
      <c r="P5763" s="33"/>
      <c r="Q5763" s="19"/>
      <c r="R5763" s="19"/>
    </row>
    <row r="5764" spans="3:18" s="1" customFormat="1" ht="12.75" x14ac:dyDescent="0.2">
      <c r="C5764" s="36"/>
      <c r="K5764" s="19"/>
      <c r="P5764" s="33"/>
      <c r="Q5764" s="19"/>
      <c r="R5764" s="19"/>
    </row>
    <row r="5765" spans="3:18" s="1" customFormat="1" ht="12.75" x14ac:dyDescent="0.2">
      <c r="C5765" s="36"/>
      <c r="K5765" s="19"/>
      <c r="P5765" s="33"/>
      <c r="Q5765" s="19"/>
      <c r="R5765" s="19"/>
    </row>
    <row r="5766" spans="3:18" s="1" customFormat="1" ht="12.75" x14ac:dyDescent="0.2">
      <c r="C5766" s="36"/>
      <c r="K5766" s="19"/>
      <c r="P5766" s="33"/>
      <c r="Q5766" s="19"/>
      <c r="R5766" s="19"/>
    </row>
    <row r="5767" spans="3:18" s="1" customFormat="1" ht="12.75" x14ac:dyDescent="0.2">
      <c r="C5767" s="36"/>
      <c r="K5767" s="19"/>
      <c r="P5767" s="33"/>
      <c r="Q5767" s="19"/>
      <c r="R5767" s="19"/>
    </row>
    <row r="5768" spans="3:18" s="1" customFormat="1" ht="12.75" x14ac:dyDescent="0.2">
      <c r="C5768" s="36"/>
      <c r="K5768" s="19"/>
      <c r="P5768" s="33"/>
      <c r="Q5768" s="19"/>
      <c r="R5768" s="19"/>
    </row>
    <row r="5769" spans="3:18" s="1" customFormat="1" ht="12.75" x14ac:dyDescent="0.2">
      <c r="C5769" s="36"/>
      <c r="K5769" s="19"/>
      <c r="P5769" s="33"/>
      <c r="Q5769" s="19"/>
      <c r="R5769" s="19"/>
    </row>
    <row r="5770" spans="3:18" s="1" customFormat="1" ht="12.75" x14ac:dyDescent="0.2">
      <c r="C5770" s="36"/>
      <c r="K5770" s="19"/>
      <c r="P5770" s="33"/>
      <c r="Q5770" s="19"/>
      <c r="R5770" s="19"/>
    </row>
    <row r="5771" spans="3:18" s="1" customFormat="1" ht="12.75" x14ac:dyDescent="0.2">
      <c r="C5771" s="36"/>
      <c r="K5771" s="19"/>
      <c r="P5771" s="33"/>
      <c r="Q5771" s="19"/>
      <c r="R5771" s="19"/>
    </row>
    <row r="5772" spans="3:18" s="1" customFormat="1" ht="12.75" x14ac:dyDescent="0.2">
      <c r="C5772" s="36"/>
      <c r="K5772" s="19"/>
      <c r="P5772" s="33"/>
      <c r="Q5772" s="19"/>
      <c r="R5772" s="19"/>
    </row>
    <row r="5773" spans="3:18" s="1" customFormat="1" ht="12.75" x14ac:dyDescent="0.2">
      <c r="C5773" s="36"/>
      <c r="K5773" s="19"/>
      <c r="P5773" s="33"/>
      <c r="Q5773" s="19"/>
      <c r="R5773" s="19"/>
    </row>
    <row r="5774" spans="3:18" s="1" customFormat="1" ht="12.75" x14ac:dyDescent="0.2">
      <c r="C5774" s="36"/>
      <c r="K5774" s="19"/>
      <c r="P5774" s="33"/>
      <c r="Q5774" s="19"/>
      <c r="R5774" s="19"/>
    </row>
    <row r="5775" spans="3:18" s="1" customFormat="1" ht="12.75" x14ac:dyDescent="0.2">
      <c r="C5775" s="36"/>
      <c r="K5775" s="19"/>
      <c r="P5775" s="33"/>
      <c r="Q5775" s="19"/>
      <c r="R5775" s="19"/>
    </row>
    <row r="5776" spans="3:18" s="1" customFormat="1" ht="12.75" x14ac:dyDescent="0.2">
      <c r="C5776" s="36"/>
      <c r="K5776" s="19"/>
      <c r="P5776" s="33"/>
      <c r="Q5776" s="19"/>
      <c r="R5776" s="19"/>
    </row>
    <row r="5777" spans="3:18" s="1" customFormat="1" ht="12.75" x14ac:dyDescent="0.2">
      <c r="C5777" s="36"/>
      <c r="K5777" s="19"/>
      <c r="P5777" s="33"/>
      <c r="Q5777" s="19"/>
      <c r="R5777" s="19"/>
    </row>
    <row r="5778" spans="3:18" s="1" customFormat="1" ht="12.75" x14ac:dyDescent="0.2">
      <c r="C5778" s="36"/>
      <c r="K5778" s="19"/>
      <c r="P5778" s="33"/>
      <c r="Q5778" s="19"/>
      <c r="R5778" s="19"/>
    </row>
    <row r="5779" spans="3:18" s="1" customFormat="1" ht="12.75" x14ac:dyDescent="0.2">
      <c r="C5779" s="36"/>
      <c r="K5779" s="19"/>
      <c r="P5779" s="33"/>
      <c r="Q5779" s="19"/>
      <c r="R5779" s="19"/>
    </row>
    <row r="5780" spans="3:18" s="1" customFormat="1" ht="12.75" x14ac:dyDescent="0.2">
      <c r="C5780" s="36"/>
      <c r="K5780" s="19"/>
      <c r="P5780" s="33"/>
      <c r="Q5780" s="19"/>
      <c r="R5780" s="19"/>
    </row>
    <row r="5781" spans="3:18" s="1" customFormat="1" ht="12.75" x14ac:dyDescent="0.2">
      <c r="C5781" s="36"/>
      <c r="K5781" s="19"/>
      <c r="P5781" s="33"/>
      <c r="Q5781" s="19"/>
      <c r="R5781" s="19"/>
    </row>
    <row r="5782" spans="3:18" s="1" customFormat="1" ht="12.75" x14ac:dyDescent="0.2">
      <c r="C5782" s="36"/>
      <c r="K5782" s="19"/>
      <c r="P5782" s="33"/>
      <c r="Q5782" s="19"/>
      <c r="R5782" s="19"/>
    </row>
    <row r="5783" spans="3:18" s="1" customFormat="1" ht="12.75" x14ac:dyDescent="0.2">
      <c r="C5783" s="36"/>
      <c r="K5783" s="19"/>
      <c r="P5783" s="33"/>
      <c r="Q5783" s="19"/>
      <c r="R5783" s="19"/>
    </row>
    <row r="5784" spans="3:18" s="1" customFormat="1" ht="12.75" x14ac:dyDescent="0.2">
      <c r="C5784" s="36"/>
      <c r="K5784" s="19"/>
      <c r="P5784" s="33"/>
      <c r="Q5784" s="19"/>
      <c r="R5784" s="19"/>
    </row>
    <row r="5785" spans="3:18" s="1" customFormat="1" ht="12.75" x14ac:dyDescent="0.2">
      <c r="C5785" s="36"/>
      <c r="K5785" s="19"/>
      <c r="P5785" s="33"/>
      <c r="Q5785" s="19"/>
      <c r="R5785" s="19"/>
    </row>
    <row r="5786" spans="3:18" s="1" customFormat="1" ht="12.75" x14ac:dyDescent="0.2">
      <c r="C5786" s="36"/>
      <c r="K5786" s="19"/>
      <c r="P5786" s="33"/>
      <c r="Q5786" s="19"/>
      <c r="R5786" s="19"/>
    </row>
    <row r="5787" spans="3:18" s="1" customFormat="1" ht="12.75" x14ac:dyDescent="0.2">
      <c r="C5787" s="36"/>
      <c r="K5787" s="19"/>
      <c r="P5787" s="33"/>
      <c r="Q5787" s="19"/>
      <c r="R5787" s="19"/>
    </row>
    <row r="5788" spans="3:18" s="1" customFormat="1" ht="12.75" x14ac:dyDescent="0.2">
      <c r="C5788" s="36"/>
      <c r="K5788" s="19"/>
      <c r="P5788" s="33"/>
      <c r="Q5788" s="19"/>
      <c r="R5788" s="19"/>
    </row>
    <row r="5789" spans="3:18" s="1" customFormat="1" ht="12.75" x14ac:dyDescent="0.2">
      <c r="C5789" s="36"/>
      <c r="K5789" s="19"/>
      <c r="P5789" s="33"/>
      <c r="Q5789" s="19"/>
      <c r="R5789" s="19"/>
    </row>
    <row r="5790" spans="3:18" s="1" customFormat="1" ht="12.75" x14ac:dyDescent="0.2">
      <c r="C5790" s="36"/>
      <c r="K5790" s="19"/>
      <c r="P5790" s="33"/>
      <c r="Q5790" s="19"/>
      <c r="R5790" s="19"/>
    </row>
    <row r="5791" spans="3:18" s="1" customFormat="1" ht="12.75" x14ac:dyDescent="0.2">
      <c r="C5791" s="36"/>
      <c r="K5791" s="19"/>
      <c r="P5791" s="33"/>
      <c r="Q5791" s="19"/>
      <c r="R5791" s="19"/>
    </row>
    <row r="5792" spans="3:18" s="1" customFormat="1" ht="12.75" x14ac:dyDescent="0.2">
      <c r="C5792" s="36"/>
      <c r="K5792" s="19"/>
      <c r="P5792" s="33"/>
      <c r="Q5792" s="19"/>
      <c r="R5792" s="19"/>
    </row>
    <row r="5793" spans="3:18" s="1" customFormat="1" ht="12.75" x14ac:dyDescent="0.2">
      <c r="C5793" s="36"/>
      <c r="K5793" s="19"/>
      <c r="P5793" s="33"/>
      <c r="Q5793" s="19"/>
      <c r="R5793" s="19"/>
    </row>
    <row r="5794" spans="3:18" s="1" customFormat="1" ht="12.75" x14ac:dyDescent="0.2">
      <c r="C5794" s="36"/>
      <c r="K5794" s="19"/>
      <c r="P5794" s="33"/>
      <c r="Q5794" s="19"/>
      <c r="R5794" s="19"/>
    </row>
    <row r="5795" spans="3:18" s="1" customFormat="1" ht="12.75" x14ac:dyDescent="0.2">
      <c r="C5795" s="36"/>
      <c r="K5795" s="19"/>
      <c r="P5795" s="33"/>
      <c r="Q5795" s="19"/>
      <c r="R5795" s="19"/>
    </row>
    <row r="5796" spans="3:18" s="1" customFormat="1" ht="12.75" x14ac:dyDescent="0.2">
      <c r="C5796" s="36"/>
      <c r="K5796" s="19"/>
      <c r="P5796" s="33"/>
      <c r="Q5796" s="19"/>
      <c r="R5796" s="19"/>
    </row>
    <row r="5797" spans="3:18" s="1" customFormat="1" ht="12.75" x14ac:dyDescent="0.2">
      <c r="C5797" s="36"/>
      <c r="K5797" s="19"/>
      <c r="P5797" s="33"/>
      <c r="Q5797" s="19"/>
      <c r="R5797" s="19"/>
    </row>
    <row r="5798" spans="3:18" s="1" customFormat="1" ht="12.75" x14ac:dyDescent="0.2">
      <c r="C5798" s="36"/>
      <c r="K5798" s="19"/>
      <c r="P5798" s="33"/>
      <c r="Q5798" s="19"/>
      <c r="R5798" s="19"/>
    </row>
    <row r="5799" spans="3:18" s="1" customFormat="1" ht="12.75" x14ac:dyDescent="0.2">
      <c r="C5799" s="36"/>
      <c r="K5799" s="19"/>
      <c r="P5799" s="33"/>
      <c r="Q5799" s="19"/>
      <c r="R5799" s="19"/>
    </row>
    <row r="5800" spans="3:18" s="1" customFormat="1" ht="12.75" x14ac:dyDescent="0.2">
      <c r="C5800" s="36"/>
      <c r="K5800" s="19"/>
      <c r="P5800" s="33"/>
      <c r="Q5800" s="19"/>
      <c r="R5800" s="19"/>
    </row>
    <row r="5801" spans="3:18" s="1" customFormat="1" ht="12.75" x14ac:dyDescent="0.2">
      <c r="C5801" s="36"/>
      <c r="K5801" s="19"/>
      <c r="P5801" s="33"/>
      <c r="Q5801" s="19"/>
      <c r="R5801" s="19"/>
    </row>
    <row r="5802" spans="3:18" s="1" customFormat="1" ht="12.75" x14ac:dyDescent="0.2">
      <c r="C5802" s="36"/>
      <c r="K5802" s="19"/>
      <c r="P5802" s="33"/>
      <c r="Q5802" s="19"/>
      <c r="R5802" s="19"/>
    </row>
    <row r="5803" spans="3:18" s="1" customFormat="1" ht="12.75" x14ac:dyDescent="0.2">
      <c r="C5803" s="36"/>
      <c r="K5803" s="19"/>
      <c r="P5803" s="33"/>
      <c r="Q5803" s="19"/>
      <c r="R5803" s="19"/>
    </row>
    <row r="5804" spans="3:18" s="1" customFormat="1" ht="12.75" x14ac:dyDescent="0.2">
      <c r="C5804" s="36"/>
      <c r="K5804" s="19"/>
      <c r="P5804" s="33"/>
      <c r="Q5804" s="19"/>
      <c r="R5804" s="19"/>
    </row>
    <row r="5805" spans="3:18" s="1" customFormat="1" ht="12.75" x14ac:dyDescent="0.2">
      <c r="C5805" s="36"/>
      <c r="K5805" s="19"/>
      <c r="P5805" s="33"/>
      <c r="Q5805" s="19"/>
      <c r="R5805" s="19"/>
    </row>
    <row r="5806" spans="3:18" s="1" customFormat="1" ht="12.75" x14ac:dyDescent="0.2">
      <c r="C5806" s="36"/>
      <c r="K5806" s="19"/>
      <c r="P5806" s="33"/>
      <c r="Q5806" s="19"/>
      <c r="R5806" s="19"/>
    </row>
    <row r="5807" spans="3:18" s="1" customFormat="1" ht="12.75" x14ac:dyDescent="0.2">
      <c r="C5807" s="36"/>
      <c r="K5807" s="19"/>
      <c r="P5807" s="33"/>
      <c r="Q5807" s="19"/>
      <c r="R5807" s="19"/>
    </row>
    <row r="5808" spans="3:18" s="1" customFormat="1" ht="12.75" x14ac:dyDescent="0.2">
      <c r="C5808" s="36"/>
      <c r="K5808" s="19"/>
      <c r="P5808" s="33"/>
      <c r="Q5808" s="19"/>
      <c r="R5808" s="19"/>
    </row>
    <row r="5809" spans="3:18" s="1" customFormat="1" ht="12.75" x14ac:dyDescent="0.2">
      <c r="C5809" s="36"/>
      <c r="K5809" s="19"/>
      <c r="P5809" s="33"/>
      <c r="Q5809" s="19"/>
      <c r="R5809" s="19"/>
    </row>
    <row r="5810" spans="3:18" s="1" customFormat="1" ht="12.75" x14ac:dyDescent="0.2">
      <c r="C5810" s="36"/>
      <c r="K5810" s="19"/>
      <c r="P5810" s="33"/>
      <c r="Q5810" s="19"/>
      <c r="R5810" s="19"/>
    </row>
    <row r="5811" spans="3:18" s="1" customFormat="1" ht="12.75" x14ac:dyDescent="0.2">
      <c r="C5811" s="36"/>
      <c r="K5811" s="19"/>
      <c r="P5811" s="33"/>
      <c r="Q5811" s="19"/>
      <c r="R5811" s="19"/>
    </row>
    <row r="5812" spans="3:18" s="1" customFormat="1" ht="12.75" x14ac:dyDescent="0.2">
      <c r="C5812" s="36"/>
      <c r="K5812" s="19"/>
      <c r="P5812" s="33"/>
      <c r="Q5812" s="19"/>
      <c r="R5812" s="19"/>
    </row>
    <row r="5813" spans="3:18" s="1" customFormat="1" ht="12.75" x14ac:dyDescent="0.2">
      <c r="C5813" s="36"/>
      <c r="K5813" s="19"/>
      <c r="P5813" s="33"/>
      <c r="Q5813" s="19"/>
      <c r="R5813" s="19"/>
    </row>
    <row r="5814" spans="3:18" s="1" customFormat="1" ht="12.75" x14ac:dyDescent="0.2">
      <c r="C5814" s="36"/>
      <c r="K5814" s="19"/>
      <c r="P5814" s="33"/>
      <c r="Q5814" s="19"/>
      <c r="R5814" s="19"/>
    </row>
    <row r="5815" spans="3:18" s="1" customFormat="1" ht="12.75" x14ac:dyDescent="0.2">
      <c r="C5815" s="36"/>
      <c r="K5815" s="19"/>
      <c r="P5815" s="33"/>
      <c r="Q5815" s="19"/>
      <c r="R5815" s="19"/>
    </row>
    <row r="5816" spans="3:18" s="1" customFormat="1" ht="12.75" x14ac:dyDescent="0.2">
      <c r="C5816" s="36"/>
      <c r="K5816" s="19"/>
      <c r="P5816" s="33"/>
      <c r="Q5816" s="19"/>
      <c r="R5816" s="19"/>
    </row>
    <row r="5817" spans="3:18" s="1" customFormat="1" ht="12.75" x14ac:dyDescent="0.2">
      <c r="C5817" s="36"/>
      <c r="K5817" s="19"/>
      <c r="P5817" s="33"/>
      <c r="Q5817" s="19"/>
      <c r="R5817" s="19"/>
    </row>
    <row r="5818" spans="3:18" s="1" customFormat="1" ht="12.75" x14ac:dyDescent="0.2">
      <c r="C5818" s="36"/>
      <c r="K5818" s="19"/>
      <c r="P5818" s="33"/>
      <c r="Q5818" s="19"/>
      <c r="R5818" s="19"/>
    </row>
    <row r="5819" spans="3:18" s="1" customFormat="1" ht="12.75" x14ac:dyDescent="0.2">
      <c r="C5819" s="36"/>
      <c r="K5819" s="19"/>
      <c r="P5819" s="33"/>
      <c r="Q5819" s="19"/>
      <c r="R5819" s="19"/>
    </row>
    <row r="5820" spans="3:18" s="1" customFormat="1" ht="12.75" x14ac:dyDescent="0.2">
      <c r="C5820" s="36"/>
      <c r="K5820" s="19"/>
      <c r="P5820" s="33"/>
      <c r="Q5820" s="19"/>
      <c r="R5820" s="19"/>
    </row>
    <row r="5821" spans="3:18" s="1" customFormat="1" ht="12.75" x14ac:dyDescent="0.2">
      <c r="C5821" s="36"/>
      <c r="K5821" s="19"/>
      <c r="P5821" s="33"/>
      <c r="Q5821" s="19"/>
      <c r="R5821" s="19"/>
    </row>
    <row r="5822" spans="3:18" s="1" customFormat="1" ht="12.75" x14ac:dyDescent="0.2">
      <c r="C5822" s="36"/>
      <c r="K5822" s="19"/>
      <c r="P5822" s="33"/>
      <c r="Q5822" s="19"/>
      <c r="R5822" s="19"/>
    </row>
    <row r="5823" spans="3:18" s="1" customFormat="1" ht="12.75" x14ac:dyDescent="0.2">
      <c r="C5823" s="36"/>
      <c r="K5823" s="19"/>
      <c r="P5823" s="33"/>
      <c r="Q5823" s="19"/>
      <c r="R5823" s="19"/>
    </row>
    <row r="5824" spans="3:18" s="1" customFormat="1" ht="12.75" x14ac:dyDescent="0.2">
      <c r="C5824" s="36"/>
      <c r="K5824" s="19"/>
      <c r="P5824" s="33"/>
      <c r="Q5824" s="19"/>
      <c r="R5824" s="19"/>
    </row>
    <row r="5825" spans="3:18" s="1" customFormat="1" ht="12.75" x14ac:dyDescent="0.2">
      <c r="C5825" s="36"/>
      <c r="K5825" s="19"/>
      <c r="P5825" s="33"/>
      <c r="Q5825" s="19"/>
      <c r="R5825" s="19"/>
    </row>
    <row r="5826" spans="3:18" s="1" customFormat="1" ht="12.75" x14ac:dyDescent="0.2">
      <c r="C5826" s="36"/>
      <c r="K5826" s="19"/>
      <c r="P5826" s="33"/>
      <c r="Q5826" s="19"/>
      <c r="R5826" s="19"/>
    </row>
    <row r="5827" spans="3:18" s="1" customFormat="1" ht="12.75" x14ac:dyDescent="0.2">
      <c r="C5827" s="36"/>
      <c r="K5827" s="19"/>
      <c r="P5827" s="33"/>
      <c r="Q5827" s="19"/>
      <c r="R5827" s="19"/>
    </row>
    <row r="5828" spans="3:18" s="1" customFormat="1" ht="12.75" x14ac:dyDescent="0.2">
      <c r="C5828" s="36"/>
      <c r="K5828" s="19"/>
      <c r="P5828" s="33"/>
      <c r="Q5828" s="19"/>
      <c r="R5828" s="19"/>
    </row>
    <row r="5829" spans="3:18" s="1" customFormat="1" ht="12.75" x14ac:dyDescent="0.2">
      <c r="C5829" s="36"/>
      <c r="K5829" s="19"/>
      <c r="P5829" s="33"/>
      <c r="Q5829" s="19"/>
      <c r="R5829" s="19"/>
    </row>
    <row r="5830" spans="3:18" s="1" customFormat="1" ht="12.75" x14ac:dyDescent="0.2">
      <c r="C5830" s="36"/>
      <c r="K5830" s="19"/>
      <c r="P5830" s="33"/>
      <c r="Q5830" s="19"/>
      <c r="R5830" s="19"/>
    </row>
    <row r="5831" spans="3:18" s="1" customFormat="1" ht="12.75" x14ac:dyDescent="0.2">
      <c r="C5831" s="36"/>
      <c r="K5831" s="19"/>
      <c r="P5831" s="33"/>
      <c r="Q5831" s="19"/>
      <c r="R5831" s="19"/>
    </row>
    <row r="5832" spans="3:18" s="1" customFormat="1" ht="12.75" x14ac:dyDescent="0.2">
      <c r="C5832" s="36"/>
      <c r="K5832" s="19"/>
      <c r="P5832" s="33"/>
      <c r="Q5832" s="19"/>
      <c r="R5832" s="19"/>
    </row>
    <row r="5833" spans="3:18" s="1" customFormat="1" ht="12.75" x14ac:dyDescent="0.2">
      <c r="C5833" s="36"/>
      <c r="K5833" s="19"/>
      <c r="P5833" s="33"/>
      <c r="Q5833" s="19"/>
      <c r="R5833" s="19"/>
    </row>
    <row r="5834" spans="3:18" s="1" customFormat="1" ht="12.75" x14ac:dyDescent="0.2">
      <c r="C5834" s="36"/>
      <c r="K5834" s="19"/>
      <c r="P5834" s="33"/>
      <c r="Q5834" s="19"/>
      <c r="R5834" s="19"/>
    </row>
    <row r="5835" spans="3:18" s="1" customFormat="1" ht="12.75" x14ac:dyDescent="0.2">
      <c r="C5835" s="36"/>
      <c r="K5835" s="19"/>
      <c r="P5835" s="33"/>
      <c r="Q5835" s="19"/>
      <c r="R5835" s="19"/>
    </row>
    <row r="5836" spans="3:18" s="1" customFormat="1" ht="12.75" x14ac:dyDescent="0.2">
      <c r="C5836" s="36"/>
      <c r="K5836" s="19"/>
      <c r="P5836" s="33"/>
      <c r="Q5836" s="19"/>
      <c r="R5836" s="19"/>
    </row>
    <row r="5837" spans="3:18" s="1" customFormat="1" ht="12.75" x14ac:dyDescent="0.2">
      <c r="C5837" s="36"/>
      <c r="K5837" s="19"/>
      <c r="P5837" s="33"/>
      <c r="Q5837" s="19"/>
      <c r="R5837" s="19"/>
    </row>
    <row r="5838" spans="3:18" s="1" customFormat="1" ht="12.75" x14ac:dyDescent="0.2">
      <c r="C5838" s="36"/>
      <c r="K5838" s="19"/>
      <c r="P5838" s="33"/>
      <c r="Q5838" s="19"/>
      <c r="R5838" s="19"/>
    </row>
    <row r="5839" spans="3:18" s="1" customFormat="1" ht="12.75" x14ac:dyDescent="0.2">
      <c r="C5839" s="36"/>
      <c r="K5839" s="19"/>
      <c r="P5839" s="33"/>
      <c r="Q5839" s="19"/>
      <c r="R5839" s="19"/>
    </row>
    <row r="5840" spans="3:18" s="1" customFormat="1" ht="12.75" x14ac:dyDescent="0.2">
      <c r="C5840" s="36"/>
      <c r="K5840" s="19"/>
      <c r="P5840" s="33"/>
      <c r="Q5840" s="19"/>
      <c r="R5840" s="19"/>
    </row>
    <row r="5841" spans="3:18" s="1" customFormat="1" ht="12.75" x14ac:dyDescent="0.2">
      <c r="C5841" s="36"/>
      <c r="K5841" s="19"/>
      <c r="P5841" s="33"/>
      <c r="Q5841" s="19"/>
      <c r="R5841" s="19"/>
    </row>
    <row r="5842" spans="3:18" s="1" customFormat="1" ht="12.75" x14ac:dyDescent="0.2">
      <c r="C5842" s="36"/>
      <c r="K5842" s="19"/>
      <c r="P5842" s="33"/>
      <c r="Q5842" s="19"/>
      <c r="R5842" s="19"/>
    </row>
    <row r="5843" spans="3:18" s="1" customFormat="1" ht="12.75" x14ac:dyDescent="0.2">
      <c r="C5843" s="36"/>
      <c r="K5843" s="19"/>
      <c r="P5843" s="33"/>
      <c r="Q5843" s="19"/>
      <c r="R5843" s="19"/>
    </row>
    <row r="5844" spans="3:18" s="1" customFormat="1" ht="12.75" x14ac:dyDescent="0.2">
      <c r="C5844" s="36"/>
      <c r="K5844" s="19"/>
      <c r="P5844" s="33"/>
      <c r="Q5844" s="19"/>
      <c r="R5844" s="19"/>
    </row>
    <row r="5845" spans="3:18" s="1" customFormat="1" ht="12.75" x14ac:dyDescent="0.2">
      <c r="C5845" s="36"/>
      <c r="K5845" s="19"/>
      <c r="P5845" s="33"/>
      <c r="Q5845" s="19"/>
      <c r="R5845" s="19"/>
    </row>
    <row r="5846" spans="3:18" s="1" customFormat="1" ht="12.75" x14ac:dyDescent="0.2">
      <c r="C5846" s="36"/>
      <c r="K5846" s="19"/>
      <c r="P5846" s="33"/>
      <c r="Q5846" s="19"/>
      <c r="R5846" s="19"/>
    </row>
    <row r="5847" spans="3:18" s="1" customFormat="1" ht="12.75" x14ac:dyDescent="0.2">
      <c r="C5847" s="36"/>
      <c r="K5847" s="19"/>
      <c r="P5847" s="33"/>
      <c r="Q5847" s="19"/>
      <c r="R5847" s="19"/>
    </row>
    <row r="5848" spans="3:18" s="1" customFormat="1" ht="12.75" x14ac:dyDescent="0.2">
      <c r="C5848" s="36"/>
      <c r="K5848" s="19"/>
      <c r="P5848" s="33"/>
      <c r="Q5848" s="19"/>
      <c r="R5848" s="19"/>
    </row>
    <row r="5849" spans="3:18" s="1" customFormat="1" ht="12.75" x14ac:dyDescent="0.2">
      <c r="C5849" s="36"/>
      <c r="K5849" s="19"/>
      <c r="P5849" s="33"/>
      <c r="Q5849" s="19"/>
      <c r="R5849" s="19"/>
    </row>
    <row r="5850" spans="3:18" s="1" customFormat="1" ht="12.75" x14ac:dyDescent="0.2">
      <c r="C5850" s="36"/>
      <c r="K5850" s="19"/>
      <c r="P5850" s="33"/>
      <c r="Q5850" s="19"/>
      <c r="R5850" s="19"/>
    </row>
    <row r="5851" spans="3:18" s="1" customFormat="1" ht="12.75" x14ac:dyDescent="0.2">
      <c r="C5851" s="36"/>
      <c r="K5851" s="19"/>
      <c r="P5851" s="33"/>
      <c r="Q5851" s="19"/>
      <c r="R5851" s="19"/>
    </row>
    <row r="5852" spans="3:18" s="1" customFormat="1" ht="12.75" x14ac:dyDescent="0.2">
      <c r="C5852" s="36"/>
      <c r="K5852" s="19"/>
      <c r="P5852" s="33"/>
      <c r="Q5852" s="19"/>
      <c r="R5852" s="19"/>
    </row>
    <row r="5853" spans="3:18" s="1" customFormat="1" ht="12.75" x14ac:dyDescent="0.2">
      <c r="C5853" s="36"/>
      <c r="K5853" s="19"/>
      <c r="P5853" s="33"/>
      <c r="Q5853" s="19"/>
      <c r="R5853" s="19"/>
    </row>
    <row r="5854" spans="3:18" s="1" customFormat="1" ht="12.75" x14ac:dyDescent="0.2">
      <c r="C5854" s="36"/>
      <c r="K5854" s="19"/>
      <c r="P5854" s="33"/>
      <c r="Q5854" s="19"/>
      <c r="R5854" s="19"/>
    </row>
    <row r="5855" spans="3:18" s="1" customFormat="1" ht="12.75" x14ac:dyDescent="0.2">
      <c r="C5855" s="36"/>
      <c r="K5855" s="19"/>
      <c r="P5855" s="33"/>
      <c r="Q5855" s="19"/>
      <c r="R5855" s="19"/>
    </row>
    <row r="5856" spans="3:18" s="1" customFormat="1" ht="12.75" x14ac:dyDescent="0.2">
      <c r="C5856" s="36"/>
      <c r="K5856" s="19"/>
      <c r="P5856" s="33"/>
      <c r="Q5856" s="19"/>
      <c r="R5856" s="19"/>
    </row>
    <row r="5857" spans="3:18" s="1" customFormat="1" ht="12.75" x14ac:dyDescent="0.2">
      <c r="C5857" s="36"/>
      <c r="K5857" s="19"/>
      <c r="P5857" s="33"/>
      <c r="Q5857" s="19"/>
      <c r="R5857" s="19"/>
    </row>
    <row r="5858" spans="3:18" s="1" customFormat="1" ht="12.75" x14ac:dyDescent="0.2">
      <c r="C5858" s="36"/>
      <c r="K5858" s="19"/>
      <c r="P5858" s="33"/>
      <c r="Q5858" s="19"/>
      <c r="R5858" s="19"/>
    </row>
    <row r="5859" spans="3:18" s="1" customFormat="1" ht="12.75" x14ac:dyDescent="0.2">
      <c r="C5859" s="36"/>
      <c r="K5859" s="19"/>
      <c r="P5859" s="33"/>
      <c r="Q5859" s="19"/>
      <c r="R5859" s="19"/>
    </row>
    <row r="5860" spans="3:18" s="1" customFormat="1" ht="12.75" x14ac:dyDescent="0.2">
      <c r="C5860" s="36"/>
      <c r="K5860" s="19"/>
      <c r="P5860" s="33"/>
      <c r="Q5860" s="19"/>
      <c r="R5860" s="19"/>
    </row>
    <row r="5861" spans="3:18" s="1" customFormat="1" ht="12.75" x14ac:dyDescent="0.2">
      <c r="C5861" s="36"/>
      <c r="K5861" s="19"/>
      <c r="P5861" s="33"/>
      <c r="Q5861" s="19"/>
      <c r="R5861" s="19"/>
    </row>
    <row r="5862" spans="3:18" s="1" customFormat="1" ht="12.75" x14ac:dyDescent="0.2">
      <c r="C5862" s="36"/>
      <c r="K5862" s="19"/>
      <c r="P5862" s="33"/>
      <c r="Q5862" s="19"/>
      <c r="R5862" s="19"/>
    </row>
    <row r="5863" spans="3:18" s="1" customFormat="1" ht="12.75" x14ac:dyDescent="0.2">
      <c r="C5863" s="36"/>
      <c r="K5863" s="19"/>
      <c r="P5863" s="33"/>
      <c r="Q5863" s="19"/>
      <c r="R5863" s="19"/>
    </row>
    <row r="5864" spans="3:18" s="1" customFormat="1" ht="12.75" x14ac:dyDescent="0.2">
      <c r="C5864" s="36"/>
      <c r="K5864" s="19"/>
      <c r="P5864" s="33"/>
      <c r="Q5864" s="19"/>
      <c r="R5864" s="19"/>
    </row>
    <row r="5865" spans="3:18" s="1" customFormat="1" ht="12.75" x14ac:dyDescent="0.2">
      <c r="C5865" s="36"/>
      <c r="K5865" s="19"/>
      <c r="P5865" s="33"/>
      <c r="Q5865" s="19"/>
      <c r="R5865" s="19"/>
    </row>
    <row r="5866" spans="3:18" s="1" customFormat="1" ht="12.75" x14ac:dyDescent="0.2">
      <c r="C5866" s="36"/>
      <c r="K5866" s="19"/>
      <c r="P5866" s="33"/>
      <c r="Q5866" s="19"/>
      <c r="R5866" s="19"/>
    </row>
    <row r="5867" spans="3:18" s="1" customFormat="1" ht="12.75" x14ac:dyDescent="0.2">
      <c r="C5867" s="36"/>
      <c r="K5867" s="19"/>
      <c r="P5867" s="33"/>
      <c r="Q5867" s="19"/>
      <c r="R5867" s="19"/>
    </row>
    <row r="5868" spans="3:18" s="1" customFormat="1" ht="12.75" x14ac:dyDescent="0.2">
      <c r="C5868" s="36"/>
      <c r="K5868" s="19"/>
      <c r="P5868" s="33"/>
      <c r="Q5868" s="19"/>
      <c r="R5868" s="19"/>
    </row>
    <row r="5869" spans="3:18" s="1" customFormat="1" ht="12.75" x14ac:dyDescent="0.2">
      <c r="C5869" s="36"/>
      <c r="K5869" s="19"/>
      <c r="P5869" s="33"/>
      <c r="Q5869" s="19"/>
      <c r="R5869" s="19"/>
    </row>
    <row r="5870" spans="3:18" s="1" customFormat="1" ht="12.75" x14ac:dyDescent="0.2">
      <c r="C5870" s="36"/>
      <c r="K5870" s="19"/>
      <c r="P5870" s="33"/>
      <c r="Q5870" s="19"/>
      <c r="R5870" s="19"/>
    </row>
    <row r="5871" spans="3:18" s="1" customFormat="1" ht="12.75" x14ac:dyDescent="0.2">
      <c r="C5871" s="36"/>
      <c r="K5871" s="19"/>
      <c r="P5871" s="33"/>
      <c r="Q5871" s="19"/>
      <c r="R5871" s="19"/>
    </row>
    <row r="5872" spans="3:18" s="1" customFormat="1" ht="12.75" x14ac:dyDescent="0.2">
      <c r="C5872" s="36"/>
      <c r="K5872" s="19"/>
      <c r="P5872" s="33"/>
      <c r="Q5872" s="19"/>
      <c r="R5872" s="19"/>
    </row>
    <row r="5873" spans="3:18" s="1" customFormat="1" ht="12.75" x14ac:dyDescent="0.2">
      <c r="C5873" s="36"/>
      <c r="K5873" s="19"/>
      <c r="P5873" s="33"/>
      <c r="Q5873" s="19"/>
      <c r="R5873" s="19"/>
    </row>
    <row r="5874" spans="3:18" s="1" customFormat="1" ht="12.75" x14ac:dyDescent="0.2">
      <c r="C5874" s="36"/>
      <c r="K5874" s="19"/>
      <c r="P5874" s="33"/>
      <c r="Q5874" s="19"/>
      <c r="R5874" s="19"/>
    </row>
    <row r="5875" spans="3:18" s="1" customFormat="1" ht="12.75" x14ac:dyDescent="0.2">
      <c r="C5875" s="36"/>
      <c r="K5875" s="19"/>
      <c r="P5875" s="33"/>
      <c r="Q5875" s="19"/>
      <c r="R5875" s="19"/>
    </row>
    <row r="5876" spans="3:18" s="1" customFormat="1" ht="12.75" x14ac:dyDescent="0.2">
      <c r="C5876" s="36"/>
      <c r="K5876" s="19"/>
      <c r="P5876" s="33"/>
      <c r="Q5876" s="19"/>
      <c r="R5876" s="19"/>
    </row>
    <row r="5877" spans="3:18" s="1" customFormat="1" ht="12.75" x14ac:dyDescent="0.2">
      <c r="C5877" s="36"/>
      <c r="K5877" s="19"/>
      <c r="P5877" s="33"/>
      <c r="Q5877" s="19"/>
      <c r="R5877" s="19"/>
    </row>
    <row r="5878" spans="3:18" s="1" customFormat="1" ht="12.75" x14ac:dyDescent="0.2">
      <c r="C5878" s="36"/>
      <c r="K5878" s="19"/>
      <c r="P5878" s="33"/>
      <c r="Q5878" s="19"/>
      <c r="R5878" s="19"/>
    </row>
    <row r="5879" spans="3:18" s="1" customFormat="1" ht="12.75" x14ac:dyDescent="0.2">
      <c r="C5879" s="36"/>
      <c r="K5879" s="19"/>
      <c r="P5879" s="33"/>
      <c r="Q5879" s="19"/>
      <c r="R5879" s="19"/>
    </row>
    <row r="5880" spans="3:18" s="1" customFormat="1" ht="12.75" x14ac:dyDescent="0.2">
      <c r="C5880" s="36"/>
      <c r="K5880" s="19"/>
      <c r="P5880" s="33"/>
      <c r="Q5880" s="19"/>
      <c r="R5880" s="19"/>
    </row>
    <row r="5881" spans="3:18" s="1" customFormat="1" ht="12.75" x14ac:dyDescent="0.2">
      <c r="C5881" s="36"/>
      <c r="K5881" s="19"/>
      <c r="P5881" s="33"/>
      <c r="Q5881" s="19"/>
      <c r="R5881" s="19"/>
    </row>
    <row r="5882" spans="3:18" s="1" customFormat="1" ht="12.75" x14ac:dyDescent="0.2">
      <c r="C5882" s="36"/>
      <c r="K5882" s="19"/>
      <c r="P5882" s="33"/>
      <c r="Q5882" s="19"/>
      <c r="R5882" s="19"/>
    </row>
    <row r="5883" spans="3:18" s="1" customFormat="1" ht="12.75" x14ac:dyDescent="0.2">
      <c r="C5883" s="36"/>
      <c r="K5883" s="19"/>
      <c r="P5883" s="33"/>
      <c r="Q5883" s="19"/>
      <c r="R5883" s="19"/>
    </row>
    <row r="5884" spans="3:18" s="1" customFormat="1" ht="12.75" x14ac:dyDescent="0.2">
      <c r="C5884" s="36"/>
      <c r="K5884" s="19"/>
      <c r="P5884" s="33"/>
      <c r="Q5884" s="19"/>
      <c r="R5884" s="19"/>
    </row>
    <row r="5885" spans="3:18" s="1" customFormat="1" ht="12.75" x14ac:dyDescent="0.2">
      <c r="C5885" s="36"/>
      <c r="K5885" s="19"/>
      <c r="P5885" s="33"/>
      <c r="Q5885" s="19"/>
      <c r="R5885" s="19"/>
    </row>
    <row r="5886" spans="3:18" s="1" customFormat="1" ht="12.75" x14ac:dyDescent="0.2">
      <c r="C5886" s="36"/>
      <c r="K5886" s="19"/>
      <c r="P5886" s="33"/>
      <c r="Q5886" s="19"/>
      <c r="R5886" s="19"/>
    </row>
    <row r="5887" spans="3:18" s="1" customFormat="1" ht="12.75" x14ac:dyDescent="0.2">
      <c r="C5887" s="36"/>
      <c r="K5887" s="19"/>
      <c r="P5887" s="33"/>
      <c r="Q5887" s="19"/>
      <c r="R5887" s="19"/>
    </row>
    <row r="5888" spans="3:18" s="1" customFormat="1" ht="12.75" x14ac:dyDescent="0.2">
      <c r="C5888" s="36"/>
      <c r="K5888" s="19"/>
      <c r="P5888" s="33"/>
      <c r="Q5888" s="19"/>
      <c r="R5888" s="19"/>
    </row>
    <row r="5889" spans="3:18" s="1" customFormat="1" ht="12.75" x14ac:dyDescent="0.2">
      <c r="C5889" s="36"/>
      <c r="K5889" s="19"/>
      <c r="P5889" s="33"/>
      <c r="Q5889" s="19"/>
      <c r="R5889" s="19"/>
    </row>
    <row r="5890" spans="3:18" s="1" customFormat="1" ht="12.75" x14ac:dyDescent="0.2">
      <c r="C5890" s="36"/>
      <c r="K5890" s="19"/>
      <c r="P5890" s="33"/>
      <c r="Q5890" s="19"/>
      <c r="R5890" s="19"/>
    </row>
    <row r="5891" spans="3:18" s="1" customFormat="1" ht="12.75" x14ac:dyDescent="0.2">
      <c r="C5891" s="36"/>
      <c r="K5891" s="19"/>
      <c r="P5891" s="33"/>
      <c r="Q5891" s="19"/>
      <c r="R5891" s="19"/>
    </row>
    <row r="5892" spans="3:18" s="1" customFormat="1" ht="12.75" x14ac:dyDescent="0.2">
      <c r="C5892" s="36"/>
      <c r="K5892" s="19"/>
      <c r="P5892" s="33"/>
      <c r="Q5892" s="19"/>
      <c r="R5892" s="19"/>
    </row>
    <row r="5893" spans="3:18" s="1" customFormat="1" ht="12.75" x14ac:dyDescent="0.2">
      <c r="C5893" s="36"/>
      <c r="K5893" s="19"/>
      <c r="P5893" s="33"/>
      <c r="Q5893" s="19"/>
      <c r="R5893" s="19"/>
    </row>
    <row r="5894" spans="3:18" s="1" customFormat="1" ht="12.75" x14ac:dyDescent="0.2">
      <c r="C5894" s="36"/>
      <c r="K5894" s="19"/>
      <c r="P5894" s="33"/>
      <c r="Q5894" s="19"/>
      <c r="R5894" s="19"/>
    </row>
    <row r="5895" spans="3:18" s="1" customFormat="1" ht="12.75" x14ac:dyDescent="0.2">
      <c r="C5895" s="36"/>
      <c r="K5895" s="19"/>
      <c r="P5895" s="33"/>
      <c r="Q5895" s="19"/>
      <c r="R5895" s="19"/>
    </row>
    <row r="5896" spans="3:18" s="1" customFormat="1" ht="12.75" x14ac:dyDescent="0.2">
      <c r="C5896" s="36"/>
      <c r="K5896" s="19"/>
      <c r="P5896" s="33"/>
      <c r="Q5896" s="19"/>
      <c r="R5896" s="19"/>
    </row>
    <row r="5897" spans="3:18" s="1" customFormat="1" ht="12.75" x14ac:dyDescent="0.2">
      <c r="C5897" s="36"/>
      <c r="K5897" s="19"/>
      <c r="P5897" s="33"/>
      <c r="Q5897" s="19"/>
      <c r="R5897" s="19"/>
    </row>
    <row r="5898" spans="3:18" s="1" customFormat="1" ht="12.75" x14ac:dyDescent="0.2">
      <c r="C5898" s="36"/>
      <c r="K5898" s="19"/>
      <c r="P5898" s="33"/>
      <c r="Q5898" s="19"/>
      <c r="R5898" s="19"/>
    </row>
    <row r="5899" spans="3:18" s="1" customFormat="1" ht="12.75" x14ac:dyDescent="0.2">
      <c r="C5899" s="36"/>
      <c r="K5899" s="19"/>
      <c r="P5899" s="33"/>
      <c r="Q5899" s="19"/>
      <c r="R5899" s="19"/>
    </row>
    <row r="5900" spans="3:18" s="1" customFormat="1" ht="12.75" x14ac:dyDescent="0.2">
      <c r="C5900" s="36"/>
      <c r="K5900" s="19"/>
      <c r="P5900" s="33"/>
      <c r="Q5900" s="19"/>
      <c r="R5900" s="19"/>
    </row>
    <row r="5901" spans="3:18" s="1" customFormat="1" ht="12.75" x14ac:dyDescent="0.2">
      <c r="C5901" s="36"/>
      <c r="K5901" s="19"/>
      <c r="P5901" s="33"/>
      <c r="Q5901" s="19"/>
      <c r="R5901" s="19"/>
    </row>
    <row r="5902" spans="3:18" s="1" customFormat="1" ht="12.75" x14ac:dyDescent="0.2">
      <c r="C5902" s="36"/>
      <c r="K5902" s="19"/>
      <c r="P5902" s="33"/>
      <c r="Q5902" s="19"/>
      <c r="R5902" s="19"/>
    </row>
    <row r="5903" spans="3:18" s="1" customFormat="1" ht="12.75" x14ac:dyDescent="0.2">
      <c r="C5903" s="36"/>
      <c r="K5903" s="19"/>
      <c r="P5903" s="33"/>
      <c r="Q5903" s="19"/>
      <c r="R5903" s="19"/>
    </row>
    <row r="5904" spans="3:18" s="1" customFormat="1" ht="12.75" x14ac:dyDescent="0.2">
      <c r="C5904" s="36"/>
      <c r="K5904" s="19"/>
      <c r="P5904" s="33"/>
      <c r="Q5904" s="19"/>
      <c r="R5904" s="19"/>
    </row>
    <row r="5905" spans="3:18" s="1" customFormat="1" ht="12.75" x14ac:dyDescent="0.2">
      <c r="C5905" s="36"/>
      <c r="K5905" s="19"/>
      <c r="P5905" s="33"/>
      <c r="Q5905" s="19"/>
      <c r="R5905" s="19"/>
    </row>
    <row r="5906" spans="3:18" s="1" customFormat="1" ht="12.75" x14ac:dyDescent="0.2">
      <c r="C5906" s="36"/>
      <c r="K5906" s="19"/>
      <c r="P5906" s="33"/>
      <c r="Q5906" s="19"/>
      <c r="R5906" s="19"/>
    </row>
    <row r="5907" spans="3:18" s="1" customFormat="1" ht="12.75" x14ac:dyDescent="0.2">
      <c r="C5907" s="36"/>
      <c r="K5907" s="19"/>
      <c r="P5907" s="33"/>
      <c r="Q5907" s="19"/>
      <c r="R5907" s="19"/>
    </row>
    <row r="5908" spans="3:18" s="1" customFormat="1" ht="12.75" x14ac:dyDescent="0.2">
      <c r="C5908" s="36"/>
      <c r="K5908" s="19"/>
      <c r="P5908" s="33"/>
      <c r="Q5908" s="19"/>
      <c r="R5908" s="19"/>
    </row>
    <row r="5909" spans="3:18" s="1" customFormat="1" ht="12.75" x14ac:dyDescent="0.2">
      <c r="C5909" s="36"/>
      <c r="K5909" s="19"/>
      <c r="P5909" s="33"/>
      <c r="Q5909" s="19"/>
      <c r="R5909" s="19"/>
    </row>
    <row r="5910" spans="3:18" s="1" customFormat="1" ht="12.75" x14ac:dyDescent="0.2">
      <c r="C5910" s="36"/>
      <c r="K5910" s="19"/>
      <c r="P5910" s="33"/>
      <c r="Q5910" s="19"/>
      <c r="R5910" s="19"/>
    </row>
    <row r="5911" spans="3:18" s="1" customFormat="1" ht="12.75" x14ac:dyDescent="0.2">
      <c r="C5911" s="36"/>
      <c r="K5911" s="19"/>
      <c r="P5911" s="33"/>
      <c r="Q5911" s="19"/>
      <c r="R5911" s="19"/>
    </row>
    <row r="5912" spans="3:18" s="1" customFormat="1" ht="12.75" x14ac:dyDescent="0.2">
      <c r="C5912" s="36"/>
      <c r="K5912" s="19"/>
      <c r="P5912" s="33"/>
      <c r="Q5912" s="19"/>
      <c r="R5912" s="19"/>
    </row>
    <row r="5913" spans="3:18" s="1" customFormat="1" ht="12.75" x14ac:dyDescent="0.2">
      <c r="C5913" s="36"/>
      <c r="K5913" s="19"/>
      <c r="P5913" s="33"/>
      <c r="Q5913" s="19"/>
      <c r="R5913" s="19"/>
    </row>
    <row r="5914" spans="3:18" s="1" customFormat="1" ht="12.75" x14ac:dyDescent="0.2">
      <c r="C5914" s="36"/>
      <c r="K5914" s="19"/>
      <c r="P5914" s="33"/>
      <c r="Q5914" s="19"/>
      <c r="R5914" s="19"/>
    </row>
    <row r="5915" spans="3:18" s="1" customFormat="1" ht="12.75" x14ac:dyDescent="0.2">
      <c r="C5915" s="36"/>
      <c r="K5915" s="19"/>
      <c r="P5915" s="33"/>
      <c r="Q5915" s="19"/>
      <c r="R5915" s="19"/>
    </row>
    <row r="5916" spans="3:18" s="1" customFormat="1" ht="12.75" x14ac:dyDescent="0.2">
      <c r="C5916" s="36"/>
      <c r="K5916" s="19"/>
      <c r="P5916" s="33"/>
      <c r="Q5916" s="19"/>
      <c r="R5916" s="19"/>
    </row>
    <row r="5917" spans="3:18" s="1" customFormat="1" ht="12.75" x14ac:dyDescent="0.2">
      <c r="C5917" s="36"/>
      <c r="K5917" s="19"/>
      <c r="P5917" s="33"/>
      <c r="Q5917" s="19"/>
      <c r="R5917" s="19"/>
    </row>
    <row r="5918" spans="3:18" s="1" customFormat="1" ht="12.75" x14ac:dyDescent="0.2">
      <c r="C5918" s="36"/>
      <c r="K5918" s="19"/>
      <c r="P5918" s="33"/>
      <c r="Q5918" s="19"/>
      <c r="R5918" s="19"/>
    </row>
    <row r="5919" spans="3:18" s="1" customFormat="1" ht="12.75" x14ac:dyDescent="0.2">
      <c r="C5919" s="36"/>
      <c r="K5919" s="19"/>
      <c r="P5919" s="33"/>
      <c r="Q5919" s="19"/>
      <c r="R5919" s="19"/>
    </row>
    <row r="5920" spans="3:18" s="1" customFormat="1" ht="12.75" x14ac:dyDescent="0.2">
      <c r="C5920" s="36"/>
      <c r="K5920" s="19"/>
      <c r="P5920" s="33"/>
      <c r="Q5920" s="19"/>
      <c r="R5920" s="19"/>
    </row>
    <row r="5921" spans="3:18" s="1" customFormat="1" ht="12.75" x14ac:dyDescent="0.2">
      <c r="C5921" s="36"/>
      <c r="K5921" s="19"/>
      <c r="P5921" s="33"/>
      <c r="Q5921" s="19"/>
      <c r="R5921" s="19"/>
    </row>
    <row r="5922" spans="3:18" s="1" customFormat="1" ht="12.75" x14ac:dyDescent="0.2">
      <c r="C5922" s="36"/>
      <c r="K5922" s="19"/>
      <c r="P5922" s="33"/>
      <c r="Q5922" s="19"/>
      <c r="R5922" s="19"/>
    </row>
    <row r="5923" spans="3:18" s="1" customFormat="1" ht="12.75" x14ac:dyDescent="0.2">
      <c r="C5923" s="36"/>
      <c r="K5923" s="19"/>
      <c r="P5923" s="33"/>
      <c r="Q5923" s="19"/>
      <c r="R5923" s="19"/>
    </row>
    <row r="5924" spans="3:18" s="1" customFormat="1" ht="12.75" x14ac:dyDescent="0.2">
      <c r="C5924" s="36"/>
      <c r="K5924" s="19"/>
      <c r="P5924" s="33"/>
      <c r="Q5924" s="19"/>
      <c r="R5924" s="19"/>
    </row>
    <row r="5925" spans="3:18" s="1" customFormat="1" ht="12.75" x14ac:dyDescent="0.2">
      <c r="C5925" s="36"/>
      <c r="K5925" s="19"/>
      <c r="P5925" s="33"/>
      <c r="Q5925" s="19"/>
      <c r="R5925" s="19"/>
    </row>
    <row r="5926" spans="3:18" s="1" customFormat="1" ht="12.75" x14ac:dyDescent="0.2">
      <c r="C5926" s="36"/>
      <c r="K5926" s="19"/>
      <c r="P5926" s="33"/>
      <c r="Q5926" s="19"/>
      <c r="R5926" s="19"/>
    </row>
    <row r="5927" spans="3:18" s="1" customFormat="1" ht="12.75" x14ac:dyDescent="0.2">
      <c r="C5927" s="36"/>
      <c r="K5927" s="19"/>
      <c r="P5927" s="33"/>
      <c r="Q5927" s="19"/>
      <c r="R5927" s="19"/>
    </row>
    <row r="5928" spans="3:18" s="1" customFormat="1" ht="12.75" x14ac:dyDescent="0.2">
      <c r="C5928" s="36"/>
      <c r="K5928" s="19"/>
      <c r="P5928" s="33"/>
      <c r="Q5928" s="19"/>
      <c r="R5928" s="19"/>
    </row>
    <row r="5929" spans="3:18" s="1" customFormat="1" ht="12.75" x14ac:dyDescent="0.2">
      <c r="C5929" s="36"/>
      <c r="K5929" s="19"/>
      <c r="P5929" s="33"/>
      <c r="Q5929" s="19"/>
      <c r="R5929" s="19"/>
    </row>
    <row r="5930" spans="3:18" s="1" customFormat="1" ht="12.75" x14ac:dyDescent="0.2">
      <c r="C5930" s="36"/>
      <c r="K5930" s="19"/>
      <c r="P5930" s="33"/>
      <c r="Q5930" s="19"/>
      <c r="R5930" s="19"/>
    </row>
    <row r="5931" spans="3:18" s="1" customFormat="1" ht="12.75" x14ac:dyDescent="0.2">
      <c r="C5931" s="36"/>
      <c r="K5931" s="19"/>
      <c r="P5931" s="33"/>
      <c r="Q5931" s="19"/>
      <c r="R5931" s="19"/>
    </row>
    <row r="5932" spans="3:18" s="1" customFormat="1" ht="12.75" x14ac:dyDescent="0.2">
      <c r="C5932" s="36"/>
      <c r="K5932" s="19"/>
      <c r="P5932" s="33"/>
      <c r="Q5932" s="19"/>
      <c r="R5932" s="19"/>
    </row>
    <row r="5933" spans="3:18" s="1" customFormat="1" ht="12.75" x14ac:dyDescent="0.2">
      <c r="C5933" s="36"/>
      <c r="K5933" s="19"/>
      <c r="P5933" s="33"/>
      <c r="Q5933" s="19"/>
      <c r="R5933" s="19"/>
    </row>
    <row r="5934" spans="3:18" s="1" customFormat="1" ht="12.75" x14ac:dyDescent="0.2">
      <c r="C5934" s="36"/>
      <c r="K5934" s="19"/>
      <c r="P5934" s="33"/>
      <c r="Q5934" s="19"/>
      <c r="R5934" s="19"/>
    </row>
    <row r="5935" spans="3:18" s="1" customFormat="1" ht="12.75" x14ac:dyDescent="0.2">
      <c r="C5935" s="36"/>
      <c r="K5935" s="19"/>
      <c r="P5935" s="33"/>
      <c r="Q5935" s="19"/>
      <c r="R5935" s="19"/>
    </row>
    <row r="5936" spans="3:18" s="1" customFormat="1" ht="12.75" x14ac:dyDescent="0.2">
      <c r="C5936" s="36"/>
      <c r="K5936" s="19"/>
      <c r="P5936" s="33"/>
      <c r="Q5936" s="19"/>
      <c r="R5936" s="19"/>
    </row>
    <row r="5937" spans="3:18" s="1" customFormat="1" ht="12.75" x14ac:dyDescent="0.2">
      <c r="C5937" s="36"/>
      <c r="K5937" s="19"/>
      <c r="P5937" s="33"/>
      <c r="Q5937" s="19"/>
      <c r="R5937" s="19"/>
    </row>
    <row r="5938" spans="3:18" s="1" customFormat="1" ht="12.75" x14ac:dyDescent="0.2">
      <c r="C5938" s="36"/>
      <c r="K5938" s="19"/>
      <c r="P5938" s="33"/>
      <c r="Q5938" s="19"/>
      <c r="R5938" s="19"/>
    </row>
    <row r="5939" spans="3:18" s="1" customFormat="1" ht="12.75" x14ac:dyDescent="0.2">
      <c r="C5939" s="36"/>
      <c r="K5939" s="19"/>
      <c r="P5939" s="33"/>
      <c r="Q5939" s="19"/>
      <c r="R5939" s="19"/>
    </row>
    <row r="5940" spans="3:18" s="1" customFormat="1" ht="12.75" x14ac:dyDescent="0.2">
      <c r="C5940" s="36"/>
      <c r="K5940" s="19"/>
      <c r="P5940" s="33"/>
      <c r="Q5940" s="19"/>
      <c r="R5940" s="19"/>
    </row>
    <row r="5941" spans="3:18" s="1" customFormat="1" ht="12.75" x14ac:dyDescent="0.2">
      <c r="C5941" s="36"/>
      <c r="K5941" s="19"/>
      <c r="P5941" s="33"/>
      <c r="Q5941" s="19"/>
      <c r="R5941" s="19"/>
    </row>
    <row r="5942" spans="3:18" s="1" customFormat="1" ht="12.75" x14ac:dyDescent="0.2">
      <c r="C5942" s="36"/>
      <c r="K5942" s="19"/>
      <c r="P5942" s="33"/>
      <c r="Q5942" s="19"/>
      <c r="R5942" s="19"/>
    </row>
    <row r="5943" spans="3:18" s="1" customFormat="1" ht="12.75" x14ac:dyDescent="0.2">
      <c r="C5943" s="36"/>
      <c r="K5943" s="19"/>
      <c r="P5943" s="33"/>
      <c r="Q5943" s="19"/>
      <c r="R5943" s="19"/>
    </row>
    <row r="5944" spans="3:18" s="1" customFormat="1" ht="12.75" x14ac:dyDescent="0.2">
      <c r="C5944" s="36"/>
      <c r="K5944" s="19"/>
      <c r="P5944" s="33"/>
      <c r="Q5944" s="19"/>
      <c r="R5944" s="19"/>
    </row>
    <row r="5945" spans="3:18" s="1" customFormat="1" ht="12.75" x14ac:dyDescent="0.2">
      <c r="C5945" s="36"/>
      <c r="K5945" s="19"/>
      <c r="P5945" s="33"/>
      <c r="Q5945" s="19"/>
      <c r="R5945" s="19"/>
    </row>
    <row r="5946" spans="3:18" s="1" customFormat="1" ht="12.75" x14ac:dyDescent="0.2">
      <c r="C5946" s="36"/>
      <c r="K5946" s="19"/>
      <c r="P5946" s="33"/>
      <c r="Q5946" s="19"/>
      <c r="R5946" s="19"/>
    </row>
    <row r="5947" spans="3:18" s="1" customFormat="1" ht="12.75" x14ac:dyDescent="0.2">
      <c r="C5947" s="36"/>
      <c r="K5947" s="19"/>
      <c r="P5947" s="33"/>
      <c r="Q5947" s="19"/>
      <c r="R5947" s="19"/>
    </row>
    <row r="5948" spans="3:18" s="1" customFormat="1" ht="12.75" x14ac:dyDescent="0.2">
      <c r="C5948" s="36"/>
      <c r="K5948" s="19"/>
      <c r="P5948" s="33"/>
      <c r="Q5948" s="19"/>
      <c r="R5948" s="19"/>
    </row>
    <row r="5949" spans="3:18" s="1" customFormat="1" ht="12.75" x14ac:dyDescent="0.2">
      <c r="C5949" s="36"/>
      <c r="K5949" s="19"/>
      <c r="P5949" s="33"/>
      <c r="Q5949" s="19"/>
      <c r="R5949" s="19"/>
    </row>
    <row r="5950" spans="3:18" s="1" customFormat="1" ht="12.75" x14ac:dyDescent="0.2">
      <c r="C5950" s="36"/>
      <c r="K5950" s="19"/>
      <c r="P5950" s="33"/>
      <c r="Q5950" s="19"/>
      <c r="R5950" s="19"/>
    </row>
    <row r="5951" spans="3:18" s="1" customFormat="1" ht="12.75" x14ac:dyDescent="0.2">
      <c r="C5951" s="36"/>
      <c r="K5951" s="19"/>
      <c r="P5951" s="33"/>
      <c r="Q5951" s="19"/>
      <c r="R5951" s="19"/>
    </row>
    <row r="5952" spans="3:18" s="1" customFormat="1" ht="12.75" x14ac:dyDescent="0.2">
      <c r="C5952" s="36"/>
      <c r="K5952" s="19"/>
      <c r="P5952" s="33"/>
      <c r="Q5952" s="19"/>
      <c r="R5952" s="19"/>
    </row>
    <row r="5953" spans="3:18" s="1" customFormat="1" ht="12.75" x14ac:dyDescent="0.2">
      <c r="C5953" s="36"/>
      <c r="K5953" s="19"/>
      <c r="P5953" s="33"/>
      <c r="Q5953" s="19"/>
      <c r="R5953" s="19"/>
    </row>
    <row r="5954" spans="3:18" s="1" customFormat="1" ht="12.75" x14ac:dyDescent="0.2">
      <c r="C5954" s="36"/>
      <c r="K5954" s="19"/>
      <c r="P5954" s="33"/>
      <c r="Q5954" s="19"/>
      <c r="R5954" s="19"/>
    </row>
    <row r="5955" spans="3:18" s="1" customFormat="1" ht="12.75" x14ac:dyDescent="0.2">
      <c r="C5955" s="36"/>
      <c r="K5955" s="19"/>
      <c r="P5955" s="33"/>
      <c r="Q5955" s="19"/>
      <c r="R5955" s="19"/>
    </row>
    <row r="5956" spans="3:18" s="1" customFormat="1" ht="12.75" x14ac:dyDescent="0.2">
      <c r="C5956" s="36"/>
      <c r="K5956" s="19"/>
      <c r="P5956" s="33"/>
      <c r="Q5956" s="19"/>
      <c r="R5956" s="19"/>
    </row>
    <row r="5957" spans="3:18" s="1" customFormat="1" ht="12.75" x14ac:dyDescent="0.2">
      <c r="C5957" s="36"/>
      <c r="K5957" s="19"/>
      <c r="P5957" s="33"/>
      <c r="Q5957" s="19"/>
      <c r="R5957" s="19"/>
    </row>
    <row r="5958" spans="3:18" s="1" customFormat="1" ht="12.75" x14ac:dyDescent="0.2">
      <c r="C5958" s="36"/>
      <c r="K5958" s="19"/>
      <c r="P5958" s="33"/>
      <c r="Q5958" s="19"/>
      <c r="R5958" s="19"/>
    </row>
    <row r="5959" spans="3:18" s="1" customFormat="1" ht="12.75" x14ac:dyDescent="0.2">
      <c r="C5959" s="36"/>
      <c r="K5959" s="19"/>
      <c r="P5959" s="33"/>
      <c r="Q5959" s="19"/>
      <c r="R5959" s="19"/>
    </row>
    <row r="5960" spans="3:18" s="1" customFormat="1" ht="12.75" x14ac:dyDescent="0.2">
      <c r="C5960" s="36"/>
      <c r="K5960" s="19"/>
      <c r="P5960" s="33"/>
      <c r="Q5960" s="19"/>
      <c r="R5960" s="19"/>
    </row>
    <row r="5961" spans="3:18" s="1" customFormat="1" ht="12.75" x14ac:dyDescent="0.2">
      <c r="C5961" s="36"/>
      <c r="K5961" s="19"/>
      <c r="P5961" s="33"/>
      <c r="Q5961" s="19"/>
      <c r="R5961" s="19"/>
    </row>
    <row r="5962" spans="3:18" s="1" customFormat="1" ht="12.75" x14ac:dyDescent="0.2">
      <c r="C5962" s="36"/>
      <c r="K5962" s="19"/>
      <c r="P5962" s="33"/>
      <c r="Q5962" s="19"/>
      <c r="R5962" s="19"/>
    </row>
    <row r="5963" spans="3:18" s="1" customFormat="1" ht="12.75" x14ac:dyDescent="0.2">
      <c r="C5963" s="36"/>
      <c r="K5963" s="19"/>
      <c r="P5963" s="33"/>
      <c r="Q5963" s="19"/>
      <c r="R5963" s="19"/>
    </row>
    <row r="5964" spans="3:18" s="1" customFormat="1" ht="12.75" x14ac:dyDescent="0.2">
      <c r="C5964" s="36"/>
      <c r="K5964" s="19"/>
      <c r="P5964" s="33"/>
      <c r="Q5964" s="19"/>
      <c r="R5964" s="19"/>
    </row>
    <row r="5965" spans="3:18" s="1" customFormat="1" ht="12.75" x14ac:dyDescent="0.2">
      <c r="C5965" s="36"/>
      <c r="K5965" s="19"/>
      <c r="P5965" s="33"/>
      <c r="Q5965" s="19"/>
      <c r="R5965" s="19"/>
    </row>
    <row r="5966" spans="3:18" s="1" customFormat="1" ht="12.75" x14ac:dyDescent="0.2">
      <c r="C5966" s="36"/>
      <c r="K5966" s="19"/>
      <c r="P5966" s="33"/>
      <c r="Q5966" s="19"/>
      <c r="R5966" s="19"/>
    </row>
    <row r="5967" spans="3:18" s="1" customFormat="1" ht="12.75" x14ac:dyDescent="0.2">
      <c r="C5967" s="36"/>
      <c r="K5967" s="19"/>
      <c r="P5967" s="33"/>
      <c r="Q5967" s="19"/>
      <c r="R5967" s="19"/>
    </row>
    <row r="5968" spans="3:18" s="1" customFormat="1" ht="12.75" x14ac:dyDescent="0.2">
      <c r="C5968" s="36"/>
      <c r="K5968" s="19"/>
      <c r="P5968" s="33"/>
      <c r="Q5968" s="19"/>
      <c r="R5968" s="19"/>
    </row>
    <row r="5969" spans="3:18" s="1" customFormat="1" ht="12.75" x14ac:dyDescent="0.2">
      <c r="C5969" s="36"/>
      <c r="K5969" s="19"/>
      <c r="P5969" s="33"/>
      <c r="Q5969" s="19"/>
      <c r="R5969" s="19"/>
    </row>
    <row r="5970" spans="3:18" s="1" customFormat="1" ht="12.75" x14ac:dyDescent="0.2">
      <c r="C5970" s="36"/>
      <c r="K5970" s="19"/>
      <c r="P5970" s="33"/>
      <c r="Q5970" s="19"/>
      <c r="R5970" s="19"/>
    </row>
    <row r="5971" spans="3:18" s="1" customFormat="1" ht="12.75" x14ac:dyDescent="0.2">
      <c r="C5971" s="36"/>
      <c r="K5971" s="19"/>
      <c r="P5971" s="33"/>
      <c r="Q5971" s="19"/>
      <c r="R5971" s="19"/>
    </row>
    <row r="5972" spans="3:18" s="1" customFormat="1" ht="12.75" x14ac:dyDescent="0.2">
      <c r="C5972" s="36"/>
      <c r="K5972" s="19"/>
      <c r="P5972" s="33"/>
      <c r="Q5972" s="19"/>
      <c r="R5972" s="19"/>
    </row>
    <row r="5973" spans="3:18" s="1" customFormat="1" ht="12.75" x14ac:dyDescent="0.2">
      <c r="C5973" s="36"/>
      <c r="K5973" s="19"/>
      <c r="P5973" s="33"/>
      <c r="Q5973" s="19"/>
      <c r="R5973" s="19"/>
    </row>
    <row r="5974" spans="3:18" s="1" customFormat="1" ht="12.75" x14ac:dyDescent="0.2">
      <c r="C5974" s="36"/>
      <c r="K5974" s="19"/>
      <c r="P5974" s="33"/>
      <c r="Q5974" s="19"/>
      <c r="R5974" s="19"/>
    </row>
    <row r="5975" spans="3:18" s="1" customFormat="1" ht="12.75" x14ac:dyDescent="0.2">
      <c r="C5975" s="36"/>
      <c r="K5975" s="19"/>
      <c r="P5975" s="33"/>
      <c r="Q5975" s="19"/>
      <c r="R5975" s="19"/>
    </row>
    <row r="5976" spans="3:18" s="1" customFormat="1" ht="12.75" x14ac:dyDescent="0.2">
      <c r="C5976" s="36"/>
      <c r="K5976" s="19"/>
      <c r="P5976" s="33"/>
      <c r="Q5976" s="19"/>
      <c r="R5976" s="19"/>
    </row>
    <row r="5977" spans="3:18" s="1" customFormat="1" ht="12.75" x14ac:dyDescent="0.2">
      <c r="C5977" s="36"/>
      <c r="K5977" s="19"/>
      <c r="P5977" s="33"/>
      <c r="Q5977" s="19"/>
      <c r="R5977" s="19"/>
    </row>
    <row r="5978" spans="3:18" s="1" customFormat="1" ht="12.75" x14ac:dyDescent="0.2">
      <c r="C5978" s="36"/>
      <c r="K5978" s="19"/>
      <c r="P5978" s="33"/>
      <c r="Q5978" s="19"/>
      <c r="R5978" s="19"/>
    </row>
    <row r="5979" spans="3:18" s="1" customFormat="1" ht="12.75" x14ac:dyDescent="0.2">
      <c r="C5979" s="36"/>
      <c r="K5979" s="19"/>
      <c r="P5979" s="33"/>
      <c r="Q5979" s="19"/>
      <c r="R5979" s="19"/>
    </row>
    <row r="5980" spans="3:18" s="1" customFormat="1" ht="12.75" x14ac:dyDescent="0.2">
      <c r="C5980" s="36"/>
      <c r="K5980" s="19"/>
      <c r="P5980" s="33"/>
      <c r="Q5980" s="19"/>
      <c r="R5980" s="19"/>
    </row>
    <row r="5981" spans="3:18" s="1" customFormat="1" ht="12.75" x14ac:dyDescent="0.2">
      <c r="C5981" s="36"/>
      <c r="K5981" s="19"/>
      <c r="P5981" s="33"/>
      <c r="Q5981" s="19"/>
      <c r="R5981" s="19"/>
    </row>
    <row r="5982" spans="3:18" s="1" customFormat="1" ht="12.75" x14ac:dyDescent="0.2">
      <c r="C5982" s="36"/>
      <c r="K5982" s="19"/>
      <c r="P5982" s="33"/>
      <c r="Q5982" s="19"/>
      <c r="R5982" s="19"/>
    </row>
    <row r="5983" spans="3:18" s="1" customFormat="1" ht="12.75" x14ac:dyDescent="0.2">
      <c r="C5983" s="36"/>
      <c r="K5983" s="19"/>
      <c r="P5983" s="33"/>
      <c r="Q5983" s="19"/>
      <c r="R5983" s="19"/>
    </row>
    <row r="5984" spans="3:18" s="1" customFormat="1" ht="12.75" x14ac:dyDescent="0.2">
      <c r="C5984" s="36"/>
      <c r="K5984" s="19"/>
      <c r="P5984" s="33"/>
      <c r="Q5984" s="19"/>
      <c r="R5984" s="19"/>
    </row>
    <row r="5985" spans="3:18" s="1" customFormat="1" ht="12.75" x14ac:dyDescent="0.2">
      <c r="C5985" s="36"/>
      <c r="K5985" s="19"/>
      <c r="P5985" s="33"/>
      <c r="Q5985" s="19"/>
      <c r="R5985" s="19"/>
    </row>
    <row r="5986" spans="3:18" s="1" customFormat="1" ht="12.75" x14ac:dyDescent="0.2">
      <c r="C5986" s="36"/>
      <c r="K5986" s="19"/>
      <c r="P5986" s="33"/>
      <c r="Q5986" s="19"/>
      <c r="R5986" s="19"/>
    </row>
    <row r="5987" spans="3:18" s="1" customFormat="1" ht="12.75" x14ac:dyDescent="0.2">
      <c r="C5987" s="36"/>
      <c r="K5987" s="19"/>
      <c r="P5987" s="33"/>
      <c r="Q5987" s="19"/>
      <c r="R5987" s="19"/>
    </row>
    <row r="5988" spans="3:18" s="1" customFormat="1" ht="12.75" x14ac:dyDescent="0.2">
      <c r="C5988" s="36"/>
      <c r="K5988" s="19"/>
      <c r="P5988" s="33"/>
      <c r="Q5988" s="19"/>
      <c r="R5988" s="19"/>
    </row>
    <row r="5989" spans="3:18" s="1" customFormat="1" ht="12.75" x14ac:dyDescent="0.2">
      <c r="C5989" s="36"/>
      <c r="K5989" s="19"/>
      <c r="P5989" s="33"/>
      <c r="Q5989" s="19"/>
      <c r="R5989" s="19"/>
    </row>
    <row r="5990" spans="3:18" s="1" customFormat="1" ht="12.75" x14ac:dyDescent="0.2">
      <c r="C5990" s="36"/>
      <c r="K5990" s="19"/>
      <c r="P5990" s="33"/>
      <c r="Q5990" s="19"/>
      <c r="R5990" s="19"/>
    </row>
    <row r="5991" spans="3:18" s="1" customFormat="1" ht="12.75" x14ac:dyDescent="0.2">
      <c r="C5991" s="36"/>
      <c r="K5991" s="19"/>
      <c r="P5991" s="33"/>
      <c r="Q5991" s="19"/>
      <c r="R5991" s="19"/>
    </row>
    <row r="5992" spans="3:18" s="1" customFormat="1" ht="12.75" x14ac:dyDescent="0.2">
      <c r="C5992" s="36"/>
      <c r="K5992" s="19"/>
      <c r="P5992" s="33"/>
      <c r="Q5992" s="19"/>
      <c r="R5992" s="19"/>
    </row>
    <row r="5993" spans="3:18" s="1" customFormat="1" ht="12.75" x14ac:dyDescent="0.2">
      <c r="C5993" s="36"/>
      <c r="K5993" s="19"/>
      <c r="P5993" s="33"/>
      <c r="Q5993" s="19"/>
      <c r="R5993" s="19"/>
    </row>
    <row r="5994" spans="3:18" s="1" customFormat="1" ht="12.75" x14ac:dyDescent="0.2">
      <c r="C5994" s="36"/>
      <c r="K5994" s="19"/>
      <c r="P5994" s="33"/>
      <c r="Q5994" s="19"/>
      <c r="R5994" s="19"/>
    </row>
    <row r="5995" spans="3:18" s="1" customFormat="1" ht="12.75" x14ac:dyDescent="0.2">
      <c r="C5995" s="36"/>
      <c r="K5995" s="19"/>
      <c r="P5995" s="33"/>
      <c r="Q5995" s="19"/>
      <c r="R5995" s="19"/>
    </row>
    <row r="5996" spans="3:18" s="1" customFormat="1" ht="12.75" x14ac:dyDescent="0.2">
      <c r="C5996" s="36"/>
      <c r="K5996" s="19"/>
      <c r="P5996" s="33"/>
      <c r="Q5996" s="19"/>
      <c r="R5996" s="19"/>
    </row>
    <row r="5997" spans="3:18" s="1" customFormat="1" ht="12.75" x14ac:dyDescent="0.2">
      <c r="C5997" s="36"/>
      <c r="K5997" s="19"/>
      <c r="P5997" s="33"/>
      <c r="Q5997" s="19"/>
      <c r="R5997" s="19"/>
    </row>
    <row r="5998" spans="3:18" s="1" customFormat="1" ht="12.75" x14ac:dyDescent="0.2">
      <c r="C5998" s="36"/>
      <c r="K5998" s="19"/>
      <c r="P5998" s="33"/>
      <c r="Q5998" s="19"/>
      <c r="R5998" s="19"/>
    </row>
    <row r="5999" spans="3:18" s="1" customFormat="1" ht="12.75" x14ac:dyDescent="0.2">
      <c r="C5999" s="36"/>
      <c r="K5999" s="19"/>
      <c r="P5999" s="33"/>
      <c r="Q5999" s="19"/>
      <c r="R5999" s="19"/>
    </row>
    <row r="6000" spans="3:18" s="1" customFormat="1" ht="12.75" x14ac:dyDescent="0.2">
      <c r="C6000" s="36"/>
      <c r="K6000" s="19"/>
      <c r="P6000" s="33"/>
      <c r="Q6000" s="19"/>
      <c r="R6000" s="19"/>
    </row>
    <row r="6001" spans="3:18" s="1" customFormat="1" ht="12.75" x14ac:dyDescent="0.2">
      <c r="C6001" s="36"/>
      <c r="K6001" s="19"/>
      <c r="P6001" s="33"/>
      <c r="Q6001" s="19"/>
      <c r="R6001" s="19"/>
    </row>
    <row r="6002" spans="3:18" s="1" customFormat="1" ht="12.75" x14ac:dyDescent="0.2">
      <c r="C6002" s="36"/>
      <c r="K6002" s="19"/>
      <c r="P6002" s="33"/>
      <c r="Q6002" s="19"/>
      <c r="R6002" s="19"/>
    </row>
    <row r="6003" spans="3:18" s="1" customFormat="1" ht="12.75" x14ac:dyDescent="0.2">
      <c r="C6003" s="36"/>
      <c r="K6003" s="19"/>
      <c r="P6003" s="33"/>
      <c r="Q6003" s="19"/>
      <c r="R6003" s="19"/>
    </row>
    <row r="6004" spans="3:18" s="1" customFormat="1" ht="12.75" x14ac:dyDescent="0.2">
      <c r="C6004" s="36"/>
      <c r="K6004" s="19"/>
      <c r="P6004" s="33"/>
      <c r="Q6004" s="19"/>
      <c r="R6004" s="19"/>
    </row>
    <row r="6005" spans="3:18" s="1" customFormat="1" ht="12.75" x14ac:dyDescent="0.2">
      <c r="C6005" s="36"/>
      <c r="K6005" s="19"/>
      <c r="P6005" s="33"/>
      <c r="Q6005" s="19"/>
      <c r="R6005" s="19"/>
    </row>
    <row r="6006" spans="3:18" s="1" customFormat="1" ht="12.75" x14ac:dyDescent="0.2">
      <c r="C6006" s="36"/>
      <c r="K6006" s="19"/>
      <c r="P6006" s="33"/>
      <c r="Q6006" s="19"/>
      <c r="R6006" s="19"/>
    </row>
    <row r="6007" spans="3:18" s="1" customFormat="1" ht="12.75" x14ac:dyDescent="0.2">
      <c r="C6007" s="36"/>
      <c r="K6007" s="19"/>
      <c r="P6007" s="33"/>
      <c r="Q6007" s="19"/>
      <c r="R6007" s="19"/>
    </row>
    <row r="6008" spans="3:18" s="1" customFormat="1" ht="12.75" x14ac:dyDescent="0.2">
      <c r="C6008" s="36"/>
      <c r="K6008" s="19"/>
      <c r="P6008" s="33"/>
      <c r="Q6008" s="19"/>
      <c r="R6008" s="19"/>
    </row>
    <row r="6009" spans="3:18" s="1" customFormat="1" ht="12.75" x14ac:dyDescent="0.2">
      <c r="C6009" s="36"/>
      <c r="K6009" s="19"/>
      <c r="P6009" s="33"/>
      <c r="Q6009" s="19"/>
      <c r="R6009" s="19"/>
    </row>
    <row r="6010" spans="3:18" s="1" customFormat="1" ht="12.75" x14ac:dyDescent="0.2">
      <c r="C6010" s="36"/>
      <c r="K6010" s="19"/>
      <c r="P6010" s="33"/>
      <c r="Q6010" s="19"/>
      <c r="R6010" s="19"/>
    </row>
    <row r="6011" spans="3:18" s="1" customFormat="1" ht="12.75" x14ac:dyDescent="0.2">
      <c r="C6011" s="36"/>
      <c r="K6011" s="19"/>
      <c r="P6011" s="33"/>
      <c r="Q6011" s="19"/>
      <c r="R6011" s="19"/>
    </row>
    <row r="6012" spans="3:18" s="1" customFormat="1" ht="12.75" x14ac:dyDescent="0.2">
      <c r="C6012" s="36"/>
      <c r="K6012" s="19"/>
      <c r="P6012" s="33"/>
      <c r="Q6012" s="19"/>
      <c r="R6012" s="19"/>
    </row>
    <row r="6013" spans="3:18" s="1" customFormat="1" ht="12.75" x14ac:dyDescent="0.2">
      <c r="C6013" s="36"/>
      <c r="K6013" s="19"/>
      <c r="P6013" s="33"/>
      <c r="Q6013" s="19"/>
      <c r="R6013" s="19"/>
    </row>
    <row r="6014" spans="3:18" s="1" customFormat="1" ht="12.75" x14ac:dyDescent="0.2">
      <c r="C6014" s="36"/>
      <c r="K6014" s="19"/>
      <c r="P6014" s="33"/>
      <c r="Q6014" s="19"/>
      <c r="R6014" s="19"/>
    </row>
    <row r="6015" spans="3:18" s="1" customFormat="1" ht="12.75" x14ac:dyDescent="0.2">
      <c r="C6015" s="36"/>
      <c r="K6015" s="19"/>
      <c r="P6015" s="33"/>
      <c r="Q6015" s="19"/>
      <c r="R6015" s="19"/>
    </row>
    <row r="6016" spans="3:18" s="1" customFormat="1" ht="12.75" x14ac:dyDescent="0.2">
      <c r="C6016" s="36"/>
      <c r="K6016" s="19"/>
      <c r="P6016" s="33"/>
      <c r="Q6016" s="19"/>
      <c r="R6016" s="19"/>
    </row>
    <row r="6017" spans="3:18" s="1" customFormat="1" ht="12.75" x14ac:dyDescent="0.2">
      <c r="C6017" s="36"/>
      <c r="K6017" s="19"/>
      <c r="P6017" s="33"/>
      <c r="Q6017" s="19"/>
      <c r="R6017" s="19"/>
    </row>
    <row r="6018" spans="3:18" s="1" customFormat="1" ht="12.75" x14ac:dyDescent="0.2">
      <c r="C6018" s="36"/>
      <c r="K6018" s="19"/>
      <c r="P6018" s="33"/>
      <c r="Q6018" s="19"/>
      <c r="R6018" s="19"/>
    </row>
    <row r="6019" spans="3:18" s="1" customFormat="1" ht="12.75" x14ac:dyDescent="0.2">
      <c r="C6019" s="36"/>
      <c r="K6019" s="19"/>
      <c r="P6019" s="33"/>
      <c r="Q6019" s="19"/>
      <c r="R6019" s="19"/>
    </row>
    <row r="6020" spans="3:18" s="1" customFormat="1" ht="12.75" x14ac:dyDescent="0.2">
      <c r="C6020" s="36"/>
      <c r="K6020" s="19"/>
      <c r="P6020" s="33"/>
      <c r="Q6020" s="19"/>
      <c r="R6020" s="19"/>
    </row>
    <row r="6021" spans="3:18" s="1" customFormat="1" ht="12.75" x14ac:dyDescent="0.2">
      <c r="C6021" s="36"/>
      <c r="K6021" s="19"/>
      <c r="P6021" s="33"/>
      <c r="Q6021" s="19"/>
      <c r="R6021" s="19"/>
    </row>
    <row r="6022" spans="3:18" s="1" customFormat="1" ht="12.75" x14ac:dyDescent="0.2">
      <c r="C6022" s="36"/>
      <c r="K6022" s="19"/>
      <c r="P6022" s="33"/>
      <c r="Q6022" s="19"/>
      <c r="R6022" s="19"/>
    </row>
    <row r="6023" spans="3:18" s="1" customFormat="1" ht="12.75" x14ac:dyDescent="0.2">
      <c r="C6023" s="36"/>
      <c r="K6023" s="19"/>
      <c r="P6023" s="33"/>
      <c r="Q6023" s="19"/>
      <c r="R6023" s="19"/>
    </row>
    <row r="6024" spans="3:18" s="1" customFormat="1" ht="12.75" x14ac:dyDescent="0.2">
      <c r="C6024" s="36"/>
      <c r="K6024" s="19"/>
      <c r="P6024" s="33"/>
      <c r="Q6024" s="19"/>
      <c r="R6024" s="19"/>
    </row>
    <row r="6025" spans="3:18" s="1" customFormat="1" ht="12.75" x14ac:dyDescent="0.2">
      <c r="C6025" s="36"/>
      <c r="K6025" s="19"/>
      <c r="P6025" s="33"/>
      <c r="Q6025" s="19"/>
      <c r="R6025" s="19"/>
    </row>
    <row r="6026" spans="3:18" s="1" customFormat="1" ht="12.75" x14ac:dyDescent="0.2">
      <c r="C6026" s="36"/>
      <c r="K6026" s="19"/>
      <c r="P6026" s="33"/>
      <c r="Q6026" s="19"/>
      <c r="R6026" s="19"/>
    </row>
    <row r="6027" spans="3:18" s="1" customFormat="1" ht="12.75" x14ac:dyDescent="0.2">
      <c r="C6027" s="36"/>
      <c r="K6027" s="19"/>
      <c r="P6027" s="33"/>
      <c r="Q6027" s="19"/>
      <c r="R6027" s="19"/>
    </row>
    <row r="6028" spans="3:18" s="1" customFormat="1" ht="12.75" x14ac:dyDescent="0.2">
      <c r="C6028" s="36"/>
      <c r="K6028" s="19"/>
      <c r="P6028" s="33"/>
      <c r="Q6028" s="19"/>
      <c r="R6028" s="19"/>
    </row>
    <row r="6029" spans="3:18" s="1" customFormat="1" ht="12.75" x14ac:dyDescent="0.2">
      <c r="C6029" s="36"/>
      <c r="K6029" s="19"/>
      <c r="P6029" s="33"/>
      <c r="Q6029" s="19"/>
      <c r="R6029" s="19"/>
    </row>
    <row r="6030" spans="3:18" s="1" customFormat="1" ht="12.75" x14ac:dyDescent="0.2">
      <c r="C6030" s="36"/>
      <c r="K6030" s="19"/>
      <c r="P6030" s="33"/>
      <c r="Q6030" s="19"/>
      <c r="R6030" s="19"/>
    </row>
    <row r="6031" spans="3:18" s="1" customFormat="1" ht="12.75" x14ac:dyDescent="0.2">
      <c r="C6031" s="36"/>
      <c r="K6031" s="19"/>
      <c r="P6031" s="33"/>
      <c r="Q6031" s="19"/>
      <c r="R6031" s="19"/>
    </row>
    <row r="6032" spans="3:18" s="1" customFormat="1" ht="12.75" x14ac:dyDescent="0.2">
      <c r="C6032" s="36"/>
      <c r="K6032" s="19"/>
      <c r="P6032" s="33"/>
      <c r="Q6032" s="19"/>
      <c r="R6032" s="19"/>
    </row>
    <row r="6033" spans="3:18" s="1" customFormat="1" ht="12.75" x14ac:dyDescent="0.2">
      <c r="C6033" s="36"/>
      <c r="K6033" s="19"/>
      <c r="P6033" s="33"/>
      <c r="Q6033" s="19"/>
      <c r="R6033" s="19"/>
    </row>
    <row r="6034" spans="3:18" s="1" customFormat="1" ht="12.75" x14ac:dyDescent="0.2">
      <c r="C6034" s="36"/>
      <c r="K6034" s="19"/>
      <c r="P6034" s="33"/>
      <c r="Q6034" s="19"/>
      <c r="R6034" s="19"/>
    </row>
    <row r="6035" spans="3:18" s="1" customFormat="1" ht="12.75" x14ac:dyDescent="0.2">
      <c r="C6035" s="36"/>
      <c r="K6035" s="19"/>
      <c r="P6035" s="33"/>
      <c r="Q6035" s="19"/>
      <c r="R6035" s="19"/>
    </row>
    <row r="6036" spans="3:18" s="1" customFormat="1" ht="12.75" x14ac:dyDescent="0.2">
      <c r="C6036" s="36"/>
      <c r="K6036" s="19"/>
      <c r="P6036" s="33"/>
      <c r="Q6036" s="19"/>
      <c r="R6036" s="19"/>
    </row>
    <row r="6037" spans="3:18" s="1" customFormat="1" ht="12.75" x14ac:dyDescent="0.2">
      <c r="C6037" s="36"/>
      <c r="K6037" s="19"/>
      <c r="P6037" s="33"/>
      <c r="Q6037" s="19"/>
      <c r="R6037" s="19"/>
    </row>
    <row r="6038" spans="3:18" s="1" customFormat="1" ht="12.75" x14ac:dyDescent="0.2">
      <c r="C6038" s="36"/>
      <c r="K6038" s="19"/>
      <c r="P6038" s="33"/>
      <c r="Q6038" s="19"/>
      <c r="R6038" s="19"/>
    </row>
    <row r="6039" spans="3:18" s="1" customFormat="1" ht="12.75" x14ac:dyDescent="0.2">
      <c r="C6039" s="36"/>
      <c r="K6039" s="19"/>
      <c r="P6039" s="33"/>
      <c r="Q6039" s="19"/>
      <c r="R6039" s="19"/>
    </row>
    <row r="6040" spans="3:18" s="1" customFormat="1" ht="12.75" x14ac:dyDescent="0.2">
      <c r="C6040" s="36"/>
      <c r="K6040" s="19"/>
      <c r="P6040" s="33"/>
      <c r="Q6040" s="19"/>
      <c r="R6040" s="19"/>
    </row>
    <row r="6041" spans="3:18" s="1" customFormat="1" ht="12.75" x14ac:dyDescent="0.2">
      <c r="C6041" s="36"/>
      <c r="K6041" s="19"/>
      <c r="P6041" s="33"/>
      <c r="Q6041" s="19"/>
      <c r="R6041" s="19"/>
    </row>
    <row r="6042" spans="3:18" s="1" customFormat="1" ht="12.75" x14ac:dyDescent="0.2">
      <c r="C6042" s="36"/>
      <c r="K6042" s="19"/>
      <c r="P6042" s="33"/>
      <c r="Q6042" s="19"/>
      <c r="R6042" s="19"/>
    </row>
    <row r="6043" spans="3:18" s="1" customFormat="1" ht="12.75" x14ac:dyDescent="0.2">
      <c r="C6043" s="36"/>
      <c r="K6043" s="19"/>
      <c r="P6043" s="33"/>
      <c r="Q6043" s="19"/>
      <c r="R6043" s="19"/>
    </row>
    <row r="6044" spans="3:18" s="1" customFormat="1" ht="12.75" x14ac:dyDescent="0.2">
      <c r="C6044" s="36"/>
      <c r="K6044" s="19"/>
      <c r="P6044" s="33"/>
      <c r="Q6044" s="19"/>
      <c r="R6044" s="19"/>
    </row>
    <row r="6045" spans="3:18" s="1" customFormat="1" ht="12.75" x14ac:dyDescent="0.2">
      <c r="C6045" s="36"/>
      <c r="K6045" s="19"/>
      <c r="P6045" s="33"/>
      <c r="Q6045" s="19"/>
      <c r="R6045" s="19"/>
    </row>
    <row r="6046" spans="3:18" s="1" customFormat="1" ht="12.75" x14ac:dyDescent="0.2">
      <c r="C6046" s="36"/>
      <c r="K6046" s="19"/>
      <c r="P6046" s="33"/>
      <c r="Q6046" s="19"/>
      <c r="R6046" s="19"/>
    </row>
    <row r="6047" spans="3:18" s="1" customFormat="1" ht="12.75" x14ac:dyDescent="0.2">
      <c r="C6047" s="36"/>
      <c r="K6047" s="19"/>
      <c r="P6047" s="33"/>
      <c r="Q6047" s="19"/>
      <c r="R6047" s="19"/>
    </row>
    <row r="6048" spans="3:18" s="1" customFormat="1" ht="12.75" x14ac:dyDescent="0.2">
      <c r="C6048" s="36"/>
      <c r="K6048" s="19"/>
      <c r="P6048" s="33"/>
      <c r="Q6048" s="19"/>
      <c r="R6048" s="19"/>
    </row>
    <row r="6049" spans="3:18" s="1" customFormat="1" ht="12.75" x14ac:dyDescent="0.2">
      <c r="C6049" s="36"/>
      <c r="K6049" s="19"/>
      <c r="P6049" s="33"/>
      <c r="Q6049" s="19"/>
      <c r="R6049" s="19"/>
    </row>
    <row r="6050" spans="3:18" s="1" customFormat="1" ht="12.75" x14ac:dyDescent="0.2">
      <c r="C6050" s="36"/>
      <c r="K6050" s="19"/>
      <c r="P6050" s="33"/>
      <c r="Q6050" s="19"/>
      <c r="R6050" s="19"/>
    </row>
    <row r="6051" spans="3:18" s="1" customFormat="1" ht="12.75" x14ac:dyDescent="0.2">
      <c r="C6051" s="36"/>
      <c r="K6051" s="19"/>
      <c r="P6051" s="33"/>
      <c r="Q6051" s="19"/>
      <c r="R6051" s="19"/>
    </row>
    <row r="6052" spans="3:18" s="1" customFormat="1" ht="12.75" x14ac:dyDescent="0.2">
      <c r="C6052" s="36"/>
      <c r="K6052" s="19"/>
      <c r="P6052" s="33"/>
      <c r="Q6052" s="19"/>
      <c r="R6052" s="19"/>
    </row>
    <row r="6053" spans="3:18" s="1" customFormat="1" ht="12.75" x14ac:dyDescent="0.2">
      <c r="C6053" s="36"/>
      <c r="K6053" s="19"/>
      <c r="P6053" s="33"/>
      <c r="Q6053" s="19"/>
      <c r="R6053" s="19"/>
    </row>
    <row r="6054" spans="3:18" s="1" customFormat="1" ht="12.75" x14ac:dyDescent="0.2">
      <c r="C6054" s="36"/>
      <c r="K6054" s="19"/>
      <c r="P6054" s="33"/>
      <c r="Q6054" s="19"/>
      <c r="R6054" s="19"/>
    </row>
    <row r="6055" spans="3:18" s="1" customFormat="1" ht="12.75" x14ac:dyDescent="0.2">
      <c r="C6055" s="36"/>
      <c r="K6055" s="19"/>
      <c r="P6055" s="33"/>
      <c r="Q6055" s="19"/>
      <c r="R6055" s="19"/>
    </row>
    <row r="6056" spans="3:18" s="1" customFormat="1" ht="12.75" x14ac:dyDescent="0.2">
      <c r="C6056" s="36"/>
      <c r="K6056" s="19"/>
      <c r="P6056" s="33"/>
      <c r="Q6056" s="19"/>
      <c r="R6056" s="19"/>
    </row>
    <row r="6057" spans="3:18" s="1" customFormat="1" ht="12.75" x14ac:dyDescent="0.2">
      <c r="C6057" s="36"/>
      <c r="K6057" s="19"/>
      <c r="P6057" s="33"/>
      <c r="Q6057" s="19"/>
      <c r="R6057" s="19"/>
    </row>
    <row r="6058" spans="3:18" s="1" customFormat="1" ht="12.75" x14ac:dyDescent="0.2">
      <c r="C6058" s="36"/>
      <c r="K6058" s="19"/>
      <c r="P6058" s="33"/>
      <c r="Q6058" s="19"/>
      <c r="R6058" s="19"/>
    </row>
    <row r="6059" spans="3:18" s="1" customFormat="1" ht="12.75" x14ac:dyDescent="0.2">
      <c r="C6059" s="36"/>
      <c r="K6059" s="19"/>
      <c r="P6059" s="33"/>
      <c r="Q6059" s="19"/>
      <c r="R6059" s="19"/>
    </row>
    <row r="6060" spans="3:18" s="1" customFormat="1" ht="12.75" x14ac:dyDescent="0.2">
      <c r="C6060" s="36"/>
      <c r="K6060" s="19"/>
      <c r="P6060" s="33"/>
      <c r="Q6060" s="19"/>
      <c r="R6060" s="19"/>
    </row>
    <row r="6061" spans="3:18" s="1" customFormat="1" ht="12.75" x14ac:dyDescent="0.2">
      <c r="C6061" s="36"/>
      <c r="K6061" s="19"/>
      <c r="P6061" s="33"/>
      <c r="Q6061" s="19"/>
      <c r="R6061" s="19"/>
    </row>
    <row r="6062" spans="3:18" s="1" customFormat="1" ht="12.75" x14ac:dyDescent="0.2">
      <c r="C6062" s="36"/>
      <c r="K6062" s="19"/>
      <c r="P6062" s="33"/>
      <c r="Q6062" s="19"/>
      <c r="R6062" s="19"/>
    </row>
    <row r="6063" spans="3:18" s="1" customFormat="1" ht="12.75" x14ac:dyDescent="0.2">
      <c r="C6063" s="36"/>
      <c r="K6063" s="19"/>
      <c r="P6063" s="33"/>
      <c r="Q6063" s="19"/>
      <c r="R6063" s="19"/>
    </row>
    <row r="6064" spans="3:18" s="1" customFormat="1" ht="12.75" x14ac:dyDescent="0.2">
      <c r="C6064" s="36"/>
      <c r="K6064" s="19"/>
      <c r="P6064" s="33"/>
      <c r="Q6064" s="19"/>
      <c r="R6064" s="19"/>
    </row>
    <row r="6065" spans="3:18" s="1" customFormat="1" ht="12.75" x14ac:dyDescent="0.2">
      <c r="C6065" s="36"/>
      <c r="K6065" s="19"/>
      <c r="P6065" s="33"/>
      <c r="Q6065" s="19"/>
      <c r="R6065" s="19"/>
    </row>
    <row r="6066" spans="3:18" s="1" customFormat="1" ht="12.75" x14ac:dyDescent="0.2">
      <c r="C6066" s="36"/>
      <c r="K6066" s="19"/>
      <c r="P6066" s="33"/>
      <c r="Q6066" s="19"/>
      <c r="R6066" s="19"/>
    </row>
    <row r="6067" spans="3:18" s="1" customFormat="1" ht="12.75" x14ac:dyDescent="0.2">
      <c r="C6067" s="36"/>
      <c r="K6067" s="19"/>
      <c r="P6067" s="33"/>
      <c r="Q6067" s="19"/>
      <c r="R6067" s="19"/>
    </row>
    <row r="6068" spans="3:18" s="1" customFormat="1" ht="12.75" x14ac:dyDescent="0.2">
      <c r="C6068" s="36"/>
      <c r="K6068" s="19"/>
      <c r="P6068" s="33"/>
      <c r="Q6068" s="19"/>
      <c r="R6068" s="19"/>
    </row>
    <row r="6069" spans="3:18" s="1" customFormat="1" ht="12.75" x14ac:dyDescent="0.2">
      <c r="C6069" s="36"/>
      <c r="K6069" s="19"/>
      <c r="P6069" s="33"/>
      <c r="Q6069" s="19"/>
      <c r="R6069" s="19"/>
    </row>
    <row r="6070" spans="3:18" s="1" customFormat="1" ht="12.75" x14ac:dyDescent="0.2">
      <c r="C6070" s="36"/>
      <c r="K6070" s="19"/>
      <c r="P6070" s="33"/>
      <c r="Q6070" s="19"/>
      <c r="R6070" s="19"/>
    </row>
    <row r="6071" spans="3:18" s="1" customFormat="1" ht="12.75" x14ac:dyDescent="0.2">
      <c r="C6071" s="36"/>
      <c r="K6071" s="19"/>
      <c r="P6071" s="33"/>
      <c r="Q6071" s="19"/>
      <c r="R6071" s="19"/>
    </row>
    <row r="6072" spans="3:18" s="1" customFormat="1" ht="12.75" x14ac:dyDescent="0.2">
      <c r="C6072" s="36"/>
      <c r="K6072" s="19"/>
      <c r="P6072" s="33"/>
      <c r="Q6072" s="19"/>
      <c r="R6072" s="19"/>
    </row>
    <row r="6073" spans="3:18" s="1" customFormat="1" ht="12.75" x14ac:dyDescent="0.2">
      <c r="C6073" s="36"/>
      <c r="K6073" s="19"/>
      <c r="P6073" s="33"/>
      <c r="Q6073" s="19"/>
      <c r="R6073" s="19"/>
    </row>
    <row r="6074" spans="3:18" s="1" customFormat="1" ht="12.75" x14ac:dyDescent="0.2">
      <c r="C6074" s="36"/>
      <c r="K6074" s="19"/>
      <c r="P6074" s="33"/>
      <c r="Q6074" s="19"/>
      <c r="R6074" s="19"/>
    </row>
    <row r="6075" spans="3:18" s="1" customFormat="1" ht="12.75" x14ac:dyDescent="0.2">
      <c r="C6075" s="36"/>
      <c r="K6075" s="19"/>
      <c r="P6075" s="33"/>
      <c r="Q6075" s="19"/>
      <c r="R6075" s="19"/>
    </row>
    <row r="6076" spans="3:18" s="1" customFormat="1" ht="12.75" x14ac:dyDescent="0.2">
      <c r="C6076" s="36"/>
      <c r="K6076" s="19"/>
      <c r="P6076" s="33"/>
      <c r="Q6076" s="19"/>
      <c r="R6076" s="19"/>
    </row>
    <row r="6077" spans="3:18" s="1" customFormat="1" ht="12.75" x14ac:dyDescent="0.2">
      <c r="C6077" s="36"/>
      <c r="K6077" s="19"/>
      <c r="P6077" s="33"/>
      <c r="Q6077" s="19"/>
      <c r="R6077" s="19"/>
    </row>
    <row r="6078" spans="3:18" s="1" customFormat="1" ht="12.75" x14ac:dyDescent="0.2">
      <c r="C6078" s="36"/>
      <c r="K6078" s="19"/>
      <c r="P6078" s="33"/>
      <c r="Q6078" s="19"/>
      <c r="R6078" s="19"/>
    </row>
    <row r="6079" spans="3:18" s="1" customFormat="1" ht="12.75" x14ac:dyDescent="0.2">
      <c r="C6079" s="36"/>
      <c r="K6079" s="19"/>
      <c r="P6079" s="33"/>
      <c r="Q6079" s="19"/>
      <c r="R6079" s="19"/>
    </row>
    <row r="6080" spans="3:18" s="1" customFormat="1" ht="12.75" x14ac:dyDescent="0.2">
      <c r="C6080" s="36"/>
      <c r="K6080" s="19"/>
      <c r="P6080" s="33"/>
      <c r="Q6080" s="19"/>
      <c r="R6080" s="19"/>
    </row>
    <row r="6081" spans="3:18" s="1" customFormat="1" ht="12.75" x14ac:dyDescent="0.2">
      <c r="C6081" s="36"/>
      <c r="K6081" s="19"/>
      <c r="P6081" s="33"/>
      <c r="Q6081" s="19"/>
      <c r="R6081" s="19"/>
    </row>
    <row r="6082" spans="3:18" s="1" customFormat="1" ht="12.75" x14ac:dyDescent="0.2">
      <c r="C6082" s="36"/>
      <c r="K6082" s="19"/>
      <c r="P6082" s="33"/>
      <c r="Q6082" s="19"/>
      <c r="R6082" s="19"/>
    </row>
    <row r="6083" spans="3:18" s="1" customFormat="1" ht="12.75" x14ac:dyDescent="0.2">
      <c r="C6083" s="36"/>
      <c r="K6083" s="19"/>
      <c r="P6083" s="33"/>
      <c r="Q6083" s="19"/>
      <c r="R6083" s="19"/>
    </row>
    <row r="6084" spans="3:18" s="1" customFormat="1" ht="12.75" x14ac:dyDescent="0.2">
      <c r="C6084" s="36"/>
      <c r="K6084" s="19"/>
      <c r="P6084" s="33"/>
      <c r="Q6084" s="19"/>
      <c r="R6084" s="19"/>
    </row>
    <row r="6085" spans="3:18" s="1" customFormat="1" ht="12.75" x14ac:dyDescent="0.2">
      <c r="C6085" s="36"/>
      <c r="K6085" s="19"/>
      <c r="P6085" s="33"/>
      <c r="Q6085" s="19"/>
      <c r="R6085" s="19"/>
    </row>
    <row r="6086" spans="3:18" s="1" customFormat="1" ht="12.75" x14ac:dyDescent="0.2">
      <c r="C6086" s="36"/>
      <c r="K6086" s="19"/>
      <c r="P6086" s="33"/>
      <c r="Q6086" s="19"/>
      <c r="R6086" s="19"/>
    </row>
    <row r="6087" spans="3:18" s="1" customFormat="1" ht="12.75" x14ac:dyDescent="0.2">
      <c r="C6087" s="36"/>
      <c r="K6087" s="19"/>
      <c r="P6087" s="33"/>
      <c r="Q6087" s="19"/>
      <c r="R6087" s="19"/>
    </row>
    <row r="6088" spans="3:18" s="1" customFormat="1" ht="12.75" x14ac:dyDescent="0.2">
      <c r="C6088" s="36"/>
      <c r="K6088" s="19"/>
      <c r="P6088" s="33"/>
      <c r="Q6088" s="19"/>
      <c r="R6088" s="19"/>
    </row>
    <row r="6089" spans="3:18" s="1" customFormat="1" ht="12.75" x14ac:dyDescent="0.2">
      <c r="C6089" s="36"/>
      <c r="K6089" s="19"/>
      <c r="P6089" s="33"/>
      <c r="Q6089" s="19"/>
      <c r="R6089" s="19"/>
    </row>
    <row r="6090" spans="3:18" s="1" customFormat="1" ht="12.75" x14ac:dyDescent="0.2">
      <c r="C6090" s="36"/>
      <c r="K6090" s="19"/>
      <c r="P6090" s="33"/>
      <c r="Q6090" s="19"/>
      <c r="R6090" s="19"/>
    </row>
    <row r="6091" spans="3:18" s="1" customFormat="1" ht="12.75" x14ac:dyDescent="0.2">
      <c r="C6091" s="36"/>
      <c r="K6091" s="19"/>
      <c r="P6091" s="33"/>
      <c r="Q6091" s="19"/>
      <c r="R6091" s="19"/>
    </row>
    <row r="6092" spans="3:18" s="1" customFormat="1" ht="12.75" x14ac:dyDescent="0.2">
      <c r="C6092" s="36"/>
      <c r="K6092" s="19"/>
      <c r="P6092" s="33"/>
      <c r="Q6092" s="19"/>
      <c r="R6092" s="19"/>
    </row>
    <row r="6093" spans="3:18" s="1" customFormat="1" ht="12.75" x14ac:dyDescent="0.2">
      <c r="C6093" s="36"/>
      <c r="K6093" s="19"/>
      <c r="P6093" s="33"/>
      <c r="Q6093" s="19"/>
      <c r="R6093" s="19"/>
    </row>
    <row r="6094" spans="3:18" s="1" customFormat="1" ht="12.75" x14ac:dyDescent="0.2">
      <c r="C6094" s="36"/>
      <c r="K6094" s="19"/>
      <c r="P6094" s="33"/>
      <c r="Q6094" s="19"/>
      <c r="R6094" s="19"/>
    </row>
    <row r="6095" spans="3:18" s="1" customFormat="1" ht="12.75" x14ac:dyDescent="0.2">
      <c r="C6095" s="36"/>
      <c r="K6095" s="19"/>
      <c r="P6095" s="33"/>
      <c r="Q6095" s="19"/>
      <c r="R6095" s="19"/>
    </row>
    <row r="6096" spans="3:18" s="1" customFormat="1" ht="12.75" x14ac:dyDescent="0.2">
      <c r="C6096" s="36"/>
      <c r="K6096" s="19"/>
      <c r="P6096" s="33"/>
      <c r="Q6096" s="19"/>
      <c r="R6096" s="19"/>
    </row>
    <row r="6097" spans="3:18" s="1" customFormat="1" ht="12.75" x14ac:dyDescent="0.2">
      <c r="C6097" s="36"/>
      <c r="K6097" s="19"/>
      <c r="P6097" s="33"/>
      <c r="Q6097" s="19"/>
      <c r="R6097" s="19"/>
    </row>
    <row r="6098" spans="3:18" s="1" customFormat="1" ht="12.75" x14ac:dyDescent="0.2">
      <c r="C6098" s="36"/>
      <c r="K6098" s="19"/>
      <c r="P6098" s="33"/>
      <c r="Q6098" s="19"/>
      <c r="R6098" s="19"/>
    </row>
    <row r="6099" spans="3:18" s="1" customFormat="1" ht="12.75" x14ac:dyDescent="0.2">
      <c r="C6099" s="36"/>
      <c r="K6099" s="19"/>
      <c r="P6099" s="33"/>
      <c r="Q6099" s="19"/>
      <c r="R6099" s="19"/>
    </row>
    <row r="6100" spans="3:18" s="1" customFormat="1" ht="12.75" x14ac:dyDescent="0.2">
      <c r="C6100" s="36"/>
      <c r="K6100" s="19"/>
      <c r="P6100" s="33"/>
      <c r="Q6100" s="19"/>
      <c r="R6100" s="19"/>
    </row>
    <row r="6101" spans="3:18" s="1" customFormat="1" ht="12.75" x14ac:dyDescent="0.2">
      <c r="C6101" s="36"/>
      <c r="K6101" s="19"/>
      <c r="P6101" s="33"/>
      <c r="Q6101" s="19"/>
      <c r="R6101" s="19"/>
    </row>
    <row r="6102" spans="3:18" s="1" customFormat="1" ht="12.75" x14ac:dyDescent="0.2">
      <c r="C6102" s="36"/>
      <c r="K6102" s="19"/>
      <c r="P6102" s="33"/>
      <c r="Q6102" s="19"/>
      <c r="R6102" s="19"/>
    </row>
    <row r="6103" spans="3:18" s="1" customFormat="1" ht="12.75" x14ac:dyDescent="0.2">
      <c r="C6103" s="36"/>
      <c r="K6103" s="19"/>
      <c r="P6103" s="33"/>
      <c r="Q6103" s="19"/>
      <c r="R6103" s="19"/>
    </row>
    <row r="6104" spans="3:18" s="1" customFormat="1" ht="12.75" x14ac:dyDescent="0.2">
      <c r="C6104" s="36"/>
      <c r="K6104" s="19"/>
      <c r="P6104" s="33"/>
      <c r="Q6104" s="19"/>
      <c r="R6104" s="19"/>
    </row>
    <row r="6105" spans="3:18" s="1" customFormat="1" ht="12.75" x14ac:dyDescent="0.2">
      <c r="C6105" s="36"/>
      <c r="K6105" s="19"/>
      <c r="P6105" s="33"/>
      <c r="Q6105" s="19"/>
      <c r="R6105" s="19"/>
    </row>
    <row r="6106" spans="3:18" s="1" customFormat="1" ht="12.75" x14ac:dyDescent="0.2">
      <c r="C6106" s="36"/>
      <c r="K6106" s="19"/>
      <c r="P6106" s="33"/>
      <c r="Q6106" s="19"/>
      <c r="R6106" s="19"/>
    </row>
    <row r="6107" spans="3:18" s="1" customFormat="1" ht="12.75" x14ac:dyDescent="0.2">
      <c r="C6107" s="36"/>
      <c r="K6107" s="19"/>
      <c r="P6107" s="33"/>
      <c r="Q6107" s="19"/>
      <c r="R6107" s="19"/>
    </row>
    <row r="6108" spans="3:18" s="1" customFormat="1" ht="12.75" x14ac:dyDescent="0.2">
      <c r="C6108" s="36"/>
      <c r="K6108" s="19"/>
      <c r="P6108" s="33"/>
      <c r="Q6108" s="19"/>
      <c r="R6108" s="19"/>
    </row>
    <row r="6109" spans="3:18" s="1" customFormat="1" ht="12.75" x14ac:dyDescent="0.2">
      <c r="C6109" s="36"/>
      <c r="K6109" s="19"/>
      <c r="P6109" s="33"/>
      <c r="Q6109" s="19"/>
      <c r="R6109" s="19"/>
    </row>
    <row r="6110" spans="3:18" s="1" customFormat="1" ht="12.75" x14ac:dyDescent="0.2">
      <c r="C6110" s="36"/>
      <c r="K6110" s="19"/>
      <c r="P6110" s="33"/>
      <c r="Q6110" s="19"/>
      <c r="R6110" s="19"/>
    </row>
    <row r="6111" spans="3:18" s="1" customFormat="1" ht="12.75" x14ac:dyDescent="0.2">
      <c r="C6111" s="36"/>
      <c r="K6111" s="19"/>
      <c r="P6111" s="33"/>
      <c r="Q6111" s="19"/>
      <c r="R6111" s="19"/>
    </row>
    <row r="6112" spans="3:18" s="1" customFormat="1" ht="12.75" x14ac:dyDescent="0.2">
      <c r="C6112" s="36"/>
      <c r="K6112" s="19"/>
      <c r="P6112" s="33"/>
      <c r="Q6112" s="19"/>
      <c r="R6112" s="19"/>
    </row>
    <row r="6113" spans="3:18" s="1" customFormat="1" ht="12.75" x14ac:dyDescent="0.2">
      <c r="C6113" s="36"/>
      <c r="K6113" s="19"/>
      <c r="P6113" s="33"/>
      <c r="Q6113" s="19"/>
      <c r="R6113" s="19"/>
    </row>
    <row r="6114" spans="3:18" s="1" customFormat="1" ht="12.75" x14ac:dyDescent="0.2">
      <c r="C6114" s="36"/>
      <c r="K6114" s="19"/>
      <c r="P6114" s="33"/>
      <c r="Q6114" s="19"/>
      <c r="R6114" s="19"/>
    </row>
    <row r="6115" spans="3:18" s="1" customFormat="1" ht="12.75" x14ac:dyDescent="0.2">
      <c r="C6115" s="36"/>
      <c r="K6115" s="19"/>
      <c r="P6115" s="33"/>
      <c r="Q6115" s="19"/>
      <c r="R6115" s="19"/>
    </row>
    <row r="6116" spans="3:18" s="1" customFormat="1" ht="12.75" x14ac:dyDescent="0.2">
      <c r="C6116" s="36"/>
      <c r="K6116" s="19"/>
      <c r="P6116" s="33"/>
      <c r="Q6116" s="19"/>
      <c r="R6116" s="19"/>
    </row>
    <row r="6117" spans="3:18" s="1" customFormat="1" ht="12.75" x14ac:dyDescent="0.2">
      <c r="C6117" s="36"/>
      <c r="K6117" s="19"/>
      <c r="P6117" s="33"/>
      <c r="Q6117" s="19"/>
      <c r="R6117" s="19"/>
    </row>
    <row r="6118" spans="3:18" s="1" customFormat="1" ht="12.75" x14ac:dyDescent="0.2">
      <c r="C6118" s="36"/>
      <c r="K6118" s="19"/>
      <c r="P6118" s="33"/>
      <c r="Q6118" s="19"/>
      <c r="R6118" s="19"/>
    </row>
    <row r="6119" spans="3:18" s="1" customFormat="1" ht="12.75" x14ac:dyDescent="0.2">
      <c r="C6119" s="36"/>
      <c r="K6119" s="19"/>
      <c r="P6119" s="33"/>
      <c r="Q6119" s="19"/>
      <c r="R6119" s="19"/>
    </row>
    <row r="6120" spans="3:18" s="1" customFormat="1" ht="12.75" x14ac:dyDescent="0.2">
      <c r="C6120" s="36"/>
      <c r="K6120" s="19"/>
      <c r="P6120" s="33"/>
      <c r="Q6120" s="19"/>
      <c r="R6120" s="19"/>
    </row>
    <row r="6121" spans="3:18" s="1" customFormat="1" ht="12.75" x14ac:dyDescent="0.2">
      <c r="C6121" s="36"/>
      <c r="K6121" s="19"/>
      <c r="P6121" s="33"/>
      <c r="Q6121" s="19"/>
      <c r="R6121" s="19"/>
    </row>
    <row r="6122" spans="3:18" s="1" customFormat="1" ht="12.75" x14ac:dyDescent="0.2">
      <c r="C6122" s="36"/>
      <c r="K6122" s="19"/>
      <c r="P6122" s="33"/>
      <c r="Q6122" s="19"/>
      <c r="R6122" s="19"/>
    </row>
    <row r="6123" spans="3:18" s="1" customFormat="1" ht="12.75" x14ac:dyDescent="0.2">
      <c r="C6123" s="36"/>
      <c r="K6123" s="19"/>
      <c r="P6123" s="33"/>
      <c r="Q6123" s="19"/>
      <c r="R6123" s="19"/>
    </row>
    <row r="6124" spans="3:18" s="1" customFormat="1" ht="12.75" x14ac:dyDescent="0.2">
      <c r="C6124" s="36"/>
      <c r="K6124" s="19"/>
      <c r="P6124" s="33"/>
      <c r="Q6124" s="19"/>
      <c r="R6124" s="19"/>
    </row>
    <row r="6125" spans="3:18" s="1" customFormat="1" ht="12.75" x14ac:dyDescent="0.2">
      <c r="C6125" s="36"/>
      <c r="K6125" s="19"/>
      <c r="P6125" s="33"/>
      <c r="Q6125" s="19"/>
      <c r="R6125" s="19"/>
    </row>
    <row r="6126" spans="3:18" s="1" customFormat="1" ht="12.75" x14ac:dyDescent="0.2">
      <c r="C6126" s="36"/>
      <c r="K6126" s="19"/>
      <c r="P6126" s="33"/>
      <c r="Q6126" s="19"/>
      <c r="R6126" s="19"/>
    </row>
    <row r="6127" spans="3:18" s="1" customFormat="1" ht="12.75" x14ac:dyDescent="0.2">
      <c r="C6127" s="36"/>
      <c r="K6127" s="19"/>
      <c r="P6127" s="33"/>
      <c r="Q6127" s="19"/>
      <c r="R6127" s="19"/>
    </row>
    <row r="6128" spans="3:18" s="1" customFormat="1" ht="12.75" x14ac:dyDescent="0.2">
      <c r="C6128" s="36"/>
      <c r="K6128" s="19"/>
      <c r="P6128" s="33"/>
      <c r="Q6128" s="19"/>
      <c r="R6128" s="19"/>
    </row>
    <row r="6129" spans="3:18" s="1" customFormat="1" ht="12.75" x14ac:dyDescent="0.2">
      <c r="C6129" s="36"/>
      <c r="K6129" s="19"/>
      <c r="P6129" s="33"/>
      <c r="Q6129" s="19"/>
      <c r="R6129" s="19"/>
    </row>
    <row r="6130" spans="3:18" s="1" customFormat="1" ht="12.75" x14ac:dyDescent="0.2">
      <c r="C6130" s="36"/>
      <c r="K6130" s="19"/>
      <c r="P6130" s="33"/>
      <c r="Q6130" s="19"/>
      <c r="R6130" s="19"/>
    </row>
    <row r="6131" spans="3:18" s="1" customFormat="1" ht="12.75" x14ac:dyDescent="0.2">
      <c r="C6131" s="36"/>
      <c r="K6131" s="19"/>
      <c r="P6131" s="33"/>
      <c r="Q6131" s="19"/>
      <c r="R6131" s="19"/>
    </row>
    <row r="6132" spans="3:18" s="1" customFormat="1" ht="12.75" x14ac:dyDescent="0.2">
      <c r="C6132" s="36"/>
      <c r="K6132" s="19"/>
      <c r="P6132" s="33"/>
      <c r="Q6132" s="19"/>
      <c r="R6132" s="19"/>
    </row>
    <row r="6133" spans="3:18" s="1" customFormat="1" ht="12.75" x14ac:dyDescent="0.2">
      <c r="C6133" s="36"/>
      <c r="K6133" s="19"/>
      <c r="P6133" s="33"/>
      <c r="Q6133" s="19"/>
      <c r="R6133" s="19"/>
    </row>
    <row r="6134" spans="3:18" s="1" customFormat="1" ht="12.75" x14ac:dyDescent="0.2">
      <c r="C6134" s="36"/>
      <c r="K6134" s="19"/>
      <c r="P6134" s="33"/>
      <c r="Q6134" s="19"/>
      <c r="R6134" s="19"/>
    </row>
    <row r="6135" spans="3:18" s="1" customFormat="1" ht="12.75" x14ac:dyDescent="0.2">
      <c r="C6135" s="36"/>
      <c r="K6135" s="19"/>
      <c r="P6135" s="33"/>
      <c r="Q6135" s="19"/>
      <c r="R6135" s="19"/>
    </row>
    <row r="6136" spans="3:18" s="1" customFormat="1" ht="12.75" x14ac:dyDescent="0.2">
      <c r="C6136" s="36"/>
      <c r="K6136" s="19"/>
      <c r="P6136" s="33"/>
      <c r="Q6136" s="19"/>
      <c r="R6136" s="19"/>
    </row>
    <row r="6137" spans="3:18" s="1" customFormat="1" ht="12.75" x14ac:dyDescent="0.2">
      <c r="C6137" s="36"/>
      <c r="K6137" s="19"/>
      <c r="P6137" s="33"/>
      <c r="Q6137" s="19"/>
      <c r="R6137" s="19"/>
    </row>
    <row r="6138" spans="3:18" s="1" customFormat="1" ht="12.75" x14ac:dyDescent="0.2">
      <c r="C6138" s="36"/>
      <c r="K6138" s="19"/>
      <c r="P6138" s="33"/>
      <c r="Q6138" s="19"/>
      <c r="R6138" s="19"/>
    </row>
    <row r="6139" spans="3:18" s="1" customFormat="1" ht="12.75" x14ac:dyDescent="0.2">
      <c r="C6139" s="36"/>
      <c r="K6139" s="19"/>
      <c r="P6139" s="33"/>
      <c r="Q6139" s="19"/>
      <c r="R6139" s="19"/>
    </row>
    <row r="6140" spans="3:18" s="1" customFormat="1" ht="12.75" x14ac:dyDescent="0.2">
      <c r="C6140" s="36"/>
      <c r="K6140" s="19"/>
      <c r="P6140" s="33"/>
      <c r="Q6140" s="19"/>
      <c r="R6140" s="19"/>
    </row>
    <row r="6141" spans="3:18" s="1" customFormat="1" ht="12.75" x14ac:dyDescent="0.2">
      <c r="C6141" s="36"/>
      <c r="K6141" s="19"/>
      <c r="P6141" s="33"/>
      <c r="Q6141" s="19"/>
      <c r="R6141" s="19"/>
    </row>
    <row r="6142" spans="3:18" s="1" customFormat="1" ht="12.75" x14ac:dyDescent="0.2">
      <c r="C6142" s="36"/>
      <c r="K6142" s="19"/>
      <c r="P6142" s="33"/>
      <c r="Q6142" s="19"/>
      <c r="R6142" s="19"/>
    </row>
    <row r="6143" spans="3:18" s="1" customFormat="1" ht="12.75" x14ac:dyDescent="0.2">
      <c r="C6143" s="36"/>
      <c r="K6143" s="19"/>
      <c r="P6143" s="33"/>
      <c r="Q6143" s="19"/>
      <c r="R6143" s="19"/>
    </row>
    <row r="6144" spans="3:18" s="1" customFormat="1" ht="12.75" x14ac:dyDescent="0.2">
      <c r="C6144" s="36"/>
      <c r="K6144" s="19"/>
      <c r="P6144" s="33"/>
      <c r="Q6144" s="19"/>
      <c r="R6144" s="19"/>
    </row>
    <row r="6145" spans="3:18" s="1" customFormat="1" ht="12.75" x14ac:dyDescent="0.2">
      <c r="C6145" s="36"/>
      <c r="K6145" s="19"/>
      <c r="P6145" s="33"/>
      <c r="Q6145" s="19"/>
      <c r="R6145" s="19"/>
    </row>
    <row r="6146" spans="3:18" s="1" customFormat="1" ht="12.75" x14ac:dyDescent="0.2">
      <c r="C6146" s="36"/>
      <c r="K6146" s="19"/>
      <c r="P6146" s="33"/>
      <c r="Q6146" s="19"/>
      <c r="R6146" s="19"/>
    </row>
    <row r="6147" spans="3:18" s="1" customFormat="1" ht="12.75" x14ac:dyDescent="0.2">
      <c r="C6147" s="36"/>
      <c r="K6147" s="19"/>
      <c r="P6147" s="33"/>
      <c r="Q6147" s="19"/>
      <c r="R6147" s="19"/>
    </row>
    <row r="6148" spans="3:18" s="1" customFormat="1" ht="12.75" x14ac:dyDescent="0.2">
      <c r="C6148" s="36"/>
      <c r="K6148" s="19"/>
      <c r="P6148" s="33"/>
      <c r="Q6148" s="19"/>
      <c r="R6148" s="19"/>
    </row>
    <row r="6149" spans="3:18" s="1" customFormat="1" ht="12.75" x14ac:dyDescent="0.2">
      <c r="C6149" s="36"/>
      <c r="K6149" s="19"/>
      <c r="P6149" s="33"/>
      <c r="Q6149" s="19"/>
      <c r="R6149" s="19"/>
    </row>
    <row r="6150" spans="3:18" s="1" customFormat="1" ht="12.75" x14ac:dyDescent="0.2">
      <c r="C6150" s="36"/>
      <c r="K6150" s="19"/>
      <c r="P6150" s="33"/>
      <c r="Q6150" s="19"/>
      <c r="R6150" s="19"/>
    </row>
    <row r="6151" spans="3:18" s="1" customFormat="1" ht="12.75" x14ac:dyDescent="0.2">
      <c r="C6151" s="36"/>
      <c r="K6151" s="19"/>
      <c r="P6151" s="33"/>
      <c r="Q6151" s="19"/>
      <c r="R6151" s="19"/>
    </row>
    <row r="6152" spans="3:18" s="1" customFormat="1" ht="12.75" x14ac:dyDescent="0.2">
      <c r="C6152" s="36"/>
      <c r="K6152" s="19"/>
      <c r="P6152" s="33"/>
      <c r="Q6152" s="19"/>
      <c r="R6152" s="19"/>
    </row>
    <row r="6153" spans="3:18" s="1" customFormat="1" ht="12.75" x14ac:dyDescent="0.2">
      <c r="C6153" s="36"/>
      <c r="K6153" s="19"/>
      <c r="P6153" s="33"/>
      <c r="Q6153" s="19"/>
      <c r="R6153" s="19"/>
    </row>
    <row r="6154" spans="3:18" s="1" customFormat="1" ht="12.75" x14ac:dyDescent="0.2">
      <c r="C6154" s="36"/>
      <c r="K6154" s="19"/>
      <c r="P6154" s="33"/>
      <c r="Q6154" s="19"/>
      <c r="R6154" s="19"/>
    </row>
    <row r="6155" spans="3:18" s="1" customFormat="1" ht="12.75" x14ac:dyDescent="0.2">
      <c r="C6155" s="36"/>
      <c r="K6155" s="19"/>
      <c r="P6155" s="33"/>
      <c r="Q6155" s="19"/>
      <c r="R6155" s="19"/>
    </row>
    <row r="6156" spans="3:18" s="1" customFormat="1" ht="12.75" x14ac:dyDescent="0.2">
      <c r="C6156" s="36"/>
      <c r="K6156" s="19"/>
      <c r="P6156" s="33"/>
      <c r="Q6156" s="19"/>
      <c r="R6156" s="19"/>
    </row>
    <row r="6157" spans="3:18" s="1" customFormat="1" ht="12.75" x14ac:dyDescent="0.2">
      <c r="C6157" s="36"/>
      <c r="K6157" s="19"/>
      <c r="P6157" s="33"/>
      <c r="Q6157" s="19"/>
      <c r="R6157" s="19"/>
    </row>
    <row r="6158" spans="3:18" s="1" customFormat="1" ht="12.75" x14ac:dyDescent="0.2">
      <c r="C6158" s="36"/>
      <c r="K6158" s="19"/>
      <c r="P6158" s="33"/>
      <c r="Q6158" s="19"/>
      <c r="R6158" s="19"/>
    </row>
    <row r="6159" spans="3:18" s="1" customFormat="1" ht="12.75" x14ac:dyDescent="0.2">
      <c r="C6159" s="36"/>
      <c r="K6159" s="19"/>
      <c r="P6159" s="33"/>
      <c r="Q6159" s="19"/>
      <c r="R6159" s="19"/>
    </row>
    <row r="6160" spans="3:18" s="1" customFormat="1" ht="12.75" x14ac:dyDescent="0.2">
      <c r="C6160" s="36"/>
      <c r="K6160" s="19"/>
      <c r="P6160" s="33"/>
      <c r="Q6160" s="19"/>
      <c r="R6160" s="19"/>
    </row>
    <row r="6161" spans="3:18" s="1" customFormat="1" ht="12.75" x14ac:dyDescent="0.2">
      <c r="C6161" s="36"/>
      <c r="K6161" s="19"/>
      <c r="P6161" s="33"/>
      <c r="Q6161" s="19"/>
      <c r="R6161" s="19"/>
    </row>
    <row r="6162" spans="3:18" s="1" customFormat="1" ht="12.75" x14ac:dyDescent="0.2">
      <c r="C6162" s="36"/>
      <c r="K6162" s="19"/>
      <c r="P6162" s="33"/>
      <c r="Q6162" s="19"/>
      <c r="R6162" s="19"/>
    </row>
    <row r="6163" spans="3:18" s="1" customFormat="1" ht="12.75" x14ac:dyDescent="0.2">
      <c r="C6163" s="36"/>
      <c r="K6163" s="19"/>
      <c r="P6163" s="33"/>
      <c r="Q6163" s="19"/>
      <c r="R6163" s="19"/>
    </row>
    <row r="6164" spans="3:18" s="1" customFormat="1" ht="12.75" x14ac:dyDescent="0.2">
      <c r="C6164" s="36"/>
      <c r="K6164" s="19"/>
      <c r="P6164" s="33"/>
      <c r="Q6164" s="19"/>
      <c r="R6164" s="19"/>
    </row>
    <row r="6165" spans="3:18" s="1" customFormat="1" ht="12.75" x14ac:dyDescent="0.2">
      <c r="C6165" s="36"/>
      <c r="K6165" s="19"/>
      <c r="P6165" s="33"/>
      <c r="Q6165" s="19"/>
      <c r="R6165" s="19"/>
    </row>
    <row r="6166" spans="3:18" s="1" customFormat="1" ht="12.75" x14ac:dyDescent="0.2">
      <c r="C6166" s="36"/>
      <c r="K6166" s="19"/>
      <c r="P6166" s="33"/>
      <c r="Q6166" s="19"/>
      <c r="R6166" s="19"/>
    </row>
    <row r="6167" spans="3:18" s="1" customFormat="1" ht="12.75" x14ac:dyDescent="0.2">
      <c r="C6167" s="36"/>
      <c r="K6167" s="19"/>
      <c r="P6167" s="33"/>
      <c r="Q6167" s="19"/>
      <c r="R6167" s="19"/>
    </row>
    <row r="6168" spans="3:18" s="1" customFormat="1" ht="12.75" x14ac:dyDescent="0.2">
      <c r="C6168" s="36"/>
      <c r="K6168" s="19"/>
      <c r="P6168" s="33"/>
      <c r="Q6168" s="19"/>
      <c r="R6168" s="19"/>
    </row>
    <row r="6169" spans="3:18" s="1" customFormat="1" ht="12.75" x14ac:dyDescent="0.2">
      <c r="C6169" s="36"/>
      <c r="K6169" s="19"/>
      <c r="P6169" s="33"/>
      <c r="Q6169" s="19"/>
      <c r="R6169" s="19"/>
    </row>
    <row r="6170" spans="3:18" s="1" customFormat="1" ht="12.75" x14ac:dyDescent="0.2">
      <c r="C6170" s="36"/>
      <c r="K6170" s="19"/>
      <c r="P6170" s="33"/>
      <c r="Q6170" s="19"/>
      <c r="R6170" s="19"/>
    </row>
    <row r="6171" spans="3:18" s="1" customFormat="1" ht="12.75" x14ac:dyDescent="0.2">
      <c r="C6171" s="36"/>
      <c r="K6171" s="19"/>
      <c r="P6171" s="33"/>
      <c r="Q6171" s="19"/>
      <c r="R6171" s="19"/>
    </row>
    <row r="6172" spans="3:18" s="1" customFormat="1" ht="12.75" x14ac:dyDescent="0.2">
      <c r="C6172" s="36"/>
      <c r="K6172" s="19"/>
      <c r="P6172" s="33"/>
      <c r="Q6172" s="19"/>
      <c r="R6172" s="19"/>
    </row>
    <row r="6173" spans="3:18" s="1" customFormat="1" ht="12.75" x14ac:dyDescent="0.2">
      <c r="C6173" s="36"/>
      <c r="K6173" s="19"/>
      <c r="P6173" s="33"/>
      <c r="Q6173" s="19"/>
      <c r="R6173" s="19"/>
    </row>
    <row r="6174" spans="3:18" s="1" customFormat="1" ht="12.75" x14ac:dyDescent="0.2">
      <c r="C6174" s="36"/>
      <c r="K6174" s="19"/>
      <c r="P6174" s="33"/>
      <c r="Q6174" s="19"/>
      <c r="R6174" s="19"/>
    </row>
    <row r="6175" spans="3:18" s="1" customFormat="1" ht="12.75" x14ac:dyDescent="0.2">
      <c r="C6175" s="36"/>
      <c r="K6175" s="19"/>
      <c r="P6175" s="33"/>
      <c r="Q6175" s="19"/>
      <c r="R6175" s="19"/>
    </row>
    <row r="6176" spans="3:18" s="1" customFormat="1" ht="12.75" x14ac:dyDescent="0.2">
      <c r="C6176" s="36"/>
      <c r="K6176" s="19"/>
      <c r="P6176" s="33"/>
      <c r="Q6176" s="19"/>
      <c r="R6176" s="19"/>
    </row>
    <row r="6177" spans="3:18" s="1" customFormat="1" ht="12.75" x14ac:dyDescent="0.2">
      <c r="C6177" s="36"/>
      <c r="K6177" s="19"/>
      <c r="P6177" s="33"/>
      <c r="Q6177" s="19"/>
      <c r="R6177" s="19"/>
    </row>
    <row r="6178" spans="3:18" s="1" customFormat="1" ht="12.75" x14ac:dyDescent="0.2">
      <c r="C6178" s="36"/>
      <c r="K6178" s="19"/>
      <c r="P6178" s="33"/>
      <c r="Q6178" s="19"/>
      <c r="R6178" s="19"/>
    </row>
    <row r="6179" spans="3:18" s="1" customFormat="1" ht="12.75" x14ac:dyDescent="0.2">
      <c r="C6179" s="36"/>
      <c r="K6179" s="19"/>
      <c r="P6179" s="33"/>
      <c r="Q6179" s="19"/>
      <c r="R6179" s="19"/>
    </row>
    <row r="6180" spans="3:18" s="1" customFormat="1" ht="12.75" x14ac:dyDescent="0.2">
      <c r="C6180" s="36"/>
      <c r="K6180" s="19"/>
      <c r="P6180" s="33"/>
      <c r="Q6180" s="19"/>
      <c r="R6180" s="19"/>
    </row>
    <row r="6181" spans="3:18" s="1" customFormat="1" ht="12.75" x14ac:dyDescent="0.2">
      <c r="C6181" s="36"/>
      <c r="K6181" s="19"/>
      <c r="P6181" s="33"/>
      <c r="Q6181" s="19"/>
      <c r="R6181" s="19"/>
    </row>
    <row r="6182" spans="3:18" s="1" customFormat="1" ht="12.75" x14ac:dyDescent="0.2">
      <c r="C6182" s="36"/>
      <c r="K6182" s="19"/>
      <c r="P6182" s="33"/>
      <c r="Q6182" s="19"/>
      <c r="R6182" s="19"/>
    </row>
    <row r="6183" spans="3:18" s="1" customFormat="1" ht="12.75" x14ac:dyDescent="0.2">
      <c r="C6183" s="36"/>
      <c r="K6183" s="19"/>
      <c r="P6183" s="33"/>
      <c r="Q6183" s="19"/>
      <c r="R6183" s="19"/>
    </row>
    <row r="6184" spans="3:18" s="1" customFormat="1" ht="12.75" x14ac:dyDescent="0.2">
      <c r="C6184" s="36"/>
      <c r="K6184" s="19"/>
      <c r="P6184" s="33"/>
      <c r="Q6184" s="19"/>
      <c r="R6184" s="19"/>
    </row>
    <row r="6185" spans="3:18" s="1" customFormat="1" ht="12.75" x14ac:dyDescent="0.2">
      <c r="C6185" s="36"/>
      <c r="K6185" s="19"/>
      <c r="P6185" s="33"/>
      <c r="Q6185" s="19"/>
      <c r="R6185" s="19"/>
    </row>
    <row r="6186" spans="3:18" s="1" customFormat="1" ht="12.75" x14ac:dyDescent="0.2">
      <c r="C6186" s="36"/>
      <c r="K6186" s="19"/>
      <c r="P6186" s="33"/>
      <c r="Q6186" s="19"/>
      <c r="R6186" s="19"/>
    </row>
    <row r="6187" spans="3:18" s="1" customFormat="1" ht="12.75" x14ac:dyDescent="0.2">
      <c r="C6187" s="36"/>
      <c r="K6187" s="19"/>
      <c r="P6187" s="33"/>
      <c r="Q6187" s="19"/>
      <c r="R6187" s="19"/>
    </row>
    <row r="6188" spans="3:18" s="1" customFormat="1" ht="12.75" x14ac:dyDescent="0.2">
      <c r="C6188" s="36"/>
      <c r="K6188" s="19"/>
      <c r="P6188" s="33"/>
      <c r="Q6188" s="19"/>
      <c r="R6188" s="19"/>
    </row>
    <row r="6189" spans="3:18" s="1" customFormat="1" ht="12.75" x14ac:dyDescent="0.2">
      <c r="C6189" s="36"/>
      <c r="K6189" s="19"/>
      <c r="P6189" s="33"/>
      <c r="Q6189" s="19"/>
      <c r="R6189" s="19"/>
    </row>
    <row r="6190" spans="3:18" s="1" customFormat="1" ht="12.75" x14ac:dyDescent="0.2">
      <c r="C6190" s="36"/>
      <c r="K6190" s="19"/>
      <c r="P6190" s="33"/>
      <c r="Q6190" s="19"/>
      <c r="R6190" s="19"/>
    </row>
    <row r="6191" spans="3:18" s="1" customFormat="1" ht="12.75" x14ac:dyDescent="0.2">
      <c r="C6191" s="36"/>
      <c r="K6191" s="19"/>
      <c r="P6191" s="33"/>
      <c r="Q6191" s="19"/>
      <c r="R6191" s="19"/>
    </row>
    <row r="6192" spans="3:18" s="1" customFormat="1" ht="12.75" x14ac:dyDescent="0.2">
      <c r="C6192" s="36"/>
      <c r="K6192" s="19"/>
      <c r="P6192" s="33"/>
      <c r="Q6192" s="19"/>
      <c r="R6192" s="19"/>
    </row>
    <row r="6193" spans="3:18" s="1" customFormat="1" ht="12.75" x14ac:dyDescent="0.2">
      <c r="C6193" s="36"/>
      <c r="K6193" s="19"/>
      <c r="P6193" s="33"/>
      <c r="Q6193" s="19"/>
      <c r="R6193" s="19"/>
    </row>
    <row r="6194" spans="3:18" s="1" customFormat="1" ht="12.75" x14ac:dyDescent="0.2">
      <c r="C6194" s="36"/>
      <c r="K6194" s="19"/>
      <c r="P6194" s="33"/>
      <c r="Q6194" s="19"/>
      <c r="R6194" s="19"/>
    </row>
    <row r="6195" spans="3:18" s="1" customFormat="1" ht="12.75" x14ac:dyDescent="0.2">
      <c r="C6195" s="36"/>
      <c r="K6195" s="19"/>
      <c r="P6195" s="33"/>
      <c r="Q6195" s="19"/>
      <c r="R6195" s="19"/>
    </row>
    <row r="6196" spans="3:18" s="1" customFormat="1" ht="12.75" x14ac:dyDescent="0.2">
      <c r="C6196" s="36"/>
      <c r="K6196" s="19"/>
      <c r="P6196" s="33"/>
      <c r="Q6196" s="19"/>
      <c r="R6196" s="19"/>
    </row>
    <row r="6197" spans="3:18" s="1" customFormat="1" ht="12.75" x14ac:dyDescent="0.2">
      <c r="C6197" s="36"/>
      <c r="K6197" s="19"/>
      <c r="P6197" s="33"/>
      <c r="Q6197" s="19"/>
      <c r="R6197" s="19"/>
    </row>
    <row r="6198" spans="3:18" s="1" customFormat="1" ht="12.75" x14ac:dyDescent="0.2">
      <c r="C6198" s="36"/>
      <c r="K6198" s="19"/>
      <c r="P6198" s="33"/>
      <c r="Q6198" s="19"/>
      <c r="R6198" s="19"/>
    </row>
    <row r="6199" spans="3:18" s="1" customFormat="1" ht="12.75" x14ac:dyDescent="0.2">
      <c r="C6199" s="36"/>
      <c r="K6199" s="19"/>
      <c r="P6199" s="33"/>
      <c r="Q6199" s="19"/>
      <c r="R6199" s="19"/>
    </row>
    <row r="6200" spans="3:18" s="1" customFormat="1" ht="12.75" x14ac:dyDescent="0.2">
      <c r="C6200" s="36"/>
      <c r="K6200" s="19"/>
      <c r="P6200" s="33"/>
      <c r="Q6200" s="19"/>
      <c r="R6200" s="19"/>
    </row>
    <row r="6201" spans="3:18" s="1" customFormat="1" ht="12.75" x14ac:dyDescent="0.2">
      <c r="C6201" s="36"/>
      <c r="K6201" s="19"/>
      <c r="P6201" s="33"/>
      <c r="Q6201" s="19"/>
      <c r="R6201" s="19"/>
    </row>
    <row r="6202" spans="3:18" s="1" customFormat="1" ht="12.75" x14ac:dyDescent="0.2">
      <c r="C6202" s="36"/>
      <c r="K6202" s="19"/>
      <c r="P6202" s="33"/>
      <c r="Q6202" s="19"/>
      <c r="R6202" s="19"/>
    </row>
    <row r="6203" spans="3:18" s="1" customFormat="1" ht="12.75" x14ac:dyDescent="0.2">
      <c r="C6203" s="36"/>
      <c r="K6203" s="19"/>
      <c r="P6203" s="33"/>
      <c r="Q6203" s="19"/>
      <c r="R6203" s="19"/>
    </row>
    <row r="6204" spans="3:18" s="1" customFormat="1" ht="12.75" x14ac:dyDescent="0.2">
      <c r="C6204" s="36"/>
      <c r="K6204" s="19"/>
      <c r="P6204" s="33"/>
      <c r="Q6204" s="19"/>
      <c r="R6204" s="19"/>
    </row>
    <row r="6205" spans="3:18" s="1" customFormat="1" ht="12.75" x14ac:dyDescent="0.2">
      <c r="C6205" s="36"/>
      <c r="K6205" s="19"/>
      <c r="P6205" s="33"/>
      <c r="Q6205" s="19"/>
      <c r="R6205" s="19"/>
    </row>
    <row r="6206" spans="3:18" s="1" customFormat="1" ht="12.75" x14ac:dyDescent="0.2">
      <c r="C6206" s="36"/>
      <c r="K6206" s="19"/>
      <c r="P6206" s="33"/>
      <c r="Q6206" s="19"/>
      <c r="R6206" s="19"/>
    </row>
    <row r="6207" spans="3:18" s="1" customFormat="1" ht="12.75" x14ac:dyDescent="0.2">
      <c r="C6207" s="36"/>
      <c r="K6207" s="19"/>
      <c r="P6207" s="33"/>
      <c r="Q6207" s="19"/>
      <c r="R6207" s="19"/>
    </row>
    <row r="6208" spans="3:18" s="1" customFormat="1" ht="12.75" x14ac:dyDescent="0.2">
      <c r="C6208" s="36"/>
      <c r="K6208" s="19"/>
      <c r="P6208" s="33"/>
      <c r="Q6208" s="19"/>
      <c r="R6208" s="19"/>
    </row>
    <row r="6209" spans="3:18" s="1" customFormat="1" ht="12.75" x14ac:dyDescent="0.2">
      <c r="C6209" s="36"/>
      <c r="K6209" s="19"/>
      <c r="P6209" s="33"/>
      <c r="Q6209" s="19"/>
      <c r="R6209" s="19"/>
    </row>
    <row r="6210" spans="3:18" s="1" customFormat="1" ht="12.75" x14ac:dyDescent="0.2">
      <c r="C6210" s="36"/>
      <c r="K6210" s="19"/>
      <c r="P6210" s="33"/>
      <c r="Q6210" s="19"/>
      <c r="R6210" s="19"/>
    </row>
    <row r="6211" spans="3:18" s="1" customFormat="1" ht="12.75" x14ac:dyDescent="0.2">
      <c r="C6211" s="36"/>
      <c r="K6211" s="19"/>
      <c r="P6211" s="33"/>
      <c r="Q6211" s="19"/>
      <c r="R6211" s="19"/>
    </row>
    <row r="6212" spans="3:18" s="1" customFormat="1" ht="12.75" x14ac:dyDescent="0.2">
      <c r="C6212" s="36"/>
      <c r="K6212" s="19"/>
      <c r="P6212" s="33"/>
      <c r="Q6212" s="19"/>
      <c r="R6212" s="19"/>
    </row>
    <row r="6213" spans="3:18" s="1" customFormat="1" ht="12.75" x14ac:dyDescent="0.2">
      <c r="C6213" s="36"/>
      <c r="K6213" s="19"/>
      <c r="P6213" s="33"/>
      <c r="Q6213" s="19"/>
      <c r="R6213" s="19"/>
    </row>
    <row r="6214" spans="3:18" s="1" customFormat="1" ht="12.75" x14ac:dyDescent="0.2">
      <c r="C6214" s="36"/>
      <c r="K6214" s="19"/>
      <c r="P6214" s="33"/>
      <c r="Q6214" s="19"/>
      <c r="R6214" s="19"/>
    </row>
    <row r="6215" spans="3:18" s="1" customFormat="1" ht="12.75" x14ac:dyDescent="0.2">
      <c r="C6215" s="36"/>
      <c r="K6215" s="19"/>
      <c r="P6215" s="33"/>
      <c r="Q6215" s="19"/>
      <c r="R6215" s="19"/>
    </row>
    <row r="6216" spans="3:18" s="1" customFormat="1" ht="12.75" x14ac:dyDescent="0.2">
      <c r="C6216" s="36"/>
      <c r="K6216" s="19"/>
      <c r="P6216" s="33"/>
      <c r="Q6216" s="19"/>
      <c r="R6216" s="19"/>
    </row>
    <row r="6217" spans="3:18" s="1" customFormat="1" ht="12.75" x14ac:dyDescent="0.2">
      <c r="C6217" s="36"/>
      <c r="K6217" s="19"/>
      <c r="P6217" s="33"/>
      <c r="Q6217" s="19"/>
      <c r="R6217" s="19"/>
    </row>
    <row r="6218" spans="3:18" s="1" customFormat="1" ht="12.75" x14ac:dyDescent="0.2">
      <c r="C6218" s="36"/>
      <c r="K6218" s="19"/>
      <c r="P6218" s="33"/>
      <c r="Q6218" s="19"/>
      <c r="R6218" s="19"/>
    </row>
    <row r="6219" spans="3:18" s="1" customFormat="1" ht="12.75" x14ac:dyDescent="0.2">
      <c r="C6219" s="36"/>
      <c r="K6219" s="19"/>
      <c r="P6219" s="33"/>
      <c r="Q6219" s="19"/>
      <c r="R6219" s="19"/>
    </row>
    <row r="6220" spans="3:18" s="1" customFormat="1" ht="12.75" x14ac:dyDescent="0.2">
      <c r="C6220" s="36"/>
      <c r="K6220" s="19"/>
      <c r="P6220" s="33"/>
      <c r="Q6220" s="19"/>
      <c r="R6220" s="19"/>
    </row>
    <row r="6221" spans="3:18" s="1" customFormat="1" ht="12.75" x14ac:dyDescent="0.2">
      <c r="C6221" s="36"/>
      <c r="K6221" s="19"/>
      <c r="P6221" s="33"/>
      <c r="Q6221" s="19"/>
      <c r="R6221" s="19"/>
    </row>
    <row r="6222" spans="3:18" s="1" customFormat="1" ht="12.75" x14ac:dyDescent="0.2">
      <c r="C6222" s="36"/>
      <c r="K6222" s="19"/>
      <c r="P6222" s="33"/>
      <c r="Q6222" s="19"/>
      <c r="R6222" s="19"/>
    </row>
    <row r="6223" spans="3:18" s="1" customFormat="1" ht="12.75" x14ac:dyDescent="0.2">
      <c r="C6223" s="36"/>
      <c r="K6223" s="19"/>
      <c r="P6223" s="33"/>
      <c r="Q6223" s="19"/>
      <c r="R6223" s="19"/>
    </row>
    <row r="6224" spans="3:18" s="1" customFormat="1" ht="12.75" x14ac:dyDescent="0.2">
      <c r="C6224" s="36"/>
      <c r="K6224" s="19"/>
      <c r="P6224" s="33"/>
      <c r="Q6224" s="19"/>
      <c r="R6224" s="19"/>
    </row>
    <row r="6225" spans="3:18" s="1" customFormat="1" ht="12.75" x14ac:dyDescent="0.2">
      <c r="C6225" s="36"/>
      <c r="K6225" s="19"/>
      <c r="P6225" s="33"/>
      <c r="Q6225" s="19"/>
      <c r="R6225" s="19"/>
    </row>
    <row r="6226" spans="3:18" s="1" customFormat="1" ht="12.75" x14ac:dyDescent="0.2">
      <c r="C6226" s="36"/>
      <c r="K6226" s="19"/>
      <c r="P6226" s="33"/>
      <c r="Q6226" s="19"/>
      <c r="R6226" s="19"/>
    </row>
    <row r="6227" spans="3:18" s="1" customFormat="1" ht="12.75" x14ac:dyDescent="0.2">
      <c r="C6227" s="36"/>
      <c r="K6227" s="19"/>
      <c r="P6227" s="33"/>
      <c r="Q6227" s="19"/>
      <c r="R6227" s="19"/>
    </row>
    <row r="6228" spans="3:18" s="1" customFormat="1" ht="12.75" x14ac:dyDescent="0.2">
      <c r="C6228" s="36"/>
      <c r="K6228" s="19"/>
      <c r="P6228" s="33"/>
      <c r="Q6228" s="19"/>
      <c r="R6228" s="19"/>
    </row>
    <row r="6229" spans="3:18" s="1" customFormat="1" ht="12.75" x14ac:dyDescent="0.2">
      <c r="C6229" s="36"/>
      <c r="K6229" s="19"/>
      <c r="P6229" s="33"/>
      <c r="Q6229" s="19"/>
      <c r="R6229" s="19"/>
    </row>
    <row r="6230" spans="3:18" s="1" customFormat="1" ht="12.75" x14ac:dyDescent="0.2">
      <c r="C6230" s="36"/>
      <c r="K6230" s="19"/>
      <c r="P6230" s="33"/>
      <c r="Q6230" s="19"/>
      <c r="R6230" s="19"/>
    </row>
    <row r="6231" spans="3:18" s="1" customFormat="1" ht="12.75" x14ac:dyDescent="0.2">
      <c r="C6231" s="36"/>
      <c r="K6231" s="19"/>
      <c r="P6231" s="33"/>
      <c r="Q6231" s="19"/>
      <c r="R6231" s="19"/>
    </row>
    <row r="6232" spans="3:18" s="1" customFormat="1" ht="12.75" x14ac:dyDescent="0.2">
      <c r="C6232" s="36"/>
      <c r="K6232" s="19"/>
      <c r="P6232" s="33"/>
      <c r="Q6232" s="19"/>
      <c r="R6232" s="19"/>
    </row>
    <row r="6233" spans="3:18" s="1" customFormat="1" ht="12.75" x14ac:dyDescent="0.2">
      <c r="C6233" s="36"/>
      <c r="K6233" s="19"/>
      <c r="P6233" s="33"/>
      <c r="Q6233" s="19"/>
      <c r="R6233" s="19"/>
    </row>
    <row r="6234" spans="3:18" s="1" customFormat="1" ht="12.75" x14ac:dyDescent="0.2">
      <c r="C6234" s="36"/>
      <c r="K6234" s="19"/>
      <c r="P6234" s="33"/>
      <c r="Q6234" s="19"/>
      <c r="R6234" s="19"/>
    </row>
    <row r="6235" spans="3:18" s="1" customFormat="1" ht="12.75" x14ac:dyDescent="0.2">
      <c r="C6235" s="36"/>
      <c r="K6235" s="19"/>
      <c r="P6235" s="33"/>
      <c r="Q6235" s="19"/>
      <c r="R6235" s="19"/>
    </row>
    <row r="6236" spans="3:18" s="1" customFormat="1" ht="12.75" x14ac:dyDescent="0.2">
      <c r="C6236" s="36"/>
      <c r="K6236" s="19"/>
      <c r="P6236" s="33"/>
      <c r="Q6236" s="19"/>
      <c r="R6236" s="19"/>
    </row>
    <row r="6237" spans="3:18" s="1" customFormat="1" ht="12.75" x14ac:dyDescent="0.2">
      <c r="C6237" s="36"/>
      <c r="K6237" s="19"/>
      <c r="P6237" s="33"/>
      <c r="Q6237" s="19"/>
      <c r="R6237" s="19"/>
    </row>
    <row r="6238" spans="3:18" s="1" customFormat="1" ht="12.75" x14ac:dyDescent="0.2">
      <c r="C6238" s="36"/>
      <c r="K6238" s="19"/>
      <c r="P6238" s="33"/>
      <c r="Q6238" s="19"/>
      <c r="R6238" s="19"/>
    </row>
    <row r="6239" spans="3:18" s="1" customFormat="1" ht="12.75" x14ac:dyDescent="0.2">
      <c r="C6239" s="36"/>
      <c r="K6239" s="19"/>
      <c r="P6239" s="33"/>
      <c r="Q6239" s="19"/>
      <c r="R6239" s="19"/>
    </row>
    <row r="6240" spans="3:18" s="1" customFormat="1" ht="12.75" x14ac:dyDescent="0.2">
      <c r="C6240" s="36"/>
      <c r="K6240" s="19"/>
      <c r="P6240" s="33"/>
      <c r="Q6240" s="19"/>
      <c r="R6240" s="19"/>
    </row>
    <row r="6241" spans="3:18" s="1" customFormat="1" ht="12.75" x14ac:dyDescent="0.2">
      <c r="C6241" s="36"/>
      <c r="K6241" s="19"/>
      <c r="P6241" s="33"/>
      <c r="Q6241" s="19"/>
      <c r="R6241" s="19"/>
    </row>
    <row r="6242" spans="3:18" s="1" customFormat="1" ht="12.75" x14ac:dyDescent="0.2">
      <c r="C6242" s="36"/>
      <c r="K6242" s="19"/>
      <c r="P6242" s="33"/>
      <c r="Q6242" s="19"/>
      <c r="R6242" s="19"/>
    </row>
    <row r="6243" spans="3:18" s="1" customFormat="1" ht="12.75" x14ac:dyDescent="0.2">
      <c r="C6243" s="36"/>
      <c r="K6243" s="19"/>
      <c r="P6243" s="33"/>
      <c r="Q6243" s="19"/>
      <c r="R6243" s="19"/>
    </row>
    <row r="6244" spans="3:18" s="1" customFormat="1" ht="12.75" x14ac:dyDescent="0.2">
      <c r="C6244" s="36"/>
      <c r="K6244" s="19"/>
      <c r="P6244" s="33"/>
      <c r="Q6244" s="19"/>
      <c r="R6244" s="19"/>
    </row>
    <row r="6245" spans="3:18" s="1" customFormat="1" ht="12.75" x14ac:dyDescent="0.2">
      <c r="C6245" s="36"/>
      <c r="K6245" s="19"/>
      <c r="P6245" s="33"/>
      <c r="Q6245" s="19"/>
      <c r="R6245" s="19"/>
    </row>
    <row r="6246" spans="3:18" s="1" customFormat="1" ht="12.75" x14ac:dyDescent="0.2">
      <c r="C6246" s="36"/>
      <c r="K6246" s="19"/>
      <c r="P6246" s="33"/>
      <c r="Q6246" s="19"/>
      <c r="R6246" s="19"/>
    </row>
    <row r="6247" spans="3:18" s="1" customFormat="1" ht="12.75" x14ac:dyDescent="0.2">
      <c r="C6247" s="36"/>
      <c r="K6247" s="19"/>
      <c r="P6247" s="33"/>
      <c r="Q6247" s="19"/>
      <c r="R6247" s="19"/>
    </row>
    <row r="6248" spans="3:18" s="1" customFormat="1" ht="12.75" x14ac:dyDescent="0.2">
      <c r="C6248" s="36"/>
      <c r="K6248" s="19"/>
      <c r="P6248" s="33"/>
      <c r="Q6248" s="19"/>
      <c r="R6248" s="19"/>
    </row>
    <row r="6249" spans="3:18" s="1" customFormat="1" ht="12.75" x14ac:dyDescent="0.2">
      <c r="C6249" s="36"/>
      <c r="K6249" s="19"/>
      <c r="P6249" s="33"/>
      <c r="Q6249" s="19"/>
      <c r="R6249" s="19"/>
    </row>
    <row r="6250" spans="3:18" s="1" customFormat="1" ht="12.75" x14ac:dyDescent="0.2">
      <c r="C6250" s="36"/>
      <c r="K6250" s="19"/>
      <c r="P6250" s="33"/>
      <c r="Q6250" s="19"/>
      <c r="R6250" s="19"/>
    </row>
    <row r="6251" spans="3:18" s="1" customFormat="1" ht="12.75" x14ac:dyDescent="0.2">
      <c r="C6251" s="36"/>
      <c r="K6251" s="19"/>
      <c r="P6251" s="33"/>
      <c r="Q6251" s="19"/>
      <c r="R6251" s="19"/>
    </row>
    <row r="6252" spans="3:18" s="1" customFormat="1" ht="12.75" x14ac:dyDescent="0.2">
      <c r="C6252" s="36"/>
      <c r="K6252" s="19"/>
      <c r="P6252" s="33"/>
      <c r="Q6252" s="19"/>
      <c r="R6252" s="19"/>
    </row>
    <row r="6253" spans="3:18" s="1" customFormat="1" ht="12.75" x14ac:dyDescent="0.2">
      <c r="C6253" s="36"/>
      <c r="K6253" s="19"/>
      <c r="P6253" s="33"/>
      <c r="Q6253" s="19"/>
      <c r="R6253" s="19"/>
    </row>
    <row r="6254" spans="3:18" s="1" customFormat="1" ht="12.75" x14ac:dyDescent="0.2">
      <c r="C6254" s="36"/>
      <c r="K6254" s="19"/>
      <c r="P6254" s="33"/>
      <c r="Q6254" s="19"/>
      <c r="R6254" s="19"/>
    </row>
    <row r="6255" spans="3:18" s="1" customFormat="1" ht="12.75" x14ac:dyDescent="0.2">
      <c r="C6255" s="36"/>
      <c r="K6255" s="19"/>
      <c r="P6255" s="33"/>
      <c r="Q6255" s="19"/>
      <c r="R6255" s="19"/>
    </row>
    <row r="6256" spans="3:18" s="1" customFormat="1" ht="12.75" x14ac:dyDescent="0.2">
      <c r="C6256" s="36"/>
      <c r="K6256" s="19"/>
      <c r="P6256" s="33"/>
      <c r="Q6256" s="19"/>
      <c r="R6256" s="19"/>
    </row>
    <row r="6257" spans="3:18" s="1" customFormat="1" ht="12.75" x14ac:dyDescent="0.2">
      <c r="C6257" s="36"/>
      <c r="K6257" s="19"/>
      <c r="P6257" s="33"/>
      <c r="Q6257" s="19"/>
      <c r="R6257" s="19"/>
    </row>
    <row r="6258" spans="3:18" s="1" customFormat="1" ht="12.75" x14ac:dyDescent="0.2">
      <c r="C6258" s="36"/>
      <c r="K6258" s="19"/>
      <c r="P6258" s="33"/>
      <c r="Q6258" s="19"/>
      <c r="R6258" s="19"/>
    </row>
    <row r="6259" spans="3:18" s="1" customFormat="1" ht="12.75" x14ac:dyDescent="0.2">
      <c r="C6259" s="36"/>
      <c r="K6259" s="19"/>
      <c r="P6259" s="33"/>
      <c r="Q6259" s="19"/>
      <c r="R6259" s="19"/>
    </row>
    <row r="6260" spans="3:18" s="1" customFormat="1" ht="12.75" x14ac:dyDescent="0.2">
      <c r="C6260" s="36"/>
      <c r="K6260" s="19"/>
      <c r="P6260" s="33"/>
      <c r="Q6260" s="19"/>
      <c r="R6260" s="19"/>
    </row>
    <row r="6261" spans="3:18" s="1" customFormat="1" ht="12.75" x14ac:dyDescent="0.2">
      <c r="C6261" s="36"/>
      <c r="K6261" s="19"/>
      <c r="P6261" s="33"/>
      <c r="Q6261" s="19"/>
      <c r="R6261" s="19"/>
    </row>
    <row r="6262" spans="3:18" s="1" customFormat="1" ht="12.75" x14ac:dyDescent="0.2">
      <c r="C6262" s="36"/>
      <c r="K6262" s="19"/>
      <c r="P6262" s="33"/>
      <c r="Q6262" s="19"/>
      <c r="R6262" s="19"/>
    </row>
    <row r="6263" spans="3:18" s="1" customFormat="1" ht="12.75" x14ac:dyDescent="0.2">
      <c r="C6263" s="36"/>
      <c r="K6263" s="19"/>
      <c r="P6263" s="33"/>
      <c r="Q6263" s="19"/>
      <c r="R6263" s="19"/>
    </row>
    <row r="6264" spans="3:18" s="1" customFormat="1" ht="12.75" x14ac:dyDescent="0.2">
      <c r="C6264" s="36"/>
      <c r="K6264" s="19"/>
      <c r="P6264" s="33"/>
      <c r="Q6264" s="19"/>
      <c r="R6264" s="19"/>
    </row>
    <row r="6265" spans="3:18" s="1" customFormat="1" ht="12.75" x14ac:dyDescent="0.2">
      <c r="C6265" s="36"/>
      <c r="K6265" s="19"/>
      <c r="P6265" s="33"/>
      <c r="Q6265" s="19"/>
      <c r="R6265" s="19"/>
    </row>
    <row r="6266" spans="3:18" s="1" customFormat="1" ht="12.75" x14ac:dyDescent="0.2">
      <c r="C6266" s="36"/>
      <c r="K6266" s="19"/>
      <c r="P6266" s="33"/>
      <c r="Q6266" s="19"/>
      <c r="R6266" s="19"/>
    </row>
    <row r="6267" spans="3:18" s="1" customFormat="1" ht="12.75" x14ac:dyDescent="0.2">
      <c r="C6267" s="36"/>
      <c r="K6267" s="19"/>
      <c r="P6267" s="33"/>
      <c r="Q6267" s="19"/>
      <c r="R6267" s="19"/>
    </row>
    <row r="6268" spans="3:18" s="1" customFormat="1" ht="12.75" x14ac:dyDescent="0.2">
      <c r="C6268" s="36"/>
      <c r="K6268" s="19"/>
      <c r="P6268" s="33"/>
      <c r="Q6268" s="19"/>
      <c r="R6268" s="19"/>
    </row>
    <row r="6269" spans="3:18" s="1" customFormat="1" ht="12.75" x14ac:dyDescent="0.2">
      <c r="C6269" s="36"/>
      <c r="K6269" s="19"/>
      <c r="P6269" s="33"/>
      <c r="Q6269" s="19"/>
      <c r="R6269" s="19"/>
    </row>
    <row r="6270" spans="3:18" s="1" customFormat="1" ht="12.75" x14ac:dyDescent="0.2">
      <c r="C6270" s="36"/>
      <c r="K6270" s="19"/>
      <c r="P6270" s="33"/>
      <c r="Q6270" s="19"/>
      <c r="R6270" s="19"/>
    </row>
    <row r="6271" spans="3:18" s="1" customFormat="1" ht="12.75" x14ac:dyDescent="0.2">
      <c r="C6271" s="36"/>
      <c r="K6271" s="19"/>
      <c r="P6271" s="33"/>
      <c r="Q6271" s="19"/>
      <c r="R6271" s="19"/>
    </row>
    <row r="6272" spans="3:18" s="1" customFormat="1" ht="12.75" x14ac:dyDescent="0.2">
      <c r="C6272" s="36"/>
      <c r="K6272" s="19"/>
      <c r="P6272" s="33"/>
      <c r="Q6272" s="19"/>
      <c r="R6272" s="19"/>
    </row>
    <row r="6273" spans="3:18" s="1" customFormat="1" ht="12.75" x14ac:dyDescent="0.2">
      <c r="C6273" s="36"/>
      <c r="K6273" s="19"/>
      <c r="P6273" s="33"/>
      <c r="Q6273" s="19"/>
      <c r="R6273" s="19"/>
    </row>
    <row r="6274" spans="3:18" s="1" customFormat="1" ht="12.75" x14ac:dyDescent="0.2">
      <c r="C6274" s="36"/>
      <c r="K6274" s="19"/>
      <c r="P6274" s="33"/>
      <c r="Q6274" s="19"/>
      <c r="R6274" s="19"/>
    </row>
    <row r="6275" spans="3:18" s="1" customFormat="1" ht="12.75" x14ac:dyDescent="0.2">
      <c r="C6275" s="36"/>
      <c r="K6275" s="19"/>
      <c r="P6275" s="33"/>
      <c r="Q6275" s="19"/>
      <c r="R6275" s="19"/>
    </row>
    <row r="6276" spans="3:18" s="1" customFormat="1" ht="12.75" x14ac:dyDescent="0.2">
      <c r="C6276" s="36"/>
      <c r="K6276" s="19"/>
      <c r="P6276" s="33"/>
      <c r="Q6276" s="19"/>
      <c r="R6276" s="19"/>
    </row>
    <row r="6277" spans="3:18" s="1" customFormat="1" ht="12.75" x14ac:dyDescent="0.2">
      <c r="C6277" s="36"/>
      <c r="K6277" s="19"/>
      <c r="P6277" s="33"/>
      <c r="Q6277" s="19"/>
      <c r="R6277" s="19"/>
    </row>
    <row r="6278" spans="3:18" s="1" customFormat="1" ht="12.75" x14ac:dyDescent="0.2">
      <c r="C6278" s="36"/>
      <c r="K6278" s="19"/>
      <c r="P6278" s="33"/>
      <c r="Q6278" s="19"/>
      <c r="R6278" s="19"/>
    </row>
    <row r="6279" spans="3:18" s="1" customFormat="1" ht="12.75" x14ac:dyDescent="0.2">
      <c r="C6279" s="36"/>
      <c r="K6279" s="19"/>
      <c r="P6279" s="33"/>
      <c r="Q6279" s="19"/>
      <c r="R6279" s="19"/>
    </row>
    <row r="6280" spans="3:18" s="1" customFormat="1" ht="12.75" x14ac:dyDescent="0.2">
      <c r="C6280" s="36"/>
      <c r="K6280" s="19"/>
      <c r="P6280" s="33"/>
      <c r="Q6280" s="19"/>
      <c r="R6280" s="19"/>
    </row>
    <row r="6281" spans="3:18" s="1" customFormat="1" ht="12.75" x14ac:dyDescent="0.2">
      <c r="C6281" s="36"/>
      <c r="K6281" s="19"/>
      <c r="P6281" s="33"/>
      <c r="Q6281" s="19"/>
      <c r="R6281" s="19"/>
    </row>
    <row r="6282" spans="3:18" s="1" customFormat="1" ht="12.75" x14ac:dyDescent="0.2">
      <c r="C6282" s="36"/>
      <c r="K6282" s="19"/>
      <c r="P6282" s="33"/>
      <c r="Q6282" s="19"/>
      <c r="R6282" s="19"/>
    </row>
    <row r="6283" spans="3:18" s="1" customFormat="1" ht="12.75" x14ac:dyDescent="0.2">
      <c r="C6283" s="36"/>
      <c r="K6283" s="19"/>
      <c r="P6283" s="33"/>
      <c r="Q6283" s="19"/>
      <c r="R6283" s="19"/>
    </row>
    <row r="6284" spans="3:18" s="1" customFormat="1" ht="12.75" x14ac:dyDescent="0.2">
      <c r="C6284" s="36"/>
      <c r="K6284" s="19"/>
      <c r="P6284" s="33"/>
      <c r="Q6284" s="19"/>
      <c r="R6284" s="19"/>
    </row>
    <row r="6285" spans="3:18" s="1" customFormat="1" ht="12.75" x14ac:dyDescent="0.2">
      <c r="C6285" s="36"/>
      <c r="K6285" s="19"/>
      <c r="P6285" s="33"/>
      <c r="Q6285" s="19"/>
      <c r="R6285" s="19"/>
    </row>
    <row r="6286" spans="3:18" s="1" customFormat="1" ht="12.75" x14ac:dyDescent="0.2">
      <c r="C6286" s="36"/>
      <c r="K6286" s="19"/>
      <c r="P6286" s="33"/>
      <c r="Q6286" s="19"/>
      <c r="R6286" s="19"/>
    </row>
    <row r="6287" spans="3:18" s="1" customFormat="1" ht="12.75" x14ac:dyDescent="0.2">
      <c r="C6287" s="36"/>
      <c r="K6287" s="19"/>
      <c r="P6287" s="33"/>
      <c r="Q6287" s="19"/>
      <c r="R6287" s="19"/>
    </row>
    <row r="6288" spans="3:18" s="1" customFormat="1" ht="12.75" x14ac:dyDescent="0.2">
      <c r="C6288" s="36"/>
      <c r="K6288" s="19"/>
      <c r="P6288" s="33"/>
      <c r="Q6288" s="19"/>
      <c r="R6288" s="19"/>
    </row>
    <row r="6289" spans="3:18" s="1" customFormat="1" ht="12.75" x14ac:dyDescent="0.2">
      <c r="C6289" s="36"/>
      <c r="K6289" s="19"/>
      <c r="P6289" s="33"/>
      <c r="Q6289" s="19"/>
      <c r="R6289" s="19"/>
    </row>
    <row r="6290" spans="3:18" s="1" customFormat="1" ht="12.75" x14ac:dyDescent="0.2">
      <c r="C6290" s="36"/>
      <c r="K6290" s="19"/>
      <c r="P6290" s="33"/>
      <c r="Q6290" s="19"/>
      <c r="R6290" s="19"/>
    </row>
    <row r="6291" spans="3:18" s="1" customFormat="1" ht="12.75" x14ac:dyDescent="0.2">
      <c r="C6291" s="36"/>
      <c r="K6291" s="19"/>
      <c r="P6291" s="33"/>
      <c r="Q6291" s="19"/>
      <c r="R6291" s="19"/>
    </row>
    <row r="6292" spans="3:18" s="1" customFormat="1" ht="12.75" x14ac:dyDescent="0.2">
      <c r="C6292" s="36"/>
      <c r="K6292" s="19"/>
      <c r="P6292" s="33"/>
      <c r="Q6292" s="19"/>
      <c r="R6292" s="19"/>
    </row>
    <row r="6293" spans="3:18" s="1" customFormat="1" ht="12.75" x14ac:dyDescent="0.2">
      <c r="C6293" s="36"/>
      <c r="K6293" s="19"/>
      <c r="P6293" s="33"/>
      <c r="Q6293" s="19"/>
      <c r="R6293" s="19"/>
    </row>
    <row r="6294" spans="3:18" s="1" customFormat="1" ht="12.75" x14ac:dyDescent="0.2">
      <c r="C6294" s="36"/>
      <c r="K6294" s="19"/>
      <c r="P6294" s="33"/>
      <c r="Q6294" s="19"/>
      <c r="R6294" s="19"/>
    </row>
    <row r="6295" spans="3:18" s="1" customFormat="1" ht="12.75" x14ac:dyDescent="0.2">
      <c r="C6295" s="36"/>
      <c r="K6295" s="19"/>
      <c r="P6295" s="33"/>
      <c r="Q6295" s="19"/>
      <c r="R6295" s="19"/>
    </row>
    <row r="6296" spans="3:18" s="1" customFormat="1" ht="12.75" x14ac:dyDescent="0.2">
      <c r="C6296" s="36"/>
      <c r="K6296" s="19"/>
      <c r="P6296" s="33"/>
      <c r="Q6296" s="19"/>
      <c r="R6296" s="19"/>
    </row>
    <row r="6297" spans="3:18" s="1" customFormat="1" ht="12.75" x14ac:dyDescent="0.2">
      <c r="C6297" s="36"/>
      <c r="K6297" s="19"/>
      <c r="P6297" s="33"/>
      <c r="Q6297" s="19"/>
      <c r="R6297" s="19"/>
    </row>
    <row r="6298" spans="3:18" s="1" customFormat="1" ht="12.75" x14ac:dyDescent="0.2">
      <c r="C6298" s="36"/>
      <c r="K6298" s="19"/>
      <c r="P6298" s="33"/>
      <c r="Q6298" s="19"/>
      <c r="R6298" s="19"/>
    </row>
    <row r="6299" spans="3:18" s="1" customFormat="1" ht="12.75" x14ac:dyDescent="0.2">
      <c r="C6299" s="36"/>
      <c r="K6299" s="19"/>
      <c r="P6299" s="33"/>
      <c r="Q6299" s="19"/>
      <c r="R6299" s="19"/>
    </row>
    <row r="6300" spans="3:18" s="1" customFormat="1" ht="12.75" x14ac:dyDescent="0.2">
      <c r="C6300" s="36"/>
      <c r="K6300" s="19"/>
      <c r="P6300" s="33"/>
      <c r="Q6300" s="19"/>
      <c r="R6300" s="19"/>
    </row>
    <row r="6301" spans="3:18" s="1" customFormat="1" ht="12.75" x14ac:dyDescent="0.2">
      <c r="C6301" s="36"/>
      <c r="K6301" s="19"/>
      <c r="P6301" s="33"/>
      <c r="Q6301" s="19"/>
      <c r="R6301" s="19"/>
    </row>
    <row r="6302" spans="3:18" s="1" customFormat="1" ht="12.75" x14ac:dyDescent="0.2">
      <c r="C6302" s="36"/>
      <c r="K6302" s="19"/>
      <c r="P6302" s="33"/>
      <c r="Q6302" s="19"/>
      <c r="R6302" s="19"/>
    </row>
    <row r="6303" spans="3:18" s="1" customFormat="1" ht="12.75" x14ac:dyDescent="0.2">
      <c r="C6303" s="36"/>
      <c r="K6303" s="19"/>
      <c r="P6303" s="33"/>
      <c r="Q6303" s="19"/>
      <c r="R6303" s="19"/>
    </row>
    <row r="6304" spans="3:18" s="1" customFormat="1" ht="12.75" x14ac:dyDescent="0.2">
      <c r="C6304" s="36"/>
      <c r="K6304" s="19"/>
      <c r="P6304" s="33"/>
      <c r="Q6304" s="19"/>
      <c r="R6304" s="19"/>
    </row>
    <row r="6305" spans="3:18" s="1" customFormat="1" ht="12.75" x14ac:dyDescent="0.2">
      <c r="C6305" s="36"/>
      <c r="K6305" s="19"/>
      <c r="P6305" s="33"/>
      <c r="Q6305" s="19"/>
      <c r="R6305" s="19"/>
    </row>
    <row r="6306" spans="3:18" s="1" customFormat="1" ht="12.75" x14ac:dyDescent="0.2">
      <c r="C6306" s="36"/>
      <c r="K6306" s="19"/>
      <c r="P6306" s="33"/>
      <c r="Q6306" s="19"/>
      <c r="R6306" s="19"/>
    </row>
    <row r="6307" spans="3:18" s="1" customFormat="1" ht="12.75" x14ac:dyDescent="0.2">
      <c r="C6307" s="36"/>
      <c r="K6307" s="19"/>
      <c r="P6307" s="33"/>
      <c r="Q6307" s="19"/>
      <c r="R6307" s="19"/>
    </row>
    <row r="6308" spans="3:18" s="1" customFormat="1" ht="12.75" x14ac:dyDescent="0.2">
      <c r="C6308" s="36"/>
      <c r="K6308" s="19"/>
      <c r="P6308" s="33"/>
      <c r="Q6308" s="19"/>
      <c r="R6308" s="19"/>
    </row>
    <row r="6309" spans="3:18" s="1" customFormat="1" ht="12.75" x14ac:dyDescent="0.2">
      <c r="C6309" s="36"/>
      <c r="K6309" s="19"/>
      <c r="P6309" s="33"/>
      <c r="Q6309" s="19"/>
      <c r="R6309" s="19"/>
    </row>
    <row r="6310" spans="3:18" s="1" customFormat="1" ht="12.75" x14ac:dyDescent="0.2">
      <c r="C6310" s="36"/>
      <c r="K6310" s="19"/>
      <c r="P6310" s="33"/>
      <c r="Q6310" s="19"/>
      <c r="R6310" s="19"/>
    </row>
    <row r="6311" spans="3:18" s="1" customFormat="1" ht="12.75" x14ac:dyDescent="0.2">
      <c r="C6311" s="36"/>
      <c r="K6311" s="19"/>
      <c r="P6311" s="33"/>
      <c r="Q6311" s="19"/>
      <c r="R6311" s="19"/>
    </row>
    <row r="6312" spans="3:18" s="1" customFormat="1" ht="12.75" x14ac:dyDescent="0.2">
      <c r="C6312" s="36"/>
      <c r="K6312" s="19"/>
      <c r="P6312" s="33"/>
      <c r="Q6312" s="19"/>
      <c r="R6312" s="19"/>
    </row>
    <row r="6313" spans="3:18" s="1" customFormat="1" ht="12.75" x14ac:dyDescent="0.2">
      <c r="C6313" s="36"/>
      <c r="K6313" s="19"/>
      <c r="P6313" s="33"/>
      <c r="Q6313" s="19"/>
      <c r="R6313" s="19"/>
    </row>
    <row r="6314" spans="3:18" s="1" customFormat="1" ht="12.75" x14ac:dyDescent="0.2">
      <c r="C6314" s="36"/>
      <c r="K6314" s="19"/>
      <c r="P6314" s="33"/>
      <c r="Q6314" s="19"/>
      <c r="R6314" s="19"/>
    </row>
    <row r="6315" spans="3:18" s="1" customFormat="1" ht="12.75" x14ac:dyDescent="0.2">
      <c r="C6315" s="36"/>
      <c r="K6315" s="19"/>
      <c r="P6315" s="33"/>
      <c r="Q6315" s="19"/>
      <c r="R6315" s="19"/>
    </row>
    <row r="6316" spans="3:18" s="1" customFormat="1" ht="12.75" x14ac:dyDescent="0.2">
      <c r="C6316" s="36"/>
      <c r="K6316" s="19"/>
      <c r="P6316" s="33"/>
      <c r="Q6316" s="19"/>
      <c r="R6316" s="19"/>
    </row>
    <row r="6317" spans="3:18" s="1" customFormat="1" ht="12.75" x14ac:dyDescent="0.2">
      <c r="C6317" s="36"/>
      <c r="K6317" s="19"/>
      <c r="P6317" s="33"/>
      <c r="Q6317" s="19"/>
      <c r="R6317" s="19"/>
    </row>
    <row r="6318" spans="3:18" s="1" customFormat="1" ht="12.75" x14ac:dyDescent="0.2">
      <c r="C6318" s="36"/>
      <c r="K6318" s="19"/>
      <c r="P6318" s="33"/>
      <c r="Q6318" s="19"/>
      <c r="R6318" s="19"/>
    </row>
    <row r="6319" spans="3:18" s="1" customFormat="1" ht="12.75" x14ac:dyDescent="0.2">
      <c r="C6319" s="36"/>
      <c r="K6319" s="19"/>
      <c r="P6319" s="33"/>
      <c r="Q6319" s="19"/>
      <c r="R6319" s="19"/>
    </row>
    <row r="6320" spans="3:18" s="1" customFormat="1" ht="12.75" x14ac:dyDescent="0.2">
      <c r="C6320" s="36"/>
      <c r="K6320" s="19"/>
      <c r="P6320" s="33"/>
      <c r="Q6320" s="19"/>
      <c r="R6320" s="19"/>
    </row>
    <row r="6321" spans="3:18" s="1" customFormat="1" ht="12.75" x14ac:dyDescent="0.2">
      <c r="C6321" s="36"/>
      <c r="K6321" s="19"/>
      <c r="P6321" s="33"/>
      <c r="Q6321" s="19"/>
      <c r="R6321" s="19"/>
    </row>
    <row r="6322" spans="3:18" s="1" customFormat="1" ht="12.75" x14ac:dyDescent="0.2">
      <c r="C6322" s="36"/>
      <c r="K6322" s="19"/>
      <c r="P6322" s="33"/>
      <c r="Q6322" s="19"/>
      <c r="R6322" s="19"/>
    </row>
    <row r="6323" spans="3:18" s="1" customFormat="1" ht="12.75" x14ac:dyDescent="0.2">
      <c r="C6323" s="36"/>
      <c r="K6323" s="19"/>
      <c r="P6323" s="33"/>
      <c r="Q6323" s="19"/>
      <c r="R6323" s="19"/>
    </row>
    <row r="6324" spans="3:18" s="1" customFormat="1" ht="12.75" x14ac:dyDescent="0.2">
      <c r="C6324" s="36"/>
      <c r="K6324" s="19"/>
      <c r="P6324" s="33"/>
      <c r="Q6324" s="19"/>
      <c r="R6324" s="19"/>
    </row>
    <row r="6325" spans="3:18" s="1" customFormat="1" ht="12.75" x14ac:dyDescent="0.2">
      <c r="C6325" s="36"/>
      <c r="K6325" s="19"/>
      <c r="P6325" s="33"/>
      <c r="Q6325" s="19"/>
      <c r="R6325" s="19"/>
    </row>
    <row r="6326" spans="3:18" s="1" customFormat="1" ht="12.75" x14ac:dyDescent="0.2">
      <c r="C6326" s="36"/>
      <c r="K6326" s="19"/>
      <c r="P6326" s="33"/>
      <c r="Q6326" s="19"/>
      <c r="R6326" s="19"/>
    </row>
    <row r="6327" spans="3:18" s="1" customFormat="1" ht="12.75" x14ac:dyDescent="0.2">
      <c r="C6327" s="36"/>
      <c r="K6327" s="19"/>
      <c r="P6327" s="33"/>
      <c r="Q6327" s="19"/>
      <c r="R6327" s="19"/>
    </row>
    <row r="6328" spans="3:18" s="1" customFormat="1" ht="12.75" x14ac:dyDescent="0.2">
      <c r="C6328" s="36"/>
      <c r="K6328" s="19"/>
      <c r="P6328" s="33"/>
      <c r="Q6328" s="19"/>
      <c r="R6328" s="19"/>
    </row>
    <row r="6329" spans="3:18" s="1" customFormat="1" ht="12.75" x14ac:dyDescent="0.2">
      <c r="C6329" s="36"/>
      <c r="K6329" s="19"/>
      <c r="P6329" s="33"/>
      <c r="Q6329" s="19"/>
      <c r="R6329" s="19"/>
    </row>
    <row r="6330" spans="3:18" s="1" customFormat="1" ht="12.75" x14ac:dyDescent="0.2">
      <c r="C6330" s="36"/>
      <c r="K6330" s="19"/>
      <c r="P6330" s="33"/>
      <c r="Q6330" s="19"/>
      <c r="R6330" s="19"/>
    </row>
    <row r="6331" spans="3:18" s="1" customFormat="1" ht="12.75" x14ac:dyDescent="0.2">
      <c r="C6331" s="36"/>
      <c r="K6331" s="19"/>
      <c r="P6331" s="33"/>
      <c r="Q6331" s="19"/>
      <c r="R6331" s="19"/>
    </row>
    <row r="6332" spans="3:18" s="1" customFormat="1" ht="12.75" x14ac:dyDescent="0.2">
      <c r="C6332" s="36"/>
      <c r="K6332" s="19"/>
      <c r="P6332" s="33"/>
      <c r="Q6332" s="19"/>
      <c r="R6332" s="19"/>
    </row>
    <row r="6333" spans="3:18" s="1" customFormat="1" ht="12.75" x14ac:dyDescent="0.2">
      <c r="C6333" s="36"/>
      <c r="K6333" s="19"/>
      <c r="P6333" s="33"/>
      <c r="Q6333" s="19"/>
      <c r="R6333" s="19"/>
    </row>
    <row r="6334" spans="3:18" s="1" customFormat="1" ht="12.75" x14ac:dyDescent="0.2">
      <c r="C6334" s="36"/>
      <c r="K6334" s="19"/>
      <c r="P6334" s="33"/>
      <c r="Q6334" s="19"/>
      <c r="R6334" s="19"/>
    </row>
    <row r="6335" spans="3:18" s="1" customFormat="1" ht="12.75" x14ac:dyDescent="0.2">
      <c r="C6335" s="36"/>
      <c r="K6335" s="19"/>
      <c r="P6335" s="33"/>
      <c r="Q6335" s="19"/>
      <c r="R6335" s="19"/>
    </row>
    <row r="6336" spans="3:18" s="1" customFormat="1" ht="12.75" x14ac:dyDescent="0.2">
      <c r="C6336" s="36"/>
      <c r="K6336" s="19"/>
      <c r="P6336" s="33"/>
      <c r="Q6336" s="19"/>
      <c r="R6336" s="19"/>
    </row>
    <row r="6337" spans="3:18" s="1" customFormat="1" ht="12.75" x14ac:dyDescent="0.2">
      <c r="C6337" s="36"/>
      <c r="K6337" s="19"/>
      <c r="P6337" s="33"/>
      <c r="Q6337" s="19"/>
      <c r="R6337" s="19"/>
    </row>
    <row r="6338" spans="3:18" s="1" customFormat="1" ht="12.75" x14ac:dyDescent="0.2">
      <c r="C6338" s="36"/>
      <c r="K6338" s="19"/>
      <c r="P6338" s="33"/>
      <c r="Q6338" s="19"/>
      <c r="R6338" s="19"/>
    </row>
    <row r="6339" spans="3:18" s="1" customFormat="1" ht="12.75" x14ac:dyDescent="0.2">
      <c r="C6339" s="36"/>
      <c r="K6339" s="19"/>
      <c r="P6339" s="33"/>
      <c r="Q6339" s="19"/>
      <c r="R6339" s="19"/>
    </row>
    <row r="6340" spans="3:18" s="1" customFormat="1" ht="12.75" x14ac:dyDescent="0.2">
      <c r="C6340" s="36"/>
      <c r="K6340" s="19"/>
      <c r="P6340" s="33"/>
      <c r="Q6340" s="19"/>
      <c r="R6340" s="19"/>
    </row>
    <row r="6341" spans="3:18" s="1" customFormat="1" ht="12.75" x14ac:dyDescent="0.2">
      <c r="C6341" s="36"/>
      <c r="K6341" s="19"/>
      <c r="P6341" s="33"/>
      <c r="Q6341" s="19"/>
      <c r="R6341" s="19"/>
    </row>
    <row r="6342" spans="3:18" s="1" customFormat="1" ht="12.75" x14ac:dyDescent="0.2">
      <c r="C6342" s="36"/>
      <c r="K6342" s="19"/>
      <c r="P6342" s="33"/>
      <c r="Q6342" s="19"/>
      <c r="R6342" s="19"/>
    </row>
    <row r="6343" spans="3:18" s="1" customFormat="1" ht="12.75" x14ac:dyDescent="0.2">
      <c r="C6343" s="36"/>
      <c r="K6343" s="19"/>
      <c r="P6343" s="33"/>
      <c r="Q6343" s="19"/>
      <c r="R6343" s="19"/>
    </row>
    <row r="6344" spans="3:18" s="1" customFormat="1" ht="12.75" x14ac:dyDescent="0.2">
      <c r="C6344" s="36"/>
      <c r="K6344" s="19"/>
      <c r="P6344" s="33"/>
      <c r="Q6344" s="19"/>
      <c r="R6344" s="19"/>
    </row>
    <row r="6345" spans="3:18" s="1" customFormat="1" ht="12.75" x14ac:dyDescent="0.2">
      <c r="C6345" s="36"/>
      <c r="K6345" s="19"/>
      <c r="P6345" s="33"/>
      <c r="Q6345" s="19"/>
      <c r="R6345" s="19"/>
    </row>
    <row r="6346" spans="3:18" s="1" customFormat="1" ht="12.75" x14ac:dyDescent="0.2">
      <c r="C6346" s="36"/>
      <c r="K6346" s="19"/>
      <c r="P6346" s="33"/>
      <c r="Q6346" s="19"/>
      <c r="R6346" s="19"/>
    </row>
    <row r="6347" spans="3:18" s="1" customFormat="1" ht="12.75" x14ac:dyDescent="0.2">
      <c r="C6347" s="36"/>
      <c r="K6347" s="19"/>
      <c r="P6347" s="33"/>
      <c r="Q6347" s="19"/>
      <c r="R6347" s="19"/>
    </row>
    <row r="6348" spans="3:18" s="1" customFormat="1" ht="12.75" x14ac:dyDescent="0.2">
      <c r="C6348" s="36"/>
      <c r="K6348" s="19"/>
      <c r="P6348" s="33"/>
      <c r="Q6348" s="19"/>
      <c r="R6348" s="19"/>
    </row>
    <row r="6349" spans="3:18" s="1" customFormat="1" ht="12.75" x14ac:dyDescent="0.2">
      <c r="C6349" s="36"/>
      <c r="K6349" s="19"/>
      <c r="P6349" s="33"/>
      <c r="Q6349" s="19"/>
      <c r="R6349" s="19"/>
    </row>
    <row r="6350" spans="3:18" s="1" customFormat="1" ht="12.75" x14ac:dyDescent="0.2">
      <c r="C6350" s="36"/>
      <c r="K6350" s="19"/>
      <c r="P6350" s="33"/>
      <c r="Q6350" s="19"/>
      <c r="R6350" s="19"/>
    </row>
    <row r="6351" spans="3:18" s="1" customFormat="1" ht="12.75" x14ac:dyDescent="0.2">
      <c r="C6351" s="36"/>
      <c r="K6351" s="19"/>
      <c r="P6351" s="33"/>
      <c r="Q6351" s="19"/>
      <c r="R6351" s="19"/>
    </row>
    <row r="6352" spans="3:18" s="1" customFormat="1" ht="12.75" x14ac:dyDescent="0.2">
      <c r="C6352" s="36"/>
      <c r="K6352" s="19"/>
      <c r="P6352" s="33"/>
      <c r="Q6352" s="19"/>
      <c r="R6352" s="19"/>
    </row>
    <row r="6353" spans="3:18" s="1" customFormat="1" ht="12.75" x14ac:dyDescent="0.2">
      <c r="C6353" s="36"/>
      <c r="K6353" s="19"/>
      <c r="P6353" s="33"/>
      <c r="Q6353" s="19"/>
      <c r="R6353" s="19"/>
    </row>
    <row r="6354" spans="3:18" s="1" customFormat="1" ht="12.75" x14ac:dyDescent="0.2">
      <c r="C6354" s="36"/>
      <c r="K6354" s="19"/>
      <c r="P6354" s="33"/>
      <c r="Q6354" s="19"/>
      <c r="R6354" s="19"/>
    </row>
    <row r="6355" spans="3:18" s="1" customFormat="1" ht="12.75" x14ac:dyDescent="0.2">
      <c r="C6355" s="36"/>
      <c r="K6355" s="19"/>
      <c r="P6355" s="33"/>
      <c r="Q6355" s="19"/>
      <c r="R6355" s="19"/>
    </row>
    <row r="6356" spans="3:18" s="1" customFormat="1" ht="12.75" x14ac:dyDescent="0.2">
      <c r="C6356" s="36"/>
      <c r="K6356" s="19"/>
      <c r="P6356" s="33"/>
      <c r="Q6356" s="19"/>
      <c r="R6356" s="19"/>
    </row>
    <row r="6357" spans="3:18" s="1" customFormat="1" ht="12.75" x14ac:dyDescent="0.2">
      <c r="C6357" s="36"/>
      <c r="K6357" s="19"/>
      <c r="P6357" s="33"/>
      <c r="Q6357" s="19"/>
      <c r="R6357" s="19"/>
    </row>
    <row r="6358" spans="3:18" s="1" customFormat="1" ht="12.75" x14ac:dyDescent="0.2">
      <c r="C6358" s="36"/>
      <c r="K6358" s="19"/>
      <c r="P6358" s="33"/>
      <c r="Q6358" s="19"/>
      <c r="R6358" s="19"/>
    </row>
    <row r="6359" spans="3:18" s="1" customFormat="1" ht="12.75" x14ac:dyDescent="0.2">
      <c r="C6359" s="36"/>
      <c r="K6359" s="19"/>
      <c r="P6359" s="33"/>
      <c r="Q6359" s="19"/>
      <c r="R6359" s="19"/>
    </row>
    <row r="6360" spans="3:18" s="1" customFormat="1" ht="12.75" x14ac:dyDescent="0.2">
      <c r="C6360" s="36"/>
      <c r="K6360" s="19"/>
      <c r="P6360" s="33"/>
      <c r="Q6360" s="19"/>
      <c r="R6360" s="19"/>
    </row>
    <row r="6361" spans="3:18" s="1" customFormat="1" ht="12.75" x14ac:dyDescent="0.2">
      <c r="C6361" s="36"/>
      <c r="K6361" s="19"/>
      <c r="P6361" s="33"/>
      <c r="Q6361" s="19"/>
      <c r="R6361" s="19"/>
    </row>
    <row r="6362" spans="3:18" s="1" customFormat="1" ht="12.75" x14ac:dyDescent="0.2">
      <c r="C6362" s="36"/>
      <c r="K6362" s="19"/>
      <c r="P6362" s="33"/>
      <c r="Q6362" s="19"/>
      <c r="R6362" s="19"/>
    </row>
    <row r="6363" spans="3:18" s="1" customFormat="1" ht="12.75" x14ac:dyDescent="0.2">
      <c r="C6363" s="36"/>
      <c r="K6363" s="19"/>
      <c r="P6363" s="33"/>
      <c r="Q6363" s="19"/>
      <c r="R6363" s="19"/>
    </row>
    <row r="6364" spans="3:18" s="1" customFormat="1" ht="12.75" x14ac:dyDescent="0.2">
      <c r="C6364" s="36"/>
      <c r="K6364" s="19"/>
      <c r="P6364" s="33"/>
      <c r="Q6364" s="19"/>
      <c r="R6364" s="19"/>
    </row>
    <row r="6365" spans="3:18" s="1" customFormat="1" ht="12.75" x14ac:dyDescent="0.2">
      <c r="C6365" s="36"/>
      <c r="K6365" s="19"/>
      <c r="P6365" s="33"/>
      <c r="Q6365" s="19"/>
      <c r="R6365" s="19"/>
    </row>
    <row r="6366" spans="3:18" s="1" customFormat="1" ht="12.75" x14ac:dyDescent="0.2">
      <c r="C6366" s="36"/>
      <c r="K6366" s="19"/>
      <c r="P6366" s="33"/>
      <c r="Q6366" s="19"/>
      <c r="R6366" s="19"/>
    </row>
    <row r="6367" spans="3:18" s="1" customFormat="1" ht="12.75" x14ac:dyDescent="0.2">
      <c r="C6367" s="36"/>
      <c r="K6367" s="19"/>
      <c r="P6367" s="33"/>
      <c r="Q6367" s="19"/>
      <c r="R6367" s="19"/>
    </row>
    <row r="6368" spans="3:18" s="1" customFormat="1" ht="12.75" x14ac:dyDescent="0.2">
      <c r="C6368" s="36"/>
      <c r="K6368" s="19"/>
      <c r="P6368" s="33"/>
      <c r="Q6368" s="19"/>
      <c r="R6368" s="19"/>
    </row>
    <row r="6369" spans="3:18" s="1" customFormat="1" ht="12.75" x14ac:dyDescent="0.2">
      <c r="C6369" s="36"/>
      <c r="K6369" s="19"/>
      <c r="P6369" s="33"/>
      <c r="Q6369" s="19"/>
      <c r="R6369" s="19"/>
    </row>
    <row r="6370" spans="3:18" s="1" customFormat="1" ht="12.75" x14ac:dyDescent="0.2">
      <c r="C6370" s="36"/>
      <c r="K6370" s="19"/>
      <c r="P6370" s="33"/>
      <c r="Q6370" s="19"/>
      <c r="R6370" s="19"/>
    </row>
    <row r="6371" spans="3:18" s="1" customFormat="1" ht="12.75" x14ac:dyDescent="0.2">
      <c r="C6371" s="36"/>
      <c r="K6371" s="19"/>
      <c r="P6371" s="33"/>
      <c r="Q6371" s="19"/>
      <c r="R6371" s="19"/>
    </row>
    <row r="6372" spans="3:18" s="1" customFormat="1" ht="12.75" x14ac:dyDescent="0.2">
      <c r="C6372" s="36"/>
      <c r="K6372" s="19"/>
      <c r="P6372" s="33"/>
      <c r="Q6372" s="19"/>
      <c r="R6372" s="19"/>
    </row>
    <row r="6373" spans="3:18" s="1" customFormat="1" ht="12.75" x14ac:dyDescent="0.2">
      <c r="C6373" s="36"/>
      <c r="K6373" s="19"/>
      <c r="P6373" s="33"/>
      <c r="Q6373" s="19"/>
      <c r="R6373" s="19"/>
    </row>
    <row r="6374" spans="3:18" s="1" customFormat="1" ht="12.75" x14ac:dyDescent="0.2">
      <c r="C6374" s="36"/>
      <c r="K6374" s="19"/>
      <c r="P6374" s="33"/>
      <c r="Q6374" s="19"/>
      <c r="R6374" s="19"/>
    </row>
    <row r="6375" spans="3:18" s="1" customFormat="1" ht="12.75" x14ac:dyDescent="0.2">
      <c r="C6375" s="36"/>
      <c r="K6375" s="19"/>
      <c r="P6375" s="33"/>
      <c r="Q6375" s="19"/>
      <c r="R6375" s="19"/>
    </row>
    <row r="6376" spans="3:18" s="1" customFormat="1" ht="12.75" x14ac:dyDescent="0.2">
      <c r="C6376" s="36"/>
      <c r="K6376" s="19"/>
      <c r="P6376" s="33"/>
      <c r="Q6376" s="19"/>
      <c r="R6376" s="19"/>
    </row>
    <row r="6377" spans="3:18" s="1" customFormat="1" ht="12.75" x14ac:dyDescent="0.2">
      <c r="C6377" s="36"/>
      <c r="K6377" s="19"/>
      <c r="P6377" s="33"/>
      <c r="Q6377" s="19"/>
      <c r="R6377" s="19"/>
    </row>
    <row r="6378" spans="3:18" s="1" customFormat="1" ht="12.75" x14ac:dyDescent="0.2">
      <c r="C6378" s="36"/>
      <c r="K6378" s="19"/>
      <c r="P6378" s="33"/>
      <c r="Q6378" s="19"/>
      <c r="R6378" s="19"/>
    </row>
    <row r="6379" spans="3:18" s="1" customFormat="1" ht="12.75" x14ac:dyDescent="0.2">
      <c r="C6379" s="36"/>
      <c r="K6379" s="19"/>
      <c r="P6379" s="33"/>
      <c r="Q6379" s="19"/>
      <c r="R6379" s="19"/>
    </row>
    <row r="6380" spans="3:18" s="1" customFormat="1" ht="12.75" x14ac:dyDescent="0.2">
      <c r="C6380" s="36"/>
      <c r="K6380" s="19"/>
      <c r="P6380" s="33"/>
      <c r="Q6380" s="19"/>
      <c r="R6380" s="19"/>
    </row>
    <row r="6381" spans="3:18" s="1" customFormat="1" ht="12.75" x14ac:dyDescent="0.2">
      <c r="C6381" s="36"/>
      <c r="K6381" s="19"/>
      <c r="P6381" s="33"/>
      <c r="Q6381" s="19"/>
      <c r="R6381" s="19"/>
    </row>
    <row r="6382" spans="3:18" s="1" customFormat="1" ht="12.75" x14ac:dyDescent="0.2">
      <c r="C6382" s="36"/>
      <c r="K6382" s="19"/>
      <c r="P6382" s="33"/>
      <c r="Q6382" s="19"/>
      <c r="R6382" s="19"/>
    </row>
    <row r="6383" spans="3:18" s="1" customFormat="1" ht="12.75" x14ac:dyDescent="0.2">
      <c r="C6383" s="36"/>
      <c r="K6383" s="19"/>
      <c r="P6383" s="33"/>
      <c r="Q6383" s="19"/>
      <c r="R6383" s="19"/>
    </row>
    <row r="6384" spans="3:18" s="1" customFormat="1" ht="12.75" x14ac:dyDescent="0.2">
      <c r="C6384" s="36"/>
      <c r="K6384" s="19"/>
      <c r="P6384" s="33"/>
      <c r="Q6384" s="19"/>
      <c r="R6384" s="19"/>
    </row>
    <row r="6385" spans="3:18" s="1" customFormat="1" ht="12.75" x14ac:dyDescent="0.2">
      <c r="C6385" s="36"/>
      <c r="K6385" s="19"/>
      <c r="P6385" s="33"/>
      <c r="Q6385" s="19"/>
      <c r="R6385" s="19"/>
    </row>
    <row r="6386" spans="3:18" s="1" customFormat="1" ht="12.75" x14ac:dyDescent="0.2">
      <c r="C6386" s="36"/>
      <c r="K6386" s="19"/>
      <c r="P6386" s="33"/>
      <c r="Q6386" s="19"/>
      <c r="R6386" s="19"/>
    </row>
    <row r="6387" spans="3:18" s="1" customFormat="1" ht="12.75" x14ac:dyDescent="0.2">
      <c r="C6387" s="36"/>
      <c r="K6387" s="19"/>
      <c r="P6387" s="33"/>
      <c r="Q6387" s="19"/>
      <c r="R6387" s="19"/>
    </row>
    <row r="6388" spans="3:18" s="1" customFormat="1" ht="12.75" x14ac:dyDescent="0.2">
      <c r="C6388" s="36"/>
      <c r="K6388" s="19"/>
      <c r="P6388" s="33"/>
      <c r="Q6388" s="19"/>
      <c r="R6388" s="19"/>
    </row>
    <row r="6389" spans="3:18" s="1" customFormat="1" ht="12.75" x14ac:dyDescent="0.2">
      <c r="C6389" s="36"/>
      <c r="K6389" s="19"/>
      <c r="P6389" s="33"/>
      <c r="Q6389" s="19"/>
      <c r="R6389" s="19"/>
    </row>
    <row r="6390" spans="3:18" s="1" customFormat="1" ht="12.75" x14ac:dyDescent="0.2">
      <c r="C6390" s="36"/>
      <c r="K6390" s="19"/>
      <c r="P6390" s="33"/>
      <c r="Q6390" s="19"/>
      <c r="R6390" s="19"/>
    </row>
    <row r="6391" spans="3:18" s="1" customFormat="1" ht="12.75" x14ac:dyDescent="0.2">
      <c r="C6391" s="36"/>
      <c r="K6391" s="19"/>
      <c r="P6391" s="33"/>
      <c r="Q6391" s="19"/>
      <c r="R6391" s="19"/>
    </row>
    <row r="6392" spans="3:18" s="1" customFormat="1" ht="12.75" x14ac:dyDescent="0.2">
      <c r="C6392" s="36"/>
      <c r="K6392" s="19"/>
      <c r="P6392" s="33"/>
      <c r="Q6392" s="19"/>
      <c r="R6392" s="19"/>
    </row>
    <row r="6393" spans="3:18" s="1" customFormat="1" ht="12.75" x14ac:dyDescent="0.2">
      <c r="C6393" s="36"/>
      <c r="K6393" s="19"/>
      <c r="P6393" s="33"/>
      <c r="Q6393" s="19"/>
      <c r="R6393" s="19"/>
    </row>
    <row r="6394" spans="3:18" s="1" customFormat="1" ht="12.75" x14ac:dyDescent="0.2">
      <c r="C6394" s="36"/>
      <c r="K6394" s="19"/>
      <c r="P6394" s="33"/>
      <c r="Q6394" s="19"/>
      <c r="R6394" s="19"/>
    </row>
    <row r="6395" spans="3:18" s="1" customFormat="1" ht="12.75" x14ac:dyDescent="0.2">
      <c r="C6395" s="36"/>
      <c r="K6395" s="19"/>
      <c r="P6395" s="33"/>
      <c r="Q6395" s="19"/>
      <c r="R6395" s="19"/>
    </row>
    <row r="6396" spans="3:18" s="1" customFormat="1" ht="12.75" x14ac:dyDescent="0.2">
      <c r="C6396" s="36"/>
      <c r="K6396" s="19"/>
      <c r="P6396" s="33"/>
      <c r="Q6396" s="19"/>
      <c r="R6396" s="19"/>
    </row>
    <row r="6397" spans="3:18" s="1" customFormat="1" ht="12.75" x14ac:dyDescent="0.2">
      <c r="C6397" s="36"/>
      <c r="K6397" s="19"/>
      <c r="P6397" s="33"/>
      <c r="Q6397" s="19"/>
      <c r="R6397" s="19"/>
    </row>
    <row r="6398" spans="3:18" s="1" customFormat="1" ht="12.75" x14ac:dyDescent="0.2">
      <c r="C6398" s="36"/>
      <c r="K6398" s="19"/>
      <c r="P6398" s="33"/>
      <c r="Q6398" s="19"/>
      <c r="R6398" s="19"/>
    </row>
    <row r="6399" spans="3:18" s="1" customFormat="1" ht="12.75" x14ac:dyDescent="0.2">
      <c r="C6399" s="36"/>
      <c r="K6399" s="19"/>
      <c r="P6399" s="33"/>
      <c r="Q6399" s="19"/>
      <c r="R6399" s="19"/>
    </row>
    <row r="6400" spans="3:18" s="1" customFormat="1" ht="12.75" x14ac:dyDescent="0.2">
      <c r="C6400" s="36"/>
      <c r="K6400" s="19"/>
      <c r="P6400" s="33"/>
      <c r="Q6400" s="19"/>
      <c r="R6400" s="19"/>
    </row>
    <row r="6401" spans="3:18" s="1" customFormat="1" ht="12.75" x14ac:dyDescent="0.2">
      <c r="C6401" s="36"/>
      <c r="K6401" s="19"/>
      <c r="P6401" s="33"/>
      <c r="Q6401" s="19"/>
      <c r="R6401" s="19"/>
    </row>
    <row r="6402" spans="3:18" s="1" customFormat="1" ht="12.75" x14ac:dyDescent="0.2">
      <c r="C6402" s="36"/>
      <c r="K6402" s="19"/>
      <c r="P6402" s="33"/>
      <c r="Q6402" s="19"/>
      <c r="R6402" s="19"/>
    </row>
    <row r="6403" spans="3:18" s="1" customFormat="1" ht="12.75" x14ac:dyDescent="0.2">
      <c r="C6403" s="36"/>
      <c r="K6403" s="19"/>
      <c r="P6403" s="33"/>
      <c r="Q6403" s="19"/>
      <c r="R6403" s="19"/>
    </row>
    <row r="6404" spans="3:18" s="1" customFormat="1" ht="12.75" x14ac:dyDescent="0.2">
      <c r="C6404" s="36"/>
      <c r="K6404" s="19"/>
      <c r="P6404" s="33"/>
      <c r="Q6404" s="19"/>
      <c r="R6404" s="19"/>
    </row>
    <row r="6405" spans="3:18" s="1" customFormat="1" ht="12.75" x14ac:dyDescent="0.2">
      <c r="C6405" s="36"/>
      <c r="K6405" s="19"/>
      <c r="P6405" s="33"/>
      <c r="Q6405" s="19"/>
      <c r="R6405" s="19"/>
    </row>
    <row r="6406" spans="3:18" s="1" customFormat="1" ht="12.75" x14ac:dyDescent="0.2">
      <c r="C6406" s="36"/>
      <c r="K6406" s="19"/>
      <c r="P6406" s="33"/>
      <c r="Q6406" s="19"/>
      <c r="R6406" s="19"/>
    </row>
    <row r="6407" spans="3:18" s="1" customFormat="1" ht="12.75" x14ac:dyDescent="0.2">
      <c r="C6407" s="36"/>
      <c r="K6407" s="19"/>
      <c r="P6407" s="33"/>
      <c r="Q6407" s="19"/>
      <c r="R6407" s="19"/>
    </row>
    <row r="6408" spans="3:18" s="1" customFormat="1" ht="12.75" x14ac:dyDescent="0.2">
      <c r="C6408" s="36"/>
      <c r="K6408" s="19"/>
      <c r="P6408" s="33"/>
      <c r="Q6408" s="19"/>
      <c r="R6408" s="19"/>
    </row>
    <row r="6409" spans="3:18" s="1" customFormat="1" ht="12.75" x14ac:dyDescent="0.2">
      <c r="C6409" s="36"/>
      <c r="K6409" s="19"/>
      <c r="P6409" s="33"/>
      <c r="Q6409" s="19"/>
      <c r="R6409" s="19"/>
    </row>
    <row r="6410" spans="3:18" s="1" customFormat="1" ht="12.75" x14ac:dyDescent="0.2">
      <c r="C6410" s="36"/>
      <c r="K6410" s="19"/>
      <c r="P6410" s="33"/>
      <c r="Q6410" s="19"/>
      <c r="R6410" s="19"/>
    </row>
    <row r="6411" spans="3:18" s="1" customFormat="1" ht="12.75" x14ac:dyDescent="0.2">
      <c r="C6411" s="36"/>
      <c r="K6411" s="19"/>
      <c r="P6411" s="33"/>
      <c r="Q6411" s="19"/>
      <c r="R6411" s="19"/>
    </row>
    <row r="6412" spans="3:18" s="1" customFormat="1" ht="12.75" x14ac:dyDescent="0.2">
      <c r="C6412" s="36"/>
      <c r="K6412" s="19"/>
      <c r="P6412" s="33"/>
      <c r="Q6412" s="19"/>
      <c r="R6412" s="19"/>
    </row>
    <row r="6413" spans="3:18" s="1" customFormat="1" ht="12.75" x14ac:dyDescent="0.2">
      <c r="C6413" s="36"/>
      <c r="K6413" s="19"/>
      <c r="P6413" s="33"/>
      <c r="Q6413" s="19"/>
      <c r="R6413" s="19"/>
    </row>
    <row r="6414" spans="3:18" s="1" customFormat="1" ht="12.75" x14ac:dyDescent="0.2">
      <c r="C6414" s="36"/>
      <c r="K6414" s="19"/>
      <c r="P6414" s="33"/>
      <c r="Q6414" s="19"/>
      <c r="R6414" s="19"/>
    </row>
    <row r="6415" spans="3:18" s="1" customFormat="1" ht="12.75" x14ac:dyDescent="0.2">
      <c r="C6415" s="36"/>
      <c r="K6415" s="19"/>
      <c r="P6415" s="33"/>
      <c r="Q6415" s="19"/>
      <c r="R6415" s="19"/>
    </row>
    <row r="6416" spans="3:18" s="1" customFormat="1" ht="12.75" x14ac:dyDescent="0.2">
      <c r="C6416" s="36"/>
      <c r="K6416" s="19"/>
      <c r="P6416" s="33"/>
      <c r="Q6416" s="19"/>
      <c r="R6416" s="19"/>
    </row>
    <row r="6417" spans="3:18" s="1" customFormat="1" ht="12.75" x14ac:dyDescent="0.2">
      <c r="C6417" s="36"/>
      <c r="K6417" s="19"/>
      <c r="P6417" s="33"/>
      <c r="Q6417" s="19"/>
      <c r="R6417" s="19"/>
    </row>
    <row r="6418" spans="3:18" s="1" customFormat="1" ht="12.75" x14ac:dyDescent="0.2">
      <c r="C6418" s="36"/>
      <c r="K6418" s="19"/>
      <c r="P6418" s="33"/>
      <c r="Q6418" s="19"/>
      <c r="R6418" s="19"/>
    </row>
    <row r="6419" spans="3:18" s="1" customFormat="1" ht="12.75" x14ac:dyDescent="0.2">
      <c r="C6419" s="36"/>
      <c r="K6419" s="19"/>
      <c r="P6419" s="33"/>
      <c r="Q6419" s="19"/>
      <c r="R6419" s="19"/>
    </row>
    <row r="6420" spans="3:18" s="1" customFormat="1" ht="12.75" x14ac:dyDescent="0.2">
      <c r="C6420" s="36"/>
      <c r="K6420" s="19"/>
      <c r="P6420" s="33"/>
      <c r="Q6420" s="19"/>
      <c r="R6420" s="19"/>
    </row>
    <row r="6421" spans="3:18" s="1" customFormat="1" ht="12.75" x14ac:dyDescent="0.2">
      <c r="C6421" s="36"/>
      <c r="K6421" s="19"/>
      <c r="P6421" s="33"/>
      <c r="Q6421" s="19"/>
      <c r="R6421" s="19"/>
    </row>
    <row r="6422" spans="3:18" s="1" customFormat="1" ht="12.75" x14ac:dyDescent="0.2">
      <c r="C6422" s="36"/>
      <c r="K6422" s="19"/>
      <c r="P6422" s="33"/>
      <c r="Q6422" s="19"/>
      <c r="R6422" s="19"/>
    </row>
    <row r="6423" spans="3:18" s="1" customFormat="1" ht="12.75" x14ac:dyDescent="0.2">
      <c r="C6423" s="36"/>
      <c r="K6423" s="19"/>
      <c r="P6423" s="33"/>
      <c r="Q6423" s="19"/>
      <c r="R6423" s="19"/>
    </row>
    <row r="6424" spans="3:18" s="1" customFormat="1" ht="12.75" x14ac:dyDescent="0.2">
      <c r="C6424" s="36"/>
      <c r="K6424" s="19"/>
      <c r="P6424" s="33"/>
      <c r="Q6424" s="19"/>
      <c r="R6424" s="19"/>
    </row>
    <row r="6425" spans="3:18" s="1" customFormat="1" ht="12.75" x14ac:dyDescent="0.2">
      <c r="C6425" s="36"/>
      <c r="K6425" s="19"/>
      <c r="P6425" s="33"/>
      <c r="Q6425" s="19"/>
      <c r="R6425" s="19"/>
    </row>
    <row r="6426" spans="3:18" s="1" customFormat="1" ht="12.75" x14ac:dyDescent="0.2">
      <c r="C6426" s="36"/>
      <c r="K6426" s="19"/>
      <c r="P6426" s="33"/>
      <c r="Q6426" s="19"/>
      <c r="R6426" s="19"/>
    </row>
    <row r="6427" spans="3:18" s="1" customFormat="1" ht="12.75" x14ac:dyDescent="0.2">
      <c r="C6427" s="36"/>
      <c r="K6427" s="19"/>
      <c r="P6427" s="33"/>
      <c r="Q6427" s="19"/>
      <c r="R6427" s="19"/>
    </row>
    <row r="6428" spans="3:18" s="1" customFormat="1" ht="12.75" x14ac:dyDescent="0.2">
      <c r="C6428" s="36"/>
      <c r="K6428" s="19"/>
      <c r="P6428" s="33"/>
      <c r="Q6428" s="19"/>
      <c r="R6428" s="19"/>
    </row>
    <row r="6429" spans="3:18" s="1" customFormat="1" ht="12.75" x14ac:dyDescent="0.2">
      <c r="C6429" s="36"/>
      <c r="K6429" s="19"/>
      <c r="P6429" s="33"/>
      <c r="Q6429" s="19"/>
      <c r="R6429" s="19"/>
    </row>
    <row r="6430" spans="3:18" s="1" customFormat="1" ht="12.75" x14ac:dyDescent="0.2">
      <c r="C6430" s="36"/>
      <c r="K6430" s="19"/>
      <c r="P6430" s="33"/>
      <c r="Q6430" s="19"/>
      <c r="R6430" s="19"/>
    </row>
    <row r="6431" spans="3:18" s="1" customFormat="1" ht="12.75" x14ac:dyDescent="0.2">
      <c r="C6431" s="36"/>
      <c r="K6431" s="19"/>
      <c r="P6431" s="33"/>
      <c r="Q6431" s="19"/>
      <c r="R6431" s="19"/>
    </row>
    <row r="6432" spans="3:18" s="1" customFormat="1" ht="12.75" x14ac:dyDescent="0.2">
      <c r="C6432" s="36"/>
      <c r="K6432" s="19"/>
      <c r="P6432" s="33"/>
      <c r="Q6432" s="19"/>
      <c r="R6432" s="19"/>
    </row>
    <row r="6433" spans="3:18" s="1" customFormat="1" ht="12.75" x14ac:dyDescent="0.2">
      <c r="C6433" s="36"/>
      <c r="K6433" s="19"/>
      <c r="P6433" s="33"/>
      <c r="Q6433" s="19"/>
      <c r="R6433" s="19"/>
    </row>
    <row r="6434" spans="3:18" s="1" customFormat="1" ht="12.75" x14ac:dyDescent="0.2">
      <c r="C6434" s="36"/>
      <c r="K6434" s="19"/>
      <c r="P6434" s="33"/>
      <c r="Q6434" s="19"/>
      <c r="R6434" s="19"/>
    </row>
    <row r="6435" spans="3:18" s="1" customFormat="1" ht="12.75" x14ac:dyDescent="0.2">
      <c r="C6435" s="36"/>
      <c r="K6435" s="19"/>
      <c r="P6435" s="33"/>
      <c r="Q6435" s="19"/>
      <c r="R6435" s="19"/>
    </row>
    <row r="6436" spans="3:18" s="1" customFormat="1" ht="12.75" x14ac:dyDescent="0.2">
      <c r="C6436" s="36"/>
      <c r="K6436" s="19"/>
      <c r="P6436" s="33"/>
      <c r="Q6436" s="19"/>
      <c r="R6436" s="19"/>
    </row>
    <row r="6437" spans="3:18" s="1" customFormat="1" ht="12.75" x14ac:dyDescent="0.2">
      <c r="C6437" s="36"/>
      <c r="K6437" s="19"/>
      <c r="P6437" s="33"/>
      <c r="Q6437" s="19"/>
      <c r="R6437" s="19"/>
    </row>
    <row r="6438" spans="3:18" s="1" customFormat="1" ht="12.75" x14ac:dyDescent="0.2">
      <c r="C6438" s="36"/>
      <c r="K6438" s="19"/>
      <c r="P6438" s="33"/>
      <c r="Q6438" s="19"/>
      <c r="R6438" s="19"/>
    </row>
    <row r="6439" spans="3:18" s="1" customFormat="1" ht="12.75" x14ac:dyDescent="0.2">
      <c r="C6439" s="36"/>
      <c r="K6439" s="19"/>
      <c r="P6439" s="33"/>
      <c r="Q6439" s="19"/>
      <c r="R6439" s="19"/>
    </row>
    <row r="6440" spans="3:18" s="1" customFormat="1" ht="12.75" x14ac:dyDescent="0.2">
      <c r="C6440" s="36"/>
      <c r="K6440" s="19"/>
      <c r="P6440" s="33"/>
      <c r="Q6440" s="19"/>
      <c r="R6440" s="19"/>
    </row>
    <row r="6441" spans="3:18" s="1" customFormat="1" ht="12.75" x14ac:dyDescent="0.2">
      <c r="C6441" s="36"/>
      <c r="K6441" s="19"/>
      <c r="P6441" s="33"/>
      <c r="Q6441" s="19"/>
      <c r="R6441" s="19"/>
    </row>
    <row r="6442" spans="3:18" s="1" customFormat="1" ht="12.75" x14ac:dyDescent="0.2">
      <c r="C6442" s="36"/>
      <c r="K6442" s="19"/>
      <c r="P6442" s="33"/>
      <c r="Q6442" s="19"/>
      <c r="R6442" s="19"/>
    </row>
    <row r="6443" spans="3:18" s="1" customFormat="1" ht="12.75" x14ac:dyDescent="0.2">
      <c r="C6443" s="36"/>
      <c r="K6443" s="19"/>
      <c r="P6443" s="33"/>
      <c r="Q6443" s="19"/>
      <c r="R6443" s="19"/>
    </row>
    <row r="6444" spans="3:18" s="1" customFormat="1" ht="12.75" x14ac:dyDescent="0.2">
      <c r="C6444" s="36"/>
      <c r="K6444" s="19"/>
      <c r="P6444" s="33"/>
      <c r="Q6444" s="19"/>
      <c r="R6444" s="19"/>
    </row>
    <row r="6445" spans="3:18" s="1" customFormat="1" ht="12.75" x14ac:dyDescent="0.2">
      <c r="C6445" s="36"/>
      <c r="K6445" s="19"/>
      <c r="P6445" s="33"/>
      <c r="Q6445" s="19"/>
      <c r="R6445" s="19"/>
    </row>
    <row r="6446" spans="3:18" s="1" customFormat="1" ht="12.75" x14ac:dyDescent="0.2">
      <c r="C6446" s="36"/>
      <c r="K6446" s="19"/>
      <c r="P6446" s="33"/>
      <c r="Q6446" s="19"/>
      <c r="R6446" s="19"/>
    </row>
    <row r="6447" spans="3:18" s="1" customFormat="1" ht="12.75" x14ac:dyDescent="0.2">
      <c r="C6447" s="36"/>
      <c r="K6447" s="19"/>
      <c r="P6447" s="33"/>
      <c r="Q6447" s="19"/>
      <c r="R6447" s="19"/>
    </row>
    <row r="6448" spans="3:18" s="1" customFormat="1" ht="12.75" x14ac:dyDescent="0.2">
      <c r="C6448" s="36"/>
      <c r="K6448" s="19"/>
      <c r="P6448" s="33"/>
      <c r="Q6448" s="19"/>
      <c r="R6448" s="19"/>
    </row>
    <row r="6449" spans="3:18" s="1" customFormat="1" ht="12.75" x14ac:dyDescent="0.2">
      <c r="C6449" s="36"/>
      <c r="K6449" s="19"/>
      <c r="P6449" s="33"/>
      <c r="Q6449" s="19"/>
      <c r="R6449" s="19"/>
    </row>
    <row r="6450" spans="3:18" s="1" customFormat="1" ht="12.75" x14ac:dyDescent="0.2">
      <c r="C6450" s="36"/>
      <c r="K6450" s="19"/>
      <c r="P6450" s="33"/>
      <c r="Q6450" s="19"/>
      <c r="R6450" s="19"/>
    </row>
    <row r="6451" spans="3:18" s="1" customFormat="1" ht="12.75" x14ac:dyDescent="0.2">
      <c r="C6451" s="36"/>
      <c r="K6451" s="19"/>
      <c r="P6451" s="33"/>
      <c r="Q6451" s="19"/>
      <c r="R6451" s="19"/>
    </row>
    <row r="6452" spans="3:18" s="1" customFormat="1" ht="12.75" x14ac:dyDescent="0.2">
      <c r="C6452" s="36"/>
      <c r="K6452" s="19"/>
      <c r="P6452" s="33"/>
      <c r="Q6452" s="19"/>
      <c r="R6452" s="19"/>
    </row>
    <row r="6453" spans="3:18" s="1" customFormat="1" ht="12.75" x14ac:dyDescent="0.2">
      <c r="C6453" s="36"/>
      <c r="K6453" s="19"/>
      <c r="P6453" s="33"/>
      <c r="Q6453" s="19"/>
      <c r="R6453" s="19"/>
    </row>
    <row r="6454" spans="3:18" s="1" customFormat="1" ht="12.75" x14ac:dyDescent="0.2">
      <c r="C6454" s="36"/>
      <c r="K6454" s="19"/>
      <c r="P6454" s="33"/>
      <c r="Q6454" s="19"/>
      <c r="R6454" s="19"/>
    </row>
    <row r="6455" spans="3:18" s="1" customFormat="1" ht="12.75" x14ac:dyDescent="0.2">
      <c r="C6455" s="36"/>
      <c r="K6455" s="19"/>
      <c r="P6455" s="33"/>
      <c r="Q6455" s="19"/>
      <c r="R6455" s="19"/>
    </row>
    <row r="6456" spans="3:18" s="1" customFormat="1" ht="12.75" x14ac:dyDescent="0.2">
      <c r="C6456" s="36"/>
      <c r="K6456" s="19"/>
      <c r="P6456" s="33"/>
      <c r="Q6456" s="19"/>
      <c r="R6456" s="19"/>
    </row>
    <row r="6457" spans="3:18" s="1" customFormat="1" ht="12.75" x14ac:dyDescent="0.2">
      <c r="C6457" s="36"/>
      <c r="K6457" s="19"/>
      <c r="P6457" s="33"/>
      <c r="Q6457" s="19"/>
      <c r="R6457" s="19"/>
    </row>
    <row r="6458" spans="3:18" s="1" customFormat="1" ht="12.75" x14ac:dyDescent="0.2">
      <c r="C6458" s="36"/>
      <c r="K6458" s="19"/>
      <c r="P6458" s="33"/>
      <c r="Q6458" s="19"/>
      <c r="R6458" s="19"/>
    </row>
    <row r="6459" spans="3:18" s="1" customFormat="1" ht="12.75" x14ac:dyDescent="0.2">
      <c r="C6459" s="36"/>
      <c r="K6459" s="19"/>
      <c r="P6459" s="33"/>
      <c r="Q6459" s="19"/>
      <c r="R6459" s="19"/>
    </row>
    <row r="6460" spans="3:18" s="1" customFormat="1" ht="12.75" x14ac:dyDescent="0.2">
      <c r="C6460" s="36"/>
      <c r="K6460" s="19"/>
      <c r="P6460" s="33"/>
      <c r="Q6460" s="19"/>
      <c r="R6460" s="19"/>
    </row>
    <row r="6461" spans="3:18" s="1" customFormat="1" ht="12.75" x14ac:dyDescent="0.2">
      <c r="C6461" s="36"/>
      <c r="K6461" s="19"/>
      <c r="P6461" s="33"/>
      <c r="Q6461" s="19"/>
      <c r="R6461" s="19"/>
    </row>
    <row r="6462" spans="3:18" s="1" customFormat="1" ht="12.75" x14ac:dyDescent="0.2">
      <c r="C6462" s="36"/>
      <c r="K6462" s="19"/>
      <c r="P6462" s="33"/>
      <c r="Q6462" s="19"/>
      <c r="R6462" s="19"/>
    </row>
    <row r="6463" spans="3:18" s="1" customFormat="1" ht="12.75" x14ac:dyDescent="0.2">
      <c r="C6463" s="36"/>
      <c r="K6463" s="19"/>
      <c r="P6463" s="33"/>
      <c r="Q6463" s="19"/>
      <c r="R6463" s="19"/>
    </row>
    <row r="6464" spans="3:18" s="1" customFormat="1" ht="12.75" x14ac:dyDescent="0.2">
      <c r="C6464" s="36"/>
      <c r="K6464" s="19"/>
      <c r="P6464" s="33"/>
      <c r="Q6464" s="19"/>
      <c r="R6464" s="19"/>
    </row>
    <row r="6465" spans="3:18" s="1" customFormat="1" ht="12.75" x14ac:dyDescent="0.2">
      <c r="C6465" s="36"/>
      <c r="K6465" s="19"/>
      <c r="P6465" s="33"/>
      <c r="Q6465" s="19"/>
      <c r="R6465" s="19"/>
    </row>
    <row r="6466" spans="3:18" s="1" customFormat="1" ht="12.75" x14ac:dyDescent="0.2">
      <c r="C6466" s="36"/>
      <c r="K6466" s="19"/>
      <c r="P6466" s="33"/>
      <c r="Q6466" s="19"/>
      <c r="R6466" s="19"/>
    </row>
    <row r="6467" spans="3:18" s="1" customFormat="1" ht="12.75" x14ac:dyDescent="0.2">
      <c r="C6467" s="36"/>
      <c r="K6467" s="19"/>
      <c r="P6467" s="33"/>
      <c r="Q6467" s="19"/>
      <c r="R6467" s="19"/>
    </row>
    <row r="6468" spans="3:18" s="1" customFormat="1" ht="12.75" x14ac:dyDescent="0.2">
      <c r="C6468" s="36"/>
      <c r="K6468" s="19"/>
      <c r="P6468" s="33"/>
      <c r="Q6468" s="19"/>
      <c r="R6468" s="19"/>
    </row>
    <row r="6469" spans="3:18" s="1" customFormat="1" ht="12.75" x14ac:dyDescent="0.2">
      <c r="C6469" s="36"/>
      <c r="K6469" s="19"/>
      <c r="P6469" s="33"/>
      <c r="Q6469" s="19"/>
      <c r="R6469" s="19"/>
    </row>
    <row r="6470" spans="3:18" s="1" customFormat="1" ht="12.75" x14ac:dyDescent="0.2">
      <c r="C6470" s="36"/>
      <c r="K6470" s="19"/>
      <c r="P6470" s="33"/>
      <c r="Q6470" s="19"/>
      <c r="R6470" s="19"/>
    </row>
    <row r="6471" spans="3:18" s="1" customFormat="1" ht="12.75" x14ac:dyDescent="0.2">
      <c r="C6471" s="36"/>
      <c r="K6471" s="19"/>
      <c r="P6471" s="33"/>
      <c r="Q6471" s="19"/>
      <c r="R6471" s="19"/>
    </row>
    <row r="6472" spans="3:18" s="1" customFormat="1" ht="12.75" x14ac:dyDescent="0.2">
      <c r="C6472" s="36"/>
      <c r="K6472" s="19"/>
      <c r="P6472" s="33"/>
      <c r="Q6472" s="19"/>
      <c r="R6472" s="19"/>
    </row>
    <row r="6473" spans="3:18" s="1" customFormat="1" ht="12.75" x14ac:dyDescent="0.2">
      <c r="C6473" s="36"/>
      <c r="K6473" s="19"/>
      <c r="P6473" s="33"/>
      <c r="Q6473" s="19"/>
      <c r="R6473" s="19"/>
    </row>
    <row r="6474" spans="3:18" s="1" customFormat="1" ht="12.75" x14ac:dyDescent="0.2">
      <c r="C6474" s="36"/>
      <c r="K6474" s="19"/>
      <c r="P6474" s="33"/>
      <c r="Q6474" s="19"/>
      <c r="R6474" s="19"/>
    </row>
    <row r="6475" spans="3:18" s="1" customFormat="1" ht="12.75" x14ac:dyDescent="0.2">
      <c r="C6475" s="36"/>
      <c r="K6475" s="19"/>
      <c r="P6475" s="33"/>
      <c r="Q6475" s="19"/>
      <c r="R6475" s="19"/>
    </row>
    <row r="6476" spans="3:18" s="1" customFormat="1" ht="12.75" x14ac:dyDescent="0.2">
      <c r="C6476" s="36"/>
      <c r="K6476" s="19"/>
      <c r="P6476" s="33"/>
      <c r="Q6476" s="19"/>
      <c r="R6476" s="19"/>
    </row>
    <row r="6477" spans="3:18" s="1" customFormat="1" ht="12.75" x14ac:dyDescent="0.2">
      <c r="C6477" s="36"/>
      <c r="K6477" s="19"/>
      <c r="P6477" s="33"/>
      <c r="Q6477" s="19"/>
      <c r="R6477" s="19"/>
    </row>
    <row r="6478" spans="3:18" s="1" customFormat="1" ht="12.75" x14ac:dyDescent="0.2">
      <c r="C6478" s="36"/>
      <c r="K6478" s="19"/>
      <c r="P6478" s="33"/>
      <c r="Q6478" s="19"/>
      <c r="R6478" s="19"/>
    </row>
    <row r="6479" spans="3:18" s="1" customFormat="1" ht="12.75" x14ac:dyDescent="0.2">
      <c r="C6479" s="36"/>
      <c r="K6479" s="19"/>
      <c r="P6479" s="33"/>
      <c r="Q6479" s="19"/>
      <c r="R6479" s="19"/>
    </row>
    <row r="6480" spans="3:18" s="1" customFormat="1" ht="12.75" x14ac:dyDescent="0.2">
      <c r="C6480" s="36"/>
      <c r="K6480" s="19"/>
      <c r="P6480" s="33"/>
      <c r="Q6480" s="19"/>
      <c r="R6480" s="19"/>
    </row>
    <row r="6481" spans="3:18" s="1" customFormat="1" ht="12.75" x14ac:dyDescent="0.2">
      <c r="C6481" s="36"/>
      <c r="K6481" s="19"/>
      <c r="P6481" s="33"/>
      <c r="Q6481" s="19"/>
      <c r="R6481" s="19"/>
    </row>
    <row r="6482" spans="3:18" s="1" customFormat="1" ht="12.75" x14ac:dyDescent="0.2">
      <c r="C6482" s="36"/>
      <c r="K6482" s="19"/>
      <c r="P6482" s="33"/>
      <c r="Q6482" s="19"/>
      <c r="R6482" s="19"/>
    </row>
    <row r="6483" spans="3:18" s="1" customFormat="1" ht="12.75" x14ac:dyDescent="0.2">
      <c r="C6483" s="36"/>
      <c r="K6483" s="19"/>
      <c r="P6483" s="33"/>
      <c r="Q6483" s="19"/>
      <c r="R6483" s="19"/>
    </row>
    <row r="6484" spans="3:18" s="1" customFormat="1" ht="12.75" x14ac:dyDescent="0.2">
      <c r="C6484" s="36"/>
      <c r="K6484" s="19"/>
      <c r="P6484" s="33"/>
      <c r="Q6484" s="19"/>
      <c r="R6484" s="19"/>
    </row>
    <row r="6485" spans="3:18" s="1" customFormat="1" ht="12.75" x14ac:dyDescent="0.2">
      <c r="C6485" s="36"/>
      <c r="K6485" s="19"/>
      <c r="P6485" s="33"/>
      <c r="Q6485" s="19"/>
      <c r="R6485" s="19"/>
    </row>
    <row r="6486" spans="3:18" s="1" customFormat="1" ht="12.75" x14ac:dyDescent="0.2">
      <c r="C6486" s="36"/>
      <c r="K6486" s="19"/>
      <c r="P6486" s="33"/>
      <c r="Q6486" s="19"/>
      <c r="R6486" s="19"/>
    </row>
    <row r="6487" spans="3:18" s="1" customFormat="1" ht="12.75" x14ac:dyDescent="0.2">
      <c r="C6487" s="36"/>
      <c r="K6487" s="19"/>
      <c r="P6487" s="33"/>
      <c r="Q6487" s="19"/>
      <c r="R6487" s="19"/>
    </row>
    <row r="6488" spans="3:18" s="1" customFormat="1" ht="12.75" x14ac:dyDescent="0.2">
      <c r="C6488" s="36"/>
      <c r="K6488" s="19"/>
      <c r="P6488" s="33"/>
      <c r="Q6488" s="19"/>
      <c r="R6488" s="19"/>
    </row>
    <row r="6489" spans="3:18" s="1" customFormat="1" ht="12.75" x14ac:dyDescent="0.2">
      <c r="C6489" s="36"/>
      <c r="K6489" s="19"/>
      <c r="P6489" s="33"/>
      <c r="Q6489" s="19"/>
      <c r="R6489" s="19"/>
    </row>
    <row r="6490" spans="3:18" s="1" customFormat="1" ht="12.75" x14ac:dyDescent="0.2">
      <c r="C6490" s="36"/>
      <c r="K6490" s="19"/>
      <c r="P6490" s="33"/>
      <c r="Q6490" s="19"/>
      <c r="R6490" s="19"/>
    </row>
    <row r="6491" spans="3:18" s="1" customFormat="1" ht="12.75" x14ac:dyDescent="0.2">
      <c r="C6491" s="36"/>
      <c r="K6491" s="19"/>
      <c r="P6491" s="33"/>
      <c r="Q6491" s="19"/>
      <c r="R6491" s="19"/>
    </row>
    <row r="6492" spans="3:18" s="1" customFormat="1" ht="12.75" x14ac:dyDescent="0.2">
      <c r="C6492" s="36"/>
      <c r="K6492" s="19"/>
      <c r="P6492" s="33"/>
      <c r="Q6492" s="19"/>
      <c r="R6492" s="19"/>
    </row>
    <row r="6493" spans="3:18" s="1" customFormat="1" ht="12.75" x14ac:dyDescent="0.2">
      <c r="C6493" s="36"/>
      <c r="K6493" s="19"/>
      <c r="P6493" s="33"/>
      <c r="Q6493" s="19"/>
      <c r="R6493" s="19"/>
    </row>
    <row r="6494" spans="3:18" s="1" customFormat="1" ht="12.75" x14ac:dyDescent="0.2">
      <c r="C6494" s="36"/>
      <c r="K6494" s="19"/>
      <c r="P6494" s="33"/>
      <c r="Q6494" s="19"/>
      <c r="R6494" s="19"/>
    </row>
    <row r="6495" spans="3:18" s="1" customFormat="1" ht="12.75" x14ac:dyDescent="0.2">
      <c r="C6495" s="36"/>
      <c r="K6495" s="19"/>
      <c r="P6495" s="33"/>
      <c r="Q6495" s="19"/>
      <c r="R6495" s="19"/>
    </row>
    <row r="6496" spans="3:18" s="1" customFormat="1" ht="12.75" x14ac:dyDescent="0.2">
      <c r="C6496" s="36"/>
      <c r="K6496" s="19"/>
      <c r="P6496" s="33"/>
      <c r="Q6496" s="19"/>
      <c r="R6496" s="19"/>
    </row>
    <row r="6497" spans="3:18" s="1" customFormat="1" ht="12.75" x14ac:dyDescent="0.2">
      <c r="C6497" s="36"/>
      <c r="K6497" s="19"/>
      <c r="P6497" s="33"/>
      <c r="Q6497" s="19"/>
      <c r="R6497" s="19"/>
    </row>
    <row r="6498" spans="3:18" s="1" customFormat="1" ht="12.75" x14ac:dyDescent="0.2">
      <c r="C6498" s="36"/>
      <c r="K6498" s="19"/>
      <c r="P6498" s="33"/>
      <c r="Q6498" s="19"/>
      <c r="R6498" s="19"/>
    </row>
    <row r="6499" spans="3:18" s="1" customFormat="1" ht="12.75" x14ac:dyDescent="0.2">
      <c r="C6499" s="36"/>
      <c r="K6499" s="19"/>
      <c r="P6499" s="33"/>
      <c r="Q6499" s="19"/>
      <c r="R6499" s="19"/>
    </row>
    <row r="6500" spans="3:18" s="1" customFormat="1" ht="12.75" x14ac:dyDescent="0.2">
      <c r="C6500" s="36"/>
      <c r="K6500" s="19"/>
      <c r="P6500" s="33"/>
      <c r="Q6500" s="19"/>
      <c r="R6500" s="19"/>
    </row>
    <row r="6501" spans="3:18" s="1" customFormat="1" ht="12.75" x14ac:dyDescent="0.2">
      <c r="C6501" s="36"/>
      <c r="K6501" s="19"/>
      <c r="P6501" s="33"/>
      <c r="Q6501" s="19"/>
      <c r="R6501" s="19"/>
    </row>
    <row r="6502" spans="3:18" s="1" customFormat="1" ht="12.75" x14ac:dyDescent="0.2">
      <c r="C6502" s="36"/>
      <c r="K6502" s="19"/>
      <c r="P6502" s="33"/>
      <c r="Q6502" s="19"/>
      <c r="R6502" s="19"/>
    </row>
    <row r="6503" spans="3:18" s="1" customFormat="1" ht="12.75" x14ac:dyDescent="0.2">
      <c r="C6503" s="36"/>
      <c r="K6503" s="19"/>
      <c r="P6503" s="33"/>
      <c r="Q6503" s="19"/>
      <c r="R6503" s="19"/>
    </row>
    <row r="6504" spans="3:18" s="1" customFormat="1" ht="12.75" x14ac:dyDescent="0.2">
      <c r="C6504" s="36"/>
      <c r="K6504" s="19"/>
      <c r="P6504" s="33"/>
      <c r="Q6504" s="19"/>
      <c r="R6504" s="19"/>
    </row>
    <row r="6505" spans="3:18" s="1" customFormat="1" ht="12.75" x14ac:dyDescent="0.2">
      <c r="C6505" s="36"/>
      <c r="K6505" s="19"/>
      <c r="P6505" s="33"/>
      <c r="Q6505" s="19"/>
      <c r="R6505" s="19"/>
    </row>
    <row r="6506" spans="3:18" s="1" customFormat="1" ht="12.75" x14ac:dyDescent="0.2">
      <c r="C6506" s="36"/>
      <c r="K6506" s="19"/>
      <c r="P6506" s="33"/>
      <c r="Q6506" s="19"/>
      <c r="R6506" s="19"/>
    </row>
    <row r="6507" spans="3:18" s="1" customFormat="1" ht="12.75" x14ac:dyDescent="0.2">
      <c r="C6507" s="36"/>
      <c r="K6507" s="19"/>
      <c r="P6507" s="33"/>
      <c r="Q6507" s="19"/>
      <c r="R6507" s="19"/>
    </row>
    <row r="6508" spans="3:18" s="1" customFormat="1" ht="12.75" x14ac:dyDescent="0.2">
      <c r="C6508" s="36"/>
      <c r="K6508" s="19"/>
      <c r="P6508" s="33"/>
      <c r="Q6508" s="19"/>
      <c r="R6508" s="19"/>
    </row>
    <row r="6509" spans="3:18" s="1" customFormat="1" ht="12.75" x14ac:dyDescent="0.2">
      <c r="C6509" s="36"/>
      <c r="K6509" s="19"/>
      <c r="P6509" s="33"/>
      <c r="Q6509" s="19"/>
      <c r="R6509" s="19"/>
    </row>
    <row r="6510" spans="3:18" s="1" customFormat="1" ht="12.75" x14ac:dyDescent="0.2">
      <c r="C6510" s="36"/>
      <c r="K6510" s="19"/>
      <c r="P6510" s="33"/>
      <c r="Q6510" s="19"/>
      <c r="R6510" s="19"/>
    </row>
    <row r="6511" spans="3:18" s="1" customFormat="1" ht="12.75" x14ac:dyDescent="0.2">
      <c r="C6511" s="36"/>
      <c r="K6511" s="19"/>
      <c r="P6511" s="33"/>
      <c r="Q6511" s="19"/>
      <c r="R6511" s="19"/>
    </row>
    <row r="6512" spans="3:18" s="1" customFormat="1" ht="12.75" x14ac:dyDescent="0.2">
      <c r="C6512" s="36"/>
      <c r="K6512" s="19"/>
      <c r="P6512" s="33"/>
      <c r="Q6512" s="19"/>
      <c r="R6512" s="19"/>
    </row>
    <row r="6513" spans="3:18" s="1" customFormat="1" ht="12.75" x14ac:dyDescent="0.2">
      <c r="C6513" s="36"/>
      <c r="K6513" s="19"/>
      <c r="P6513" s="33"/>
      <c r="Q6513" s="19"/>
      <c r="R6513" s="19"/>
    </row>
    <row r="6514" spans="3:18" s="1" customFormat="1" ht="12.75" x14ac:dyDescent="0.2">
      <c r="C6514" s="36"/>
      <c r="K6514" s="19"/>
      <c r="P6514" s="33"/>
      <c r="Q6514" s="19"/>
      <c r="R6514" s="19"/>
    </row>
    <row r="6515" spans="3:18" s="1" customFormat="1" ht="12.75" x14ac:dyDescent="0.2">
      <c r="C6515" s="36"/>
      <c r="K6515" s="19"/>
      <c r="P6515" s="33"/>
      <c r="Q6515" s="19"/>
      <c r="R6515" s="19"/>
    </row>
    <row r="6516" spans="3:18" s="1" customFormat="1" ht="12.75" x14ac:dyDescent="0.2">
      <c r="C6516" s="36"/>
      <c r="K6516" s="19"/>
      <c r="P6516" s="33"/>
      <c r="Q6516" s="19"/>
      <c r="R6516" s="19"/>
    </row>
    <row r="6517" spans="3:18" s="1" customFormat="1" ht="12.75" x14ac:dyDescent="0.2">
      <c r="C6517" s="36"/>
      <c r="K6517" s="19"/>
      <c r="P6517" s="33"/>
      <c r="Q6517" s="19"/>
      <c r="R6517" s="19"/>
    </row>
    <row r="6518" spans="3:18" s="1" customFormat="1" ht="12.75" x14ac:dyDescent="0.2">
      <c r="C6518" s="36"/>
      <c r="K6518" s="19"/>
      <c r="P6518" s="33"/>
      <c r="Q6518" s="19"/>
      <c r="R6518" s="19"/>
    </row>
    <row r="6519" spans="3:18" s="1" customFormat="1" ht="12.75" x14ac:dyDescent="0.2">
      <c r="C6519" s="36"/>
      <c r="K6519" s="19"/>
      <c r="P6519" s="33"/>
      <c r="Q6519" s="19"/>
      <c r="R6519" s="19"/>
    </row>
    <row r="6520" spans="3:18" s="1" customFormat="1" ht="12.75" x14ac:dyDescent="0.2">
      <c r="C6520" s="36"/>
      <c r="K6520" s="19"/>
      <c r="P6520" s="33"/>
      <c r="Q6520" s="19"/>
      <c r="R6520" s="19"/>
    </row>
    <row r="6521" spans="3:18" s="1" customFormat="1" ht="12.75" x14ac:dyDescent="0.2">
      <c r="C6521" s="36"/>
      <c r="K6521" s="19"/>
      <c r="P6521" s="33"/>
      <c r="Q6521" s="19"/>
      <c r="R6521" s="19"/>
    </row>
    <row r="6522" spans="3:18" s="1" customFormat="1" ht="12.75" x14ac:dyDescent="0.2">
      <c r="C6522" s="36"/>
      <c r="K6522" s="19"/>
      <c r="P6522" s="33"/>
      <c r="Q6522" s="19"/>
      <c r="R6522" s="19"/>
    </row>
    <row r="6523" spans="3:18" s="1" customFormat="1" ht="12.75" x14ac:dyDescent="0.2">
      <c r="C6523" s="36"/>
      <c r="K6523" s="19"/>
      <c r="P6523" s="33"/>
      <c r="Q6523" s="19"/>
      <c r="R6523" s="19"/>
    </row>
    <row r="6524" spans="3:18" s="1" customFormat="1" ht="12.75" x14ac:dyDescent="0.2">
      <c r="C6524" s="36"/>
      <c r="K6524" s="19"/>
      <c r="P6524" s="33"/>
      <c r="Q6524" s="19"/>
      <c r="R6524" s="19"/>
    </row>
    <row r="6525" spans="3:18" s="1" customFormat="1" ht="12.75" x14ac:dyDescent="0.2">
      <c r="C6525" s="36"/>
      <c r="K6525" s="19"/>
      <c r="P6525" s="33"/>
      <c r="Q6525" s="19"/>
      <c r="R6525" s="19"/>
    </row>
    <row r="6526" spans="3:18" s="1" customFormat="1" ht="12.75" x14ac:dyDescent="0.2">
      <c r="C6526" s="36"/>
      <c r="K6526" s="19"/>
      <c r="P6526" s="33"/>
      <c r="Q6526" s="19"/>
      <c r="R6526" s="19"/>
    </row>
    <row r="6527" spans="3:18" s="1" customFormat="1" ht="12.75" x14ac:dyDescent="0.2">
      <c r="C6527" s="36"/>
      <c r="K6527" s="19"/>
      <c r="P6527" s="33"/>
      <c r="Q6527" s="19"/>
      <c r="R6527" s="19"/>
    </row>
    <row r="6528" spans="3:18" s="1" customFormat="1" ht="12.75" x14ac:dyDescent="0.2">
      <c r="C6528" s="36"/>
      <c r="K6528" s="19"/>
      <c r="P6528" s="33"/>
      <c r="Q6528" s="19"/>
      <c r="R6528" s="19"/>
    </row>
    <row r="6529" spans="3:18" s="1" customFormat="1" ht="12.75" x14ac:dyDescent="0.2">
      <c r="C6529" s="36"/>
      <c r="K6529" s="19"/>
      <c r="P6529" s="33"/>
      <c r="Q6529" s="19"/>
      <c r="R6529" s="19"/>
    </row>
    <row r="6530" spans="3:18" s="1" customFormat="1" ht="12.75" x14ac:dyDescent="0.2">
      <c r="C6530" s="36"/>
      <c r="K6530" s="19"/>
      <c r="P6530" s="33"/>
      <c r="Q6530" s="19"/>
      <c r="R6530" s="19"/>
    </row>
    <row r="6531" spans="3:18" s="1" customFormat="1" ht="12.75" x14ac:dyDescent="0.2">
      <c r="C6531" s="36"/>
      <c r="K6531" s="19"/>
      <c r="P6531" s="33"/>
      <c r="Q6531" s="19"/>
      <c r="R6531" s="19"/>
    </row>
    <row r="6532" spans="3:18" s="1" customFormat="1" ht="12.75" x14ac:dyDescent="0.2">
      <c r="C6532" s="36"/>
      <c r="K6532" s="19"/>
      <c r="P6532" s="33"/>
      <c r="Q6532" s="19"/>
      <c r="R6532" s="19"/>
    </row>
    <row r="6533" spans="3:18" s="1" customFormat="1" ht="12.75" x14ac:dyDescent="0.2">
      <c r="C6533" s="36"/>
      <c r="K6533" s="19"/>
      <c r="P6533" s="33"/>
      <c r="Q6533" s="19"/>
      <c r="R6533" s="19"/>
    </row>
    <row r="6534" spans="3:18" s="1" customFormat="1" ht="12.75" x14ac:dyDescent="0.2">
      <c r="C6534" s="36"/>
      <c r="K6534" s="19"/>
      <c r="P6534" s="33"/>
      <c r="Q6534" s="19"/>
      <c r="R6534" s="19"/>
    </row>
    <row r="6535" spans="3:18" s="1" customFormat="1" ht="12.75" x14ac:dyDescent="0.2">
      <c r="C6535" s="36"/>
      <c r="K6535" s="19"/>
      <c r="P6535" s="33"/>
      <c r="Q6535" s="19"/>
      <c r="R6535" s="19"/>
    </row>
    <row r="6536" spans="3:18" s="1" customFormat="1" ht="12.75" x14ac:dyDescent="0.2">
      <c r="C6536" s="36"/>
      <c r="K6536" s="19"/>
      <c r="P6536" s="33"/>
      <c r="Q6536" s="19"/>
      <c r="R6536" s="19"/>
    </row>
    <row r="6537" spans="3:18" s="1" customFormat="1" ht="12.75" x14ac:dyDescent="0.2">
      <c r="C6537" s="36"/>
      <c r="K6537" s="19"/>
      <c r="P6537" s="33"/>
      <c r="Q6537" s="19"/>
      <c r="R6537" s="19"/>
    </row>
    <row r="6538" spans="3:18" s="1" customFormat="1" ht="12.75" x14ac:dyDescent="0.2">
      <c r="C6538" s="36"/>
      <c r="K6538" s="19"/>
      <c r="P6538" s="33"/>
      <c r="Q6538" s="19"/>
      <c r="R6538" s="19"/>
    </row>
    <row r="6539" spans="3:18" s="1" customFormat="1" ht="12.75" x14ac:dyDescent="0.2">
      <c r="C6539" s="36"/>
      <c r="K6539" s="19"/>
      <c r="P6539" s="33"/>
      <c r="Q6539" s="19"/>
      <c r="R6539" s="19"/>
    </row>
    <row r="6540" spans="3:18" s="1" customFormat="1" ht="12.75" x14ac:dyDescent="0.2">
      <c r="C6540" s="36"/>
      <c r="K6540" s="19"/>
      <c r="P6540" s="33"/>
      <c r="Q6540" s="19"/>
      <c r="R6540" s="19"/>
    </row>
    <row r="6541" spans="3:18" s="1" customFormat="1" ht="12.75" x14ac:dyDescent="0.2">
      <c r="C6541" s="36"/>
      <c r="K6541" s="19"/>
      <c r="P6541" s="33"/>
      <c r="Q6541" s="19"/>
      <c r="R6541" s="19"/>
    </row>
    <row r="6542" spans="3:18" s="1" customFormat="1" ht="12.75" x14ac:dyDescent="0.2">
      <c r="C6542" s="36"/>
      <c r="K6542" s="19"/>
      <c r="P6542" s="33"/>
      <c r="Q6542" s="19"/>
      <c r="R6542" s="19"/>
    </row>
    <row r="6543" spans="3:18" s="1" customFormat="1" ht="12.75" x14ac:dyDescent="0.2">
      <c r="C6543" s="36"/>
      <c r="K6543" s="19"/>
      <c r="P6543" s="33"/>
      <c r="Q6543" s="19"/>
      <c r="R6543" s="19"/>
    </row>
    <row r="6544" spans="3:18" s="1" customFormat="1" ht="12.75" x14ac:dyDescent="0.2">
      <c r="C6544" s="36"/>
      <c r="K6544" s="19"/>
      <c r="P6544" s="33"/>
      <c r="Q6544" s="19"/>
      <c r="R6544" s="19"/>
    </row>
    <row r="6545" spans="3:18" s="1" customFormat="1" ht="12.75" x14ac:dyDescent="0.2">
      <c r="C6545" s="36"/>
      <c r="K6545" s="19"/>
      <c r="P6545" s="33"/>
      <c r="Q6545" s="19"/>
      <c r="R6545" s="19"/>
    </row>
    <row r="6546" spans="3:18" s="1" customFormat="1" ht="12.75" x14ac:dyDescent="0.2">
      <c r="C6546" s="36"/>
      <c r="K6546" s="19"/>
      <c r="P6546" s="33"/>
      <c r="Q6546" s="19"/>
      <c r="R6546" s="19"/>
    </row>
    <row r="6547" spans="3:18" s="1" customFormat="1" ht="12.75" x14ac:dyDescent="0.2">
      <c r="C6547" s="36"/>
      <c r="K6547" s="19"/>
      <c r="P6547" s="33"/>
      <c r="Q6547" s="19"/>
      <c r="R6547" s="19"/>
    </row>
    <row r="6548" spans="3:18" s="1" customFormat="1" ht="12.75" x14ac:dyDescent="0.2">
      <c r="C6548" s="36"/>
      <c r="K6548" s="19"/>
      <c r="P6548" s="33"/>
      <c r="Q6548" s="19"/>
      <c r="R6548" s="19"/>
    </row>
    <row r="6549" spans="3:18" s="1" customFormat="1" ht="12.75" x14ac:dyDescent="0.2">
      <c r="C6549" s="36"/>
      <c r="K6549" s="19"/>
      <c r="P6549" s="33"/>
      <c r="Q6549" s="19"/>
      <c r="R6549" s="19"/>
    </row>
    <row r="6550" spans="3:18" s="1" customFormat="1" ht="12.75" x14ac:dyDescent="0.2">
      <c r="C6550" s="36"/>
      <c r="K6550" s="19"/>
      <c r="P6550" s="33"/>
      <c r="Q6550" s="19"/>
      <c r="R6550" s="19"/>
    </row>
    <row r="6551" spans="3:18" s="1" customFormat="1" ht="12.75" x14ac:dyDescent="0.2">
      <c r="C6551" s="36"/>
      <c r="K6551" s="19"/>
      <c r="P6551" s="33"/>
      <c r="Q6551" s="19"/>
      <c r="R6551" s="19"/>
    </row>
    <row r="6552" spans="3:18" s="1" customFormat="1" ht="12.75" x14ac:dyDescent="0.2">
      <c r="C6552" s="36"/>
      <c r="K6552" s="19"/>
      <c r="P6552" s="33"/>
      <c r="Q6552" s="19"/>
      <c r="R6552" s="19"/>
    </row>
    <row r="6553" spans="3:18" s="1" customFormat="1" ht="12.75" x14ac:dyDescent="0.2">
      <c r="C6553" s="36"/>
      <c r="K6553" s="19"/>
      <c r="P6553" s="33"/>
      <c r="Q6553" s="19"/>
      <c r="R6553" s="19"/>
    </row>
    <row r="6554" spans="3:18" s="1" customFormat="1" ht="12.75" x14ac:dyDescent="0.2">
      <c r="C6554" s="36"/>
      <c r="K6554" s="19"/>
      <c r="P6554" s="33"/>
      <c r="Q6554" s="19"/>
      <c r="R6554" s="19"/>
    </row>
    <row r="6555" spans="3:18" s="1" customFormat="1" ht="12.75" x14ac:dyDescent="0.2">
      <c r="C6555" s="36"/>
      <c r="K6555" s="19"/>
      <c r="P6555" s="33"/>
      <c r="Q6555" s="19"/>
      <c r="R6555" s="19"/>
    </row>
    <row r="6556" spans="3:18" s="1" customFormat="1" ht="12.75" x14ac:dyDescent="0.2">
      <c r="C6556" s="36"/>
      <c r="K6556" s="19"/>
      <c r="P6556" s="33"/>
      <c r="Q6556" s="19"/>
      <c r="R6556" s="19"/>
    </row>
    <row r="6557" spans="3:18" s="1" customFormat="1" ht="12.75" x14ac:dyDescent="0.2">
      <c r="C6557" s="36"/>
      <c r="K6557" s="19"/>
      <c r="P6557" s="33"/>
      <c r="Q6557" s="19"/>
      <c r="R6557" s="19"/>
    </row>
    <row r="6558" spans="3:18" s="1" customFormat="1" ht="12.75" x14ac:dyDescent="0.2">
      <c r="C6558" s="36"/>
      <c r="K6558" s="19"/>
      <c r="P6558" s="33"/>
      <c r="Q6558" s="19"/>
      <c r="R6558" s="19"/>
    </row>
    <row r="6559" spans="3:18" s="1" customFormat="1" ht="12.75" x14ac:dyDescent="0.2">
      <c r="C6559" s="36"/>
      <c r="K6559" s="19"/>
      <c r="P6559" s="33"/>
      <c r="Q6559" s="19"/>
      <c r="R6559" s="19"/>
    </row>
    <row r="6560" spans="3:18" s="1" customFormat="1" ht="12.75" x14ac:dyDescent="0.2">
      <c r="C6560" s="36"/>
      <c r="K6560" s="19"/>
      <c r="P6560" s="33"/>
      <c r="Q6560" s="19"/>
      <c r="R6560" s="19"/>
    </row>
    <row r="6561" spans="3:18" s="1" customFormat="1" ht="12.75" x14ac:dyDescent="0.2">
      <c r="C6561" s="36"/>
      <c r="K6561" s="19"/>
      <c r="P6561" s="33"/>
      <c r="Q6561" s="19"/>
      <c r="R6561" s="19"/>
    </row>
    <row r="6562" spans="3:18" s="1" customFormat="1" ht="12.75" x14ac:dyDescent="0.2">
      <c r="C6562" s="36"/>
      <c r="K6562" s="19"/>
      <c r="P6562" s="33"/>
      <c r="Q6562" s="19"/>
      <c r="R6562" s="19"/>
    </row>
    <row r="6563" spans="3:18" s="1" customFormat="1" ht="12.75" x14ac:dyDescent="0.2">
      <c r="C6563" s="36"/>
      <c r="K6563" s="19"/>
      <c r="P6563" s="33"/>
      <c r="Q6563" s="19"/>
      <c r="R6563" s="19"/>
    </row>
    <row r="6564" spans="3:18" s="1" customFormat="1" ht="12.75" x14ac:dyDescent="0.2">
      <c r="C6564" s="36"/>
      <c r="K6564" s="19"/>
      <c r="P6564" s="33"/>
      <c r="Q6564" s="19"/>
      <c r="R6564" s="19"/>
    </row>
    <row r="6565" spans="3:18" s="1" customFormat="1" ht="12.75" x14ac:dyDescent="0.2">
      <c r="C6565" s="36"/>
      <c r="K6565" s="19"/>
      <c r="P6565" s="33"/>
      <c r="Q6565" s="19"/>
      <c r="R6565" s="19"/>
    </row>
    <row r="6566" spans="3:18" s="1" customFormat="1" ht="12.75" x14ac:dyDescent="0.2">
      <c r="C6566" s="36"/>
      <c r="K6566" s="19"/>
      <c r="P6566" s="33"/>
      <c r="Q6566" s="19"/>
      <c r="R6566" s="19"/>
    </row>
    <row r="6567" spans="3:18" s="1" customFormat="1" ht="12.75" x14ac:dyDescent="0.2">
      <c r="C6567" s="36"/>
      <c r="K6567" s="19"/>
      <c r="P6567" s="33"/>
      <c r="Q6567" s="19"/>
      <c r="R6567" s="19"/>
    </row>
    <row r="6568" spans="3:18" s="1" customFormat="1" ht="12.75" x14ac:dyDescent="0.2">
      <c r="C6568" s="36"/>
      <c r="K6568" s="19"/>
      <c r="P6568" s="33"/>
      <c r="Q6568" s="19"/>
      <c r="R6568" s="19"/>
    </row>
    <row r="6569" spans="3:18" s="1" customFormat="1" ht="12.75" x14ac:dyDescent="0.2">
      <c r="C6569" s="36"/>
      <c r="K6569" s="19"/>
      <c r="P6569" s="33"/>
      <c r="Q6569" s="19"/>
      <c r="R6569" s="19"/>
    </row>
    <row r="6570" spans="3:18" s="1" customFormat="1" ht="12.75" x14ac:dyDescent="0.2">
      <c r="C6570" s="36"/>
      <c r="K6570" s="19"/>
      <c r="P6570" s="33"/>
      <c r="Q6570" s="19"/>
      <c r="R6570" s="19"/>
    </row>
    <row r="6571" spans="3:18" s="1" customFormat="1" ht="12.75" x14ac:dyDescent="0.2">
      <c r="C6571" s="36"/>
      <c r="K6571" s="19"/>
      <c r="P6571" s="33"/>
      <c r="Q6571" s="19"/>
      <c r="R6571" s="19"/>
    </row>
    <row r="6572" spans="3:18" s="1" customFormat="1" ht="12.75" x14ac:dyDescent="0.2">
      <c r="C6572" s="36"/>
      <c r="K6572" s="19"/>
      <c r="P6572" s="33"/>
      <c r="Q6572" s="19"/>
      <c r="R6572" s="19"/>
    </row>
    <row r="6573" spans="3:18" s="1" customFormat="1" ht="12.75" x14ac:dyDescent="0.2">
      <c r="C6573" s="36"/>
      <c r="K6573" s="19"/>
      <c r="P6573" s="33"/>
      <c r="Q6573" s="19"/>
      <c r="R6573" s="19"/>
    </row>
    <row r="6574" spans="3:18" s="1" customFormat="1" ht="12.75" x14ac:dyDescent="0.2">
      <c r="C6574" s="36"/>
      <c r="K6574" s="19"/>
      <c r="P6574" s="33"/>
      <c r="Q6574" s="19"/>
      <c r="R6574" s="19"/>
    </row>
    <row r="6575" spans="3:18" s="1" customFormat="1" ht="12.75" x14ac:dyDescent="0.2">
      <c r="C6575" s="36"/>
      <c r="K6575" s="19"/>
      <c r="P6575" s="33"/>
      <c r="Q6575" s="19"/>
      <c r="R6575" s="19"/>
    </row>
    <row r="6576" spans="3:18" s="1" customFormat="1" ht="12.75" x14ac:dyDescent="0.2">
      <c r="C6576" s="36"/>
      <c r="K6576" s="19"/>
      <c r="P6576" s="33"/>
      <c r="Q6576" s="19"/>
      <c r="R6576" s="19"/>
    </row>
    <row r="6577" spans="3:18" s="1" customFormat="1" ht="12.75" x14ac:dyDescent="0.2">
      <c r="C6577" s="36"/>
      <c r="K6577" s="19"/>
      <c r="P6577" s="33"/>
      <c r="Q6577" s="19"/>
      <c r="R6577" s="19"/>
    </row>
    <row r="6578" spans="3:18" s="1" customFormat="1" ht="12.75" x14ac:dyDescent="0.2">
      <c r="C6578" s="36"/>
      <c r="K6578" s="19"/>
      <c r="P6578" s="33"/>
      <c r="Q6578" s="19"/>
      <c r="R6578" s="19"/>
    </row>
    <row r="6579" spans="3:18" s="1" customFormat="1" ht="12.75" x14ac:dyDescent="0.2">
      <c r="C6579" s="36"/>
      <c r="K6579" s="19"/>
      <c r="P6579" s="33"/>
      <c r="Q6579" s="19"/>
      <c r="R6579" s="19"/>
    </row>
    <row r="6580" spans="3:18" s="1" customFormat="1" ht="12.75" x14ac:dyDescent="0.2">
      <c r="C6580" s="36"/>
      <c r="K6580" s="19"/>
      <c r="P6580" s="33"/>
      <c r="Q6580" s="19"/>
      <c r="R6580" s="19"/>
    </row>
    <row r="6581" spans="3:18" s="1" customFormat="1" ht="12.75" x14ac:dyDescent="0.2">
      <c r="C6581" s="36"/>
      <c r="K6581" s="19"/>
      <c r="P6581" s="33"/>
      <c r="Q6581" s="19"/>
      <c r="R6581" s="19"/>
    </row>
    <row r="6582" spans="3:18" s="1" customFormat="1" ht="12.75" x14ac:dyDescent="0.2">
      <c r="C6582" s="36"/>
      <c r="K6582" s="19"/>
      <c r="P6582" s="33"/>
      <c r="Q6582" s="19"/>
      <c r="R6582" s="19"/>
    </row>
    <row r="6583" spans="3:18" s="1" customFormat="1" ht="12.75" x14ac:dyDescent="0.2">
      <c r="C6583" s="36"/>
      <c r="K6583" s="19"/>
      <c r="P6583" s="33"/>
      <c r="Q6583" s="19"/>
      <c r="R6583" s="19"/>
    </row>
    <row r="6584" spans="3:18" s="1" customFormat="1" ht="12.75" x14ac:dyDescent="0.2">
      <c r="C6584" s="36"/>
      <c r="K6584" s="19"/>
      <c r="P6584" s="33"/>
      <c r="Q6584" s="19"/>
      <c r="R6584" s="19"/>
    </row>
    <row r="6585" spans="3:18" s="1" customFormat="1" ht="12.75" x14ac:dyDescent="0.2">
      <c r="C6585" s="36"/>
      <c r="K6585" s="19"/>
      <c r="P6585" s="33"/>
      <c r="Q6585" s="19"/>
      <c r="R6585" s="19"/>
    </row>
    <row r="6586" spans="3:18" s="1" customFormat="1" ht="12.75" x14ac:dyDescent="0.2">
      <c r="C6586" s="36"/>
      <c r="K6586" s="19"/>
      <c r="P6586" s="33"/>
      <c r="Q6586" s="19"/>
      <c r="R6586" s="19"/>
    </row>
    <row r="6587" spans="3:18" s="1" customFormat="1" ht="12.75" x14ac:dyDescent="0.2">
      <c r="C6587" s="36"/>
      <c r="K6587" s="19"/>
      <c r="P6587" s="33"/>
      <c r="Q6587" s="19"/>
      <c r="R6587" s="19"/>
    </row>
    <row r="6588" spans="3:18" s="1" customFormat="1" ht="12.75" x14ac:dyDescent="0.2">
      <c r="C6588" s="36"/>
      <c r="K6588" s="19"/>
      <c r="P6588" s="33"/>
      <c r="Q6588" s="19"/>
      <c r="R6588" s="19"/>
    </row>
    <row r="6589" spans="3:18" s="1" customFormat="1" ht="12.75" x14ac:dyDescent="0.2">
      <c r="C6589" s="36"/>
      <c r="K6589" s="19"/>
      <c r="P6589" s="33"/>
      <c r="Q6589" s="19"/>
      <c r="R6589" s="19"/>
    </row>
    <row r="6590" spans="3:18" s="1" customFormat="1" ht="12.75" x14ac:dyDescent="0.2">
      <c r="C6590" s="36"/>
      <c r="K6590" s="19"/>
      <c r="P6590" s="33"/>
      <c r="Q6590" s="19"/>
      <c r="R6590" s="19"/>
    </row>
    <row r="6591" spans="3:18" s="1" customFormat="1" ht="12.75" x14ac:dyDescent="0.2">
      <c r="C6591" s="36"/>
      <c r="K6591" s="19"/>
      <c r="P6591" s="33"/>
      <c r="Q6591" s="19"/>
      <c r="R6591" s="19"/>
    </row>
    <row r="6592" spans="3:18" s="1" customFormat="1" ht="12.75" x14ac:dyDescent="0.2">
      <c r="C6592" s="36"/>
      <c r="K6592" s="19"/>
      <c r="P6592" s="33"/>
      <c r="Q6592" s="19"/>
      <c r="R6592" s="19"/>
    </row>
    <row r="6593" spans="3:18" s="1" customFormat="1" ht="12.75" x14ac:dyDescent="0.2">
      <c r="C6593" s="36"/>
      <c r="K6593" s="19"/>
      <c r="P6593" s="33"/>
      <c r="Q6593" s="19"/>
      <c r="R6593" s="19"/>
    </row>
    <row r="6594" spans="3:18" s="1" customFormat="1" ht="12.75" x14ac:dyDescent="0.2">
      <c r="C6594" s="36"/>
      <c r="K6594" s="19"/>
      <c r="P6594" s="33"/>
      <c r="Q6594" s="19"/>
      <c r="R6594" s="19"/>
    </row>
    <row r="6595" spans="3:18" s="1" customFormat="1" ht="12.75" x14ac:dyDescent="0.2">
      <c r="C6595" s="36"/>
      <c r="K6595" s="19"/>
      <c r="P6595" s="33"/>
      <c r="Q6595" s="19"/>
      <c r="R6595" s="19"/>
    </row>
    <row r="6596" spans="3:18" s="1" customFormat="1" ht="12.75" x14ac:dyDescent="0.2">
      <c r="C6596" s="36"/>
      <c r="K6596" s="19"/>
      <c r="P6596" s="33"/>
      <c r="Q6596" s="19"/>
      <c r="R6596" s="19"/>
    </row>
    <row r="6597" spans="3:18" s="1" customFormat="1" ht="12.75" x14ac:dyDescent="0.2">
      <c r="C6597" s="36"/>
      <c r="K6597" s="19"/>
      <c r="P6597" s="33"/>
      <c r="Q6597" s="19"/>
      <c r="R6597" s="19"/>
    </row>
    <row r="6598" spans="3:18" s="1" customFormat="1" ht="12.75" x14ac:dyDescent="0.2">
      <c r="C6598" s="36"/>
      <c r="K6598" s="19"/>
      <c r="P6598" s="33"/>
      <c r="Q6598" s="19"/>
      <c r="R6598" s="19"/>
    </row>
    <row r="6599" spans="3:18" s="1" customFormat="1" ht="12.75" x14ac:dyDescent="0.2">
      <c r="C6599" s="36"/>
      <c r="K6599" s="19"/>
      <c r="P6599" s="33"/>
      <c r="Q6599" s="19"/>
      <c r="R6599" s="19"/>
    </row>
    <row r="6600" spans="3:18" s="1" customFormat="1" ht="12.75" x14ac:dyDescent="0.2">
      <c r="C6600" s="36"/>
      <c r="K6600" s="19"/>
      <c r="P6600" s="33"/>
      <c r="Q6600" s="19"/>
      <c r="R6600" s="19"/>
    </row>
    <row r="6601" spans="3:18" s="1" customFormat="1" ht="12.75" x14ac:dyDescent="0.2">
      <c r="C6601" s="36"/>
      <c r="K6601" s="19"/>
      <c r="P6601" s="33"/>
      <c r="Q6601" s="19"/>
      <c r="R6601" s="19"/>
    </row>
    <row r="6602" spans="3:18" s="1" customFormat="1" ht="12.75" x14ac:dyDescent="0.2">
      <c r="C6602" s="36"/>
      <c r="K6602" s="19"/>
      <c r="P6602" s="33"/>
      <c r="Q6602" s="19"/>
      <c r="R6602" s="19"/>
    </row>
    <row r="6603" spans="3:18" s="1" customFormat="1" ht="12.75" x14ac:dyDescent="0.2">
      <c r="C6603" s="36"/>
      <c r="K6603" s="19"/>
      <c r="P6603" s="33"/>
      <c r="Q6603" s="19"/>
      <c r="R6603" s="19"/>
    </row>
    <row r="6604" spans="3:18" s="1" customFormat="1" ht="12.75" x14ac:dyDescent="0.2">
      <c r="C6604" s="36"/>
      <c r="K6604" s="19"/>
      <c r="P6604" s="33"/>
      <c r="Q6604" s="19"/>
      <c r="R6604" s="19"/>
    </row>
    <row r="6605" spans="3:18" s="1" customFormat="1" ht="12.75" x14ac:dyDescent="0.2">
      <c r="C6605" s="36"/>
      <c r="K6605" s="19"/>
      <c r="P6605" s="33"/>
      <c r="Q6605" s="19"/>
      <c r="R6605" s="19"/>
    </row>
    <row r="6606" spans="3:18" s="1" customFormat="1" ht="12.75" x14ac:dyDescent="0.2">
      <c r="C6606" s="36"/>
      <c r="K6606" s="19"/>
      <c r="P6606" s="33"/>
      <c r="Q6606" s="19"/>
      <c r="R6606" s="19"/>
    </row>
    <row r="6607" spans="3:18" s="1" customFormat="1" ht="12.75" x14ac:dyDescent="0.2">
      <c r="C6607" s="36"/>
      <c r="K6607" s="19"/>
      <c r="P6607" s="33"/>
      <c r="Q6607" s="19"/>
      <c r="R6607" s="19"/>
    </row>
    <row r="6608" spans="3:18" s="1" customFormat="1" ht="12.75" x14ac:dyDescent="0.2">
      <c r="C6608" s="36"/>
      <c r="K6608" s="19"/>
      <c r="P6608" s="33"/>
      <c r="Q6608" s="19"/>
      <c r="R6608" s="19"/>
    </row>
    <row r="6609" spans="3:18" s="1" customFormat="1" ht="12.75" x14ac:dyDescent="0.2">
      <c r="C6609" s="36"/>
      <c r="K6609" s="19"/>
      <c r="P6609" s="33"/>
      <c r="Q6609" s="19"/>
      <c r="R6609" s="19"/>
    </row>
    <row r="6610" spans="3:18" s="1" customFormat="1" ht="12.75" x14ac:dyDescent="0.2">
      <c r="C6610" s="36"/>
      <c r="K6610" s="19"/>
      <c r="P6610" s="33"/>
      <c r="Q6610" s="19"/>
      <c r="R6610" s="19"/>
    </row>
    <row r="6611" spans="3:18" s="1" customFormat="1" ht="12.75" x14ac:dyDescent="0.2">
      <c r="C6611" s="36"/>
      <c r="K6611" s="19"/>
      <c r="P6611" s="33"/>
      <c r="Q6611" s="19"/>
      <c r="R6611" s="19"/>
    </row>
    <row r="6612" spans="3:18" s="1" customFormat="1" ht="12.75" x14ac:dyDescent="0.2">
      <c r="C6612" s="36"/>
      <c r="K6612" s="19"/>
      <c r="P6612" s="33"/>
      <c r="Q6612" s="19"/>
      <c r="R6612" s="19"/>
    </row>
    <row r="6613" spans="3:18" s="1" customFormat="1" ht="12.75" x14ac:dyDescent="0.2">
      <c r="C6613" s="36"/>
      <c r="K6613" s="19"/>
      <c r="P6613" s="33"/>
      <c r="Q6613" s="19"/>
      <c r="R6613" s="19"/>
    </row>
    <row r="6614" spans="3:18" s="1" customFormat="1" ht="12.75" x14ac:dyDescent="0.2">
      <c r="C6614" s="36"/>
      <c r="K6614" s="19"/>
      <c r="P6614" s="33"/>
      <c r="Q6614" s="19"/>
      <c r="R6614" s="19"/>
    </row>
    <row r="6615" spans="3:18" s="1" customFormat="1" ht="12.75" x14ac:dyDescent="0.2">
      <c r="C6615" s="36"/>
      <c r="K6615" s="19"/>
      <c r="P6615" s="33"/>
      <c r="Q6615" s="19"/>
      <c r="R6615" s="19"/>
    </row>
    <row r="6616" spans="3:18" s="1" customFormat="1" ht="12.75" x14ac:dyDescent="0.2">
      <c r="C6616" s="36"/>
      <c r="K6616" s="19"/>
      <c r="P6616" s="33"/>
      <c r="Q6616" s="19"/>
      <c r="R6616" s="19"/>
    </row>
    <row r="6617" spans="3:18" s="1" customFormat="1" ht="12.75" x14ac:dyDescent="0.2">
      <c r="C6617" s="36"/>
      <c r="K6617" s="19"/>
      <c r="P6617" s="33"/>
      <c r="Q6617" s="19"/>
      <c r="R6617" s="19"/>
    </row>
    <row r="6618" spans="3:18" s="1" customFormat="1" ht="12.75" x14ac:dyDescent="0.2">
      <c r="C6618" s="36"/>
      <c r="K6618" s="19"/>
      <c r="P6618" s="33"/>
      <c r="Q6618" s="19"/>
      <c r="R6618" s="19"/>
    </row>
    <row r="6619" spans="3:18" s="1" customFormat="1" ht="12.75" x14ac:dyDescent="0.2">
      <c r="C6619" s="36"/>
      <c r="K6619" s="19"/>
      <c r="P6619" s="33"/>
      <c r="Q6619" s="19"/>
      <c r="R6619" s="19"/>
    </row>
    <row r="6620" spans="3:18" s="1" customFormat="1" ht="12.75" x14ac:dyDescent="0.2">
      <c r="C6620" s="36"/>
      <c r="K6620" s="19"/>
      <c r="P6620" s="33"/>
      <c r="Q6620" s="19"/>
      <c r="R6620" s="19"/>
    </row>
    <row r="6621" spans="3:18" s="1" customFormat="1" ht="12.75" x14ac:dyDescent="0.2">
      <c r="C6621" s="36"/>
      <c r="K6621" s="19"/>
      <c r="P6621" s="33"/>
      <c r="Q6621" s="19"/>
      <c r="R6621" s="19"/>
    </row>
    <row r="6622" spans="3:18" s="1" customFormat="1" ht="12.75" x14ac:dyDescent="0.2">
      <c r="C6622" s="36"/>
      <c r="K6622" s="19"/>
      <c r="P6622" s="33"/>
      <c r="Q6622" s="19"/>
      <c r="R6622" s="19"/>
    </row>
    <row r="6623" spans="3:18" s="1" customFormat="1" ht="12.75" x14ac:dyDescent="0.2">
      <c r="C6623" s="36"/>
      <c r="K6623" s="19"/>
      <c r="P6623" s="33"/>
      <c r="Q6623" s="19"/>
      <c r="R6623" s="19"/>
    </row>
    <row r="6624" spans="3:18" s="1" customFormat="1" ht="12.75" x14ac:dyDescent="0.2">
      <c r="C6624" s="36"/>
      <c r="K6624" s="19"/>
      <c r="P6624" s="33"/>
      <c r="Q6624" s="19"/>
      <c r="R6624" s="19"/>
    </row>
    <row r="6625" spans="3:18" s="1" customFormat="1" ht="12.75" x14ac:dyDescent="0.2">
      <c r="C6625" s="36"/>
      <c r="K6625" s="19"/>
      <c r="P6625" s="33"/>
      <c r="Q6625" s="19"/>
      <c r="R6625" s="19"/>
    </row>
    <row r="6626" spans="3:18" s="1" customFormat="1" ht="12.75" x14ac:dyDescent="0.2">
      <c r="C6626" s="36"/>
      <c r="K6626" s="19"/>
      <c r="P6626" s="33"/>
      <c r="Q6626" s="19"/>
      <c r="R6626" s="19"/>
    </row>
    <row r="6627" spans="3:18" s="1" customFormat="1" ht="12.75" x14ac:dyDescent="0.2">
      <c r="C6627" s="36"/>
      <c r="K6627" s="19"/>
      <c r="P6627" s="33"/>
      <c r="Q6627" s="19"/>
      <c r="R6627" s="19"/>
    </row>
    <row r="6628" spans="3:18" s="1" customFormat="1" ht="12.75" x14ac:dyDescent="0.2">
      <c r="C6628" s="36"/>
      <c r="K6628" s="19"/>
      <c r="P6628" s="33"/>
      <c r="Q6628" s="19"/>
      <c r="R6628" s="19"/>
    </row>
    <row r="6629" spans="3:18" s="1" customFormat="1" ht="12.75" x14ac:dyDescent="0.2">
      <c r="C6629" s="36"/>
      <c r="K6629" s="19"/>
      <c r="P6629" s="33"/>
      <c r="Q6629" s="19"/>
      <c r="R6629" s="19"/>
    </row>
    <row r="6630" spans="3:18" s="1" customFormat="1" ht="12.75" x14ac:dyDescent="0.2">
      <c r="C6630" s="36"/>
      <c r="K6630" s="19"/>
      <c r="P6630" s="33"/>
      <c r="Q6630" s="19"/>
      <c r="R6630" s="19"/>
    </row>
    <row r="6631" spans="3:18" s="1" customFormat="1" ht="12.75" x14ac:dyDescent="0.2">
      <c r="C6631" s="36"/>
      <c r="K6631" s="19"/>
      <c r="P6631" s="33"/>
      <c r="Q6631" s="19"/>
      <c r="R6631" s="19"/>
    </row>
    <row r="6632" spans="3:18" s="1" customFormat="1" ht="12.75" x14ac:dyDescent="0.2">
      <c r="C6632" s="36"/>
      <c r="K6632" s="19"/>
      <c r="P6632" s="33"/>
      <c r="Q6632" s="19"/>
      <c r="R6632" s="19"/>
    </row>
    <row r="6633" spans="3:18" s="1" customFormat="1" ht="12.75" x14ac:dyDescent="0.2">
      <c r="C6633" s="36"/>
      <c r="K6633" s="19"/>
      <c r="P6633" s="33"/>
      <c r="Q6633" s="19"/>
      <c r="R6633" s="19"/>
    </row>
    <row r="6634" spans="3:18" s="1" customFormat="1" ht="12.75" x14ac:dyDescent="0.2">
      <c r="C6634" s="36"/>
      <c r="K6634" s="19"/>
      <c r="P6634" s="33"/>
      <c r="Q6634" s="19"/>
      <c r="R6634" s="19"/>
    </row>
    <row r="6635" spans="3:18" s="1" customFormat="1" ht="12.75" x14ac:dyDescent="0.2">
      <c r="C6635" s="36"/>
      <c r="K6635" s="19"/>
      <c r="P6635" s="33"/>
      <c r="Q6635" s="19"/>
      <c r="R6635" s="19"/>
    </row>
    <row r="6636" spans="3:18" s="1" customFormat="1" ht="12.75" x14ac:dyDescent="0.2">
      <c r="C6636" s="36"/>
      <c r="K6636" s="19"/>
      <c r="P6636" s="33"/>
      <c r="Q6636" s="19"/>
      <c r="R6636" s="19"/>
    </row>
    <row r="6637" spans="3:18" s="1" customFormat="1" ht="12.75" x14ac:dyDescent="0.2">
      <c r="C6637" s="36"/>
      <c r="K6637" s="19"/>
      <c r="P6637" s="33"/>
      <c r="Q6637" s="19"/>
      <c r="R6637" s="19"/>
    </row>
    <row r="6638" spans="3:18" s="1" customFormat="1" ht="12.75" x14ac:dyDescent="0.2">
      <c r="C6638" s="36"/>
      <c r="K6638" s="19"/>
      <c r="P6638" s="33"/>
      <c r="Q6638" s="19"/>
      <c r="R6638" s="19"/>
    </row>
    <row r="6639" spans="3:18" s="1" customFormat="1" ht="12.75" x14ac:dyDescent="0.2">
      <c r="C6639" s="36"/>
      <c r="K6639" s="19"/>
      <c r="P6639" s="33"/>
      <c r="Q6639" s="19"/>
      <c r="R6639" s="19"/>
    </row>
    <row r="6640" spans="3:18" s="1" customFormat="1" ht="12.75" x14ac:dyDescent="0.2">
      <c r="C6640" s="36"/>
      <c r="K6640" s="19"/>
      <c r="P6640" s="33"/>
      <c r="Q6640" s="19"/>
      <c r="R6640" s="19"/>
    </row>
    <row r="6641" spans="3:18" s="1" customFormat="1" ht="12.75" x14ac:dyDescent="0.2">
      <c r="C6641" s="36"/>
      <c r="K6641" s="19"/>
      <c r="P6641" s="33"/>
      <c r="Q6641" s="19"/>
      <c r="R6641" s="19"/>
    </row>
    <row r="6642" spans="3:18" s="1" customFormat="1" ht="12.75" x14ac:dyDescent="0.2">
      <c r="C6642" s="36"/>
      <c r="K6642" s="19"/>
      <c r="P6642" s="33"/>
      <c r="Q6642" s="19"/>
      <c r="R6642" s="19"/>
    </row>
    <row r="6643" spans="3:18" s="1" customFormat="1" ht="12.75" x14ac:dyDescent="0.2">
      <c r="C6643" s="36"/>
      <c r="K6643" s="19"/>
      <c r="P6643" s="33"/>
      <c r="Q6643" s="19"/>
      <c r="R6643" s="19"/>
    </row>
    <row r="6644" spans="3:18" s="1" customFormat="1" ht="12.75" x14ac:dyDescent="0.2">
      <c r="C6644" s="36"/>
      <c r="K6644" s="19"/>
      <c r="P6644" s="33"/>
      <c r="Q6644" s="19"/>
      <c r="R6644" s="19"/>
    </row>
    <row r="6645" spans="3:18" s="1" customFormat="1" ht="12.75" x14ac:dyDescent="0.2">
      <c r="C6645" s="36"/>
      <c r="K6645" s="19"/>
      <c r="P6645" s="33"/>
      <c r="Q6645" s="19"/>
      <c r="R6645" s="19"/>
    </row>
    <row r="6646" spans="3:18" s="1" customFormat="1" ht="12.75" x14ac:dyDescent="0.2">
      <c r="C6646" s="36"/>
      <c r="K6646" s="19"/>
      <c r="P6646" s="33"/>
      <c r="Q6646" s="19"/>
      <c r="R6646" s="19"/>
    </row>
    <row r="6647" spans="3:18" s="1" customFormat="1" ht="12.75" x14ac:dyDescent="0.2">
      <c r="C6647" s="36"/>
      <c r="K6647" s="19"/>
      <c r="P6647" s="33"/>
      <c r="Q6647" s="19"/>
      <c r="R6647" s="19"/>
    </row>
    <row r="6648" spans="3:18" s="1" customFormat="1" ht="12.75" x14ac:dyDescent="0.2">
      <c r="C6648" s="36"/>
      <c r="K6648" s="19"/>
      <c r="P6648" s="33"/>
      <c r="Q6648" s="19"/>
      <c r="R6648" s="19"/>
    </row>
    <row r="6649" spans="3:18" s="1" customFormat="1" ht="12.75" x14ac:dyDescent="0.2">
      <c r="C6649" s="36"/>
      <c r="K6649" s="19"/>
      <c r="P6649" s="33"/>
      <c r="Q6649" s="19"/>
      <c r="R6649" s="19"/>
    </row>
    <row r="6650" spans="3:18" s="1" customFormat="1" ht="12.75" x14ac:dyDescent="0.2">
      <c r="C6650" s="36"/>
      <c r="K6650" s="19"/>
      <c r="P6650" s="33"/>
      <c r="Q6650" s="19"/>
      <c r="R6650" s="19"/>
    </row>
    <row r="6651" spans="3:18" s="1" customFormat="1" ht="12.75" x14ac:dyDescent="0.2">
      <c r="C6651" s="36"/>
      <c r="K6651" s="19"/>
      <c r="P6651" s="33"/>
      <c r="Q6651" s="19"/>
      <c r="R6651" s="19"/>
    </row>
    <row r="6652" spans="3:18" s="1" customFormat="1" ht="12.75" x14ac:dyDescent="0.2">
      <c r="C6652" s="36"/>
      <c r="K6652" s="19"/>
      <c r="P6652" s="33"/>
      <c r="Q6652" s="19"/>
      <c r="R6652" s="19"/>
    </row>
    <row r="6653" spans="3:18" s="1" customFormat="1" ht="12.75" x14ac:dyDescent="0.2">
      <c r="C6653" s="36"/>
      <c r="K6653" s="19"/>
      <c r="P6653" s="33"/>
      <c r="Q6653" s="19"/>
      <c r="R6653" s="19"/>
    </row>
    <row r="6654" spans="3:18" s="1" customFormat="1" ht="12.75" x14ac:dyDescent="0.2">
      <c r="C6654" s="36"/>
      <c r="K6654" s="19"/>
      <c r="P6654" s="33"/>
      <c r="Q6654" s="19"/>
      <c r="R6654" s="19"/>
    </row>
    <row r="6655" spans="3:18" s="1" customFormat="1" ht="12.75" x14ac:dyDescent="0.2">
      <c r="C6655" s="36"/>
      <c r="K6655" s="19"/>
      <c r="P6655" s="33"/>
      <c r="Q6655" s="19"/>
      <c r="R6655" s="19"/>
    </row>
    <row r="6656" spans="3:18" s="1" customFormat="1" ht="12.75" x14ac:dyDescent="0.2">
      <c r="C6656" s="36"/>
      <c r="K6656" s="19"/>
      <c r="P6656" s="33"/>
      <c r="Q6656" s="19"/>
      <c r="R6656" s="19"/>
    </row>
    <row r="6657" spans="3:18" s="1" customFormat="1" ht="12.75" x14ac:dyDescent="0.2">
      <c r="C6657" s="36"/>
      <c r="K6657" s="19"/>
      <c r="P6657" s="33"/>
      <c r="Q6657" s="19"/>
      <c r="R6657" s="19"/>
    </row>
    <row r="6658" spans="3:18" s="1" customFormat="1" ht="12.75" x14ac:dyDescent="0.2">
      <c r="C6658" s="36"/>
      <c r="K6658" s="19"/>
      <c r="P6658" s="33"/>
      <c r="Q6658" s="19"/>
      <c r="R6658" s="19"/>
    </row>
    <row r="6659" spans="3:18" s="1" customFormat="1" ht="12.75" x14ac:dyDescent="0.2">
      <c r="C6659" s="36"/>
      <c r="K6659" s="19"/>
      <c r="P6659" s="33"/>
      <c r="Q6659" s="19"/>
      <c r="R6659" s="19"/>
    </row>
    <row r="6660" spans="3:18" s="1" customFormat="1" ht="12.75" x14ac:dyDescent="0.2">
      <c r="C6660" s="36"/>
      <c r="K6660" s="19"/>
      <c r="P6660" s="33"/>
      <c r="Q6660" s="19"/>
      <c r="R6660" s="19"/>
    </row>
    <row r="6661" spans="3:18" s="1" customFormat="1" ht="12.75" x14ac:dyDescent="0.2">
      <c r="C6661" s="36"/>
      <c r="K6661" s="19"/>
      <c r="P6661" s="33"/>
      <c r="Q6661" s="19"/>
      <c r="R6661" s="19"/>
    </row>
    <row r="6662" spans="3:18" s="1" customFormat="1" ht="12.75" x14ac:dyDescent="0.2">
      <c r="C6662" s="36"/>
      <c r="K6662" s="19"/>
      <c r="P6662" s="33"/>
      <c r="Q6662" s="19"/>
      <c r="R6662" s="19"/>
    </row>
    <row r="6663" spans="3:18" s="1" customFormat="1" ht="12.75" x14ac:dyDescent="0.2">
      <c r="C6663" s="36"/>
      <c r="K6663" s="19"/>
      <c r="P6663" s="33"/>
      <c r="Q6663" s="19"/>
      <c r="R6663" s="19"/>
    </row>
    <row r="6664" spans="3:18" s="1" customFormat="1" ht="12.75" x14ac:dyDescent="0.2">
      <c r="C6664" s="36"/>
      <c r="K6664" s="19"/>
      <c r="P6664" s="33"/>
      <c r="Q6664" s="19"/>
      <c r="R6664" s="19"/>
    </row>
    <row r="6665" spans="3:18" s="1" customFormat="1" ht="12.75" x14ac:dyDescent="0.2">
      <c r="C6665" s="36"/>
      <c r="K6665" s="19"/>
      <c r="P6665" s="33"/>
      <c r="Q6665" s="19"/>
      <c r="R6665" s="19"/>
    </row>
    <row r="6666" spans="3:18" s="1" customFormat="1" ht="12.75" x14ac:dyDescent="0.2">
      <c r="C6666" s="36"/>
      <c r="K6666" s="19"/>
      <c r="P6666" s="33"/>
      <c r="Q6666" s="19"/>
      <c r="R6666" s="19"/>
    </row>
    <row r="6667" spans="3:18" s="1" customFormat="1" ht="12.75" x14ac:dyDescent="0.2">
      <c r="C6667" s="36"/>
      <c r="K6667" s="19"/>
      <c r="P6667" s="33"/>
      <c r="Q6667" s="19"/>
      <c r="R6667" s="19"/>
    </row>
    <row r="6668" spans="3:18" s="1" customFormat="1" ht="12.75" x14ac:dyDescent="0.2">
      <c r="C6668" s="36"/>
      <c r="K6668" s="19"/>
      <c r="P6668" s="33"/>
      <c r="Q6668" s="19"/>
      <c r="R6668" s="19"/>
    </row>
    <row r="6669" spans="3:18" s="1" customFormat="1" ht="12.75" x14ac:dyDescent="0.2">
      <c r="C6669" s="36"/>
      <c r="K6669" s="19"/>
      <c r="P6669" s="33"/>
      <c r="Q6669" s="19"/>
      <c r="R6669" s="19"/>
    </row>
    <row r="6670" spans="3:18" s="1" customFormat="1" ht="12.75" x14ac:dyDescent="0.2">
      <c r="C6670" s="36"/>
      <c r="K6670" s="19"/>
      <c r="P6670" s="33"/>
      <c r="Q6670" s="19"/>
      <c r="R6670" s="19"/>
    </row>
    <row r="6671" spans="3:18" s="1" customFormat="1" ht="12.75" x14ac:dyDescent="0.2">
      <c r="C6671" s="36"/>
      <c r="K6671" s="19"/>
      <c r="P6671" s="33"/>
      <c r="Q6671" s="19"/>
      <c r="R6671" s="19"/>
    </row>
    <row r="6672" spans="3:18" s="1" customFormat="1" ht="12.75" x14ac:dyDescent="0.2">
      <c r="C6672" s="36"/>
      <c r="K6672" s="19"/>
      <c r="P6672" s="33"/>
      <c r="Q6672" s="19"/>
      <c r="R6672" s="19"/>
    </row>
    <row r="6673" spans="3:18" s="1" customFormat="1" ht="12.75" x14ac:dyDescent="0.2">
      <c r="C6673" s="36"/>
      <c r="K6673" s="19"/>
      <c r="P6673" s="33"/>
      <c r="Q6673" s="19"/>
      <c r="R6673" s="19"/>
    </row>
    <row r="6674" spans="3:18" s="1" customFormat="1" ht="12.75" x14ac:dyDescent="0.2">
      <c r="C6674" s="36"/>
      <c r="K6674" s="19"/>
      <c r="P6674" s="33"/>
      <c r="Q6674" s="19"/>
      <c r="R6674" s="19"/>
    </row>
    <row r="6675" spans="3:18" s="1" customFormat="1" ht="12.75" x14ac:dyDescent="0.2">
      <c r="C6675" s="36"/>
      <c r="K6675" s="19"/>
      <c r="P6675" s="33"/>
      <c r="Q6675" s="19"/>
      <c r="R6675" s="19"/>
    </row>
    <row r="6676" spans="3:18" s="1" customFormat="1" ht="12.75" x14ac:dyDescent="0.2">
      <c r="C6676" s="36"/>
      <c r="K6676" s="19"/>
      <c r="P6676" s="33"/>
      <c r="Q6676" s="19"/>
      <c r="R6676" s="19"/>
    </row>
    <row r="6677" spans="3:18" s="1" customFormat="1" ht="12.75" x14ac:dyDescent="0.2">
      <c r="C6677" s="36"/>
      <c r="K6677" s="19"/>
      <c r="P6677" s="33"/>
      <c r="Q6677" s="19"/>
      <c r="R6677" s="19"/>
    </row>
    <row r="6678" spans="3:18" s="1" customFormat="1" ht="12.75" x14ac:dyDescent="0.2">
      <c r="C6678" s="36"/>
      <c r="K6678" s="19"/>
      <c r="P6678" s="33"/>
      <c r="Q6678" s="19"/>
      <c r="R6678" s="19"/>
    </row>
    <row r="6679" spans="3:18" s="1" customFormat="1" ht="12.75" x14ac:dyDescent="0.2">
      <c r="C6679" s="36"/>
      <c r="K6679" s="19"/>
      <c r="P6679" s="33"/>
      <c r="Q6679" s="19"/>
      <c r="R6679" s="19"/>
    </row>
    <row r="6680" spans="3:18" s="1" customFormat="1" ht="12.75" x14ac:dyDescent="0.2">
      <c r="C6680" s="36"/>
      <c r="K6680" s="19"/>
      <c r="P6680" s="33"/>
      <c r="Q6680" s="19"/>
      <c r="R6680" s="19"/>
    </row>
    <row r="6681" spans="3:18" s="1" customFormat="1" ht="12.75" x14ac:dyDescent="0.2">
      <c r="C6681" s="36"/>
      <c r="K6681" s="19"/>
      <c r="P6681" s="33"/>
      <c r="Q6681" s="19"/>
      <c r="R6681" s="19"/>
    </row>
    <row r="6682" spans="3:18" s="1" customFormat="1" ht="12.75" x14ac:dyDescent="0.2">
      <c r="C6682" s="36"/>
      <c r="K6682" s="19"/>
      <c r="P6682" s="33"/>
      <c r="Q6682" s="19"/>
      <c r="R6682" s="19"/>
    </row>
    <row r="6683" spans="3:18" s="1" customFormat="1" ht="12.75" x14ac:dyDescent="0.2">
      <c r="C6683" s="36"/>
      <c r="K6683" s="19"/>
      <c r="P6683" s="33"/>
      <c r="Q6683" s="19"/>
      <c r="R6683" s="19"/>
    </row>
    <row r="6684" spans="3:18" s="1" customFormat="1" ht="12.75" x14ac:dyDescent="0.2">
      <c r="C6684" s="36"/>
      <c r="K6684" s="19"/>
      <c r="P6684" s="33"/>
      <c r="Q6684" s="19"/>
      <c r="R6684" s="19"/>
    </row>
    <row r="6685" spans="3:18" s="1" customFormat="1" ht="12.75" x14ac:dyDescent="0.2">
      <c r="C6685" s="36"/>
      <c r="K6685" s="19"/>
      <c r="P6685" s="33"/>
      <c r="Q6685" s="19"/>
      <c r="R6685" s="19"/>
    </row>
    <row r="6686" spans="3:18" s="1" customFormat="1" ht="12.75" x14ac:dyDescent="0.2">
      <c r="C6686" s="36"/>
      <c r="K6686" s="19"/>
      <c r="P6686" s="33"/>
      <c r="Q6686" s="19"/>
      <c r="R6686" s="19"/>
    </row>
    <row r="6687" spans="3:18" s="1" customFormat="1" ht="12.75" x14ac:dyDescent="0.2">
      <c r="C6687" s="36"/>
      <c r="K6687" s="19"/>
      <c r="P6687" s="33"/>
      <c r="Q6687" s="19"/>
      <c r="R6687" s="19"/>
    </row>
    <row r="6688" spans="3:18" s="1" customFormat="1" ht="12.75" x14ac:dyDescent="0.2">
      <c r="C6688" s="36"/>
      <c r="K6688" s="19"/>
      <c r="P6688" s="33"/>
      <c r="Q6688" s="19"/>
      <c r="R6688" s="19"/>
    </row>
    <row r="6689" spans="3:18" s="1" customFormat="1" ht="12.75" x14ac:dyDescent="0.2">
      <c r="C6689" s="36"/>
      <c r="K6689" s="19"/>
      <c r="P6689" s="33"/>
      <c r="Q6689" s="19"/>
      <c r="R6689" s="19"/>
    </row>
    <row r="6690" spans="3:18" s="1" customFormat="1" ht="12.75" x14ac:dyDescent="0.2">
      <c r="C6690" s="36"/>
      <c r="K6690" s="19"/>
      <c r="P6690" s="33"/>
      <c r="Q6690" s="19"/>
      <c r="R6690" s="19"/>
    </row>
    <row r="6691" spans="3:18" s="1" customFormat="1" ht="12.75" x14ac:dyDescent="0.2">
      <c r="C6691" s="36"/>
      <c r="K6691" s="19"/>
      <c r="P6691" s="33"/>
      <c r="Q6691" s="19"/>
      <c r="R6691" s="19"/>
    </row>
    <row r="6692" spans="3:18" s="1" customFormat="1" ht="12.75" x14ac:dyDescent="0.2">
      <c r="C6692" s="36"/>
      <c r="K6692" s="19"/>
      <c r="P6692" s="33"/>
      <c r="Q6692" s="19"/>
      <c r="R6692" s="19"/>
    </row>
    <row r="6693" spans="3:18" s="1" customFormat="1" ht="12.75" x14ac:dyDescent="0.2">
      <c r="C6693" s="36"/>
      <c r="K6693" s="19"/>
      <c r="P6693" s="33"/>
      <c r="Q6693" s="19"/>
      <c r="R6693" s="19"/>
    </row>
    <row r="6694" spans="3:18" s="1" customFormat="1" ht="12.75" x14ac:dyDescent="0.2">
      <c r="C6694" s="36"/>
      <c r="K6694" s="19"/>
      <c r="P6694" s="33"/>
      <c r="Q6694" s="19"/>
      <c r="R6694" s="19"/>
    </row>
    <row r="6695" spans="3:18" s="1" customFormat="1" ht="12.75" x14ac:dyDescent="0.2">
      <c r="C6695" s="36"/>
      <c r="K6695" s="19"/>
      <c r="P6695" s="33"/>
      <c r="Q6695" s="19"/>
      <c r="R6695" s="19"/>
    </row>
    <row r="6696" spans="3:18" s="1" customFormat="1" ht="12.75" x14ac:dyDescent="0.2">
      <c r="C6696" s="36"/>
      <c r="K6696" s="19"/>
      <c r="P6696" s="33"/>
      <c r="Q6696" s="19"/>
      <c r="R6696" s="19"/>
    </row>
    <row r="6697" spans="3:18" s="1" customFormat="1" ht="12.75" x14ac:dyDescent="0.2">
      <c r="C6697" s="36"/>
      <c r="K6697" s="19"/>
      <c r="P6697" s="33"/>
      <c r="Q6697" s="19"/>
      <c r="R6697" s="19"/>
    </row>
    <row r="6698" spans="3:18" s="1" customFormat="1" ht="12.75" x14ac:dyDescent="0.2">
      <c r="C6698" s="36"/>
      <c r="K6698" s="19"/>
      <c r="P6698" s="33"/>
      <c r="Q6698" s="19"/>
      <c r="R6698" s="19"/>
    </row>
    <row r="6699" spans="3:18" s="1" customFormat="1" ht="12.75" x14ac:dyDescent="0.2">
      <c r="C6699" s="36"/>
      <c r="K6699" s="19"/>
      <c r="P6699" s="33"/>
      <c r="Q6699" s="19"/>
      <c r="R6699" s="19"/>
    </row>
    <row r="6700" spans="3:18" s="1" customFormat="1" ht="12.75" x14ac:dyDescent="0.2">
      <c r="C6700" s="36"/>
      <c r="K6700" s="19"/>
      <c r="P6700" s="33"/>
      <c r="Q6700" s="19"/>
      <c r="R6700" s="19"/>
    </row>
    <row r="6701" spans="3:18" s="1" customFormat="1" ht="12.75" x14ac:dyDescent="0.2">
      <c r="C6701" s="36"/>
      <c r="K6701" s="19"/>
      <c r="P6701" s="33"/>
      <c r="Q6701" s="19"/>
      <c r="R6701" s="19"/>
    </row>
    <row r="6702" spans="3:18" s="1" customFormat="1" ht="12.75" x14ac:dyDescent="0.2">
      <c r="C6702" s="36"/>
      <c r="K6702" s="19"/>
      <c r="P6702" s="33"/>
      <c r="Q6702" s="19"/>
      <c r="R6702" s="19"/>
    </row>
    <row r="6703" spans="3:18" s="1" customFormat="1" ht="12.75" x14ac:dyDescent="0.2">
      <c r="C6703" s="36"/>
      <c r="K6703" s="19"/>
      <c r="P6703" s="33"/>
      <c r="Q6703" s="19"/>
      <c r="R6703" s="19"/>
    </row>
    <row r="6704" spans="3:18" s="1" customFormat="1" ht="12.75" x14ac:dyDescent="0.2">
      <c r="C6704" s="36"/>
      <c r="K6704" s="19"/>
      <c r="P6704" s="33"/>
      <c r="Q6704" s="19"/>
      <c r="R6704" s="19"/>
    </row>
    <row r="6705" spans="3:18" s="1" customFormat="1" ht="12.75" x14ac:dyDescent="0.2">
      <c r="C6705" s="36"/>
      <c r="K6705" s="19"/>
      <c r="P6705" s="33"/>
      <c r="Q6705" s="19"/>
      <c r="R6705" s="19"/>
    </row>
    <row r="6706" spans="3:18" s="1" customFormat="1" ht="12.75" x14ac:dyDescent="0.2">
      <c r="C6706" s="36"/>
      <c r="K6706" s="19"/>
      <c r="P6706" s="33"/>
      <c r="Q6706" s="19"/>
      <c r="R6706" s="19"/>
    </row>
    <row r="6707" spans="3:18" s="1" customFormat="1" ht="12.75" x14ac:dyDescent="0.2">
      <c r="C6707" s="36"/>
      <c r="K6707" s="19"/>
      <c r="P6707" s="33"/>
      <c r="Q6707" s="19"/>
      <c r="R6707" s="19"/>
    </row>
    <row r="6708" spans="3:18" s="1" customFormat="1" ht="12.75" x14ac:dyDescent="0.2">
      <c r="C6708" s="36"/>
      <c r="K6708" s="19"/>
      <c r="P6708" s="33"/>
      <c r="Q6708" s="19"/>
      <c r="R6708" s="19"/>
    </row>
    <row r="6709" spans="3:18" s="1" customFormat="1" ht="12.75" x14ac:dyDescent="0.2">
      <c r="C6709" s="36"/>
      <c r="K6709" s="19"/>
      <c r="P6709" s="33"/>
      <c r="Q6709" s="19"/>
      <c r="R6709" s="19"/>
    </row>
    <row r="6710" spans="3:18" s="1" customFormat="1" ht="12.75" x14ac:dyDescent="0.2">
      <c r="C6710" s="36"/>
      <c r="K6710" s="19"/>
      <c r="P6710" s="33"/>
      <c r="Q6710" s="19"/>
      <c r="R6710" s="19"/>
    </row>
    <row r="6711" spans="3:18" s="1" customFormat="1" ht="12.75" x14ac:dyDescent="0.2">
      <c r="C6711" s="36"/>
      <c r="K6711" s="19"/>
      <c r="P6711" s="33"/>
      <c r="Q6711" s="19"/>
      <c r="R6711" s="19"/>
    </row>
    <row r="6712" spans="3:18" s="1" customFormat="1" ht="12.75" x14ac:dyDescent="0.2">
      <c r="C6712" s="36"/>
      <c r="K6712" s="19"/>
      <c r="P6712" s="33"/>
      <c r="Q6712" s="19"/>
      <c r="R6712" s="19"/>
    </row>
    <row r="6713" spans="3:18" s="1" customFormat="1" ht="12.75" x14ac:dyDescent="0.2">
      <c r="C6713" s="36"/>
      <c r="K6713" s="19"/>
      <c r="P6713" s="33"/>
      <c r="Q6713" s="19"/>
      <c r="R6713" s="19"/>
    </row>
    <row r="6714" spans="3:18" s="1" customFormat="1" ht="12.75" x14ac:dyDescent="0.2">
      <c r="C6714" s="36"/>
      <c r="K6714" s="19"/>
      <c r="P6714" s="33"/>
      <c r="Q6714" s="19"/>
      <c r="R6714" s="19"/>
    </row>
    <row r="6715" spans="3:18" s="1" customFormat="1" ht="12.75" x14ac:dyDescent="0.2">
      <c r="C6715" s="36"/>
      <c r="K6715" s="19"/>
      <c r="P6715" s="33"/>
      <c r="Q6715" s="19"/>
      <c r="R6715" s="19"/>
    </row>
    <row r="6716" spans="3:18" s="1" customFormat="1" ht="12.75" x14ac:dyDescent="0.2">
      <c r="C6716" s="36"/>
      <c r="K6716" s="19"/>
      <c r="P6716" s="33"/>
      <c r="Q6716" s="19"/>
      <c r="R6716" s="19"/>
    </row>
    <row r="6717" spans="3:18" s="1" customFormat="1" ht="12.75" x14ac:dyDescent="0.2">
      <c r="C6717" s="36"/>
      <c r="K6717" s="19"/>
      <c r="P6717" s="33"/>
      <c r="Q6717" s="19"/>
      <c r="R6717" s="19"/>
    </row>
    <row r="6718" spans="3:18" s="1" customFormat="1" ht="12.75" x14ac:dyDescent="0.2">
      <c r="C6718" s="36"/>
      <c r="K6718" s="19"/>
      <c r="P6718" s="33"/>
      <c r="Q6718" s="19"/>
      <c r="R6718" s="19"/>
    </row>
    <row r="6719" spans="3:18" s="1" customFormat="1" ht="12.75" x14ac:dyDescent="0.2">
      <c r="C6719" s="36"/>
      <c r="K6719" s="19"/>
      <c r="P6719" s="33"/>
      <c r="Q6719" s="19"/>
      <c r="R6719" s="19"/>
    </row>
    <row r="6720" spans="3:18" s="1" customFormat="1" ht="12.75" x14ac:dyDescent="0.2">
      <c r="C6720" s="36"/>
      <c r="K6720" s="19"/>
      <c r="P6720" s="33"/>
      <c r="Q6720" s="19"/>
      <c r="R6720" s="19"/>
    </row>
    <row r="6721" spans="3:18" s="1" customFormat="1" ht="12.75" x14ac:dyDescent="0.2">
      <c r="C6721" s="36"/>
      <c r="K6721" s="19"/>
      <c r="P6721" s="33"/>
      <c r="Q6721" s="19"/>
      <c r="R6721" s="19"/>
    </row>
    <row r="6722" spans="3:18" s="1" customFormat="1" ht="12.75" x14ac:dyDescent="0.2">
      <c r="C6722" s="36"/>
      <c r="K6722" s="19"/>
      <c r="P6722" s="33"/>
      <c r="Q6722" s="19"/>
      <c r="R6722" s="19"/>
    </row>
    <row r="6723" spans="3:18" s="1" customFormat="1" ht="12.75" x14ac:dyDescent="0.2">
      <c r="C6723" s="36"/>
      <c r="K6723" s="19"/>
      <c r="P6723" s="33"/>
      <c r="Q6723" s="19"/>
      <c r="R6723" s="19"/>
    </row>
    <row r="6724" spans="3:18" s="1" customFormat="1" ht="12.75" x14ac:dyDescent="0.2">
      <c r="C6724" s="36"/>
      <c r="K6724" s="19"/>
      <c r="P6724" s="33"/>
      <c r="Q6724" s="19"/>
      <c r="R6724" s="19"/>
    </row>
    <row r="6725" spans="3:18" s="1" customFormat="1" ht="12.75" x14ac:dyDescent="0.2">
      <c r="C6725" s="36"/>
      <c r="K6725" s="19"/>
      <c r="P6725" s="33"/>
      <c r="Q6725" s="19"/>
      <c r="R6725" s="19"/>
    </row>
    <row r="6726" spans="3:18" s="1" customFormat="1" ht="12.75" x14ac:dyDescent="0.2">
      <c r="C6726" s="36"/>
      <c r="K6726" s="19"/>
      <c r="P6726" s="33"/>
      <c r="Q6726" s="19"/>
      <c r="R6726" s="19"/>
    </row>
    <row r="6727" spans="3:18" s="1" customFormat="1" ht="12.75" x14ac:dyDescent="0.2">
      <c r="C6727" s="36"/>
      <c r="K6727" s="19"/>
      <c r="P6727" s="33"/>
      <c r="Q6727" s="19"/>
      <c r="R6727" s="19"/>
    </row>
    <row r="6728" spans="3:18" s="1" customFormat="1" ht="12.75" x14ac:dyDescent="0.2">
      <c r="C6728" s="36"/>
      <c r="K6728" s="19"/>
      <c r="P6728" s="33"/>
      <c r="Q6728" s="19"/>
      <c r="R6728" s="19"/>
    </row>
    <row r="6729" spans="3:18" s="1" customFormat="1" ht="12.75" x14ac:dyDescent="0.2">
      <c r="C6729" s="36"/>
      <c r="K6729" s="19"/>
      <c r="P6729" s="33"/>
      <c r="Q6729" s="19"/>
      <c r="R6729" s="19"/>
    </row>
    <row r="6730" spans="3:18" s="1" customFormat="1" ht="12.75" x14ac:dyDescent="0.2">
      <c r="C6730" s="36"/>
      <c r="K6730" s="19"/>
      <c r="P6730" s="33"/>
      <c r="Q6730" s="19"/>
      <c r="R6730" s="19"/>
    </row>
    <row r="6731" spans="3:18" s="1" customFormat="1" ht="12.75" x14ac:dyDescent="0.2">
      <c r="C6731" s="36"/>
      <c r="K6731" s="19"/>
      <c r="P6731" s="33"/>
      <c r="Q6731" s="19"/>
      <c r="R6731" s="19"/>
    </row>
    <row r="6732" spans="3:18" s="1" customFormat="1" ht="12.75" x14ac:dyDescent="0.2">
      <c r="C6732" s="36"/>
      <c r="K6732" s="19"/>
      <c r="P6732" s="33"/>
      <c r="Q6732" s="19"/>
      <c r="R6732" s="19"/>
    </row>
    <row r="6733" spans="3:18" s="1" customFormat="1" ht="12.75" x14ac:dyDescent="0.2">
      <c r="C6733" s="36"/>
      <c r="K6733" s="19"/>
      <c r="P6733" s="33"/>
      <c r="Q6733" s="19"/>
      <c r="R6733" s="19"/>
    </row>
    <row r="6734" spans="3:18" s="1" customFormat="1" ht="12.75" x14ac:dyDescent="0.2">
      <c r="C6734" s="36"/>
      <c r="K6734" s="19"/>
      <c r="P6734" s="33"/>
      <c r="Q6734" s="19"/>
      <c r="R6734" s="19"/>
    </row>
    <row r="6735" spans="3:18" s="1" customFormat="1" ht="12.75" x14ac:dyDescent="0.2">
      <c r="C6735" s="36"/>
      <c r="K6735" s="19"/>
      <c r="P6735" s="33"/>
      <c r="Q6735" s="19"/>
      <c r="R6735" s="19"/>
    </row>
    <row r="6736" spans="3:18" s="1" customFormat="1" ht="12.75" x14ac:dyDescent="0.2">
      <c r="C6736" s="36"/>
      <c r="K6736" s="19"/>
      <c r="P6736" s="33"/>
      <c r="Q6736" s="19"/>
      <c r="R6736" s="19"/>
    </row>
    <row r="6737" spans="3:18" s="1" customFormat="1" ht="12.75" x14ac:dyDescent="0.2">
      <c r="C6737" s="36"/>
      <c r="K6737" s="19"/>
      <c r="P6737" s="33"/>
      <c r="Q6737" s="19"/>
      <c r="R6737" s="19"/>
    </row>
    <row r="6738" spans="3:18" s="1" customFormat="1" ht="12.75" x14ac:dyDescent="0.2">
      <c r="C6738" s="36"/>
      <c r="K6738" s="19"/>
      <c r="P6738" s="33"/>
      <c r="Q6738" s="19"/>
      <c r="R6738" s="19"/>
    </row>
    <row r="6739" spans="3:18" s="1" customFormat="1" ht="12.75" x14ac:dyDescent="0.2">
      <c r="C6739" s="36"/>
      <c r="K6739" s="19"/>
      <c r="P6739" s="33"/>
      <c r="Q6739" s="19"/>
      <c r="R6739" s="19"/>
    </row>
    <row r="6740" spans="3:18" s="1" customFormat="1" ht="12.75" x14ac:dyDescent="0.2">
      <c r="C6740" s="36"/>
      <c r="K6740" s="19"/>
      <c r="P6740" s="33"/>
      <c r="Q6740" s="19"/>
      <c r="R6740" s="19"/>
    </row>
    <row r="6741" spans="3:18" s="1" customFormat="1" ht="12.75" x14ac:dyDescent="0.2">
      <c r="C6741" s="36"/>
      <c r="K6741" s="19"/>
      <c r="P6741" s="33"/>
      <c r="Q6741" s="19"/>
      <c r="R6741" s="19"/>
    </row>
    <row r="6742" spans="3:18" s="1" customFormat="1" ht="12.75" x14ac:dyDescent="0.2">
      <c r="C6742" s="36"/>
      <c r="K6742" s="19"/>
      <c r="P6742" s="33"/>
      <c r="Q6742" s="19"/>
      <c r="R6742" s="19"/>
    </row>
    <row r="6743" spans="3:18" s="1" customFormat="1" ht="12.75" x14ac:dyDescent="0.2">
      <c r="C6743" s="36"/>
      <c r="K6743" s="19"/>
      <c r="P6743" s="33"/>
      <c r="Q6743" s="19"/>
      <c r="R6743" s="19"/>
    </row>
    <row r="6744" spans="3:18" s="1" customFormat="1" ht="12.75" x14ac:dyDescent="0.2">
      <c r="C6744" s="36"/>
      <c r="K6744" s="19"/>
      <c r="P6744" s="33"/>
      <c r="Q6744" s="19"/>
      <c r="R6744" s="19"/>
    </row>
    <row r="6745" spans="3:18" s="1" customFormat="1" ht="12.75" x14ac:dyDescent="0.2">
      <c r="C6745" s="36"/>
      <c r="K6745" s="19"/>
      <c r="P6745" s="33"/>
      <c r="Q6745" s="19"/>
      <c r="R6745" s="19"/>
    </row>
    <row r="6746" spans="3:18" s="1" customFormat="1" ht="12.75" x14ac:dyDescent="0.2">
      <c r="C6746" s="36"/>
      <c r="K6746" s="19"/>
      <c r="P6746" s="33"/>
      <c r="Q6746" s="19"/>
      <c r="R6746" s="19"/>
    </row>
    <row r="6747" spans="3:18" s="1" customFormat="1" ht="12.75" x14ac:dyDescent="0.2">
      <c r="C6747" s="36"/>
      <c r="K6747" s="19"/>
      <c r="P6747" s="33"/>
      <c r="Q6747" s="19"/>
      <c r="R6747" s="19"/>
    </row>
    <row r="6748" spans="3:18" s="1" customFormat="1" ht="12.75" x14ac:dyDescent="0.2">
      <c r="C6748" s="36"/>
      <c r="K6748" s="19"/>
      <c r="P6748" s="33"/>
      <c r="Q6748" s="19"/>
      <c r="R6748" s="19"/>
    </row>
    <row r="6749" spans="3:18" s="1" customFormat="1" ht="12.75" x14ac:dyDescent="0.2">
      <c r="C6749" s="36"/>
      <c r="K6749" s="19"/>
      <c r="P6749" s="33"/>
      <c r="Q6749" s="19"/>
      <c r="R6749" s="19"/>
    </row>
    <row r="6750" spans="3:18" s="1" customFormat="1" ht="12.75" x14ac:dyDescent="0.2">
      <c r="C6750" s="36"/>
      <c r="K6750" s="19"/>
      <c r="P6750" s="33"/>
      <c r="Q6750" s="19"/>
      <c r="R6750" s="19"/>
    </row>
    <row r="6751" spans="3:18" s="1" customFormat="1" ht="12.75" x14ac:dyDescent="0.2">
      <c r="C6751" s="36"/>
      <c r="K6751" s="19"/>
      <c r="P6751" s="33"/>
      <c r="Q6751" s="19"/>
      <c r="R6751" s="19"/>
    </row>
    <row r="6752" spans="3:18" s="1" customFormat="1" ht="12.75" x14ac:dyDescent="0.2">
      <c r="C6752" s="36"/>
      <c r="K6752" s="19"/>
      <c r="P6752" s="33"/>
      <c r="Q6752" s="19"/>
      <c r="R6752" s="19"/>
    </row>
    <row r="6753" spans="3:18" s="1" customFormat="1" ht="12.75" x14ac:dyDescent="0.2">
      <c r="C6753" s="36"/>
      <c r="K6753" s="19"/>
      <c r="P6753" s="33"/>
      <c r="Q6753" s="19"/>
      <c r="R6753" s="19"/>
    </row>
    <row r="6754" spans="3:18" s="1" customFormat="1" ht="12.75" x14ac:dyDescent="0.2">
      <c r="C6754" s="36"/>
      <c r="K6754" s="19"/>
      <c r="P6754" s="33"/>
      <c r="Q6754" s="19"/>
      <c r="R6754" s="19"/>
    </row>
    <row r="6755" spans="3:18" s="1" customFormat="1" ht="12.75" x14ac:dyDescent="0.2">
      <c r="C6755" s="36"/>
      <c r="K6755" s="19"/>
      <c r="P6755" s="33"/>
      <c r="Q6755" s="19"/>
      <c r="R6755" s="19"/>
    </row>
    <row r="6756" spans="3:18" s="1" customFormat="1" ht="12.75" x14ac:dyDescent="0.2">
      <c r="C6756" s="36"/>
      <c r="K6756" s="19"/>
      <c r="P6756" s="33"/>
      <c r="Q6756" s="19"/>
      <c r="R6756" s="19"/>
    </row>
    <row r="6757" spans="3:18" s="1" customFormat="1" ht="12.75" x14ac:dyDescent="0.2">
      <c r="C6757" s="36"/>
      <c r="K6757" s="19"/>
      <c r="P6757" s="33"/>
      <c r="Q6757" s="19"/>
      <c r="R6757" s="19"/>
    </row>
    <row r="6758" spans="3:18" s="1" customFormat="1" ht="12.75" x14ac:dyDescent="0.2">
      <c r="C6758" s="36"/>
      <c r="K6758" s="19"/>
      <c r="P6758" s="33"/>
      <c r="Q6758" s="19"/>
      <c r="R6758" s="19"/>
    </row>
    <row r="6759" spans="3:18" s="1" customFormat="1" ht="12.75" x14ac:dyDescent="0.2">
      <c r="C6759" s="36"/>
      <c r="K6759" s="19"/>
      <c r="P6759" s="33"/>
      <c r="Q6759" s="19"/>
      <c r="R6759" s="19"/>
    </row>
    <row r="6760" spans="3:18" s="1" customFormat="1" ht="12.75" x14ac:dyDescent="0.2">
      <c r="C6760" s="36"/>
      <c r="K6760" s="19"/>
      <c r="P6760" s="33"/>
      <c r="Q6760" s="19"/>
      <c r="R6760" s="19"/>
    </row>
    <row r="6761" spans="3:18" s="1" customFormat="1" ht="12.75" x14ac:dyDescent="0.2">
      <c r="C6761" s="36"/>
      <c r="K6761" s="19"/>
      <c r="P6761" s="33"/>
      <c r="Q6761" s="19"/>
      <c r="R6761" s="19"/>
    </row>
    <row r="6762" spans="3:18" s="1" customFormat="1" ht="12.75" x14ac:dyDescent="0.2">
      <c r="C6762" s="36"/>
      <c r="K6762" s="19"/>
      <c r="P6762" s="33"/>
      <c r="Q6762" s="19"/>
      <c r="R6762" s="19"/>
    </row>
    <row r="6763" spans="3:18" s="1" customFormat="1" ht="12.75" x14ac:dyDescent="0.2">
      <c r="C6763" s="36"/>
      <c r="K6763" s="19"/>
      <c r="P6763" s="33"/>
      <c r="Q6763" s="19"/>
      <c r="R6763" s="19"/>
    </row>
    <row r="6764" spans="3:18" s="1" customFormat="1" ht="12.75" x14ac:dyDescent="0.2">
      <c r="C6764" s="36"/>
      <c r="K6764" s="19"/>
      <c r="P6764" s="33"/>
      <c r="Q6764" s="19"/>
      <c r="R6764" s="19"/>
    </row>
    <row r="6765" spans="3:18" s="1" customFormat="1" ht="12.75" x14ac:dyDescent="0.2">
      <c r="C6765" s="36"/>
      <c r="K6765" s="19"/>
      <c r="P6765" s="33"/>
      <c r="Q6765" s="19"/>
      <c r="R6765" s="19"/>
    </row>
    <row r="6766" spans="3:18" s="1" customFormat="1" ht="12.75" x14ac:dyDescent="0.2">
      <c r="C6766" s="36"/>
      <c r="K6766" s="19"/>
      <c r="P6766" s="33"/>
      <c r="Q6766" s="19"/>
      <c r="R6766" s="19"/>
    </row>
    <row r="6767" spans="3:18" s="1" customFormat="1" ht="12.75" x14ac:dyDescent="0.2">
      <c r="C6767" s="36"/>
      <c r="K6767" s="19"/>
      <c r="P6767" s="33"/>
      <c r="Q6767" s="19"/>
      <c r="R6767" s="19"/>
    </row>
    <row r="6768" spans="3:18" s="1" customFormat="1" ht="12.75" x14ac:dyDescent="0.2">
      <c r="C6768" s="36"/>
      <c r="K6768" s="19"/>
      <c r="P6768" s="33"/>
      <c r="Q6768" s="19"/>
      <c r="R6768" s="19"/>
    </row>
    <row r="6769" spans="3:18" s="1" customFormat="1" ht="12.75" x14ac:dyDescent="0.2">
      <c r="C6769" s="36"/>
      <c r="K6769" s="19"/>
      <c r="P6769" s="33"/>
      <c r="Q6769" s="19"/>
      <c r="R6769" s="19"/>
    </row>
    <row r="6770" spans="3:18" s="1" customFormat="1" ht="12.75" x14ac:dyDescent="0.2">
      <c r="C6770" s="36"/>
      <c r="K6770" s="19"/>
      <c r="P6770" s="33"/>
      <c r="Q6770" s="19"/>
      <c r="R6770" s="19"/>
    </row>
    <row r="6771" spans="3:18" s="1" customFormat="1" ht="12.75" x14ac:dyDescent="0.2">
      <c r="C6771" s="36"/>
      <c r="K6771" s="19"/>
      <c r="P6771" s="33"/>
      <c r="Q6771" s="19"/>
      <c r="R6771" s="19"/>
    </row>
    <row r="6772" spans="3:18" s="1" customFormat="1" ht="12.75" x14ac:dyDescent="0.2">
      <c r="C6772" s="36"/>
      <c r="K6772" s="19"/>
      <c r="P6772" s="33"/>
      <c r="Q6772" s="19"/>
      <c r="R6772" s="19"/>
    </row>
    <row r="6773" spans="3:18" s="1" customFormat="1" ht="12.75" x14ac:dyDescent="0.2">
      <c r="C6773" s="36"/>
      <c r="K6773" s="19"/>
      <c r="P6773" s="33"/>
      <c r="Q6773" s="19"/>
      <c r="R6773" s="19"/>
    </row>
    <row r="6774" spans="3:18" s="1" customFormat="1" ht="12.75" x14ac:dyDescent="0.2">
      <c r="C6774" s="36"/>
      <c r="K6774" s="19"/>
      <c r="P6774" s="33"/>
      <c r="Q6774" s="19"/>
      <c r="R6774" s="19"/>
    </row>
    <row r="6775" spans="3:18" s="1" customFormat="1" ht="12.75" x14ac:dyDescent="0.2">
      <c r="C6775" s="36"/>
      <c r="K6775" s="19"/>
      <c r="P6775" s="33"/>
      <c r="Q6775" s="19"/>
      <c r="R6775" s="19"/>
    </row>
    <row r="6776" spans="3:18" s="1" customFormat="1" ht="12.75" x14ac:dyDescent="0.2">
      <c r="C6776" s="36"/>
      <c r="K6776" s="19"/>
      <c r="P6776" s="33"/>
      <c r="Q6776" s="19"/>
      <c r="R6776" s="19"/>
    </row>
    <row r="6777" spans="3:18" s="1" customFormat="1" ht="12.75" x14ac:dyDescent="0.2">
      <c r="C6777" s="36"/>
      <c r="K6777" s="19"/>
      <c r="P6777" s="33"/>
      <c r="Q6777" s="19"/>
      <c r="R6777" s="19"/>
    </row>
    <row r="6778" spans="3:18" s="1" customFormat="1" ht="12.75" x14ac:dyDescent="0.2">
      <c r="C6778" s="36"/>
      <c r="K6778" s="19"/>
      <c r="P6778" s="33"/>
      <c r="Q6778" s="19"/>
      <c r="R6778" s="19"/>
    </row>
    <row r="6779" spans="3:18" s="1" customFormat="1" ht="12.75" x14ac:dyDescent="0.2">
      <c r="C6779" s="36"/>
      <c r="K6779" s="19"/>
      <c r="P6779" s="33"/>
      <c r="Q6779" s="19"/>
      <c r="R6779" s="19"/>
    </row>
    <row r="6780" spans="3:18" s="1" customFormat="1" ht="12.75" x14ac:dyDescent="0.2">
      <c r="C6780" s="36"/>
      <c r="K6780" s="19"/>
      <c r="P6780" s="33"/>
      <c r="Q6780" s="19"/>
      <c r="R6780" s="19"/>
    </row>
    <row r="6781" spans="3:18" s="1" customFormat="1" ht="12.75" x14ac:dyDescent="0.2">
      <c r="C6781" s="36"/>
      <c r="K6781" s="19"/>
      <c r="P6781" s="33"/>
      <c r="Q6781" s="19"/>
      <c r="R6781" s="19"/>
    </row>
    <row r="6782" spans="3:18" s="1" customFormat="1" ht="12.75" x14ac:dyDescent="0.2">
      <c r="C6782" s="36"/>
      <c r="K6782" s="19"/>
      <c r="P6782" s="33"/>
      <c r="Q6782" s="19"/>
      <c r="R6782" s="19"/>
    </row>
    <row r="6783" spans="3:18" s="1" customFormat="1" ht="12.75" x14ac:dyDescent="0.2">
      <c r="C6783" s="36"/>
      <c r="K6783" s="19"/>
      <c r="P6783" s="33"/>
      <c r="Q6783" s="19"/>
      <c r="R6783" s="19"/>
    </row>
    <row r="6784" spans="3:18" s="1" customFormat="1" ht="12.75" x14ac:dyDescent="0.2">
      <c r="C6784" s="36"/>
      <c r="K6784" s="19"/>
      <c r="P6784" s="33"/>
      <c r="Q6784" s="19"/>
      <c r="R6784" s="19"/>
    </row>
    <row r="6785" spans="3:18" s="1" customFormat="1" ht="12.75" x14ac:dyDescent="0.2">
      <c r="C6785" s="36"/>
      <c r="K6785" s="19"/>
      <c r="P6785" s="33"/>
      <c r="Q6785" s="19"/>
      <c r="R6785" s="19"/>
    </row>
    <row r="6786" spans="3:18" s="1" customFormat="1" ht="12.75" x14ac:dyDescent="0.2">
      <c r="C6786" s="36"/>
      <c r="K6786" s="19"/>
      <c r="P6786" s="33"/>
      <c r="Q6786" s="19"/>
      <c r="R6786" s="19"/>
    </row>
    <row r="6787" spans="3:18" s="1" customFormat="1" ht="12.75" x14ac:dyDescent="0.2">
      <c r="C6787" s="36"/>
      <c r="K6787" s="19"/>
      <c r="P6787" s="33"/>
      <c r="Q6787" s="19"/>
      <c r="R6787" s="19"/>
    </row>
    <row r="6788" spans="3:18" s="1" customFormat="1" ht="12.75" x14ac:dyDescent="0.2">
      <c r="C6788" s="36"/>
      <c r="K6788" s="19"/>
      <c r="P6788" s="33"/>
      <c r="Q6788" s="19"/>
      <c r="R6788" s="19"/>
    </row>
    <row r="6789" spans="3:18" s="1" customFormat="1" ht="12.75" x14ac:dyDescent="0.2">
      <c r="C6789" s="36"/>
      <c r="K6789" s="19"/>
      <c r="P6789" s="33"/>
      <c r="Q6789" s="19"/>
      <c r="R6789" s="19"/>
    </row>
    <row r="6790" spans="3:18" s="1" customFormat="1" ht="12.75" x14ac:dyDescent="0.2">
      <c r="C6790" s="36"/>
      <c r="K6790" s="19"/>
      <c r="P6790" s="33"/>
      <c r="Q6790" s="19"/>
      <c r="R6790" s="19"/>
    </row>
    <row r="6791" spans="3:18" s="1" customFormat="1" ht="12.75" x14ac:dyDescent="0.2">
      <c r="C6791" s="36"/>
      <c r="K6791" s="19"/>
      <c r="P6791" s="33"/>
      <c r="Q6791" s="19"/>
      <c r="R6791" s="19"/>
    </row>
    <row r="6792" spans="3:18" s="1" customFormat="1" ht="12.75" x14ac:dyDescent="0.2">
      <c r="C6792" s="36"/>
      <c r="K6792" s="19"/>
      <c r="P6792" s="33"/>
      <c r="Q6792" s="19"/>
      <c r="R6792" s="19"/>
    </row>
    <row r="6793" spans="3:18" s="1" customFormat="1" ht="12.75" x14ac:dyDescent="0.2">
      <c r="C6793" s="36"/>
      <c r="K6793" s="19"/>
      <c r="P6793" s="33"/>
      <c r="Q6793" s="19"/>
      <c r="R6793" s="19"/>
    </row>
    <row r="6794" spans="3:18" s="1" customFormat="1" ht="12.75" x14ac:dyDescent="0.2">
      <c r="C6794" s="36"/>
      <c r="K6794" s="19"/>
      <c r="P6794" s="33"/>
      <c r="Q6794" s="19"/>
      <c r="R6794" s="19"/>
    </row>
    <row r="6795" spans="3:18" s="1" customFormat="1" ht="12.75" x14ac:dyDescent="0.2">
      <c r="C6795" s="36"/>
      <c r="K6795" s="19"/>
      <c r="P6795" s="33"/>
      <c r="Q6795" s="19"/>
      <c r="R6795" s="19"/>
    </row>
    <row r="6796" spans="3:18" s="1" customFormat="1" ht="12.75" x14ac:dyDescent="0.2">
      <c r="C6796" s="36"/>
      <c r="K6796" s="19"/>
      <c r="P6796" s="33"/>
      <c r="Q6796" s="19"/>
      <c r="R6796" s="19"/>
    </row>
    <row r="6797" spans="3:18" s="1" customFormat="1" ht="12.75" x14ac:dyDescent="0.2">
      <c r="C6797" s="36"/>
      <c r="K6797" s="19"/>
      <c r="P6797" s="33"/>
      <c r="Q6797" s="19"/>
      <c r="R6797" s="19"/>
    </row>
    <row r="6798" spans="3:18" s="1" customFormat="1" ht="12.75" x14ac:dyDescent="0.2">
      <c r="C6798" s="36"/>
      <c r="K6798" s="19"/>
      <c r="P6798" s="33"/>
      <c r="Q6798" s="19"/>
      <c r="R6798" s="19"/>
    </row>
    <row r="6799" spans="3:18" s="1" customFormat="1" ht="12.75" x14ac:dyDescent="0.2">
      <c r="C6799" s="36"/>
      <c r="K6799" s="19"/>
      <c r="P6799" s="33"/>
      <c r="Q6799" s="19"/>
      <c r="R6799" s="19"/>
    </row>
    <row r="6800" spans="3:18" s="1" customFormat="1" ht="12.75" x14ac:dyDescent="0.2">
      <c r="C6800" s="36"/>
      <c r="K6800" s="19"/>
      <c r="P6800" s="33"/>
      <c r="Q6800" s="19"/>
      <c r="R6800" s="19"/>
    </row>
    <row r="6801" spans="3:18" s="1" customFormat="1" ht="12.75" x14ac:dyDescent="0.2">
      <c r="C6801" s="36"/>
      <c r="K6801" s="19"/>
      <c r="P6801" s="33"/>
      <c r="Q6801" s="19"/>
      <c r="R6801" s="19"/>
    </row>
    <row r="6802" spans="3:18" s="1" customFormat="1" ht="12.75" x14ac:dyDescent="0.2">
      <c r="C6802" s="36"/>
      <c r="K6802" s="19"/>
      <c r="P6802" s="33"/>
      <c r="Q6802" s="19"/>
      <c r="R6802" s="19"/>
    </row>
    <row r="6803" spans="3:18" s="1" customFormat="1" ht="12.75" x14ac:dyDescent="0.2">
      <c r="C6803" s="36"/>
      <c r="K6803" s="19"/>
      <c r="P6803" s="33"/>
      <c r="Q6803" s="19"/>
      <c r="R6803" s="19"/>
    </row>
    <row r="6804" spans="3:18" s="1" customFormat="1" ht="12.75" x14ac:dyDescent="0.2">
      <c r="C6804" s="36"/>
      <c r="K6804" s="19"/>
      <c r="P6804" s="33"/>
      <c r="Q6804" s="19"/>
      <c r="R6804" s="19"/>
    </row>
    <row r="6805" spans="3:18" s="1" customFormat="1" ht="12.75" x14ac:dyDescent="0.2">
      <c r="C6805" s="36"/>
      <c r="K6805" s="19"/>
      <c r="P6805" s="33"/>
      <c r="Q6805" s="19"/>
      <c r="R6805" s="19"/>
    </row>
    <row r="6806" spans="3:18" s="1" customFormat="1" ht="12.75" x14ac:dyDescent="0.2">
      <c r="C6806" s="36"/>
      <c r="K6806" s="19"/>
      <c r="P6806" s="33"/>
      <c r="Q6806" s="19"/>
      <c r="R6806" s="19"/>
    </row>
    <row r="6807" spans="3:18" s="1" customFormat="1" ht="12.75" x14ac:dyDescent="0.2">
      <c r="C6807" s="36"/>
      <c r="K6807" s="19"/>
      <c r="P6807" s="33"/>
      <c r="Q6807" s="19"/>
      <c r="R6807" s="19"/>
    </row>
    <row r="6808" spans="3:18" s="1" customFormat="1" ht="12.75" x14ac:dyDescent="0.2">
      <c r="C6808" s="36"/>
      <c r="K6808" s="19"/>
      <c r="P6808" s="33"/>
      <c r="Q6808" s="19"/>
      <c r="R6808" s="19"/>
    </row>
    <row r="6809" spans="3:18" s="1" customFormat="1" ht="12.75" x14ac:dyDescent="0.2">
      <c r="C6809" s="36"/>
      <c r="K6809" s="19"/>
      <c r="P6809" s="33"/>
      <c r="Q6809" s="19"/>
      <c r="R6809" s="19"/>
    </row>
    <row r="6810" spans="3:18" s="1" customFormat="1" ht="12.75" x14ac:dyDescent="0.2">
      <c r="C6810" s="36"/>
      <c r="K6810" s="19"/>
      <c r="P6810" s="33"/>
      <c r="Q6810" s="19"/>
      <c r="R6810" s="19"/>
    </row>
    <row r="6811" spans="3:18" s="1" customFormat="1" ht="12.75" x14ac:dyDescent="0.2">
      <c r="C6811" s="36"/>
      <c r="K6811" s="19"/>
      <c r="P6811" s="33"/>
      <c r="Q6811" s="19"/>
      <c r="R6811" s="19"/>
    </row>
    <row r="6812" spans="3:18" s="1" customFormat="1" ht="12.75" x14ac:dyDescent="0.2">
      <c r="C6812" s="36"/>
      <c r="K6812" s="19"/>
      <c r="P6812" s="33"/>
      <c r="Q6812" s="19"/>
      <c r="R6812" s="19"/>
    </row>
    <row r="6813" spans="3:18" s="1" customFormat="1" ht="12.75" x14ac:dyDescent="0.2">
      <c r="C6813" s="36"/>
      <c r="K6813" s="19"/>
      <c r="P6813" s="33"/>
      <c r="Q6813" s="19"/>
      <c r="R6813" s="19"/>
    </row>
    <row r="6814" spans="3:18" s="1" customFormat="1" ht="12.75" x14ac:dyDescent="0.2">
      <c r="C6814" s="36"/>
      <c r="K6814" s="19"/>
      <c r="P6814" s="33"/>
      <c r="Q6814" s="19"/>
      <c r="R6814" s="19"/>
    </row>
    <row r="6815" spans="3:18" s="1" customFormat="1" ht="12.75" x14ac:dyDescent="0.2">
      <c r="C6815" s="36"/>
      <c r="K6815" s="19"/>
      <c r="P6815" s="33"/>
      <c r="Q6815" s="19"/>
      <c r="R6815" s="19"/>
    </row>
    <row r="6816" spans="3:18" s="1" customFormat="1" ht="12.75" x14ac:dyDescent="0.2">
      <c r="C6816" s="36"/>
      <c r="K6816" s="19"/>
      <c r="P6816" s="33"/>
      <c r="Q6816" s="19"/>
      <c r="R6816" s="19"/>
    </row>
    <row r="6817" spans="3:18" s="1" customFormat="1" ht="12.75" x14ac:dyDescent="0.2">
      <c r="C6817" s="36"/>
      <c r="K6817" s="19"/>
      <c r="P6817" s="33"/>
      <c r="Q6817" s="19"/>
      <c r="R6817" s="19"/>
    </row>
    <row r="6818" spans="3:18" s="1" customFormat="1" ht="12.75" x14ac:dyDescent="0.2">
      <c r="C6818" s="36"/>
      <c r="K6818" s="19"/>
      <c r="P6818" s="33"/>
      <c r="Q6818" s="19"/>
      <c r="R6818" s="19"/>
    </row>
    <row r="6819" spans="3:18" s="1" customFormat="1" ht="12.75" x14ac:dyDescent="0.2">
      <c r="C6819" s="36"/>
      <c r="K6819" s="19"/>
      <c r="P6819" s="33"/>
      <c r="Q6819" s="19"/>
      <c r="R6819" s="19"/>
    </row>
    <row r="6820" spans="3:18" s="1" customFormat="1" ht="12.75" x14ac:dyDescent="0.2">
      <c r="C6820" s="36"/>
      <c r="K6820" s="19"/>
      <c r="P6820" s="33"/>
      <c r="Q6820" s="19"/>
      <c r="R6820" s="19"/>
    </row>
    <row r="6821" spans="3:18" s="1" customFormat="1" ht="12.75" x14ac:dyDescent="0.2">
      <c r="C6821" s="36"/>
      <c r="K6821" s="19"/>
      <c r="P6821" s="33"/>
      <c r="Q6821" s="19"/>
      <c r="R6821" s="19"/>
    </row>
    <row r="6822" spans="3:18" s="1" customFormat="1" ht="12.75" x14ac:dyDescent="0.2">
      <c r="C6822" s="36"/>
      <c r="K6822" s="19"/>
      <c r="P6822" s="33"/>
      <c r="Q6822" s="19"/>
      <c r="R6822" s="19"/>
    </row>
    <row r="6823" spans="3:18" s="1" customFormat="1" ht="12.75" x14ac:dyDescent="0.2">
      <c r="C6823" s="36"/>
      <c r="K6823" s="19"/>
      <c r="P6823" s="33"/>
      <c r="Q6823" s="19"/>
      <c r="R6823" s="19"/>
    </row>
    <row r="6824" spans="3:18" s="1" customFormat="1" ht="12.75" x14ac:dyDescent="0.2">
      <c r="C6824" s="36"/>
      <c r="K6824" s="19"/>
      <c r="P6824" s="33"/>
      <c r="Q6824" s="19"/>
      <c r="R6824" s="19"/>
    </row>
    <row r="6825" spans="3:18" s="1" customFormat="1" ht="12.75" x14ac:dyDescent="0.2">
      <c r="C6825" s="36"/>
      <c r="K6825" s="19"/>
      <c r="P6825" s="33"/>
      <c r="Q6825" s="19"/>
      <c r="R6825" s="19"/>
    </row>
    <row r="6826" spans="3:18" s="1" customFormat="1" ht="12.75" x14ac:dyDescent="0.2">
      <c r="C6826" s="36"/>
      <c r="K6826" s="19"/>
      <c r="P6826" s="33"/>
      <c r="Q6826" s="19"/>
      <c r="R6826" s="19"/>
    </row>
    <row r="6827" spans="3:18" s="1" customFormat="1" ht="12.75" x14ac:dyDescent="0.2">
      <c r="C6827" s="36"/>
      <c r="K6827" s="19"/>
      <c r="P6827" s="33"/>
      <c r="Q6827" s="19"/>
      <c r="R6827" s="19"/>
    </row>
    <row r="6828" spans="3:18" s="1" customFormat="1" ht="12.75" x14ac:dyDescent="0.2">
      <c r="C6828" s="36"/>
      <c r="K6828" s="19"/>
      <c r="P6828" s="33"/>
      <c r="Q6828" s="19"/>
      <c r="R6828" s="19"/>
    </row>
    <row r="6829" spans="3:18" s="1" customFormat="1" ht="12.75" x14ac:dyDescent="0.2">
      <c r="C6829" s="36"/>
      <c r="K6829" s="19"/>
      <c r="P6829" s="33"/>
      <c r="Q6829" s="19"/>
      <c r="R6829" s="19"/>
    </row>
    <row r="6830" spans="3:18" s="1" customFormat="1" ht="12.75" x14ac:dyDescent="0.2">
      <c r="C6830" s="36"/>
      <c r="K6830" s="19"/>
      <c r="P6830" s="33"/>
      <c r="Q6830" s="19"/>
      <c r="R6830" s="19"/>
    </row>
    <row r="6831" spans="3:18" s="1" customFormat="1" ht="12.75" x14ac:dyDescent="0.2">
      <c r="C6831" s="36"/>
      <c r="K6831" s="19"/>
      <c r="P6831" s="33"/>
      <c r="Q6831" s="19"/>
      <c r="R6831" s="19"/>
    </row>
    <row r="6832" spans="3:18" s="1" customFormat="1" ht="12.75" x14ac:dyDescent="0.2">
      <c r="C6832" s="36"/>
      <c r="K6832" s="19"/>
      <c r="P6832" s="33"/>
      <c r="Q6832" s="19"/>
      <c r="R6832" s="19"/>
    </row>
    <row r="6833" spans="3:18" s="1" customFormat="1" ht="12.75" x14ac:dyDescent="0.2">
      <c r="C6833" s="36"/>
      <c r="K6833" s="19"/>
      <c r="P6833" s="33"/>
      <c r="Q6833" s="19"/>
      <c r="R6833" s="19"/>
    </row>
    <row r="6834" spans="3:18" s="1" customFormat="1" ht="12.75" x14ac:dyDescent="0.2">
      <c r="C6834" s="36"/>
      <c r="K6834" s="19"/>
      <c r="P6834" s="33"/>
      <c r="Q6834" s="19"/>
      <c r="R6834" s="19"/>
    </row>
    <row r="6835" spans="3:18" s="1" customFormat="1" ht="12.75" x14ac:dyDescent="0.2">
      <c r="C6835" s="36"/>
      <c r="K6835" s="19"/>
      <c r="P6835" s="33"/>
      <c r="Q6835" s="19"/>
      <c r="R6835" s="19"/>
    </row>
    <row r="6836" spans="3:18" s="1" customFormat="1" ht="12.75" x14ac:dyDescent="0.2">
      <c r="C6836" s="36"/>
      <c r="K6836" s="19"/>
      <c r="P6836" s="33"/>
      <c r="Q6836" s="19"/>
      <c r="R6836" s="19"/>
    </row>
    <row r="6837" spans="3:18" s="1" customFormat="1" ht="12.75" x14ac:dyDescent="0.2">
      <c r="C6837" s="36"/>
      <c r="K6837" s="19"/>
      <c r="P6837" s="33"/>
      <c r="Q6837" s="19"/>
      <c r="R6837" s="19"/>
    </row>
    <row r="6838" spans="3:18" s="1" customFormat="1" ht="12.75" x14ac:dyDescent="0.2">
      <c r="C6838" s="36"/>
      <c r="K6838" s="19"/>
      <c r="P6838" s="33"/>
      <c r="Q6838" s="19"/>
      <c r="R6838" s="19"/>
    </row>
    <row r="6839" spans="3:18" s="1" customFormat="1" ht="12.75" x14ac:dyDescent="0.2">
      <c r="C6839" s="36"/>
      <c r="K6839" s="19"/>
      <c r="P6839" s="33"/>
      <c r="Q6839" s="19"/>
      <c r="R6839" s="19"/>
    </row>
    <row r="6840" spans="3:18" s="1" customFormat="1" ht="12.75" x14ac:dyDescent="0.2">
      <c r="C6840" s="36"/>
      <c r="K6840" s="19"/>
      <c r="P6840" s="33"/>
      <c r="Q6840" s="19"/>
      <c r="R6840" s="19"/>
    </row>
    <row r="6841" spans="3:18" s="1" customFormat="1" ht="12.75" x14ac:dyDescent="0.2">
      <c r="C6841" s="36"/>
      <c r="K6841" s="19"/>
      <c r="P6841" s="33"/>
      <c r="Q6841" s="19"/>
      <c r="R6841" s="19"/>
    </row>
    <row r="6842" spans="3:18" s="1" customFormat="1" ht="12.75" x14ac:dyDescent="0.2">
      <c r="C6842" s="36"/>
      <c r="K6842" s="19"/>
      <c r="P6842" s="33"/>
      <c r="Q6842" s="19"/>
      <c r="R6842" s="19"/>
    </row>
    <row r="6843" spans="3:18" s="1" customFormat="1" ht="12.75" x14ac:dyDescent="0.2">
      <c r="C6843" s="36"/>
      <c r="K6843" s="19"/>
      <c r="P6843" s="33"/>
      <c r="Q6843" s="19"/>
      <c r="R6843" s="19"/>
    </row>
    <row r="6844" spans="3:18" s="1" customFormat="1" ht="12.75" x14ac:dyDescent="0.2">
      <c r="C6844" s="36"/>
      <c r="K6844" s="19"/>
      <c r="P6844" s="33"/>
      <c r="Q6844" s="19"/>
      <c r="R6844" s="19"/>
    </row>
    <row r="6845" spans="3:18" s="1" customFormat="1" ht="12.75" x14ac:dyDescent="0.2">
      <c r="C6845" s="36"/>
      <c r="K6845" s="19"/>
      <c r="P6845" s="33"/>
      <c r="Q6845" s="19"/>
      <c r="R6845" s="19"/>
    </row>
    <row r="6846" spans="3:18" s="1" customFormat="1" ht="12.75" x14ac:dyDescent="0.2">
      <c r="C6846" s="36"/>
      <c r="K6846" s="19"/>
      <c r="P6846" s="33"/>
      <c r="Q6846" s="19"/>
      <c r="R6846" s="19"/>
    </row>
    <row r="6847" spans="3:18" s="1" customFormat="1" ht="12.75" x14ac:dyDescent="0.2">
      <c r="C6847" s="36"/>
      <c r="K6847" s="19"/>
      <c r="P6847" s="33"/>
      <c r="Q6847" s="19"/>
      <c r="R6847" s="19"/>
    </row>
    <row r="6848" spans="3:18" s="1" customFormat="1" ht="12.75" x14ac:dyDescent="0.2">
      <c r="C6848" s="36"/>
      <c r="K6848" s="19"/>
      <c r="P6848" s="33"/>
      <c r="Q6848" s="19"/>
      <c r="R6848" s="19"/>
    </row>
    <row r="6849" spans="3:18" s="1" customFormat="1" ht="12.75" x14ac:dyDescent="0.2">
      <c r="C6849" s="36"/>
      <c r="K6849" s="19"/>
      <c r="P6849" s="33"/>
      <c r="Q6849" s="19"/>
      <c r="R6849" s="19"/>
    </row>
    <row r="6850" spans="3:18" s="1" customFormat="1" ht="12.75" x14ac:dyDescent="0.2">
      <c r="C6850" s="36"/>
      <c r="K6850" s="19"/>
      <c r="P6850" s="33"/>
      <c r="Q6850" s="19"/>
      <c r="R6850" s="19"/>
    </row>
    <row r="6851" spans="3:18" s="1" customFormat="1" ht="12.75" x14ac:dyDescent="0.2">
      <c r="C6851" s="36"/>
      <c r="K6851" s="19"/>
      <c r="P6851" s="33"/>
      <c r="Q6851" s="19"/>
      <c r="R6851" s="19"/>
    </row>
    <row r="6852" spans="3:18" s="1" customFormat="1" ht="12.75" x14ac:dyDescent="0.2">
      <c r="C6852" s="36"/>
      <c r="K6852" s="19"/>
      <c r="P6852" s="33"/>
      <c r="Q6852" s="19"/>
      <c r="R6852" s="19"/>
    </row>
    <row r="6853" spans="3:18" s="1" customFormat="1" ht="12.75" x14ac:dyDescent="0.2">
      <c r="C6853" s="36"/>
      <c r="K6853" s="19"/>
      <c r="P6853" s="33"/>
      <c r="Q6853" s="19"/>
      <c r="R6853" s="19"/>
    </row>
    <row r="6854" spans="3:18" s="1" customFormat="1" ht="12.75" x14ac:dyDescent="0.2">
      <c r="C6854" s="36"/>
      <c r="K6854" s="19"/>
      <c r="P6854" s="33"/>
      <c r="Q6854" s="19"/>
      <c r="R6854" s="19"/>
    </row>
    <row r="6855" spans="3:18" s="1" customFormat="1" ht="12.75" x14ac:dyDescent="0.2">
      <c r="C6855" s="36"/>
      <c r="K6855" s="19"/>
      <c r="P6855" s="33"/>
      <c r="Q6855" s="19"/>
      <c r="R6855" s="19"/>
    </row>
    <row r="6856" spans="3:18" s="1" customFormat="1" ht="12.75" x14ac:dyDescent="0.2">
      <c r="C6856" s="36"/>
      <c r="K6856" s="19"/>
      <c r="P6856" s="33"/>
      <c r="Q6856" s="19"/>
      <c r="R6856" s="19"/>
    </row>
    <row r="6857" spans="3:18" s="1" customFormat="1" ht="12.75" x14ac:dyDescent="0.2">
      <c r="C6857" s="36"/>
      <c r="K6857" s="19"/>
      <c r="P6857" s="33"/>
      <c r="Q6857" s="19"/>
      <c r="R6857" s="19"/>
    </row>
    <row r="6858" spans="3:18" s="1" customFormat="1" ht="12.75" x14ac:dyDescent="0.2">
      <c r="C6858" s="36"/>
      <c r="K6858" s="19"/>
      <c r="P6858" s="33"/>
      <c r="Q6858" s="19"/>
      <c r="R6858" s="19"/>
    </row>
    <row r="6859" spans="3:18" s="1" customFormat="1" ht="12.75" x14ac:dyDescent="0.2">
      <c r="C6859" s="36"/>
      <c r="K6859" s="19"/>
      <c r="P6859" s="33"/>
      <c r="Q6859" s="19"/>
      <c r="R6859" s="19"/>
    </row>
    <row r="6860" spans="3:18" s="1" customFormat="1" ht="12.75" x14ac:dyDescent="0.2">
      <c r="C6860" s="36"/>
      <c r="K6860" s="19"/>
      <c r="P6860" s="33"/>
      <c r="Q6860" s="19"/>
      <c r="R6860" s="19"/>
    </row>
    <row r="6861" spans="3:18" s="1" customFormat="1" ht="12.75" x14ac:dyDescent="0.2">
      <c r="C6861" s="36"/>
      <c r="K6861" s="19"/>
      <c r="P6861" s="33"/>
      <c r="Q6861" s="19"/>
      <c r="R6861" s="19"/>
    </row>
    <row r="6862" spans="3:18" s="1" customFormat="1" ht="12.75" x14ac:dyDescent="0.2">
      <c r="C6862" s="36"/>
      <c r="K6862" s="19"/>
      <c r="P6862" s="33"/>
      <c r="Q6862" s="19"/>
      <c r="R6862" s="19"/>
    </row>
    <row r="6863" spans="3:18" s="1" customFormat="1" ht="12.75" x14ac:dyDescent="0.2">
      <c r="C6863" s="36"/>
      <c r="K6863" s="19"/>
      <c r="P6863" s="33"/>
      <c r="Q6863" s="19"/>
      <c r="R6863" s="19"/>
    </row>
    <row r="6864" spans="3:18" s="1" customFormat="1" ht="12.75" x14ac:dyDescent="0.2">
      <c r="C6864" s="36"/>
      <c r="K6864" s="19"/>
      <c r="P6864" s="33"/>
      <c r="Q6864" s="19"/>
      <c r="R6864" s="19"/>
    </row>
    <row r="6865" spans="3:18" s="1" customFormat="1" ht="12.75" x14ac:dyDescent="0.2">
      <c r="C6865" s="36"/>
      <c r="K6865" s="19"/>
      <c r="P6865" s="33"/>
      <c r="Q6865" s="19"/>
      <c r="R6865" s="19"/>
    </row>
    <row r="6866" spans="3:18" s="1" customFormat="1" ht="12.75" x14ac:dyDescent="0.2">
      <c r="C6866" s="36"/>
      <c r="K6866" s="19"/>
      <c r="P6866" s="33"/>
      <c r="Q6866" s="19"/>
      <c r="R6866" s="19"/>
    </row>
    <row r="6867" spans="3:18" s="1" customFormat="1" ht="12.75" x14ac:dyDescent="0.2">
      <c r="C6867" s="36"/>
      <c r="K6867" s="19"/>
      <c r="P6867" s="33"/>
      <c r="Q6867" s="19"/>
      <c r="R6867" s="19"/>
    </row>
    <row r="6868" spans="3:18" s="1" customFormat="1" ht="12.75" x14ac:dyDescent="0.2">
      <c r="C6868" s="36"/>
      <c r="K6868" s="19"/>
      <c r="P6868" s="33"/>
      <c r="Q6868" s="19"/>
      <c r="R6868" s="19"/>
    </row>
    <row r="6869" spans="3:18" s="1" customFormat="1" ht="12.75" x14ac:dyDescent="0.2">
      <c r="C6869" s="36"/>
      <c r="K6869" s="19"/>
      <c r="P6869" s="33"/>
      <c r="Q6869" s="19"/>
      <c r="R6869" s="19"/>
    </row>
    <row r="6870" spans="3:18" s="1" customFormat="1" ht="12.75" x14ac:dyDescent="0.2">
      <c r="C6870" s="36"/>
      <c r="K6870" s="19"/>
      <c r="P6870" s="33"/>
      <c r="Q6870" s="19"/>
      <c r="R6870" s="19"/>
    </row>
    <row r="6871" spans="3:18" s="1" customFormat="1" ht="12.75" x14ac:dyDescent="0.2">
      <c r="C6871" s="36"/>
      <c r="K6871" s="19"/>
      <c r="P6871" s="33"/>
      <c r="Q6871" s="19"/>
      <c r="R6871" s="19"/>
    </row>
    <row r="6872" spans="3:18" s="1" customFormat="1" ht="12.75" x14ac:dyDescent="0.2">
      <c r="C6872" s="36"/>
      <c r="K6872" s="19"/>
      <c r="P6872" s="33"/>
      <c r="Q6872" s="19"/>
      <c r="R6872" s="19"/>
    </row>
    <row r="6873" spans="3:18" s="1" customFormat="1" ht="12.75" x14ac:dyDescent="0.2">
      <c r="C6873" s="36"/>
      <c r="K6873" s="19"/>
      <c r="P6873" s="33"/>
      <c r="Q6873" s="19"/>
      <c r="R6873" s="19"/>
    </row>
    <row r="6874" spans="3:18" s="1" customFormat="1" ht="12.75" x14ac:dyDescent="0.2">
      <c r="C6874" s="36"/>
      <c r="K6874" s="19"/>
      <c r="P6874" s="33"/>
      <c r="Q6874" s="19"/>
      <c r="R6874" s="19"/>
    </row>
    <row r="6875" spans="3:18" s="1" customFormat="1" ht="12.75" x14ac:dyDescent="0.2">
      <c r="C6875" s="36"/>
      <c r="K6875" s="19"/>
      <c r="P6875" s="33"/>
      <c r="Q6875" s="19"/>
      <c r="R6875" s="19"/>
    </row>
    <row r="6876" spans="3:18" s="1" customFormat="1" ht="12.75" x14ac:dyDescent="0.2">
      <c r="C6876" s="36"/>
      <c r="K6876" s="19"/>
      <c r="P6876" s="33"/>
      <c r="Q6876" s="19"/>
      <c r="R6876" s="19"/>
    </row>
    <row r="6877" spans="3:18" s="1" customFormat="1" ht="12.75" x14ac:dyDescent="0.2">
      <c r="C6877" s="36"/>
      <c r="K6877" s="19"/>
      <c r="P6877" s="33"/>
      <c r="Q6877" s="19"/>
      <c r="R6877" s="19"/>
    </row>
    <row r="6878" spans="3:18" s="1" customFormat="1" ht="12.75" x14ac:dyDescent="0.2">
      <c r="C6878" s="36"/>
      <c r="K6878" s="19"/>
      <c r="P6878" s="33"/>
      <c r="Q6878" s="19"/>
      <c r="R6878" s="19"/>
    </row>
    <row r="6879" spans="3:18" s="1" customFormat="1" ht="12.75" x14ac:dyDescent="0.2">
      <c r="C6879" s="36"/>
      <c r="K6879" s="19"/>
      <c r="P6879" s="33"/>
      <c r="Q6879" s="19"/>
      <c r="R6879" s="19"/>
    </row>
    <row r="6880" spans="3:18" s="1" customFormat="1" ht="12.75" x14ac:dyDescent="0.2">
      <c r="C6880" s="36"/>
      <c r="K6880" s="19"/>
      <c r="P6880" s="33"/>
      <c r="Q6880" s="19"/>
      <c r="R6880" s="19"/>
    </row>
    <row r="6881" spans="3:18" s="1" customFormat="1" ht="12.75" x14ac:dyDescent="0.2">
      <c r="C6881" s="36"/>
      <c r="K6881" s="19"/>
      <c r="P6881" s="33"/>
      <c r="Q6881" s="19"/>
      <c r="R6881" s="19"/>
    </row>
    <row r="6882" spans="3:18" s="1" customFormat="1" ht="12.75" x14ac:dyDescent="0.2">
      <c r="C6882" s="36"/>
      <c r="K6882" s="19"/>
      <c r="P6882" s="33"/>
      <c r="Q6882" s="19"/>
      <c r="R6882" s="19"/>
    </row>
    <row r="6883" spans="3:18" s="1" customFormat="1" ht="12.75" x14ac:dyDescent="0.2">
      <c r="C6883" s="36"/>
      <c r="K6883" s="19"/>
      <c r="P6883" s="33"/>
      <c r="Q6883" s="19"/>
      <c r="R6883" s="19"/>
    </row>
    <row r="6884" spans="3:18" s="1" customFormat="1" ht="12.75" x14ac:dyDescent="0.2">
      <c r="C6884" s="36"/>
      <c r="K6884" s="19"/>
      <c r="P6884" s="33"/>
      <c r="Q6884" s="19"/>
      <c r="R6884" s="19"/>
    </row>
    <row r="6885" spans="3:18" s="1" customFormat="1" ht="12.75" x14ac:dyDescent="0.2">
      <c r="C6885" s="36"/>
      <c r="K6885" s="19"/>
      <c r="P6885" s="33"/>
      <c r="Q6885" s="19"/>
      <c r="R6885" s="19"/>
    </row>
    <row r="6886" spans="3:18" s="1" customFormat="1" ht="12.75" x14ac:dyDescent="0.2">
      <c r="C6886" s="36"/>
      <c r="K6886" s="19"/>
      <c r="P6886" s="33"/>
      <c r="Q6886" s="19"/>
      <c r="R6886" s="19"/>
    </row>
    <row r="6887" spans="3:18" s="1" customFormat="1" ht="12.75" x14ac:dyDescent="0.2">
      <c r="C6887" s="36"/>
      <c r="K6887" s="19"/>
      <c r="P6887" s="33"/>
      <c r="Q6887" s="19"/>
      <c r="R6887" s="19"/>
    </row>
    <row r="6888" spans="3:18" s="1" customFormat="1" ht="12.75" x14ac:dyDescent="0.2">
      <c r="C6888" s="36"/>
      <c r="K6888" s="19"/>
      <c r="P6888" s="33"/>
      <c r="Q6888" s="19"/>
      <c r="R6888" s="19"/>
    </row>
    <row r="6889" spans="3:18" s="1" customFormat="1" ht="12.75" x14ac:dyDescent="0.2">
      <c r="C6889" s="36"/>
      <c r="K6889" s="19"/>
      <c r="P6889" s="33"/>
      <c r="Q6889" s="19"/>
      <c r="R6889" s="19"/>
    </row>
    <row r="6890" spans="3:18" s="1" customFormat="1" ht="12.75" x14ac:dyDescent="0.2">
      <c r="C6890" s="36"/>
      <c r="K6890" s="19"/>
      <c r="P6890" s="33"/>
      <c r="Q6890" s="19"/>
      <c r="R6890" s="19"/>
    </row>
    <row r="6891" spans="3:18" s="1" customFormat="1" ht="12.75" x14ac:dyDescent="0.2">
      <c r="C6891" s="36"/>
      <c r="K6891" s="19"/>
      <c r="P6891" s="33"/>
      <c r="Q6891" s="19"/>
      <c r="R6891" s="19"/>
    </row>
    <row r="6892" spans="3:18" s="1" customFormat="1" ht="12.75" x14ac:dyDescent="0.2">
      <c r="C6892" s="36"/>
      <c r="K6892" s="19"/>
      <c r="P6892" s="33"/>
      <c r="Q6892" s="19"/>
      <c r="R6892" s="19"/>
    </row>
    <row r="6893" spans="3:18" s="1" customFormat="1" ht="12.75" x14ac:dyDescent="0.2">
      <c r="C6893" s="36"/>
      <c r="K6893" s="19"/>
      <c r="P6893" s="33"/>
      <c r="Q6893" s="19"/>
      <c r="R6893" s="19"/>
    </row>
    <row r="6894" spans="3:18" s="1" customFormat="1" ht="12.75" x14ac:dyDescent="0.2">
      <c r="C6894" s="36"/>
      <c r="K6894" s="19"/>
      <c r="P6894" s="33"/>
      <c r="Q6894" s="19"/>
      <c r="R6894" s="19"/>
    </row>
    <row r="6895" spans="3:18" s="1" customFormat="1" ht="12.75" x14ac:dyDescent="0.2">
      <c r="C6895" s="36"/>
      <c r="K6895" s="19"/>
      <c r="P6895" s="33"/>
      <c r="Q6895" s="19"/>
      <c r="R6895" s="19"/>
    </row>
    <row r="6896" spans="3:18" s="1" customFormat="1" ht="12.75" x14ac:dyDescent="0.2">
      <c r="C6896" s="36"/>
      <c r="K6896" s="19"/>
      <c r="P6896" s="33"/>
      <c r="Q6896" s="19"/>
      <c r="R6896" s="19"/>
    </row>
    <row r="6897" spans="3:18" s="1" customFormat="1" ht="12.75" x14ac:dyDescent="0.2">
      <c r="C6897" s="36"/>
      <c r="K6897" s="19"/>
      <c r="P6897" s="33"/>
      <c r="Q6897" s="19"/>
      <c r="R6897" s="19"/>
    </row>
    <row r="6898" spans="3:18" s="1" customFormat="1" ht="12.75" x14ac:dyDescent="0.2">
      <c r="C6898" s="36"/>
      <c r="K6898" s="19"/>
      <c r="P6898" s="33"/>
      <c r="Q6898" s="19"/>
      <c r="R6898" s="19"/>
    </row>
    <row r="6899" spans="3:18" s="1" customFormat="1" ht="12.75" x14ac:dyDescent="0.2">
      <c r="C6899" s="36"/>
      <c r="K6899" s="19"/>
      <c r="P6899" s="33"/>
      <c r="Q6899" s="19"/>
      <c r="R6899" s="19"/>
    </row>
    <row r="6900" spans="3:18" s="1" customFormat="1" ht="12.75" x14ac:dyDescent="0.2">
      <c r="C6900" s="36"/>
      <c r="K6900" s="19"/>
      <c r="P6900" s="33"/>
      <c r="Q6900" s="19"/>
      <c r="R6900" s="19"/>
    </row>
    <row r="6901" spans="3:18" s="1" customFormat="1" ht="12.75" x14ac:dyDescent="0.2">
      <c r="C6901" s="36"/>
      <c r="K6901" s="19"/>
      <c r="P6901" s="33"/>
      <c r="Q6901" s="19"/>
      <c r="R6901" s="19"/>
    </row>
    <row r="6902" spans="3:18" s="1" customFormat="1" ht="12.75" x14ac:dyDescent="0.2">
      <c r="C6902" s="36"/>
      <c r="K6902" s="19"/>
      <c r="P6902" s="33"/>
      <c r="Q6902" s="19"/>
      <c r="R6902" s="19"/>
    </row>
    <row r="6903" spans="3:18" s="1" customFormat="1" ht="12.75" x14ac:dyDescent="0.2">
      <c r="C6903" s="36"/>
      <c r="K6903" s="19"/>
      <c r="P6903" s="33"/>
      <c r="Q6903" s="19"/>
      <c r="R6903" s="19"/>
    </row>
    <row r="6904" spans="3:18" s="1" customFormat="1" ht="12.75" x14ac:dyDescent="0.2">
      <c r="C6904" s="36"/>
      <c r="K6904" s="19"/>
      <c r="P6904" s="33"/>
      <c r="Q6904" s="19"/>
      <c r="R6904" s="19"/>
    </row>
    <row r="6905" spans="3:18" s="1" customFormat="1" ht="12.75" x14ac:dyDescent="0.2">
      <c r="C6905" s="36"/>
      <c r="K6905" s="19"/>
      <c r="P6905" s="33"/>
      <c r="Q6905" s="19"/>
      <c r="R6905" s="19"/>
    </row>
    <row r="6906" spans="3:18" s="1" customFormat="1" ht="12.75" x14ac:dyDescent="0.2">
      <c r="C6906" s="36"/>
      <c r="K6906" s="19"/>
      <c r="P6906" s="33"/>
      <c r="Q6906" s="19"/>
      <c r="R6906" s="19"/>
    </row>
    <row r="6907" spans="3:18" s="1" customFormat="1" ht="12.75" x14ac:dyDescent="0.2">
      <c r="C6907" s="36"/>
      <c r="K6907" s="19"/>
      <c r="P6907" s="33"/>
      <c r="Q6907" s="19"/>
      <c r="R6907" s="19"/>
    </row>
    <row r="6908" spans="3:18" s="1" customFormat="1" ht="12.75" x14ac:dyDescent="0.2">
      <c r="C6908" s="36"/>
      <c r="K6908" s="19"/>
      <c r="P6908" s="33"/>
      <c r="Q6908" s="19"/>
      <c r="R6908" s="19"/>
    </row>
    <row r="6909" spans="3:18" s="1" customFormat="1" ht="12.75" x14ac:dyDescent="0.2">
      <c r="C6909" s="36"/>
      <c r="K6909" s="19"/>
      <c r="P6909" s="33"/>
      <c r="Q6909" s="19"/>
      <c r="R6909" s="19"/>
    </row>
    <row r="6910" spans="3:18" s="1" customFormat="1" ht="12.75" x14ac:dyDescent="0.2">
      <c r="C6910" s="36"/>
      <c r="K6910" s="19"/>
      <c r="P6910" s="33"/>
      <c r="Q6910" s="19"/>
      <c r="R6910" s="19"/>
    </row>
    <row r="6911" spans="3:18" s="1" customFormat="1" ht="12.75" x14ac:dyDescent="0.2">
      <c r="C6911" s="36"/>
      <c r="K6911" s="19"/>
      <c r="P6911" s="33"/>
      <c r="Q6911" s="19"/>
      <c r="R6911" s="19"/>
    </row>
    <row r="6912" spans="3:18" s="1" customFormat="1" ht="12.75" x14ac:dyDescent="0.2">
      <c r="C6912" s="36"/>
      <c r="K6912" s="19"/>
      <c r="P6912" s="33"/>
      <c r="Q6912" s="19"/>
      <c r="R6912" s="19"/>
    </row>
    <row r="6913" spans="3:18" s="1" customFormat="1" ht="12.75" x14ac:dyDescent="0.2">
      <c r="C6913" s="36"/>
      <c r="K6913" s="19"/>
      <c r="P6913" s="33"/>
      <c r="Q6913" s="19"/>
      <c r="R6913" s="19"/>
    </row>
    <row r="6914" spans="3:18" s="1" customFormat="1" ht="12.75" x14ac:dyDescent="0.2">
      <c r="C6914" s="36"/>
      <c r="K6914" s="19"/>
      <c r="P6914" s="33"/>
      <c r="Q6914" s="19"/>
      <c r="R6914" s="19"/>
    </row>
    <row r="6915" spans="3:18" s="1" customFormat="1" ht="12.75" x14ac:dyDescent="0.2">
      <c r="C6915" s="36"/>
      <c r="K6915" s="19"/>
      <c r="P6915" s="33"/>
      <c r="Q6915" s="19"/>
      <c r="R6915" s="19"/>
    </row>
    <row r="6916" spans="3:18" s="1" customFormat="1" ht="12.75" x14ac:dyDescent="0.2">
      <c r="C6916" s="36"/>
      <c r="K6916" s="19"/>
      <c r="P6916" s="33"/>
      <c r="Q6916" s="19"/>
      <c r="R6916" s="19"/>
    </row>
    <row r="6917" spans="3:18" s="1" customFormat="1" ht="12.75" x14ac:dyDescent="0.2">
      <c r="C6917" s="36"/>
      <c r="K6917" s="19"/>
      <c r="P6917" s="33"/>
      <c r="Q6917" s="19"/>
      <c r="R6917" s="19"/>
    </row>
    <row r="6918" spans="3:18" s="1" customFormat="1" ht="12.75" x14ac:dyDescent="0.2">
      <c r="C6918" s="36"/>
      <c r="K6918" s="19"/>
      <c r="P6918" s="33"/>
      <c r="Q6918" s="19"/>
      <c r="R6918" s="19"/>
    </row>
    <row r="6919" spans="3:18" s="1" customFormat="1" ht="12.75" x14ac:dyDescent="0.2">
      <c r="C6919" s="36"/>
      <c r="K6919" s="19"/>
      <c r="P6919" s="33"/>
      <c r="Q6919" s="19"/>
      <c r="R6919" s="19"/>
    </row>
    <row r="6920" spans="3:18" s="1" customFormat="1" ht="12.75" x14ac:dyDescent="0.2">
      <c r="C6920" s="36"/>
      <c r="K6920" s="19"/>
      <c r="P6920" s="33"/>
      <c r="Q6920" s="19"/>
      <c r="R6920" s="19"/>
    </row>
    <row r="6921" spans="3:18" s="1" customFormat="1" ht="12.75" x14ac:dyDescent="0.2">
      <c r="C6921" s="36"/>
      <c r="K6921" s="19"/>
      <c r="P6921" s="33"/>
      <c r="Q6921" s="19"/>
      <c r="R6921" s="19"/>
    </row>
    <row r="6922" spans="3:18" s="1" customFormat="1" ht="12.75" x14ac:dyDescent="0.2">
      <c r="C6922" s="36"/>
      <c r="K6922" s="19"/>
      <c r="P6922" s="33"/>
      <c r="Q6922" s="19"/>
      <c r="R6922" s="19"/>
    </row>
    <row r="6923" spans="3:18" s="1" customFormat="1" ht="12.75" x14ac:dyDescent="0.2">
      <c r="C6923" s="36"/>
      <c r="K6923" s="19"/>
      <c r="P6923" s="33"/>
      <c r="Q6923" s="19"/>
      <c r="R6923" s="19"/>
    </row>
    <row r="6924" spans="3:18" s="1" customFormat="1" ht="12.75" x14ac:dyDescent="0.2">
      <c r="C6924" s="36"/>
      <c r="K6924" s="19"/>
      <c r="P6924" s="33"/>
      <c r="Q6924" s="19"/>
      <c r="R6924" s="19"/>
    </row>
    <row r="6925" spans="3:18" s="1" customFormat="1" ht="12.75" x14ac:dyDescent="0.2">
      <c r="C6925" s="36"/>
      <c r="K6925" s="19"/>
      <c r="P6925" s="33"/>
      <c r="Q6925" s="19"/>
      <c r="R6925" s="19"/>
    </row>
    <row r="6926" spans="3:18" s="1" customFormat="1" ht="12.75" x14ac:dyDescent="0.2">
      <c r="C6926" s="36"/>
      <c r="K6926" s="19"/>
      <c r="P6926" s="33"/>
      <c r="Q6926" s="19"/>
      <c r="R6926" s="19"/>
    </row>
    <row r="6927" spans="3:18" s="1" customFormat="1" ht="12.75" x14ac:dyDescent="0.2">
      <c r="C6927" s="36"/>
      <c r="K6927" s="19"/>
      <c r="P6927" s="33"/>
      <c r="Q6927" s="19"/>
      <c r="R6927" s="19"/>
    </row>
    <row r="6928" spans="3:18" s="1" customFormat="1" ht="12.75" x14ac:dyDescent="0.2">
      <c r="C6928" s="36"/>
      <c r="K6928" s="19"/>
      <c r="P6928" s="33"/>
      <c r="Q6928" s="19"/>
      <c r="R6928" s="19"/>
    </row>
    <row r="6929" spans="3:18" s="1" customFormat="1" ht="12.75" x14ac:dyDescent="0.2">
      <c r="C6929" s="36"/>
      <c r="K6929" s="19"/>
      <c r="P6929" s="33"/>
      <c r="Q6929" s="19"/>
      <c r="R6929" s="19"/>
    </row>
    <row r="6930" spans="3:18" s="1" customFormat="1" ht="12.75" x14ac:dyDescent="0.2">
      <c r="C6930" s="36"/>
      <c r="K6930" s="19"/>
      <c r="P6930" s="33"/>
      <c r="Q6930" s="19"/>
      <c r="R6930" s="19"/>
    </row>
    <row r="6931" spans="3:18" s="1" customFormat="1" ht="12.75" x14ac:dyDescent="0.2">
      <c r="C6931" s="36"/>
      <c r="K6931" s="19"/>
      <c r="P6931" s="33"/>
      <c r="Q6931" s="19"/>
      <c r="R6931" s="19"/>
    </row>
    <row r="6932" spans="3:18" s="1" customFormat="1" ht="12.75" x14ac:dyDescent="0.2">
      <c r="C6932" s="36"/>
      <c r="K6932" s="19"/>
      <c r="P6932" s="33"/>
      <c r="Q6932" s="19"/>
      <c r="R6932" s="19"/>
    </row>
    <row r="6933" spans="3:18" s="1" customFormat="1" ht="12.75" x14ac:dyDescent="0.2">
      <c r="C6933" s="36"/>
      <c r="K6933" s="19"/>
      <c r="P6933" s="33"/>
      <c r="Q6933" s="19"/>
      <c r="R6933" s="19"/>
    </row>
    <row r="6934" spans="3:18" s="1" customFormat="1" ht="12.75" x14ac:dyDescent="0.2">
      <c r="C6934" s="36"/>
      <c r="K6934" s="19"/>
      <c r="P6934" s="33"/>
      <c r="Q6934" s="19"/>
      <c r="R6934" s="19"/>
    </row>
    <row r="6935" spans="3:18" s="1" customFormat="1" ht="12.75" x14ac:dyDescent="0.2">
      <c r="C6935" s="36"/>
      <c r="K6935" s="19"/>
      <c r="P6935" s="33"/>
      <c r="Q6935" s="19"/>
      <c r="R6935" s="19"/>
    </row>
    <row r="6936" spans="3:18" s="1" customFormat="1" ht="12.75" x14ac:dyDescent="0.2">
      <c r="C6936" s="36"/>
      <c r="K6936" s="19"/>
      <c r="P6936" s="33"/>
      <c r="Q6936" s="19"/>
      <c r="R6936" s="19"/>
    </row>
    <row r="6937" spans="3:18" s="1" customFormat="1" ht="12.75" x14ac:dyDescent="0.2">
      <c r="C6937" s="36"/>
      <c r="K6937" s="19"/>
      <c r="P6937" s="33"/>
      <c r="Q6937" s="19"/>
      <c r="R6937" s="19"/>
    </row>
    <row r="6938" spans="3:18" s="1" customFormat="1" ht="12.75" x14ac:dyDescent="0.2">
      <c r="C6938" s="36"/>
      <c r="K6938" s="19"/>
      <c r="P6938" s="33"/>
      <c r="Q6938" s="19"/>
      <c r="R6938" s="19"/>
    </row>
    <row r="6939" spans="3:18" s="1" customFormat="1" ht="12.75" x14ac:dyDescent="0.2">
      <c r="C6939" s="36"/>
      <c r="K6939" s="19"/>
      <c r="P6939" s="33"/>
      <c r="Q6939" s="19"/>
      <c r="R6939" s="19"/>
    </row>
    <row r="6940" spans="3:18" s="1" customFormat="1" ht="12.75" x14ac:dyDescent="0.2">
      <c r="C6940" s="36"/>
      <c r="K6940" s="19"/>
      <c r="P6940" s="33"/>
      <c r="Q6940" s="19"/>
      <c r="R6940" s="19"/>
    </row>
    <row r="6941" spans="3:18" s="1" customFormat="1" ht="12.75" x14ac:dyDescent="0.2">
      <c r="C6941" s="36"/>
      <c r="K6941" s="19"/>
      <c r="P6941" s="33"/>
      <c r="Q6941" s="19"/>
      <c r="R6941" s="19"/>
    </row>
    <row r="6942" spans="3:18" s="1" customFormat="1" ht="12.75" x14ac:dyDescent="0.2">
      <c r="C6942" s="36"/>
      <c r="K6942" s="19"/>
      <c r="P6942" s="33"/>
      <c r="Q6942" s="19"/>
      <c r="R6942" s="19"/>
    </row>
    <row r="6943" spans="3:18" s="1" customFormat="1" ht="12.75" x14ac:dyDescent="0.2">
      <c r="C6943" s="36"/>
      <c r="K6943" s="19"/>
      <c r="P6943" s="33"/>
      <c r="Q6943" s="19"/>
      <c r="R6943" s="19"/>
    </row>
    <row r="6944" spans="3:18" s="1" customFormat="1" ht="12.75" x14ac:dyDescent="0.2">
      <c r="C6944" s="36"/>
      <c r="K6944" s="19"/>
      <c r="P6944" s="33"/>
      <c r="Q6944" s="19"/>
      <c r="R6944" s="19"/>
    </row>
    <row r="6945" spans="3:18" s="1" customFormat="1" ht="12.75" x14ac:dyDescent="0.2">
      <c r="C6945" s="36"/>
      <c r="K6945" s="19"/>
      <c r="P6945" s="33"/>
      <c r="Q6945" s="19"/>
      <c r="R6945" s="19"/>
    </row>
    <row r="6946" spans="3:18" s="1" customFormat="1" ht="12.75" x14ac:dyDescent="0.2">
      <c r="C6946" s="36"/>
      <c r="K6946" s="19"/>
      <c r="P6946" s="33"/>
      <c r="Q6946" s="19"/>
      <c r="R6946" s="19"/>
    </row>
    <row r="6947" spans="3:18" s="1" customFormat="1" ht="12.75" x14ac:dyDescent="0.2">
      <c r="C6947" s="36"/>
      <c r="K6947" s="19"/>
      <c r="P6947" s="33"/>
      <c r="Q6947" s="19"/>
      <c r="R6947" s="19"/>
    </row>
    <row r="6948" spans="3:18" s="1" customFormat="1" ht="12.75" x14ac:dyDescent="0.2">
      <c r="C6948" s="36"/>
      <c r="K6948" s="19"/>
      <c r="P6948" s="33"/>
      <c r="Q6948" s="19"/>
      <c r="R6948" s="19"/>
    </row>
    <row r="6949" spans="3:18" s="1" customFormat="1" ht="12.75" x14ac:dyDescent="0.2">
      <c r="C6949" s="36"/>
      <c r="K6949" s="19"/>
      <c r="P6949" s="33"/>
      <c r="Q6949" s="19"/>
      <c r="R6949" s="19"/>
    </row>
    <row r="6950" spans="3:18" s="1" customFormat="1" ht="12.75" x14ac:dyDescent="0.2">
      <c r="C6950" s="36"/>
      <c r="K6950" s="19"/>
      <c r="P6950" s="33"/>
      <c r="Q6950" s="19"/>
      <c r="R6950" s="19"/>
    </row>
    <row r="6951" spans="3:18" s="1" customFormat="1" ht="12.75" x14ac:dyDescent="0.2">
      <c r="C6951" s="36"/>
      <c r="K6951" s="19"/>
      <c r="P6951" s="33"/>
      <c r="Q6951" s="19"/>
      <c r="R6951" s="19"/>
    </row>
    <row r="6952" spans="3:18" s="1" customFormat="1" ht="12.75" x14ac:dyDescent="0.2">
      <c r="C6952" s="36"/>
      <c r="K6952" s="19"/>
      <c r="P6952" s="33"/>
      <c r="Q6952" s="19"/>
      <c r="R6952" s="19"/>
    </row>
    <row r="6953" spans="3:18" s="1" customFormat="1" ht="12.75" x14ac:dyDescent="0.2">
      <c r="C6953" s="36"/>
      <c r="K6953" s="19"/>
      <c r="P6953" s="33"/>
      <c r="Q6953" s="19"/>
      <c r="R6953" s="19"/>
    </row>
    <row r="6954" spans="3:18" s="1" customFormat="1" ht="12.75" x14ac:dyDescent="0.2">
      <c r="C6954" s="36"/>
      <c r="K6954" s="19"/>
      <c r="P6954" s="33"/>
      <c r="Q6954" s="19"/>
      <c r="R6954" s="19"/>
    </row>
    <row r="6955" spans="3:18" s="1" customFormat="1" ht="12.75" x14ac:dyDescent="0.2">
      <c r="C6955" s="36"/>
      <c r="K6955" s="19"/>
      <c r="P6955" s="33"/>
      <c r="Q6955" s="19"/>
      <c r="R6955" s="19"/>
    </row>
    <row r="6956" spans="3:18" s="1" customFormat="1" ht="12.75" x14ac:dyDescent="0.2">
      <c r="C6956" s="36"/>
      <c r="K6956" s="19"/>
      <c r="P6956" s="33"/>
      <c r="Q6956" s="19"/>
      <c r="R6956" s="19"/>
    </row>
    <row r="6957" spans="3:18" s="1" customFormat="1" ht="12.75" x14ac:dyDescent="0.2">
      <c r="C6957" s="36"/>
      <c r="K6957" s="19"/>
      <c r="P6957" s="33"/>
      <c r="Q6957" s="19"/>
      <c r="R6957" s="19"/>
    </row>
    <row r="6958" spans="3:18" s="1" customFormat="1" ht="12.75" x14ac:dyDescent="0.2">
      <c r="C6958" s="36"/>
      <c r="K6958" s="19"/>
      <c r="P6958" s="33"/>
      <c r="Q6958" s="19"/>
      <c r="R6958" s="19"/>
    </row>
    <row r="6959" spans="3:18" s="1" customFormat="1" ht="12.75" x14ac:dyDescent="0.2">
      <c r="C6959" s="36"/>
      <c r="K6959" s="19"/>
      <c r="P6959" s="33"/>
      <c r="Q6959" s="19"/>
      <c r="R6959" s="19"/>
    </row>
    <row r="6960" spans="3:18" s="1" customFormat="1" ht="12.75" x14ac:dyDescent="0.2">
      <c r="C6960" s="36"/>
      <c r="K6960" s="19"/>
      <c r="P6960" s="33"/>
      <c r="Q6960" s="19"/>
      <c r="R6960" s="19"/>
    </row>
    <row r="6961" spans="3:18" s="1" customFormat="1" ht="12.75" x14ac:dyDescent="0.2">
      <c r="C6961" s="36"/>
      <c r="K6961" s="19"/>
      <c r="P6961" s="33"/>
      <c r="Q6961" s="19"/>
      <c r="R6961" s="19"/>
    </row>
    <row r="6962" spans="3:18" s="1" customFormat="1" ht="12.75" x14ac:dyDescent="0.2">
      <c r="C6962" s="36"/>
      <c r="K6962" s="19"/>
      <c r="P6962" s="33"/>
      <c r="Q6962" s="19"/>
      <c r="R6962" s="19"/>
    </row>
    <row r="6963" spans="3:18" s="1" customFormat="1" ht="12.75" x14ac:dyDescent="0.2">
      <c r="C6963" s="36"/>
      <c r="K6963" s="19"/>
      <c r="P6963" s="33"/>
      <c r="Q6963" s="19"/>
      <c r="R6963" s="19"/>
    </row>
    <row r="6964" spans="3:18" s="1" customFormat="1" ht="12.75" x14ac:dyDescent="0.2">
      <c r="C6964" s="36"/>
      <c r="K6964" s="19"/>
      <c r="P6964" s="33"/>
      <c r="Q6964" s="19"/>
      <c r="R6964" s="19"/>
    </row>
    <row r="6965" spans="3:18" s="1" customFormat="1" ht="12.75" x14ac:dyDescent="0.2">
      <c r="C6965" s="36"/>
      <c r="K6965" s="19"/>
      <c r="P6965" s="33"/>
      <c r="Q6965" s="19"/>
      <c r="R6965" s="19"/>
    </row>
    <row r="6966" spans="3:18" s="1" customFormat="1" ht="12.75" x14ac:dyDescent="0.2">
      <c r="C6966" s="36"/>
      <c r="K6966" s="19"/>
      <c r="P6966" s="33"/>
      <c r="Q6966" s="19"/>
      <c r="R6966" s="19"/>
    </row>
    <row r="6967" spans="3:18" s="1" customFormat="1" ht="12.75" x14ac:dyDescent="0.2">
      <c r="C6967" s="36"/>
      <c r="K6967" s="19"/>
      <c r="P6967" s="33"/>
      <c r="Q6967" s="19"/>
      <c r="R6967" s="19"/>
    </row>
    <row r="6968" spans="3:18" s="1" customFormat="1" ht="12.75" x14ac:dyDescent="0.2">
      <c r="C6968" s="36"/>
      <c r="K6968" s="19"/>
      <c r="P6968" s="33"/>
      <c r="Q6968" s="19"/>
      <c r="R6968" s="19"/>
    </row>
    <row r="6969" spans="3:18" s="1" customFormat="1" ht="12.75" x14ac:dyDescent="0.2">
      <c r="C6969" s="36"/>
      <c r="K6969" s="19"/>
      <c r="P6969" s="33"/>
      <c r="Q6969" s="19"/>
      <c r="R6969" s="19"/>
    </row>
    <row r="6970" spans="3:18" s="1" customFormat="1" ht="12.75" x14ac:dyDescent="0.2">
      <c r="C6970" s="36"/>
      <c r="K6970" s="19"/>
      <c r="P6970" s="33"/>
      <c r="Q6970" s="19"/>
      <c r="R6970" s="19"/>
    </row>
    <row r="6971" spans="3:18" s="1" customFormat="1" ht="12.75" x14ac:dyDescent="0.2">
      <c r="C6971" s="36"/>
      <c r="K6971" s="19"/>
      <c r="P6971" s="33"/>
      <c r="Q6971" s="19"/>
      <c r="R6971" s="19"/>
    </row>
    <row r="6972" spans="3:18" s="1" customFormat="1" ht="12.75" x14ac:dyDescent="0.2">
      <c r="C6972" s="36"/>
      <c r="K6972" s="19"/>
      <c r="P6972" s="33"/>
      <c r="Q6972" s="19"/>
      <c r="R6972" s="19"/>
    </row>
    <row r="6973" spans="3:18" s="1" customFormat="1" ht="12.75" x14ac:dyDescent="0.2">
      <c r="C6973" s="36"/>
      <c r="K6973" s="19"/>
      <c r="P6973" s="33"/>
      <c r="Q6973" s="19"/>
      <c r="R6973" s="19"/>
    </row>
    <row r="6974" spans="3:18" s="1" customFormat="1" ht="12.75" x14ac:dyDescent="0.2">
      <c r="C6974" s="36"/>
      <c r="K6974" s="19"/>
      <c r="P6974" s="33"/>
      <c r="Q6974" s="19"/>
      <c r="R6974" s="19"/>
    </row>
    <row r="6975" spans="3:18" s="1" customFormat="1" ht="12.75" x14ac:dyDescent="0.2">
      <c r="C6975" s="36"/>
      <c r="K6975" s="19"/>
      <c r="P6975" s="33"/>
      <c r="Q6975" s="19"/>
      <c r="R6975" s="19"/>
    </row>
    <row r="6976" spans="3:18" s="1" customFormat="1" ht="12.75" x14ac:dyDescent="0.2">
      <c r="C6976" s="36"/>
      <c r="K6976" s="19"/>
      <c r="P6976" s="33"/>
      <c r="Q6976" s="19"/>
      <c r="R6976" s="19"/>
    </row>
    <row r="6977" spans="3:18" s="1" customFormat="1" ht="12.75" x14ac:dyDescent="0.2">
      <c r="C6977" s="36"/>
      <c r="K6977" s="19"/>
      <c r="P6977" s="33"/>
      <c r="Q6977" s="19"/>
      <c r="R6977" s="19"/>
    </row>
    <row r="6978" spans="3:18" s="1" customFormat="1" ht="12.75" x14ac:dyDescent="0.2">
      <c r="C6978" s="36"/>
      <c r="K6978" s="19"/>
      <c r="P6978" s="33"/>
      <c r="Q6978" s="19"/>
      <c r="R6978" s="19"/>
    </row>
    <row r="6979" spans="3:18" s="1" customFormat="1" ht="12.75" x14ac:dyDescent="0.2">
      <c r="C6979" s="36"/>
      <c r="K6979" s="19"/>
      <c r="P6979" s="33"/>
      <c r="Q6979" s="19"/>
      <c r="R6979" s="19"/>
    </row>
    <row r="6980" spans="3:18" s="1" customFormat="1" ht="12.75" x14ac:dyDescent="0.2">
      <c r="C6980" s="36"/>
      <c r="K6980" s="19"/>
      <c r="P6980" s="33"/>
      <c r="Q6980" s="19"/>
      <c r="R6980" s="19"/>
    </row>
    <row r="6981" spans="3:18" s="1" customFormat="1" ht="12.75" x14ac:dyDescent="0.2">
      <c r="C6981" s="36"/>
      <c r="K6981" s="19"/>
      <c r="P6981" s="33"/>
      <c r="Q6981" s="19"/>
      <c r="R6981" s="19"/>
    </row>
    <row r="6982" spans="3:18" s="1" customFormat="1" ht="12.75" x14ac:dyDescent="0.2">
      <c r="C6982" s="36"/>
      <c r="K6982" s="19"/>
      <c r="P6982" s="33"/>
      <c r="Q6982" s="19"/>
      <c r="R6982" s="19"/>
    </row>
    <row r="6983" spans="3:18" s="1" customFormat="1" ht="12.75" x14ac:dyDescent="0.2">
      <c r="C6983" s="36"/>
      <c r="K6983" s="19"/>
      <c r="P6983" s="33"/>
      <c r="Q6983" s="19"/>
      <c r="R6983" s="19"/>
    </row>
    <row r="6984" spans="3:18" s="1" customFormat="1" ht="12.75" x14ac:dyDescent="0.2">
      <c r="C6984" s="36"/>
      <c r="K6984" s="19"/>
      <c r="P6984" s="33"/>
      <c r="Q6984" s="19"/>
      <c r="R6984" s="19"/>
    </row>
    <row r="6985" spans="3:18" s="1" customFormat="1" ht="12.75" x14ac:dyDescent="0.2">
      <c r="C6985" s="36"/>
      <c r="K6985" s="19"/>
      <c r="P6985" s="33"/>
      <c r="Q6985" s="19"/>
      <c r="R6985" s="19"/>
    </row>
    <row r="6986" spans="3:18" s="1" customFormat="1" ht="12.75" x14ac:dyDescent="0.2">
      <c r="C6986" s="36"/>
      <c r="K6986" s="19"/>
      <c r="P6986" s="33"/>
      <c r="Q6986" s="19"/>
      <c r="R6986" s="19"/>
    </row>
    <row r="6987" spans="3:18" s="1" customFormat="1" ht="12.75" x14ac:dyDescent="0.2">
      <c r="C6987" s="36"/>
      <c r="K6987" s="19"/>
      <c r="P6987" s="33"/>
      <c r="Q6987" s="19"/>
      <c r="R6987" s="19"/>
    </row>
    <row r="6988" spans="3:18" s="1" customFormat="1" ht="12.75" x14ac:dyDescent="0.2">
      <c r="C6988" s="36"/>
      <c r="K6988" s="19"/>
      <c r="P6988" s="33"/>
      <c r="Q6988" s="19"/>
      <c r="R6988" s="19"/>
    </row>
    <row r="6989" spans="3:18" s="1" customFormat="1" ht="12.75" x14ac:dyDescent="0.2">
      <c r="C6989" s="36"/>
      <c r="K6989" s="19"/>
      <c r="P6989" s="33"/>
      <c r="Q6989" s="19"/>
      <c r="R6989" s="19"/>
    </row>
    <row r="6990" spans="3:18" s="1" customFormat="1" ht="12.75" x14ac:dyDescent="0.2">
      <c r="C6990" s="36"/>
      <c r="K6990" s="19"/>
      <c r="P6990" s="33"/>
      <c r="Q6990" s="19"/>
      <c r="R6990" s="19"/>
    </row>
    <row r="6991" spans="3:18" s="1" customFormat="1" ht="12.75" x14ac:dyDescent="0.2">
      <c r="C6991" s="36"/>
      <c r="K6991" s="19"/>
      <c r="P6991" s="33"/>
      <c r="Q6991" s="19"/>
      <c r="R6991" s="19"/>
    </row>
    <row r="6992" spans="3:18" s="1" customFormat="1" ht="12.75" x14ac:dyDescent="0.2">
      <c r="C6992" s="36"/>
      <c r="K6992" s="19"/>
      <c r="P6992" s="33"/>
      <c r="Q6992" s="19"/>
      <c r="R6992" s="19"/>
    </row>
    <row r="6993" spans="3:18" s="1" customFormat="1" ht="12.75" x14ac:dyDescent="0.2">
      <c r="C6993" s="36"/>
      <c r="K6993" s="19"/>
      <c r="P6993" s="33"/>
      <c r="Q6993" s="19"/>
      <c r="R6993" s="19"/>
    </row>
    <row r="6994" spans="3:18" s="1" customFormat="1" ht="12.75" x14ac:dyDescent="0.2">
      <c r="C6994" s="36"/>
      <c r="K6994" s="19"/>
      <c r="P6994" s="33"/>
      <c r="Q6994" s="19"/>
      <c r="R6994" s="19"/>
    </row>
    <row r="6995" spans="3:18" s="1" customFormat="1" ht="12.75" x14ac:dyDescent="0.2">
      <c r="C6995" s="36"/>
      <c r="K6995" s="19"/>
      <c r="P6995" s="33"/>
      <c r="Q6995" s="19"/>
      <c r="R6995" s="19"/>
    </row>
    <row r="6996" spans="3:18" s="1" customFormat="1" ht="12.75" x14ac:dyDescent="0.2">
      <c r="C6996" s="36"/>
      <c r="K6996" s="19"/>
      <c r="P6996" s="33"/>
      <c r="Q6996" s="19"/>
      <c r="R6996" s="19"/>
    </row>
    <row r="6997" spans="3:18" s="1" customFormat="1" ht="12.75" x14ac:dyDescent="0.2">
      <c r="C6997" s="36"/>
      <c r="K6997" s="19"/>
      <c r="P6997" s="33"/>
      <c r="Q6997" s="19"/>
      <c r="R6997" s="19"/>
    </row>
    <row r="6998" spans="3:18" s="1" customFormat="1" ht="12.75" x14ac:dyDescent="0.2">
      <c r="C6998" s="36"/>
      <c r="K6998" s="19"/>
      <c r="P6998" s="33"/>
      <c r="Q6998" s="19"/>
      <c r="R6998" s="19"/>
    </row>
    <row r="6999" spans="3:18" s="1" customFormat="1" ht="12.75" x14ac:dyDescent="0.2">
      <c r="C6999" s="36"/>
      <c r="K6999" s="19"/>
      <c r="P6999" s="33"/>
      <c r="Q6999" s="19"/>
      <c r="R6999" s="19"/>
    </row>
    <row r="7000" spans="3:18" s="1" customFormat="1" ht="12.75" x14ac:dyDescent="0.2">
      <c r="C7000" s="36"/>
      <c r="K7000" s="19"/>
      <c r="P7000" s="33"/>
      <c r="Q7000" s="19"/>
      <c r="R7000" s="19"/>
    </row>
    <row r="7001" spans="3:18" s="1" customFormat="1" ht="12.75" x14ac:dyDescent="0.2">
      <c r="C7001" s="36"/>
      <c r="K7001" s="19"/>
      <c r="P7001" s="33"/>
      <c r="Q7001" s="19"/>
      <c r="R7001" s="19"/>
    </row>
    <row r="7002" spans="3:18" s="1" customFormat="1" ht="12.75" x14ac:dyDescent="0.2">
      <c r="C7002" s="36"/>
      <c r="K7002" s="19"/>
      <c r="P7002" s="33"/>
      <c r="Q7002" s="19"/>
      <c r="R7002" s="19"/>
    </row>
    <row r="7003" spans="3:18" s="1" customFormat="1" ht="12.75" x14ac:dyDescent="0.2">
      <c r="C7003" s="36"/>
      <c r="K7003" s="19"/>
      <c r="P7003" s="33"/>
      <c r="Q7003" s="19"/>
      <c r="R7003" s="19"/>
    </row>
    <row r="7004" spans="3:18" s="1" customFormat="1" ht="12.75" x14ac:dyDescent="0.2">
      <c r="C7004" s="36"/>
      <c r="K7004" s="19"/>
      <c r="P7004" s="33"/>
      <c r="Q7004" s="19"/>
      <c r="R7004" s="19"/>
    </row>
    <row r="7005" spans="3:18" s="1" customFormat="1" ht="12.75" x14ac:dyDescent="0.2">
      <c r="C7005" s="36"/>
      <c r="K7005" s="19"/>
      <c r="P7005" s="33"/>
      <c r="Q7005" s="19"/>
      <c r="R7005" s="19"/>
    </row>
    <row r="7006" spans="3:18" s="1" customFormat="1" ht="12.75" x14ac:dyDescent="0.2">
      <c r="C7006" s="36"/>
      <c r="K7006" s="19"/>
      <c r="P7006" s="33"/>
      <c r="Q7006" s="19"/>
      <c r="R7006" s="19"/>
    </row>
    <row r="7007" spans="3:18" s="1" customFormat="1" ht="12.75" x14ac:dyDescent="0.2">
      <c r="C7007" s="36"/>
      <c r="K7007" s="19"/>
      <c r="P7007" s="33"/>
      <c r="Q7007" s="19"/>
      <c r="R7007" s="19"/>
    </row>
    <row r="7008" spans="3:18" s="1" customFormat="1" ht="12.75" x14ac:dyDescent="0.2">
      <c r="C7008" s="36"/>
      <c r="K7008" s="19"/>
      <c r="P7008" s="33"/>
      <c r="Q7008" s="19"/>
      <c r="R7008" s="19"/>
    </row>
    <row r="7009" spans="3:18" s="1" customFormat="1" ht="12.75" x14ac:dyDescent="0.2">
      <c r="C7009" s="36"/>
      <c r="K7009" s="19"/>
      <c r="P7009" s="33"/>
      <c r="Q7009" s="19"/>
      <c r="R7009" s="19"/>
    </row>
    <row r="7010" spans="3:18" s="1" customFormat="1" ht="12.75" x14ac:dyDescent="0.2">
      <c r="C7010" s="36"/>
      <c r="K7010" s="19"/>
      <c r="P7010" s="33"/>
      <c r="Q7010" s="19"/>
      <c r="R7010" s="19"/>
    </row>
    <row r="7011" spans="3:18" s="1" customFormat="1" ht="12.75" x14ac:dyDescent="0.2">
      <c r="C7011" s="36"/>
      <c r="K7011" s="19"/>
      <c r="P7011" s="33"/>
      <c r="Q7011" s="19"/>
      <c r="R7011" s="19"/>
    </row>
    <row r="7012" spans="3:18" s="1" customFormat="1" ht="12.75" x14ac:dyDescent="0.2">
      <c r="C7012" s="36"/>
      <c r="K7012" s="19"/>
      <c r="P7012" s="33"/>
      <c r="Q7012" s="19"/>
      <c r="R7012" s="19"/>
    </row>
    <row r="7013" spans="3:18" s="1" customFormat="1" ht="12.75" x14ac:dyDescent="0.2">
      <c r="C7013" s="36"/>
      <c r="K7013" s="19"/>
      <c r="P7013" s="33"/>
      <c r="Q7013" s="19"/>
      <c r="R7013" s="19"/>
    </row>
    <row r="7014" spans="3:18" s="1" customFormat="1" ht="12.75" x14ac:dyDescent="0.2">
      <c r="C7014" s="36"/>
      <c r="K7014" s="19"/>
      <c r="P7014" s="33"/>
      <c r="Q7014" s="19"/>
      <c r="R7014" s="19"/>
    </row>
    <row r="7015" spans="3:18" s="1" customFormat="1" ht="12.75" x14ac:dyDescent="0.2">
      <c r="C7015" s="36"/>
      <c r="K7015" s="19"/>
      <c r="P7015" s="33"/>
      <c r="Q7015" s="19"/>
      <c r="R7015" s="19"/>
    </row>
    <row r="7016" spans="3:18" s="1" customFormat="1" ht="12.75" x14ac:dyDescent="0.2">
      <c r="C7016" s="36"/>
      <c r="K7016" s="19"/>
      <c r="P7016" s="33"/>
      <c r="Q7016" s="19"/>
      <c r="R7016" s="19"/>
    </row>
    <row r="7017" spans="3:18" s="1" customFormat="1" ht="12.75" x14ac:dyDescent="0.2">
      <c r="C7017" s="36"/>
      <c r="K7017" s="19"/>
      <c r="P7017" s="33"/>
      <c r="Q7017" s="19"/>
      <c r="R7017" s="19"/>
    </row>
    <row r="7018" spans="3:18" s="1" customFormat="1" ht="12.75" x14ac:dyDescent="0.2">
      <c r="C7018" s="36"/>
      <c r="K7018" s="19"/>
      <c r="P7018" s="33"/>
      <c r="Q7018" s="19"/>
      <c r="R7018" s="19"/>
    </row>
    <row r="7019" spans="3:18" s="1" customFormat="1" ht="12.75" x14ac:dyDescent="0.2">
      <c r="C7019" s="36"/>
      <c r="K7019" s="19"/>
      <c r="P7019" s="33"/>
      <c r="Q7019" s="19"/>
      <c r="R7019" s="19"/>
    </row>
    <row r="7020" spans="3:18" s="1" customFormat="1" ht="12.75" x14ac:dyDescent="0.2">
      <c r="C7020" s="36"/>
      <c r="K7020" s="19"/>
      <c r="P7020" s="33"/>
      <c r="Q7020" s="19"/>
      <c r="R7020" s="19"/>
    </row>
    <row r="7021" spans="3:18" s="1" customFormat="1" ht="12.75" x14ac:dyDescent="0.2">
      <c r="C7021" s="36"/>
      <c r="K7021" s="19"/>
      <c r="P7021" s="33"/>
      <c r="Q7021" s="19"/>
      <c r="R7021" s="19"/>
    </row>
    <row r="7022" spans="3:18" s="1" customFormat="1" ht="12.75" x14ac:dyDescent="0.2">
      <c r="C7022" s="36"/>
      <c r="K7022" s="19"/>
      <c r="P7022" s="33"/>
      <c r="Q7022" s="19"/>
      <c r="R7022" s="19"/>
    </row>
    <row r="7023" spans="3:18" s="1" customFormat="1" ht="12.75" x14ac:dyDescent="0.2">
      <c r="C7023" s="36"/>
      <c r="K7023" s="19"/>
      <c r="P7023" s="33"/>
      <c r="Q7023" s="19"/>
      <c r="R7023" s="19"/>
    </row>
    <row r="7024" spans="3:18" s="1" customFormat="1" ht="12.75" x14ac:dyDescent="0.2">
      <c r="C7024" s="36"/>
      <c r="K7024" s="19"/>
      <c r="P7024" s="33"/>
      <c r="Q7024" s="19"/>
      <c r="R7024" s="19"/>
    </row>
    <row r="7025" spans="3:18" s="1" customFormat="1" ht="12.75" x14ac:dyDescent="0.2">
      <c r="C7025" s="36"/>
      <c r="K7025" s="19"/>
      <c r="P7025" s="33"/>
      <c r="Q7025" s="19"/>
      <c r="R7025" s="19"/>
    </row>
    <row r="7026" spans="3:18" s="1" customFormat="1" ht="12.75" x14ac:dyDescent="0.2">
      <c r="C7026" s="36"/>
      <c r="K7026" s="19"/>
      <c r="P7026" s="33"/>
      <c r="Q7026" s="19"/>
      <c r="R7026" s="19"/>
    </row>
    <row r="7027" spans="3:18" s="1" customFormat="1" ht="12.75" x14ac:dyDescent="0.2">
      <c r="C7027" s="36"/>
      <c r="K7027" s="19"/>
      <c r="P7027" s="33"/>
      <c r="Q7027" s="19"/>
      <c r="R7027" s="19"/>
    </row>
    <row r="7028" spans="3:18" s="1" customFormat="1" ht="12.75" x14ac:dyDescent="0.2">
      <c r="C7028" s="36"/>
      <c r="K7028" s="19"/>
      <c r="P7028" s="33"/>
      <c r="Q7028" s="19"/>
      <c r="R7028" s="19"/>
    </row>
    <row r="7029" spans="3:18" s="1" customFormat="1" ht="12.75" x14ac:dyDescent="0.2">
      <c r="C7029" s="36"/>
      <c r="K7029" s="19"/>
      <c r="P7029" s="33"/>
      <c r="Q7029" s="19"/>
      <c r="R7029" s="19"/>
    </row>
    <row r="7030" spans="3:18" s="1" customFormat="1" ht="12.75" x14ac:dyDescent="0.2">
      <c r="C7030" s="36"/>
      <c r="K7030" s="19"/>
      <c r="P7030" s="33"/>
      <c r="Q7030" s="19"/>
      <c r="R7030" s="19"/>
    </row>
    <row r="7031" spans="3:18" s="1" customFormat="1" ht="12.75" x14ac:dyDescent="0.2">
      <c r="C7031" s="36"/>
      <c r="K7031" s="19"/>
      <c r="P7031" s="33"/>
      <c r="Q7031" s="19"/>
      <c r="R7031" s="19"/>
    </row>
    <row r="7032" spans="3:18" s="1" customFormat="1" ht="12.75" x14ac:dyDescent="0.2">
      <c r="C7032" s="36"/>
      <c r="K7032" s="19"/>
      <c r="P7032" s="33"/>
      <c r="Q7032" s="19"/>
      <c r="R7032" s="19"/>
    </row>
    <row r="7033" spans="3:18" s="1" customFormat="1" ht="12.75" x14ac:dyDescent="0.2">
      <c r="C7033" s="36"/>
      <c r="K7033" s="19"/>
      <c r="P7033" s="33"/>
      <c r="Q7033" s="19"/>
      <c r="R7033" s="19"/>
    </row>
    <row r="7034" spans="3:18" s="1" customFormat="1" ht="12.75" x14ac:dyDescent="0.2">
      <c r="C7034" s="36"/>
      <c r="K7034" s="19"/>
      <c r="P7034" s="33"/>
      <c r="Q7034" s="19"/>
      <c r="R7034" s="19"/>
    </row>
    <row r="7035" spans="3:18" s="1" customFormat="1" ht="12.75" x14ac:dyDescent="0.2">
      <c r="C7035" s="36"/>
      <c r="K7035" s="19"/>
      <c r="P7035" s="33"/>
      <c r="Q7035" s="19"/>
      <c r="R7035" s="19"/>
    </row>
    <row r="7036" spans="3:18" s="1" customFormat="1" ht="12.75" x14ac:dyDescent="0.2">
      <c r="C7036" s="36"/>
      <c r="K7036" s="19"/>
      <c r="P7036" s="33"/>
      <c r="Q7036" s="19"/>
      <c r="R7036" s="19"/>
    </row>
    <row r="7037" spans="3:18" s="1" customFormat="1" ht="12.75" x14ac:dyDescent="0.2">
      <c r="C7037" s="36"/>
      <c r="K7037" s="19"/>
      <c r="P7037" s="33"/>
      <c r="Q7037" s="19"/>
      <c r="R7037" s="19"/>
    </row>
    <row r="7038" spans="3:18" s="1" customFormat="1" ht="12.75" x14ac:dyDescent="0.2">
      <c r="C7038" s="36"/>
      <c r="K7038" s="19"/>
      <c r="P7038" s="33"/>
      <c r="Q7038" s="19"/>
      <c r="R7038" s="19"/>
    </row>
    <row r="7039" spans="3:18" s="1" customFormat="1" ht="12.75" x14ac:dyDescent="0.2">
      <c r="C7039" s="36"/>
      <c r="K7039" s="19"/>
      <c r="P7039" s="33"/>
      <c r="Q7039" s="19"/>
      <c r="R7039" s="19"/>
    </row>
    <row r="7040" spans="3:18" s="1" customFormat="1" ht="12.75" x14ac:dyDescent="0.2">
      <c r="C7040" s="36"/>
      <c r="K7040" s="19"/>
      <c r="P7040" s="33"/>
      <c r="Q7040" s="19"/>
      <c r="R7040" s="19"/>
    </row>
    <row r="7041" spans="3:18" s="1" customFormat="1" ht="12.75" x14ac:dyDescent="0.2">
      <c r="C7041" s="36"/>
      <c r="K7041" s="19"/>
      <c r="P7041" s="33"/>
      <c r="Q7041" s="19"/>
      <c r="R7041" s="19"/>
    </row>
    <row r="7042" spans="3:18" s="1" customFormat="1" ht="12.75" x14ac:dyDescent="0.2">
      <c r="C7042" s="36"/>
      <c r="K7042" s="19"/>
      <c r="P7042" s="33"/>
      <c r="Q7042" s="19"/>
      <c r="R7042" s="19"/>
    </row>
    <row r="7043" spans="3:18" s="1" customFormat="1" ht="12.75" x14ac:dyDescent="0.2">
      <c r="C7043" s="36"/>
      <c r="K7043" s="19"/>
      <c r="P7043" s="33"/>
      <c r="Q7043" s="19"/>
      <c r="R7043" s="19"/>
    </row>
    <row r="7044" spans="3:18" s="1" customFormat="1" ht="12.75" x14ac:dyDescent="0.2">
      <c r="C7044" s="36"/>
      <c r="K7044" s="19"/>
      <c r="P7044" s="33"/>
      <c r="Q7044" s="19"/>
      <c r="R7044" s="19"/>
    </row>
    <row r="7045" spans="3:18" s="1" customFormat="1" ht="12.75" x14ac:dyDescent="0.2">
      <c r="C7045" s="36"/>
      <c r="K7045" s="19"/>
      <c r="P7045" s="33"/>
      <c r="Q7045" s="19"/>
      <c r="R7045" s="19"/>
    </row>
    <row r="7046" spans="3:18" s="1" customFormat="1" ht="12.75" x14ac:dyDescent="0.2">
      <c r="C7046" s="36"/>
      <c r="K7046" s="19"/>
      <c r="P7046" s="33"/>
      <c r="Q7046" s="19"/>
      <c r="R7046" s="19"/>
    </row>
    <row r="7047" spans="3:18" s="1" customFormat="1" ht="12.75" x14ac:dyDescent="0.2">
      <c r="C7047" s="36"/>
      <c r="K7047" s="19"/>
      <c r="P7047" s="33"/>
      <c r="Q7047" s="19"/>
      <c r="R7047" s="19"/>
    </row>
    <row r="7048" spans="3:18" s="1" customFormat="1" ht="12.75" x14ac:dyDescent="0.2">
      <c r="C7048" s="36"/>
      <c r="K7048" s="19"/>
      <c r="P7048" s="33"/>
      <c r="Q7048" s="19"/>
      <c r="R7048" s="19"/>
    </row>
    <row r="7049" spans="3:18" s="1" customFormat="1" ht="12.75" x14ac:dyDescent="0.2">
      <c r="C7049" s="36"/>
      <c r="K7049" s="19"/>
      <c r="P7049" s="33"/>
      <c r="Q7049" s="19"/>
      <c r="R7049" s="19"/>
    </row>
    <row r="7050" spans="3:18" s="1" customFormat="1" ht="12.75" x14ac:dyDescent="0.2">
      <c r="C7050" s="36"/>
      <c r="K7050" s="19"/>
      <c r="P7050" s="33"/>
      <c r="Q7050" s="19"/>
      <c r="R7050" s="19"/>
    </row>
    <row r="7051" spans="3:18" s="1" customFormat="1" ht="12.75" x14ac:dyDescent="0.2">
      <c r="C7051" s="36"/>
      <c r="K7051" s="19"/>
      <c r="P7051" s="33"/>
      <c r="Q7051" s="19"/>
      <c r="R7051" s="19"/>
    </row>
    <row r="7052" spans="3:18" s="1" customFormat="1" ht="12.75" x14ac:dyDescent="0.2">
      <c r="C7052" s="36"/>
      <c r="K7052" s="19"/>
      <c r="P7052" s="33"/>
      <c r="Q7052" s="19"/>
      <c r="R7052" s="19"/>
    </row>
    <row r="7053" spans="3:18" s="1" customFormat="1" ht="12.75" x14ac:dyDescent="0.2">
      <c r="C7053" s="36"/>
      <c r="K7053" s="19"/>
      <c r="P7053" s="33"/>
      <c r="Q7053" s="19"/>
      <c r="R7053" s="19"/>
    </row>
    <row r="7054" spans="3:18" s="1" customFormat="1" ht="12.75" x14ac:dyDescent="0.2">
      <c r="C7054" s="36"/>
      <c r="K7054" s="19"/>
      <c r="P7054" s="33"/>
      <c r="Q7054" s="19"/>
      <c r="R7054" s="19"/>
    </row>
    <row r="7055" spans="3:18" s="1" customFormat="1" ht="12.75" x14ac:dyDescent="0.2">
      <c r="C7055" s="36"/>
      <c r="K7055" s="19"/>
      <c r="P7055" s="33"/>
      <c r="Q7055" s="19"/>
      <c r="R7055" s="19"/>
    </row>
    <row r="7056" spans="3:18" s="1" customFormat="1" ht="12.75" x14ac:dyDescent="0.2">
      <c r="C7056" s="36"/>
      <c r="K7056" s="19"/>
      <c r="P7056" s="33"/>
      <c r="Q7056" s="19"/>
      <c r="R7056" s="19"/>
    </row>
    <row r="7057" spans="3:18" s="1" customFormat="1" ht="12.75" x14ac:dyDescent="0.2">
      <c r="C7057" s="36"/>
      <c r="K7057" s="19"/>
      <c r="P7057" s="33"/>
      <c r="Q7057" s="19"/>
      <c r="R7057" s="19"/>
    </row>
    <row r="7058" spans="3:18" s="1" customFormat="1" ht="12.75" x14ac:dyDescent="0.2">
      <c r="C7058" s="36"/>
      <c r="K7058" s="19"/>
      <c r="P7058" s="33"/>
      <c r="Q7058" s="19"/>
      <c r="R7058" s="19"/>
    </row>
    <row r="7059" spans="3:18" s="1" customFormat="1" ht="12.75" x14ac:dyDescent="0.2">
      <c r="C7059" s="36"/>
      <c r="K7059" s="19"/>
      <c r="P7059" s="33"/>
      <c r="Q7059" s="19"/>
      <c r="R7059" s="19"/>
    </row>
    <row r="7060" spans="3:18" s="1" customFormat="1" ht="12.75" x14ac:dyDescent="0.2">
      <c r="C7060" s="36"/>
      <c r="K7060" s="19"/>
      <c r="P7060" s="33"/>
      <c r="Q7060" s="19"/>
      <c r="R7060" s="19"/>
    </row>
    <row r="7061" spans="3:18" s="1" customFormat="1" ht="12.75" x14ac:dyDescent="0.2">
      <c r="C7061" s="36"/>
      <c r="K7061" s="19"/>
      <c r="P7061" s="33"/>
      <c r="Q7061" s="19"/>
      <c r="R7061" s="19"/>
    </row>
    <row r="7062" spans="3:18" s="1" customFormat="1" ht="12.75" x14ac:dyDescent="0.2">
      <c r="C7062" s="36"/>
      <c r="K7062" s="19"/>
      <c r="P7062" s="33"/>
      <c r="Q7062" s="19"/>
      <c r="R7062" s="19"/>
    </row>
    <row r="7063" spans="3:18" s="1" customFormat="1" ht="12.75" x14ac:dyDescent="0.2">
      <c r="C7063" s="36"/>
      <c r="K7063" s="19"/>
      <c r="P7063" s="33"/>
      <c r="Q7063" s="19"/>
      <c r="R7063" s="19"/>
    </row>
    <row r="7064" spans="3:18" s="1" customFormat="1" ht="12.75" x14ac:dyDescent="0.2">
      <c r="C7064" s="36"/>
      <c r="K7064" s="19"/>
      <c r="P7064" s="33"/>
      <c r="Q7064" s="19"/>
      <c r="R7064" s="19"/>
    </row>
    <row r="7065" spans="3:18" s="1" customFormat="1" ht="12.75" x14ac:dyDescent="0.2">
      <c r="C7065" s="36"/>
      <c r="K7065" s="19"/>
      <c r="P7065" s="33"/>
      <c r="Q7065" s="19"/>
      <c r="R7065" s="19"/>
    </row>
    <row r="7066" spans="3:18" s="1" customFormat="1" ht="12.75" x14ac:dyDescent="0.2">
      <c r="C7066" s="36"/>
      <c r="K7066" s="19"/>
      <c r="P7066" s="33"/>
      <c r="Q7066" s="19"/>
      <c r="R7066" s="19"/>
    </row>
    <row r="7067" spans="3:18" s="1" customFormat="1" ht="12.75" x14ac:dyDescent="0.2">
      <c r="C7067" s="36"/>
      <c r="K7067" s="19"/>
      <c r="P7067" s="33"/>
      <c r="Q7067" s="19"/>
      <c r="R7067" s="19"/>
    </row>
    <row r="7068" spans="3:18" s="1" customFormat="1" ht="12.75" x14ac:dyDescent="0.2">
      <c r="C7068" s="36"/>
      <c r="K7068" s="19"/>
      <c r="P7068" s="33"/>
      <c r="Q7068" s="19"/>
      <c r="R7068" s="19"/>
    </row>
    <row r="7069" spans="3:18" s="1" customFormat="1" ht="12.75" x14ac:dyDescent="0.2">
      <c r="C7069" s="36"/>
      <c r="K7069" s="19"/>
      <c r="P7069" s="33"/>
      <c r="Q7069" s="19"/>
      <c r="R7069" s="19"/>
    </row>
    <row r="7070" spans="3:18" s="1" customFormat="1" ht="12.75" x14ac:dyDescent="0.2">
      <c r="C7070" s="36"/>
      <c r="K7070" s="19"/>
      <c r="P7070" s="33"/>
      <c r="Q7070" s="19"/>
      <c r="R7070" s="19"/>
    </row>
    <row r="7071" spans="3:18" s="1" customFormat="1" ht="12.75" x14ac:dyDescent="0.2">
      <c r="C7071" s="36"/>
      <c r="K7071" s="19"/>
      <c r="P7071" s="33"/>
      <c r="Q7071" s="19"/>
      <c r="R7071" s="19"/>
    </row>
    <row r="7072" spans="3:18" s="1" customFormat="1" ht="12.75" x14ac:dyDescent="0.2">
      <c r="C7072" s="36"/>
      <c r="K7072" s="19"/>
      <c r="P7072" s="33"/>
      <c r="Q7072" s="19"/>
      <c r="R7072" s="19"/>
    </row>
    <row r="7073" spans="3:18" s="1" customFormat="1" ht="12.75" x14ac:dyDescent="0.2">
      <c r="C7073" s="36"/>
      <c r="K7073" s="19"/>
      <c r="P7073" s="33"/>
      <c r="Q7073" s="19"/>
      <c r="R7073" s="19"/>
    </row>
    <row r="7074" spans="3:18" s="1" customFormat="1" ht="12.75" x14ac:dyDescent="0.2">
      <c r="C7074" s="36"/>
      <c r="K7074" s="19"/>
      <c r="P7074" s="33"/>
      <c r="Q7074" s="19"/>
      <c r="R7074" s="19"/>
    </row>
    <row r="7075" spans="3:18" s="1" customFormat="1" ht="12.75" x14ac:dyDescent="0.2">
      <c r="C7075" s="36"/>
      <c r="K7075" s="19"/>
      <c r="P7075" s="33"/>
      <c r="Q7075" s="19"/>
      <c r="R7075" s="19"/>
    </row>
    <row r="7076" spans="3:18" s="1" customFormat="1" ht="12.75" x14ac:dyDescent="0.2">
      <c r="C7076" s="36"/>
      <c r="K7076" s="19"/>
      <c r="P7076" s="33"/>
      <c r="Q7076" s="19"/>
      <c r="R7076" s="19"/>
    </row>
    <row r="7077" spans="3:18" s="1" customFormat="1" ht="12.75" x14ac:dyDescent="0.2">
      <c r="C7077" s="36"/>
      <c r="K7077" s="19"/>
      <c r="P7077" s="33"/>
      <c r="Q7077" s="19"/>
      <c r="R7077" s="19"/>
    </row>
    <row r="7078" spans="3:18" s="1" customFormat="1" ht="12.75" x14ac:dyDescent="0.2">
      <c r="C7078" s="36"/>
      <c r="K7078" s="19"/>
      <c r="P7078" s="33"/>
      <c r="Q7078" s="19"/>
      <c r="R7078" s="19"/>
    </row>
    <row r="7079" spans="3:18" s="1" customFormat="1" ht="12.75" x14ac:dyDescent="0.2">
      <c r="C7079" s="36"/>
      <c r="K7079" s="19"/>
      <c r="P7079" s="33"/>
      <c r="Q7079" s="19"/>
      <c r="R7079" s="19"/>
    </row>
    <row r="7080" spans="3:18" s="1" customFormat="1" ht="12.75" x14ac:dyDescent="0.2">
      <c r="C7080" s="36"/>
      <c r="K7080" s="19"/>
      <c r="P7080" s="33"/>
      <c r="Q7080" s="19"/>
      <c r="R7080" s="19"/>
    </row>
    <row r="7081" spans="3:18" s="1" customFormat="1" ht="12.75" x14ac:dyDescent="0.2">
      <c r="C7081" s="36"/>
      <c r="K7081" s="19"/>
      <c r="P7081" s="33"/>
      <c r="Q7081" s="19"/>
      <c r="R7081" s="19"/>
    </row>
    <row r="7082" spans="3:18" s="1" customFormat="1" ht="12.75" x14ac:dyDescent="0.2">
      <c r="C7082" s="36"/>
      <c r="K7082" s="19"/>
      <c r="P7082" s="33"/>
      <c r="Q7082" s="19"/>
      <c r="R7082" s="19"/>
    </row>
    <row r="7083" spans="3:18" s="1" customFormat="1" ht="12.75" x14ac:dyDescent="0.2">
      <c r="C7083" s="36"/>
      <c r="K7083" s="19"/>
      <c r="P7083" s="33"/>
      <c r="Q7083" s="19"/>
      <c r="R7083" s="19"/>
    </row>
    <row r="7084" spans="3:18" s="1" customFormat="1" ht="12.75" x14ac:dyDescent="0.2">
      <c r="C7084" s="36"/>
      <c r="K7084" s="19"/>
      <c r="P7084" s="33"/>
      <c r="Q7084" s="19"/>
      <c r="R7084" s="19"/>
    </row>
    <row r="7085" spans="3:18" s="1" customFormat="1" ht="12.75" x14ac:dyDescent="0.2">
      <c r="C7085" s="36"/>
      <c r="K7085" s="19"/>
      <c r="P7085" s="33"/>
      <c r="Q7085" s="19"/>
      <c r="R7085" s="19"/>
    </row>
    <row r="7086" spans="3:18" s="1" customFormat="1" ht="12.75" x14ac:dyDescent="0.2">
      <c r="C7086" s="36"/>
      <c r="K7086" s="19"/>
      <c r="P7086" s="33"/>
      <c r="Q7086" s="19"/>
      <c r="R7086" s="19"/>
    </row>
    <row r="7087" spans="3:18" s="1" customFormat="1" ht="12.75" x14ac:dyDescent="0.2">
      <c r="C7087" s="36"/>
      <c r="K7087" s="19"/>
      <c r="P7087" s="33"/>
      <c r="Q7087" s="19"/>
      <c r="R7087" s="19"/>
    </row>
    <row r="7088" spans="3:18" s="1" customFormat="1" ht="12.75" x14ac:dyDescent="0.2">
      <c r="C7088" s="36"/>
      <c r="K7088" s="19"/>
      <c r="P7088" s="33"/>
      <c r="Q7088" s="19"/>
      <c r="R7088" s="19"/>
    </row>
    <row r="7089" spans="3:18" s="1" customFormat="1" ht="12.75" x14ac:dyDescent="0.2">
      <c r="C7089" s="36"/>
      <c r="K7089" s="19"/>
      <c r="P7089" s="33"/>
      <c r="Q7089" s="19"/>
      <c r="R7089" s="19"/>
    </row>
    <row r="7090" spans="3:18" s="1" customFormat="1" ht="12.75" x14ac:dyDescent="0.2">
      <c r="C7090" s="36"/>
      <c r="K7090" s="19"/>
      <c r="P7090" s="33"/>
      <c r="Q7090" s="19"/>
      <c r="R7090" s="19"/>
    </row>
    <row r="7091" spans="3:18" s="1" customFormat="1" ht="12.75" x14ac:dyDescent="0.2">
      <c r="C7091" s="36"/>
      <c r="K7091" s="19"/>
      <c r="P7091" s="33"/>
      <c r="Q7091" s="19"/>
      <c r="R7091" s="19"/>
    </row>
    <row r="7092" spans="3:18" s="1" customFormat="1" ht="12.75" x14ac:dyDescent="0.2">
      <c r="C7092" s="36"/>
      <c r="K7092" s="19"/>
      <c r="P7092" s="33"/>
      <c r="Q7092" s="19"/>
      <c r="R7092" s="19"/>
    </row>
    <row r="7093" spans="3:18" s="1" customFormat="1" ht="12.75" x14ac:dyDescent="0.2">
      <c r="C7093" s="36"/>
      <c r="K7093" s="19"/>
      <c r="P7093" s="33"/>
      <c r="Q7093" s="19"/>
      <c r="R7093" s="19"/>
    </row>
    <row r="7094" spans="3:18" s="1" customFormat="1" ht="12.75" x14ac:dyDescent="0.2">
      <c r="C7094" s="36"/>
      <c r="K7094" s="19"/>
      <c r="P7094" s="33"/>
      <c r="Q7094" s="19"/>
      <c r="R7094" s="19"/>
    </row>
    <row r="7095" spans="3:18" s="1" customFormat="1" ht="12.75" x14ac:dyDescent="0.2">
      <c r="C7095" s="36"/>
      <c r="K7095" s="19"/>
      <c r="P7095" s="33"/>
      <c r="Q7095" s="19"/>
      <c r="R7095" s="19"/>
    </row>
    <row r="7096" spans="3:18" s="1" customFormat="1" ht="12.75" x14ac:dyDescent="0.2">
      <c r="C7096" s="36"/>
      <c r="K7096" s="19"/>
      <c r="P7096" s="33"/>
      <c r="Q7096" s="19"/>
      <c r="R7096" s="19"/>
    </row>
    <row r="7097" spans="3:18" s="1" customFormat="1" ht="12.75" x14ac:dyDescent="0.2">
      <c r="C7097" s="36"/>
      <c r="K7097" s="19"/>
      <c r="P7097" s="33"/>
      <c r="Q7097" s="19"/>
      <c r="R7097" s="19"/>
    </row>
    <row r="7098" spans="3:18" s="1" customFormat="1" ht="12.75" x14ac:dyDescent="0.2">
      <c r="C7098" s="36"/>
      <c r="K7098" s="19"/>
      <c r="P7098" s="33"/>
      <c r="Q7098" s="19"/>
      <c r="R7098" s="19"/>
    </row>
    <row r="7099" spans="3:18" s="1" customFormat="1" ht="12.75" x14ac:dyDescent="0.2">
      <c r="C7099" s="36"/>
      <c r="K7099" s="19"/>
      <c r="P7099" s="33"/>
      <c r="Q7099" s="19"/>
      <c r="R7099" s="19"/>
    </row>
    <row r="7100" spans="3:18" s="1" customFormat="1" ht="12.75" x14ac:dyDescent="0.2">
      <c r="C7100" s="36"/>
      <c r="K7100" s="19"/>
      <c r="P7100" s="33"/>
      <c r="Q7100" s="19"/>
      <c r="R7100" s="19"/>
    </row>
    <row r="7101" spans="3:18" s="1" customFormat="1" ht="12.75" x14ac:dyDescent="0.2">
      <c r="C7101" s="36"/>
      <c r="K7101" s="19"/>
      <c r="P7101" s="33"/>
      <c r="Q7101" s="19"/>
      <c r="R7101" s="19"/>
    </row>
    <row r="7102" spans="3:18" s="1" customFormat="1" ht="12.75" x14ac:dyDescent="0.2">
      <c r="C7102" s="36"/>
      <c r="K7102" s="19"/>
      <c r="P7102" s="33"/>
      <c r="Q7102" s="19"/>
      <c r="R7102" s="19"/>
    </row>
    <row r="7103" spans="3:18" s="1" customFormat="1" ht="12.75" x14ac:dyDescent="0.2">
      <c r="C7103" s="36"/>
      <c r="K7103" s="19"/>
      <c r="P7103" s="33"/>
      <c r="Q7103" s="19"/>
      <c r="R7103" s="19"/>
    </row>
    <row r="7104" spans="3:18" s="1" customFormat="1" ht="12.75" x14ac:dyDescent="0.2">
      <c r="C7104" s="36"/>
      <c r="K7104" s="19"/>
      <c r="P7104" s="33"/>
      <c r="Q7104" s="19"/>
      <c r="R7104" s="19"/>
    </row>
    <row r="7105" spans="3:18" s="1" customFormat="1" ht="12.75" x14ac:dyDescent="0.2">
      <c r="C7105" s="36"/>
      <c r="K7105" s="19"/>
      <c r="P7105" s="33"/>
      <c r="Q7105" s="19"/>
      <c r="R7105" s="19"/>
    </row>
    <row r="7106" spans="3:18" s="1" customFormat="1" ht="12.75" x14ac:dyDescent="0.2">
      <c r="C7106" s="36"/>
      <c r="K7106" s="19"/>
      <c r="P7106" s="33"/>
      <c r="Q7106" s="19"/>
      <c r="R7106" s="19"/>
    </row>
    <row r="7107" spans="3:18" s="1" customFormat="1" ht="12.75" x14ac:dyDescent="0.2">
      <c r="C7107" s="36"/>
      <c r="K7107" s="19"/>
      <c r="P7107" s="33"/>
      <c r="Q7107" s="19"/>
      <c r="R7107" s="19"/>
    </row>
    <row r="7108" spans="3:18" s="1" customFormat="1" ht="12.75" x14ac:dyDescent="0.2">
      <c r="C7108" s="36"/>
      <c r="K7108" s="19"/>
      <c r="P7108" s="33"/>
      <c r="Q7108" s="19"/>
      <c r="R7108" s="19"/>
    </row>
    <row r="7109" spans="3:18" s="1" customFormat="1" ht="12.75" x14ac:dyDescent="0.2">
      <c r="C7109" s="36"/>
      <c r="K7109" s="19"/>
      <c r="P7109" s="33"/>
      <c r="Q7109" s="19"/>
      <c r="R7109" s="19"/>
    </row>
    <row r="7110" spans="3:18" s="1" customFormat="1" ht="12.75" x14ac:dyDescent="0.2">
      <c r="C7110" s="36"/>
      <c r="K7110" s="19"/>
      <c r="P7110" s="33"/>
      <c r="Q7110" s="19"/>
      <c r="R7110" s="19"/>
    </row>
    <row r="7111" spans="3:18" s="1" customFormat="1" ht="12.75" x14ac:dyDescent="0.2">
      <c r="C7111" s="36"/>
      <c r="K7111" s="19"/>
      <c r="P7111" s="33"/>
      <c r="Q7111" s="19"/>
      <c r="R7111" s="19"/>
    </row>
    <row r="7112" spans="3:18" s="1" customFormat="1" ht="12.75" x14ac:dyDescent="0.2">
      <c r="C7112" s="36"/>
      <c r="K7112" s="19"/>
      <c r="P7112" s="33"/>
      <c r="Q7112" s="19"/>
      <c r="R7112" s="19"/>
    </row>
    <row r="7113" spans="3:18" s="1" customFormat="1" ht="12.75" x14ac:dyDescent="0.2">
      <c r="C7113" s="36"/>
      <c r="K7113" s="19"/>
      <c r="P7113" s="33"/>
      <c r="Q7113" s="19"/>
      <c r="R7113" s="19"/>
    </row>
    <row r="7114" spans="3:18" s="1" customFormat="1" ht="12.75" x14ac:dyDescent="0.2">
      <c r="C7114" s="36"/>
      <c r="K7114" s="19"/>
      <c r="P7114" s="33"/>
      <c r="Q7114" s="19"/>
      <c r="R7114" s="19"/>
    </row>
    <row r="7115" spans="3:18" s="1" customFormat="1" ht="12.75" x14ac:dyDescent="0.2">
      <c r="C7115" s="36"/>
      <c r="K7115" s="19"/>
      <c r="P7115" s="33"/>
      <c r="Q7115" s="19"/>
      <c r="R7115" s="19"/>
    </row>
    <row r="7116" spans="3:18" s="1" customFormat="1" ht="12.75" x14ac:dyDescent="0.2">
      <c r="C7116" s="36"/>
      <c r="K7116" s="19"/>
      <c r="P7116" s="33"/>
      <c r="Q7116" s="19"/>
      <c r="R7116" s="19"/>
    </row>
    <row r="7117" spans="3:18" s="1" customFormat="1" ht="12.75" x14ac:dyDescent="0.2">
      <c r="C7117" s="36"/>
      <c r="K7117" s="19"/>
      <c r="P7117" s="33"/>
      <c r="Q7117" s="19"/>
      <c r="R7117" s="19"/>
    </row>
    <row r="7118" spans="3:18" s="1" customFormat="1" ht="12.75" x14ac:dyDescent="0.2">
      <c r="C7118" s="36"/>
      <c r="K7118" s="19"/>
      <c r="P7118" s="33"/>
      <c r="Q7118" s="19"/>
      <c r="R7118" s="19"/>
    </row>
    <row r="7119" spans="3:18" s="1" customFormat="1" ht="12.75" x14ac:dyDescent="0.2">
      <c r="C7119" s="36"/>
      <c r="K7119" s="19"/>
      <c r="P7119" s="33"/>
      <c r="Q7119" s="19"/>
      <c r="R7119" s="19"/>
    </row>
    <row r="7120" spans="3:18" s="1" customFormat="1" ht="12.75" x14ac:dyDescent="0.2">
      <c r="C7120" s="36"/>
      <c r="K7120" s="19"/>
      <c r="P7120" s="33"/>
      <c r="Q7120" s="19"/>
      <c r="R7120" s="19"/>
    </row>
    <row r="7121" spans="3:18" s="1" customFormat="1" ht="12.75" x14ac:dyDescent="0.2">
      <c r="C7121" s="36"/>
      <c r="K7121" s="19"/>
      <c r="P7121" s="33"/>
      <c r="Q7121" s="19"/>
      <c r="R7121" s="19"/>
    </row>
    <row r="7122" spans="3:18" s="1" customFormat="1" ht="12.75" x14ac:dyDescent="0.2">
      <c r="C7122" s="36"/>
      <c r="K7122" s="19"/>
      <c r="P7122" s="33"/>
      <c r="Q7122" s="19"/>
      <c r="R7122" s="19"/>
    </row>
    <row r="7123" spans="3:18" s="1" customFormat="1" ht="12.75" x14ac:dyDescent="0.2">
      <c r="C7123" s="36"/>
      <c r="K7123" s="19"/>
      <c r="P7123" s="33"/>
      <c r="Q7123" s="19"/>
      <c r="R7123" s="19"/>
    </row>
    <row r="7124" spans="3:18" s="1" customFormat="1" ht="12.75" x14ac:dyDescent="0.2">
      <c r="C7124" s="36"/>
      <c r="K7124" s="19"/>
      <c r="P7124" s="33"/>
      <c r="Q7124" s="19"/>
      <c r="R7124" s="19"/>
    </row>
    <row r="7125" spans="3:18" s="1" customFormat="1" ht="12.75" x14ac:dyDescent="0.2">
      <c r="C7125" s="36"/>
      <c r="K7125" s="19"/>
      <c r="P7125" s="33"/>
      <c r="Q7125" s="19"/>
      <c r="R7125" s="19"/>
    </row>
    <row r="7126" spans="3:18" s="1" customFormat="1" ht="12.75" x14ac:dyDescent="0.2">
      <c r="C7126" s="36"/>
      <c r="K7126" s="19"/>
      <c r="P7126" s="33"/>
      <c r="Q7126" s="19"/>
      <c r="R7126" s="19"/>
    </row>
    <row r="7127" spans="3:18" s="1" customFormat="1" ht="12.75" x14ac:dyDescent="0.2">
      <c r="C7127" s="36"/>
      <c r="K7127" s="19"/>
      <c r="P7127" s="33"/>
      <c r="Q7127" s="19"/>
      <c r="R7127" s="19"/>
    </row>
    <row r="7128" spans="3:18" s="1" customFormat="1" ht="12.75" x14ac:dyDescent="0.2">
      <c r="C7128" s="36"/>
      <c r="K7128" s="19"/>
      <c r="P7128" s="33"/>
      <c r="Q7128" s="19"/>
      <c r="R7128" s="19"/>
    </row>
    <row r="7129" spans="3:18" s="1" customFormat="1" ht="12.75" x14ac:dyDescent="0.2">
      <c r="C7129" s="36"/>
      <c r="K7129" s="19"/>
      <c r="P7129" s="33"/>
      <c r="Q7129" s="19"/>
      <c r="R7129" s="19"/>
    </row>
    <row r="7130" spans="3:18" s="1" customFormat="1" ht="12.75" x14ac:dyDescent="0.2">
      <c r="C7130" s="36"/>
      <c r="K7130" s="19"/>
      <c r="P7130" s="33"/>
      <c r="Q7130" s="19"/>
      <c r="R7130" s="19"/>
    </row>
    <row r="7131" spans="3:18" s="1" customFormat="1" ht="12.75" x14ac:dyDescent="0.2">
      <c r="C7131" s="36"/>
      <c r="K7131" s="19"/>
      <c r="P7131" s="33"/>
      <c r="Q7131" s="19"/>
      <c r="R7131" s="19"/>
    </row>
    <row r="7132" spans="3:18" s="1" customFormat="1" ht="12.75" x14ac:dyDescent="0.2">
      <c r="C7132" s="36"/>
      <c r="K7132" s="19"/>
      <c r="P7132" s="33"/>
      <c r="Q7132" s="19"/>
      <c r="R7132" s="19"/>
    </row>
    <row r="7133" spans="3:18" s="1" customFormat="1" ht="12.75" x14ac:dyDescent="0.2">
      <c r="C7133" s="36"/>
      <c r="K7133" s="19"/>
      <c r="P7133" s="33"/>
      <c r="Q7133" s="19"/>
      <c r="R7133" s="19"/>
    </row>
    <row r="7134" spans="3:18" s="1" customFormat="1" ht="12.75" x14ac:dyDescent="0.2">
      <c r="C7134" s="36"/>
      <c r="K7134" s="19"/>
      <c r="P7134" s="33"/>
      <c r="Q7134" s="19"/>
      <c r="R7134" s="19"/>
    </row>
    <row r="7135" spans="3:18" s="1" customFormat="1" ht="12.75" x14ac:dyDescent="0.2">
      <c r="C7135" s="36"/>
      <c r="K7135" s="19"/>
      <c r="P7135" s="33"/>
      <c r="Q7135" s="19"/>
      <c r="R7135" s="19"/>
    </row>
    <row r="7136" spans="3:18" s="1" customFormat="1" ht="12.75" x14ac:dyDescent="0.2">
      <c r="C7136" s="36"/>
      <c r="K7136" s="19"/>
      <c r="P7136" s="33"/>
      <c r="Q7136" s="19"/>
      <c r="R7136" s="19"/>
    </row>
    <row r="7137" spans="3:18" s="1" customFormat="1" ht="12.75" x14ac:dyDescent="0.2">
      <c r="C7137" s="36"/>
      <c r="K7137" s="19"/>
      <c r="P7137" s="33"/>
      <c r="Q7137" s="19"/>
      <c r="R7137" s="19"/>
    </row>
    <row r="7138" spans="3:18" s="1" customFormat="1" ht="12.75" x14ac:dyDescent="0.2">
      <c r="C7138" s="36"/>
      <c r="K7138" s="19"/>
      <c r="P7138" s="33"/>
      <c r="Q7138" s="19"/>
      <c r="R7138" s="19"/>
    </row>
    <row r="7139" spans="3:18" s="1" customFormat="1" ht="12.75" x14ac:dyDescent="0.2">
      <c r="C7139" s="36"/>
      <c r="K7139" s="19"/>
      <c r="P7139" s="33"/>
      <c r="Q7139" s="19"/>
      <c r="R7139" s="19"/>
    </row>
    <row r="7140" spans="3:18" s="1" customFormat="1" ht="12.75" x14ac:dyDescent="0.2">
      <c r="C7140" s="36"/>
      <c r="K7140" s="19"/>
      <c r="P7140" s="33"/>
      <c r="Q7140" s="19"/>
      <c r="R7140" s="19"/>
    </row>
    <row r="7141" spans="3:18" s="1" customFormat="1" ht="12.75" x14ac:dyDescent="0.2">
      <c r="C7141" s="36"/>
      <c r="K7141" s="19"/>
      <c r="P7141" s="33"/>
      <c r="Q7141" s="19"/>
      <c r="R7141" s="19"/>
    </row>
    <row r="7142" spans="3:18" s="1" customFormat="1" ht="12.75" x14ac:dyDescent="0.2">
      <c r="C7142" s="36"/>
      <c r="K7142" s="19"/>
      <c r="P7142" s="33"/>
      <c r="Q7142" s="19"/>
      <c r="R7142" s="19"/>
    </row>
    <row r="7143" spans="3:18" s="1" customFormat="1" ht="12.75" x14ac:dyDescent="0.2">
      <c r="C7143" s="36"/>
      <c r="K7143" s="19"/>
      <c r="P7143" s="33"/>
      <c r="Q7143" s="19"/>
      <c r="R7143" s="19"/>
    </row>
    <row r="7144" spans="3:18" s="1" customFormat="1" ht="12.75" x14ac:dyDescent="0.2">
      <c r="C7144" s="36"/>
      <c r="K7144" s="19"/>
      <c r="P7144" s="33"/>
      <c r="Q7144" s="19"/>
      <c r="R7144" s="19"/>
    </row>
    <row r="7145" spans="3:18" s="1" customFormat="1" ht="12.75" x14ac:dyDescent="0.2">
      <c r="C7145" s="36"/>
      <c r="K7145" s="19"/>
      <c r="P7145" s="33"/>
      <c r="Q7145" s="19"/>
      <c r="R7145" s="19"/>
    </row>
    <row r="7146" spans="3:18" s="1" customFormat="1" ht="12.75" x14ac:dyDescent="0.2">
      <c r="C7146" s="36"/>
      <c r="K7146" s="19"/>
      <c r="P7146" s="33"/>
      <c r="Q7146" s="19"/>
      <c r="R7146" s="19"/>
    </row>
    <row r="7147" spans="3:18" s="1" customFormat="1" ht="12.75" x14ac:dyDescent="0.2">
      <c r="C7147" s="36"/>
      <c r="K7147" s="19"/>
      <c r="P7147" s="33"/>
      <c r="Q7147" s="19"/>
      <c r="R7147" s="19"/>
    </row>
    <row r="7148" spans="3:18" s="1" customFormat="1" ht="12.75" x14ac:dyDescent="0.2">
      <c r="C7148" s="36"/>
      <c r="K7148" s="19"/>
      <c r="P7148" s="33"/>
      <c r="Q7148" s="19"/>
      <c r="R7148" s="19"/>
    </row>
    <row r="7149" spans="3:18" s="1" customFormat="1" ht="12.75" x14ac:dyDescent="0.2">
      <c r="C7149" s="36"/>
      <c r="K7149" s="19"/>
      <c r="P7149" s="33"/>
      <c r="Q7149" s="19"/>
      <c r="R7149" s="19"/>
    </row>
    <row r="7150" spans="3:18" s="1" customFormat="1" ht="12.75" x14ac:dyDescent="0.2">
      <c r="C7150" s="36"/>
      <c r="K7150" s="19"/>
      <c r="P7150" s="33"/>
      <c r="Q7150" s="19"/>
      <c r="R7150" s="19"/>
    </row>
    <row r="7151" spans="3:18" s="1" customFormat="1" ht="12.75" x14ac:dyDescent="0.2">
      <c r="C7151" s="36"/>
      <c r="K7151" s="19"/>
      <c r="P7151" s="33"/>
      <c r="Q7151" s="19"/>
      <c r="R7151" s="19"/>
    </row>
    <row r="7152" spans="3:18" s="1" customFormat="1" ht="12.75" x14ac:dyDescent="0.2">
      <c r="C7152" s="36"/>
      <c r="K7152" s="19"/>
      <c r="P7152" s="33"/>
      <c r="Q7152" s="19"/>
      <c r="R7152" s="19"/>
    </row>
    <row r="7153" spans="3:18" s="1" customFormat="1" ht="12.75" x14ac:dyDescent="0.2">
      <c r="C7153" s="36"/>
      <c r="K7153" s="19"/>
      <c r="P7153" s="33"/>
      <c r="Q7153" s="19"/>
      <c r="R7153" s="19"/>
    </row>
    <row r="7154" spans="3:18" s="1" customFormat="1" ht="12.75" x14ac:dyDescent="0.2">
      <c r="C7154" s="36"/>
      <c r="K7154" s="19"/>
      <c r="P7154" s="33"/>
      <c r="Q7154" s="19"/>
      <c r="R7154" s="19"/>
    </row>
    <row r="7155" spans="3:18" s="1" customFormat="1" ht="12.75" x14ac:dyDescent="0.2">
      <c r="C7155" s="36"/>
      <c r="K7155" s="19"/>
      <c r="P7155" s="33"/>
      <c r="Q7155" s="19"/>
      <c r="R7155" s="19"/>
    </row>
    <row r="7156" spans="3:18" s="1" customFormat="1" ht="12.75" x14ac:dyDescent="0.2">
      <c r="C7156" s="36"/>
      <c r="K7156" s="19"/>
      <c r="P7156" s="33"/>
      <c r="Q7156" s="19"/>
      <c r="R7156" s="19"/>
    </row>
    <row r="7157" spans="3:18" s="1" customFormat="1" ht="12.75" x14ac:dyDescent="0.2">
      <c r="C7157" s="36"/>
      <c r="K7157" s="19"/>
      <c r="P7157" s="33"/>
      <c r="Q7157" s="19"/>
      <c r="R7157" s="19"/>
    </row>
    <row r="7158" spans="3:18" s="1" customFormat="1" ht="12.75" x14ac:dyDescent="0.2">
      <c r="C7158" s="36"/>
      <c r="K7158" s="19"/>
      <c r="P7158" s="33"/>
      <c r="Q7158" s="19"/>
      <c r="R7158" s="19"/>
    </row>
    <row r="7159" spans="3:18" s="1" customFormat="1" ht="12.75" x14ac:dyDescent="0.2">
      <c r="C7159" s="36"/>
      <c r="K7159" s="19"/>
      <c r="P7159" s="33"/>
      <c r="Q7159" s="19"/>
      <c r="R7159" s="19"/>
    </row>
    <row r="7160" spans="3:18" s="1" customFormat="1" ht="12.75" x14ac:dyDescent="0.2">
      <c r="C7160" s="36"/>
      <c r="K7160" s="19"/>
      <c r="P7160" s="33"/>
      <c r="Q7160" s="19"/>
      <c r="R7160" s="19"/>
    </row>
    <row r="7161" spans="3:18" s="1" customFormat="1" ht="12.75" x14ac:dyDescent="0.2">
      <c r="C7161" s="36"/>
      <c r="K7161" s="19"/>
      <c r="P7161" s="33"/>
      <c r="Q7161" s="19"/>
      <c r="R7161" s="19"/>
    </row>
    <row r="7162" spans="3:18" s="1" customFormat="1" ht="12.75" x14ac:dyDescent="0.2">
      <c r="C7162" s="36"/>
      <c r="K7162" s="19"/>
      <c r="P7162" s="33"/>
      <c r="Q7162" s="19"/>
      <c r="R7162" s="19"/>
    </row>
    <row r="7163" spans="3:18" s="1" customFormat="1" ht="12.75" x14ac:dyDescent="0.2">
      <c r="C7163" s="36"/>
      <c r="K7163" s="19"/>
      <c r="P7163" s="33"/>
      <c r="Q7163" s="19"/>
      <c r="R7163" s="19"/>
    </row>
    <row r="7164" spans="3:18" s="1" customFormat="1" ht="12.75" x14ac:dyDescent="0.2">
      <c r="C7164" s="36"/>
      <c r="K7164" s="19"/>
      <c r="P7164" s="33"/>
      <c r="Q7164" s="19"/>
      <c r="R7164" s="19"/>
    </row>
    <row r="7165" spans="3:18" s="1" customFormat="1" ht="12.75" x14ac:dyDescent="0.2">
      <c r="C7165" s="36"/>
      <c r="K7165" s="19"/>
      <c r="P7165" s="33"/>
      <c r="Q7165" s="19"/>
      <c r="R7165" s="19"/>
    </row>
    <row r="7166" spans="3:18" s="1" customFormat="1" ht="12.75" x14ac:dyDescent="0.2">
      <c r="C7166" s="36"/>
      <c r="K7166" s="19"/>
      <c r="P7166" s="33"/>
      <c r="Q7166" s="19"/>
      <c r="R7166" s="19"/>
    </row>
    <row r="7167" spans="3:18" s="1" customFormat="1" ht="12.75" x14ac:dyDescent="0.2">
      <c r="C7167" s="36"/>
      <c r="K7167" s="19"/>
      <c r="P7167" s="33"/>
      <c r="Q7167" s="19"/>
      <c r="R7167" s="19"/>
    </row>
    <row r="7168" spans="3:18" s="1" customFormat="1" ht="12.75" x14ac:dyDescent="0.2">
      <c r="C7168" s="36"/>
      <c r="K7168" s="19"/>
      <c r="P7168" s="33"/>
      <c r="Q7168" s="19"/>
      <c r="R7168" s="19"/>
    </row>
    <row r="7169" spans="3:18" s="1" customFormat="1" ht="12.75" x14ac:dyDescent="0.2">
      <c r="C7169" s="36"/>
      <c r="K7169" s="19"/>
      <c r="P7169" s="33"/>
      <c r="Q7169" s="19"/>
      <c r="R7169" s="19"/>
    </row>
    <row r="7170" spans="3:18" s="1" customFormat="1" ht="12.75" x14ac:dyDescent="0.2">
      <c r="C7170" s="36"/>
      <c r="K7170" s="19"/>
      <c r="P7170" s="33"/>
      <c r="Q7170" s="19"/>
      <c r="R7170" s="19"/>
    </row>
    <row r="7171" spans="3:18" s="1" customFormat="1" ht="12.75" x14ac:dyDescent="0.2">
      <c r="C7171" s="36"/>
      <c r="K7171" s="19"/>
      <c r="P7171" s="33"/>
      <c r="Q7171" s="19"/>
      <c r="R7171" s="19"/>
    </row>
    <row r="7172" spans="3:18" s="1" customFormat="1" ht="12.75" x14ac:dyDescent="0.2">
      <c r="C7172" s="36"/>
      <c r="K7172" s="19"/>
      <c r="P7172" s="33"/>
      <c r="Q7172" s="19"/>
      <c r="R7172" s="19"/>
    </row>
    <row r="7173" spans="3:18" s="1" customFormat="1" ht="12.75" x14ac:dyDescent="0.2">
      <c r="C7173" s="36"/>
      <c r="K7173" s="19"/>
      <c r="P7173" s="33"/>
      <c r="Q7173" s="19"/>
      <c r="R7173" s="19"/>
    </row>
    <row r="7174" spans="3:18" s="1" customFormat="1" ht="12.75" x14ac:dyDescent="0.2">
      <c r="C7174" s="36"/>
      <c r="K7174" s="19"/>
      <c r="P7174" s="33"/>
      <c r="Q7174" s="19"/>
      <c r="R7174" s="19"/>
    </row>
    <row r="7175" spans="3:18" s="1" customFormat="1" ht="12.75" x14ac:dyDescent="0.2">
      <c r="C7175" s="36"/>
      <c r="K7175" s="19"/>
      <c r="P7175" s="33"/>
      <c r="Q7175" s="19"/>
      <c r="R7175" s="19"/>
    </row>
    <row r="7176" spans="3:18" s="1" customFormat="1" ht="12.75" x14ac:dyDescent="0.2">
      <c r="C7176" s="36"/>
      <c r="K7176" s="19"/>
      <c r="P7176" s="33"/>
      <c r="Q7176" s="19"/>
      <c r="R7176" s="19"/>
    </row>
    <row r="7177" spans="3:18" s="1" customFormat="1" ht="12.75" x14ac:dyDescent="0.2">
      <c r="C7177" s="36"/>
      <c r="K7177" s="19"/>
      <c r="P7177" s="33"/>
      <c r="Q7177" s="19"/>
      <c r="R7177" s="19"/>
    </row>
    <row r="7178" spans="3:18" s="1" customFormat="1" ht="12.75" x14ac:dyDescent="0.2">
      <c r="C7178" s="36"/>
      <c r="K7178" s="19"/>
      <c r="P7178" s="33"/>
      <c r="Q7178" s="19"/>
      <c r="R7178" s="19"/>
    </row>
    <row r="7179" spans="3:18" s="1" customFormat="1" ht="12.75" x14ac:dyDescent="0.2">
      <c r="C7179" s="36"/>
      <c r="K7179" s="19"/>
      <c r="P7179" s="33"/>
      <c r="Q7179" s="19"/>
      <c r="R7179" s="19"/>
    </row>
    <row r="7180" spans="3:18" s="1" customFormat="1" ht="12.75" x14ac:dyDescent="0.2">
      <c r="C7180" s="36"/>
      <c r="K7180" s="19"/>
      <c r="P7180" s="33"/>
      <c r="Q7180" s="19"/>
      <c r="R7180" s="19"/>
    </row>
    <row r="7181" spans="3:18" s="1" customFormat="1" ht="12.75" x14ac:dyDescent="0.2">
      <c r="C7181" s="36"/>
      <c r="K7181" s="19"/>
      <c r="P7181" s="33"/>
      <c r="Q7181" s="19"/>
      <c r="R7181" s="19"/>
    </row>
    <row r="7182" spans="3:18" s="1" customFormat="1" ht="12.75" x14ac:dyDescent="0.2">
      <c r="C7182" s="36"/>
      <c r="K7182" s="19"/>
      <c r="P7182" s="33"/>
      <c r="Q7182" s="19"/>
      <c r="R7182" s="19"/>
    </row>
    <row r="7183" spans="3:18" s="1" customFormat="1" ht="12.75" x14ac:dyDescent="0.2">
      <c r="C7183" s="36"/>
      <c r="K7183" s="19"/>
      <c r="P7183" s="33"/>
      <c r="Q7183" s="19"/>
      <c r="R7183" s="19"/>
    </row>
    <row r="7184" spans="3:18" s="1" customFormat="1" ht="12.75" x14ac:dyDescent="0.2">
      <c r="C7184" s="36"/>
      <c r="K7184" s="19"/>
      <c r="P7184" s="33"/>
      <c r="Q7184" s="19"/>
      <c r="R7184" s="19"/>
    </row>
    <row r="7185" spans="3:18" s="1" customFormat="1" ht="12.75" x14ac:dyDescent="0.2">
      <c r="C7185" s="36"/>
      <c r="K7185" s="19"/>
      <c r="P7185" s="33"/>
      <c r="Q7185" s="19"/>
      <c r="R7185" s="19"/>
    </row>
    <row r="7186" spans="3:18" s="1" customFormat="1" ht="12.75" x14ac:dyDescent="0.2">
      <c r="C7186" s="36"/>
      <c r="K7186" s="19"/>
      <c r="P7186" s="33"/>
      <c r="Q7186" s="19"/>
      <c r="R7186" s="19"/>
    </row>
    <row r="7187" spans="3:18" s="1" customFormat="1" ht="12.75" x14ac:dyDescent="0.2">
      <c r="C7187" s="36"/>
      <c r="K7187" s="19"/>
      <c r="P7187" s="33"/>
      <c r="Q7187" s="19"/>
      <c r="R7187" s="19"/>
    </row>
    <row r="7188" spans="3:18" s="1" customFormat="1" ht="12.75" x14ac:dyDescent="0.2">
      <c r="C7188" s="36"/>
      <c r="K7188" s="19"/>
      <c r="P7188" s="33"/>
      <c r="Q7188" s="19"/>
      <c r="R7188" s="19"/>
    </row>
    <row r="7189" spans="3:18" s="1" customFormat="1" ht="12.75" x14ac:dyDescent="0.2">
      <c r="C7189" s="36"/>
      <c r="K7189" s="19"/>
      <c r="P7189" s="33"/>
      <c r="Q7189" s="19"/>
      <c r="R7189" s="19"/>
    </row>
    <row r="7190" spans="3:18" s="1" customFormat="1" ht="12.75" x14ac:dyDescent="0.2">
      <c r="C7190" s="36"/>
      <c r="K7190" s="19"/>
      <c r="P7190" s="33"/>
      <c r="Q7190" s="19"/>
      <c r="R7190" s="19"/>
    </row>
    <row r="7191" spans="3:18" s="1" customFormat="1" ht="12.75" x14ac:dyDescent="0.2">
      <c r="C7191" s="36"/>
      <c r="K7191" s="19"/>
      <c r="P7191" s="33"/>
      <c r="Q7191" s="19"/>
      <c r="R7191" s="19"/>
    </row>
    <row r="7192" spans="3:18" s="1" customFormat="1" ht="12.75" x14ac:dyDescent="0.2">
      <c r="C7192" s="36"/>
      <c r="K7192" s="19"/>
      <c r="P7192" s="33"/>
      <c r="Q7192" s="19"/>
      <c r="R7192" s="19"/>
    </row>
    <row r="7193" spans="3:18" s="1" customFormat="1" ht="12.75" x14ac:dyDescent="0.2">
      <c r="C7193" s="36"/>
      <c r="K7193" s="19"/>
      <c r="P7193" s="33"/>
      <c r="Q7193" s="19"/>
      <c r="R7193" s="19"/>
    </row>
    <row r="7194" spans="3:18" s="1" customFormat="1" ht="12.75" x14ac:dyDescent="0.2">
      <c r="C7194" s="36"/>
      <c r="K7194" s="19"/>
      <c r="P7194" s="33"/>
      <c r="Q7194" s="19"/>
      <c r="R7194" s="19"/>
    </row>
    <row r="7195" spans="3:18" s="1" customFormat="1" ht="12.75" x14ac:dyDescent="0.2">
      <c r="C7195" s="36"/>
      <c r="K7195" s="19"/>
      <c r="P7195" s="33"/>
      <c r="Q7195" s="19"/>
      <c r="R7195" s="19"/>
    </row>
    <row r="7196" spans="3:18" s="1" customFormat="1" ht="12.75" x14ac:dyDescent="0.2">
      <c r="C7196" s="36"/>
      <c r="K7196" s="19"/>
      <c r="P7196" s="33"/>
      <c r="Q7196" s="19"/>
      <c r="R7196" s="19"/>
    </row>
    <row r="7197" spans="3:18" s="1" customFormat="1" ht="12.75" x14ac:dyDescent="0.2">
      <c r="C7197" s="36"/>
      <c r="K7197" s="19"/>
      <c r="P7197" s="33"/>
      <c r="Q7197" s="19"/>
      <c r="R7197" s="19"/>
    </row>
    <row r="7198" spans="3:18" s="1" customFormat="1" ht="12.75" x14ac:dyDescent="0.2">
      <c r="C7198" s="36"/>
      <c r="K7198" s="19"/>
      <c r="P7198" s="33"/>
      <c r="Q7198" s="19"/>
      <c r="R7198" s="19"/>
    </row>
    <row r="7199" spans="3:18" s="1" customFormat="1" ht="12.75" x14ac:dyDescent="0.2">
      <c r="C7199" s="36"/>
      <c r="K7199" s="19"/>
      <c r="P7199" s="33"/>
      <c r="Q7199" s="19"/>
      <c r="R7199" s="19"/>
    </row>
    <row r="7200" spans="3:18" s="1" customFormat="1" ht="12.75" x14ac:dyDescent="0.2">
      <c r="C7200" s="36"/>
      <c r="K7200" s="19"/>
      <c r="P7200" s="33"/>
      <c r="Q7200" s="19"/>
      <c r="R7200" s="19"/>
    </row>
    <row r="7201" spans="3:18" s="1" customFormat="1" ht="12.75" x14ac:dyDescent="0.2">
      <c r="C7201" s="36"/>
      <c r="K7201" s="19"/>
      <c r="P7201" s="33"/>
      <c r="Q7201" s="19"/>
      <c r="R7201" s="19"/>
    </row>
    <row r="7202" spans="3:18" s="1" customFormat="1" ht="12.75" x14ac:dyDescent="0.2">
      <c r="C7202" s="36"/>
      <c r="K7202" s="19"/>
      <c r="P7202" s="33"/>
      <c r="Q7202" s="19"/>
      <c r="R7202" s="19"/>
    </row>
    <row r="7203" spans="3:18" s="1" customFormat="1" ht="12.75" x14ac:dyDescent="0.2">
      <c r="C7203" s="36"/>
      <c r="K7203" s="19"/>
      <c r="P7203" s="33"/>
      <c r="Q7203" s="19"/>
      <c r="R7203" s="19"/>
    </row>
    <row r="7204" spans="3:18" s="1" customFormat="1" ht="12.75" x14ac:dyDescent="0.2">
      <c r="C7204" s="36"/>
      <c r="K7204" s="19"/>
      <c r="P7204" s="33"/>
      <c r="Q7204" s="19"/>
      <c r="R7204" s="19"/>
    </row>
    <row r="7205" spans="3:18" s="1" customFormat="1" ht="12.75" x14ac:dyDescent="0.2">
      <c r="C7205" s="36"/>
      <c r="K7205" s="19"/>
      <c r="P7205" s="33"/>
      <c r="Q7205" s="19"/>
      <c r="R7205" s="19"/>
    </row>
    <row r="7206" spans="3:18" s="1" customFormat="1" ht="12.75" x14ac:dyDescent="0.2">
      <c r="C7206" s="36"/>
      <c r="K7206" s="19"/>
      <c r="P7206" s="33"/>
      <c r="Q7206" s="19"/>
      <c r="R7206" s="19"/>
    </row>
    <row r="7207" spans="3:18" s="1" customFormat="1" ht="12.75" x14ac:dyDescent="0.2">
      <c r="C7207" s="36"/>
      <c r="K7207" s="19"/>
      <c r="P7207" s="33"/>
      <c r="Q7207" s="19"/>
      <c r="R7207" s="19"/>
    </row>
    <row r="7208" spans="3:18" s="1" customFormat="1" ht="12.75" x14ac:dyDescent="0.2">
      <c r="C7208" s="36"/>
      <c r="K7208" s="19"/>
      <c r="P7208" s="33"/>
      <c r="Q7208" s="19"/>
      <c r="R7208" s="19"/>
    </row>
    <row r="7209" spans="3:18" s="1" customFormat="1" ht="12.75" x14ac:dyDescent="0.2">
      <c r="C7209" s="36"/>
      <c r="K7209" s="19"/>
      <c r="P7209" s="33"/>
      <c r="Q7209" s="19"/>
      <c r="R7209" s="19"/>
    </row>
    <row r="7210" spans="3:18" s="1" customFormat="1" ht="12.75" x14ac:dyDescent="0.2">
      <c r="C7210" s="36"/>
      <c r="K7210" s="19"/>
      <c r="P7210" s="33"/>
      <c r="Q7210" s="19"/>
      <c r="R7210" s="19"/>
    </row>
    <row r="7211" spans="3:18" s="1" customFormat="1" ht="12.75" x14ac:dyDescent="0.2">
      <c r="C7211" s="36"/>
      <c r="K7211" s="19"/>
      <c r="P7211" s="33"/>
      <c r="Q7211" s="19"/>
      <c r="R7211" s="19"/>
    </row>
    <row r="7212" spans="3:18" s="1" customFormat="1" ht="12.75" x14ac:dyDescent="0.2">
      <c r="C7212" s="36"/>
      <c r="K7212" s="19"/>
      <c r="P7212" s="33"/>
      <c r="Q7212" s="19"/>
      <c r="R7212" s="19"/>
    </row>
    <row r="7213" spans="3:18" s="1" customFormat="1" ht="12.75" x14ac:dyDescent="0.2">
      <c r="C7213" s="36"/>
      <c r="K7213" s="19"/>
      <c r="P7213" s="33"/>
      <c r="Q7213" s="19"/>
      <c r="R7213" s="19"/>
    </row>
    <row r="7214" spans="3:18" s="1" customFormat="1" ht="12.75" x14ac:dyDescent="0.2">
      <c r="C7214" s="36"/>
      <c r="K7214" s="19"/>
      <c r="P7214" s="33"/>
      <c r="Q7214" s="19"/>
      <c r="R7214" s="19"/>
    </row>
    <row r="7215" spans="3:18" s="1" customFormat="1" ht="12.75" x14ac:dyDescent="0.2">
      <c r="C7215" s="36"/>
      <c r="K7215" s="19"/>
      <c r="P7215" s="33"/>
      <c r="Q7215" s="19"/>
      <c r="R7215" s="19"/>
    </row>
    <row r="7216" spans="3:18" s="1" customFormat="1" ht="12.75" x14ac:dyDescent="0.2">
      <c r="C7216" s="36"/>
      <c r="K7216" s="19"/>
      <c r="P7216" s="33"/>
      <c r="Q7216" s="19"/>
      <c r="R7216" s="19"/>
    </row>
    <row r="7217" spans="3:18" s="1" customFormat="1" ht="12.75" x14ac:dyDescent="0.2">
      <c r="C7217" s="36"/>
      <c r="K7217" s="19"/>
      <c r="P7217" s="33"/>
      <c r="Q7217" s="19"/>
      <c r="R7217" s="19"/>
    </row>
    <row r="7218" spans="3:18" s="1" customFormat="1" ht="12.75" x14ac:dyDescent="0.2">
      <c r="C7218" s="36"/>
      <c r="K7218" s="19"/>
      <c r="P7218" s="33"/>
      <c r="Q7218" s="19"/>
      <c r="R7218" s="19"/>
    </row>
    <row r="7219" spans="3:18" s="1" customFormat="1" ht="12.75" x14ac:dyDescent="0.2">
      <c r="C7219" s="36"/>
      <c r="K7219" s="19"/>
      <c r="P7219" s="33"/>
      <c r="Q7219" s="19"/>
      <c r="R7219" s="19"/>
    </row>
    <row r="7220" spans="3:18" s="1" customFormat="1" ht="12.75" x14ac:dyDescent="0.2">
      <c r="C7220" s="36"/>
      <c r="K7220" s="19"/>
      <c r="P7220" s="33"/>
      <c r="Q7220" s="19"/>
      <c r="R7220" s="19"/>
    </row>
    <row r="7221" spans="3:18" s="1" customFormat="1" ht="12.75" x14ac:dyDescent="0.2">
      <c r="C7221" s="36"/>
      <c r="K7221" s="19"/>
      <c r="P7221" s="33"/>
      <c r="Q7221" s="19"/>
      <c r="R7221" s="19"/>
    </row>
    <row r="7222" spans="3:18" s="1" customFormat="1" ht="12.75" x14ac:dyDescent="0.2">
      <c r="C7222" s="36"/>
      <c r="K7222" s="19"/>
      <c r="P7222" s="33"/>
      <c r="Q7222" s="19"/>
      <c r="R7222" s="19"/>
    </row>
    <row r="7223" spans="3:18" s="1" customFormat="1" ht="12.75" x14ac:dyDescent="0.2">
      <c r="C7223" s="36"/>
      <c r="K7223" s="19"/>
      <c r="P7223" s="33"/>
      <c r="Q7223" s="19"/>
      <c r="R7223" s="19"/>
    </row>
    <row r="7224" spans="3:18" s="1" customFormat="1" ht="12.75" x14ac:dyDescent="0.2">
      <c r="C7224" s="36"/>
      <c r="K7224" s="19"/>
      <c r="P7224" s="33"/>
      <c r="Q7224" s="19"/>
      <c r="R7224" s="19"/>
    </row>
    <row r="7225" spans="3:18" s="1" customFormat="1" ht="12.75" x14ac:dyDescent="0.2">
      <c r="C7225" s="36"/>
      <c r="K7225" s="19"/>
      <c r="P7225" s="33"/>
      <c r="Q7225" s="19"/>
      <c r="R7225" s="19"/>
    </row>
    <row r="7226" spans="3:18" s="1" customFormat="1" ht="12.75" x14ac:dyDescent="0.2">
      <c r="C7226" s="36"/>
      <c r="K7226" s="19"/>
      <c r="P7226" s="33"/>
      <c r="Q7226" s="19"/>
      <c r="R7226" s="19"/>
    </row>
    <row r="7227" spans="3:18" s="1" customFormat="1" ht="12.75" x14ac:dyDescent="0.2">
      <c r="C7227" s="36"/>
      <c r="K7227" s="19"/>
      <c r="P7227" s="33"/>
      <c r="Q7227" s="19"/>
      <c r="R7227" s="19"/>
    </row>
    <row r="7228" spans="3:18" s="1" customFormat="1" ht="12.75" x14ac:dyDescent="0.2">
      <c r="C7228" s="36"/>
      <c r="K7228" s="19"/>
      <c r="P7228" s="33"/>
      <c r="Q7228" s="19"/>
      <c r="R7228" s="19"/>
    </row>
    <row r="7229" spans="3:18" s="1" customFormat="1" ht="12.75" x14ac:dyDescent="0.2">
      <c r="C7229" s="36"/>
      <c r="K7229" s="19"/>
      <c r="P7229" s="33"/>
      <c r="Q7229" s="19"/>
      <c r="R7229" s="19"/>
    </row>
    <row r="7230" spans="3:18" s="1" customFormat="1" ht="12.75" x14ac:dyDescent="0.2">
      <c r="C7230" s="36"/>
      <c r="K7230" s="19"/>
      <c r="P7230" s="33"/>
      <c r="Q7230" s="19"/>
      <c r="R7230" s="19"/>
    </row>
    <row r="7231" spans="3:18" s="1" customFormat="1" ht="12.75" x14ac:dyDescent="0.2">
      <c r="C7231" s="36"/>
      <c r="K7231" s="19"/>
      <c r="P7231" s="33"/>
      <c r="Q7231" s="19"/>
      <c r="R7231" s="19"/>
    </row>
    <row r="7232" spans="3:18" s="1" customFormat="1" ht="12.75" x14ac:dyDescent="0.2">
      <c r="C7232" s="36"/>
      <c r="K7232" s="19"/>
      <c r="P7232" s="33"/>
      <c r="Q7232" s="19"/>
      <c r="R7232" s="19"/>
    </row>
    <row r="7233" spans="3:18" s="1" customFormat="1" ht="12.75" x14ac:dyDescent="0.2">
      <c r="C7233" s="36"/>
      <c r="K7233" s="19"/>
      <c r="P7233" s="33"/>
      <c r="Q7233" s="19"/>
      <c r="R7233" s="19"/>
    </row>
    <row r="7234" spans="3:18" s="1" customFormat="1" ht="12.75" x14ac:dyDescent="0.2">
      <c r="C7234" s="36"/>
      <c r="K7234" s="19"/>
      <c r="P7234" s="33"/>
      <c r="Q7234" s="19"/>
      <c r="R7234" s="19"/>
    </row>
    <row r="7235" spans="3:18" s="1" customFormat="1" ht="12.75" x14ac:dyDescent="0.2">
      <c r="C7235" s="36"/>
      <c r="K7235" s="19"/>
      <c r="P7235" s="33"/>
      <c r="Q7235" s="19"/>
      <c r="R7235" s="19"/>
    </row>
    <row r="7236" spans="3:18" s="1" customFormat="1" ht="12.75" x14ac:dyDescent="0.2">
      <c r="C7236" s="36"/>
      <c r="K7236" s="19"/>
      <c r="P7236" s="33"/>
      <c r="Q7236" s="19"/>
      <c r="R7236" s="19"/>
    </row>
    <row r="7237" spans="3:18" s="1" customFormat="1" ht="12.75" x14ac:dyDescent="0.2">
      <c r="C7237" s="36"/>
      <c r="K7237" s="19"/>
      <c r="P7237" s="33"/>
      <c r="Q7237" s="19"/>
      <c r="R7237" s="19"/>
    </row>
    <row r="7238" spans="3:18" s="1" customFormat="1" ht="12.75" x14ac:dyDescent="0.2">
      <c r="C7238" s="36"/>
      <c r="K7238" s="19"/>
      <c r="P7238" s="33"/>
      <c r="Q7238" s="19"/>
      <c r="R7238" s="19"/>
    </row>
    <row r="7239" spans="3:18" s="1" customFormat="1" ht="12.75" x14ac:dyDescent="0.2">
      <c r="C7239" s="36"/>
      <c r="K7239" s="19"/>
      <c r="P7239" s="33"/>
      <c r="Q7239" s="19"/>
      <c r="R7239" s="19"/>
    </row>
    <row r="7240" spans="3:18" s="1" customFormat="1" ht="12.75" x14ac:dyDescent="0.2">
      <c r="C7240" s="36"/>
      <c r="K7240" s="19"/>
      <c r="P7240" s="33"/>
      <c r="Q7240" s="19"/>
      <c r="R7240" s="19"/>
    </row>
    <row r="7241" spans="3:18" s="1" customFormat="1" ht="12.75" x14ac:dyDescent="0.2">
      <c r="C7241" s="36"/>
      <c r="K7241" s="19"/>
      <c r="P7241" s="33"/>
      <c r="Q7241" s="19"/>
      <c r="R7241" s="19"/>
    </row>
    <row r="7242" spans="3:18" s="1" customFormat="1" ht="12.75" x14ac:dyDescent="0.2">
      <c r="C7242" s="36"/>
      <c r="K7242" s="19"/>
      <c r="P7242" s="33"/>
      <c r="Q7242" s="19"/>
      <c r="R7242" s="19"/>
    </row>
    <row r="7243" spans="3:18" s="1" customFormat="1" ht="12.75" x14ac:dyDescent="0.2">
      <c r="C7243" s="36"/>
      <c r="K7243" s="19"/>
      <c r="P7243" s="33"/>
      <c r="Q7243" s="19"/>
      <c r="R7243" s="19"/>
    </row>
    <row r="7244" spans="3:18" s="1" customFormat="1" ht="12.75" x14ac:dyDescent="0.2">
      <c r="C7244" s="36"/>
      <c r="K7244" s="19"/>
      <c r="P7244" s="33"/>
      <c r="Q7244" s="19"/>
      <c r="R7244" s="19"/>
    </row>
    <row r="7245" spans="3:18" s="1" customFormat="1" ht="12.75" x14ac:dyDescent="0.2">
      <c r="C7245" s="36"/>
      <c r="K7245" s="19"/>
      <c r="P7245" s="33"/>
      <c r="Q7245" s="19"/>
      <c r="R7245" s="19"/>
    </row>
    <row r="7246" spans="3:18" s="1" customFormat="1" ht="12.75" x14ac:dyDescent="0.2">
      <c r="C7246" s="36"/>
      <c r="K7246" s="19"/>
      <c r="P7246" s="33"/>
      <c r="Q7246" s="19"/>
      <c r="R7246" s="19"/>
    </row>
    <row r="7247" spans="3:18" s="1" customFormat="1" ht="12.75" x14ac:dyDescent="0.2">
      <c r="C7247" s="36"/>
      <c r="K7247" s="19"/>
      <c r="P7247" s="33"/>
      <c r="Q7247" s="19"/>
      <c r="R7247" s="19"/>
    </row>
    <row r="7248" spans="3:18" s="1" customFormat="1" ht="12.75" x14ac:dyDescent="0.2">
      <c r="C7248" s="36"/>
      <c r="K7248" s="19"/>
      <c r="P7248" s="33"/>
      <c r="Q7248" s="19"/>
      <c r="R7248" s="19"/>
    </row>
    <row r="7249" spans="3:18" s="1" customFormat="1" ht="12.75" x14ac:dyDescent="0.2">
      <c r="C7249" s="36"/>
      <c r="K7249" s="19"/>
      <c r="P7249" s="33"/>
      <c r="Q7249" s="19"/>
      <c r="R7249" s="19"/>
    </row>
    <row r="7250" spans="3:18" s="1" customFormat="1" ht="12.75" x14ac:dyDescent="0.2">
      <c r="C7250" s="36"/>
      <c r="K7250" s="19"/>
      <c r="P7250" s="33"/>
      <c r="Q7250" s="19"/>
      <c r="R7250" s="19"/>
    </row>
    <row r="7251" spans="3:18" s="1" customFormat="1" ht="12.75" x14ac:dyDescent="0.2">
      <c r="C7251" s="36"/>
      <c r="K7251" s="19"/>
      <c r="P7251" s="33"/>
      <c r="Q7251" s="19"/>
      <c r="R7251" s="19"/>
    </row>
    <row r="7252" spans="3:18" s="1" customFormat="1" ht="12.75" x14ac:dyDescent="0.2">
      <c r="C7252" s="36"/>
      <c r="K7252" s="19"/>
      <c r="P7252" s="33"/>
      <c r="Q7252" s="19"/>
      <c r="R7252" s="19"/>
    </row>
    <row r="7253" spans="3:18" s="1" customFormat="1" ht="12.75" x14ac:dyDescent="0.2">
      <c r="C7253" s="36"/>
      <c r="K7253" s="19"/>
      <c r="P7253" s="33"/>
      <c r="Q7253" s="19"/>
      <c r="R7253" s="19"/>
    </row>
    <row r="7254" spans="3:18" s="1" customFormat="1" ht="12.75" x14ac:dyDescent="0.2">
      <c r="C7254" s="36"/>
      <c r="K7254" s="19"/>
      <c r="P7254" s="33"/>
      <c r="Q7254" s="19"/>
      <c r="R7254" s="19"/>
    </row>
    <row r="7255" spans="3:18" s="1" customFormat="1" ht="12.75" x14ac:dyDescent="0.2">
      <c r="C7255" s="36"/>
      <c r="K7255" s="19"/>
      <c r="P7255" s="33"/>
      <c r="Q7255" s="19"/>
      <c r="R7255" s="19"/>
    </row>
    <row r="7256" spans="3:18" s="1" customFormat="1" ht="12.75" x14ac:dyDescent="0.2">
      <c r="C7256" s="36"/>
      <c r="K7256" s="19"/>
      <c r="P7256" s="33"/>
      <c r="Q7256" s="19"/>
      <c r="R7256" s="19"/>
    </row>
    <row r="7257" spans="3:18" s="1" customFormat="1" ht="12.75" x14ac:dyDescent="0.2">
      <c r="C7257" s="36"/>
      <c r="K7257" s="19"/>
      <c r="P7257" s="33"/>
      <c r="Q7257" s="19"/>
      <c r="R7257" s="19"/>
    </row>
    <row r="7258" spans="3:18" s="1" customFormat="1" ht="12.75" x14ac:dyDescent="0.2">
      <c r="C7258" s="36"/>
      <c r="K7258" s="19"/>
      <c r="P7258" s="33"/>
      <c r="Q7258" s="19"/>
      <c r="R7258" s="19"/>
    </row>
    <row r="7259" spans="3:18" s="1" customFormat="1" ht="12.75" x14ac:dyDescent="0.2">
      <c r="C7259" s="36"/>
      <c r="K7259" s="19"/>
      <c r="P7259" s="33"/>
      <c r="Q7259" s="19"/>
      <c r="R7259" s="19"/>
    </row>
    <row r="7260" spans="3:18" s="1" customFormat="1" ht="12.75" x14ac:dyDescent="0.2">
      <c r="C7260" s="36"/>
      <c r="K7260" s="19"/>
      <c r="P7260" s="33"/>
      <c r="Q7260" s="19"/>
      <c r="R7260" s="19"/>
    </row>
    <row r="7261" spans="3:18" s="1" customFormat="1" ht="12.75" x14ac:dyDescent="0.2">
      <c r="C7261" s="36"/>
      <c r="K7261" s="19"/>
      <c r="P7261" s="33"/>
      <c r="Q7261" s="19"/>
      <c r="R7261" s="19"/>
    </row>
    <row r="7262" spans="3:18" s="1" customFormat="1" ht="12.75" x14ac:dyDescent="0.2">
      <c r="C7262" s="36"/>
      <c r="K7262" s="19"/>
      <c r="P7262" s="33"/>
      <c r="Q7262" s="19"/>
      <c r="R7262" s="19"/>
    </row>
    <row r="7263" spans="3:18" s="1" customFormat="1" ht="12.75" x14ac:dyDescent="0.2">
      <c r="C7263" s="36"/>
      <c r="K7263" s="19"/>
      <c r="P7263" s="33"/>
      <c r="Q7263" s="19"/>
      <c r="R7263" s="19"/>
    </row>
    <row r="7264" spans="3:18" s="1" customFormat="1" ht="12.75" x14ac:dyDescent="0.2">
      <c r="C7264" s="36"/>
      <c r="K7264" s="19"/>
      <c r="P7264" s="33"/>
      <c r="Q7264" s="19"/>
      <c r="R7264" s="19"/>
    </row>
    <row r="7265" spans="3:18" s="1" customFormat="1" ht="12.75" x14ac:dyDescent="0.2">
      <c r="C7265" s="36"/>
      <c r="K7265" s="19"/>
      <c r="P7265" s="33"/>
      <c r="Q7265" s="19"/>
      <c r="R7265" s="19"/>
    </row>
    <row r="7266" spans="3:18" s="1" customFormat="1" ht="12.75" x14ac:dyDescent="0.2">
      <c r="C7266" s="36"/>
      <c r="K7266" s="19"/>
      <c r="P7266" s="33"/>
      <c r="Q7266" s="19"/>
      <c r="R7266" s="19"/>
    </row>
    <row r="7267" spans="3:18" s="1" customFormat="1" ht="12.75" x14ac:dyDescent="0.2">
      <c r="C7267" s="36"/>
      <c r="K7267" s="19"/>
      <c r="P7267" s="33"/>
      <c r="Q7267" s="19"/>
      <c r="R7267" s="19"/>
    </row>
    <row r="7268" spans="3:18" s="1" customFormat="1" ht="12.75" x14ac:dyDescent="0.2">
      <c r="C7268" s="36"/>
      <c r="K7268" s="19"/>
      <c r="P7268" s="33"/>
      <c r="Q7268" s="19"/>
      <c r="R7268" s="19"/>
    </row>
    <row r="7269" spans="3:18" s="1" customFormat="1" ht="12.75" x14ac:dyDescent="0.2">
      <c r="C7269" s="36"/>
      <c r="K7269" s="19"/>
      <c r="P7269" s="33"/>
      <c r="Q7269" s="19"/>
      <c r="R7269" s="19"/>
    </row>
    <row r="7270" spans="3:18" s="1" customFormat="1" ht="12.75" x14ac:dyDescent="0.2">
      <c r="C7270" s="36"/>
      <c r="K7270" s="19"/>
      <c r="P7270" s="33"/>
      <c r="Q7270" s="19"/>
      <c r="R7270" s="19"/>
    </row>
    <row r="7271" spans="3:18" s="1" customFormat="1" ht="12.75" x14ac:dyDescent="0.2">
      <c r="C7271" s="36"/>
      <c r="K7271" s="19"/>
      <c r="P7271" s="33"/>
      <c r="Q7271" s="19"/>
      <c r="R7271" s="19"/>
    </row>
    <row r="7272" spans="3:18" s="1" customFormat="1" ht="12.75" x14ac:dyDescent="0.2">
      <c r="C7272" s="36"/>
      <c r="K7272" s="19"/>
      <c r="P7272" s="33"/>
      <c r="Q7272" s="19"/>
      <c r="R7272" s="19"/>
    </row>
    <row r="7273" spans="3:18" s="1" customFormat="1" ht="12.75" x14ac:dyDescent="0.2">
      <c r="C7273" s="36"/>
      <c r="K7273" s="19"/>
      <c r="P7273" s="33"/>
      <c r="Q7273" s="19"/>
      <c r="R7273" s="19"/>
    </row>
    <row r="7274" spans="3:18" s="1" customFormat="1" ht="12.75" x14ac:dyDescent="0.2">
      <c r="C7274" s="36"/>
      <c r="K7274" s="19"/>
      <c r="P7274" s="33"/>
      <c r="Q7274" s="19"/>
      <c r="R7274" s="19"/>
    </row>
    <row r="7275" spans="3:18" s="1" customFormat="1" ht="12.75" x14ac:dyDescent="0.2">
      <c r="C7275" s="36"/>
      <c r="K7275" s="19"/>
      <c r="P7275" s="33"/>
      <c r="Q7275" s="19"/>
      <c r="R7275" s="19"/>
    </row>
    <row r="7276" spans="3:18" s="1" customFormat="1" ht="12.75" x14ac:dyDescent="0.2">
      <c r="C7276" s="36"/>
      <c r="K7276" s="19"/>
      <c r="P7276" s="33"/>
      <c r="Q7276" s="19"/>
      <c r="R7276" s="19"/>
    </row>
    <row r="7277" spans="3:18" s="1" customFormat="1" ht="12.75" x14ac:dyDescent="0.2">
      <c r="C7277" s="36"/>
      <c r="K7277" s="19"/>
      <c r="P7277" s="33"/>
      <c r="Q7277" s="19"/>
      <c r="R7277" s="19"/>
    </row>
    <row r="7278" spans="3:18" s="1" customFormat="1" ht="12.75" x14ac:dyDescent="0.2">
      <c r="C7278" s="36"/>
      <c r="K7278" s="19"/>
      <c r="P7278" s="33"/>
      <c r="Q7278" s="19"/>
      <c r="R7278" s="19"/>
    </row>
    <row r="7279" spans="3:18" s="1" customFormat="1" ht="12.75" x14ac:dyDescent="0.2">
      <c r="C7279" s="36"/>
      <c r="K7279" s="19"/>
      <c r="P7279" s="33"/>
      <c r="Q7279" s="19"/>
      <c r="R7279" s="19"/>
    </row>
    <row r="7280" spans="3:18" s="1" customFormat="1" ht="12.75" x14ac:dyDescent="0.2">
      <c r="C7280" s="36"/>
      <c r="K7280" s="19"/>
      <c r="P7280" s="33"/>
      <c r="Q7280" s="19"/>
      <c r="R7280" s="19"/>
    </row>
    <row r="7281" spans="3:18" s="1" customFormat="1" ht="12.75" x14ac:dyDescent="0.2">
      <c r="C7281" s="36"/>
      <c r="K7281" s="19"/>
      <c r="P7281" s="33"/>
      <c r="Q7281" s="19"/>
      <c r="R7281" s="19"/>
    </row>
    <row r="7282" spans="3:18" s="1" customFormat="1" ht="12.75" x14ac:dyDescent="0.2">
      <c r="C7282" s="36"/>
      <c r="K7282" s="19"/>
      <c r="P7282" s="33"/>
      <c r="Q7282" s="19"/>
      <c r="R7282" s="19"/>
    </row>
    <row r="7283" spans="3:18" s="1" customFormat="1" ht="12.75" x14ac:dyDescent="0.2">
      <c r="C7283" s="36"/>
      <c r="K7283" s="19"/>
      <c r="P7283" s="33"/>
      <c r="Q7283" s="19"/>
      <c r="R7283" s="19"/>
    </row>
    <row r="7284" spans="3:18" s="1" customFormat="1" ht="12.75" x14ac:dyDescent="0.2">
      <c r="C7284" s="36"/>
      <c r="K7284" s="19"/>
      <c r="P7284" s="33"/>
      <c r="Q7284" s="19"/>
      <c r="R7284" s="19"/>
    </row>
    <row r="7285" spans="3:18" s="1" customFormat="1" ht="12.75" x14ac:dyDescent="0.2">
      <c r="C7285" s="36"/>
      <c r="K7285" s="19"/>
      <c r="P7285" s="33"/>
      <c r="Q7285" s="19"/>
      <c r="R7285" s="19"/>
    </row>
    <row r="7286" spans="3:18" s="1" customFormat="1" ht="12.75" x14ac:dyDescent="0.2">
      <c r="C7286" s="36"/>
      <c r="K7286" s="19"/>
      <c r="P7286" s="33"/>
      <c r="Q7286" s="19"/>
      <c r="R7286" s="19"/>
    </row>
    <row r="7287" spans="3:18" s="1" customFormat="1" ht="12.75" x14ac:dyDescent="0.2">
      <c r="C7287" s="36"/>
      <c r="K7287" s="19"/>
      <c r="P7287" s="33"/>
      <c r="Q7287" s="19"/>
      <c r="R7287" s="19"/>
    </row>
    <row r="7288" spans="3:18" s="1" customFormat="1" ht="12.75" x14ac:dyDescent="0.2">
      <c r="C7288" s="36"/>
      <c r="K7288" s="19"/>
      <c r="P7288" s="33"/>
      <c r="Q7288" s="19"/>
      <c r="R7288" s="19"/>
    </row>
    <row r="7289" spans="3:18" s="1" customFormat="1" ht="12.75" x14ac:dyDescent="0.2">
      <c r="C7289" s="36"/>
      <c r="K7289" s="19"/>
      <c r="P7289" s="33"/>
      <c r="Q7289" s="19"/>
      <c r="R7289" s="19"/>
    </row>
    <row r="7290" spans="3:18" s="1" customFormat="1" ht="12.75" x14ac:dyDescent="0.2">
      <c r="C7290" s="36"/>
      <c r="K7290" s="19"/>
      <c r="P7290" s="33"/>
      <c r="Q7290" s="19"/>
      <c r="R7290" s="19"/>
    </row>
    <row r="7291" spans="3:18" s="1" customFormat="1" ht="12.75" x14ac:dyDescent="0.2">
      <c r="C7291" s="36"/>
      <c r="K7291" s="19"/>
      <c r="P7291" s="33"/>
      <c r="Q7291" s="19"/>
      <c r="R7291" s="19"/>
    </row>
    <row r="7292" spans="3:18" s="1" customFormat="1" ht="12.75" x14ac:dyDescent="0.2">
      <c r="C7292" s="36"/>
      <c r="K7292" s="19"/>
      <c r="P7292" s="33"/>
      <c r="Q7292" s="19"/>
      <c r="R7292" s="19"/>
    </row>
    <row r="7293" spans="3:18" s="1" customFormat="1" ht="12.75" x14ac:dyDescent="0.2">
      <c r="C7293" s="36"/>
      <c r="K7293" s="19"/>
      <c r="P7293" s="33"/>
      <c r="Q7293" s="19"/>
      <c r="R7293" s="19"/>
    </row>
    <row r="7294" spans="3:18" s="1" customFormat="1" ht="12.75" x14ac:dyDescent="0.2">
      <c r="C7294" s="36"/>
      <c r="K7294" s="19"/>
      <c r="P7294" s="33"/>
      <c r="Q7294" s="19"/>
      <c r="R7294" s="19"/>
    </row>
    <row r="7295" spans="3:18" s="1" customFormat="1" ht="12.75" x14ac:dyDescent="0.2">
      <c r="C7295" s="36"/>
      <c r="K7295" s="19"/>
      <c r="P7295" s="33"/>
      <c r="Q7295" s="19"/>
      <c r="R7295" s="19"/>
    </row>
    <row r="7296" spans="3:18" s="1" customFormat="1" ht="12.75" x14ac:dyDescent="0.2">
      <c r="C7296" s="36"/>
      <c r="K7296" s="19"/>
      <c r="P7296" s="33"/>
      <c r="Q7296" s="19"/>
      <c r="R7296" s="19"/>
    </row>
    <row r="7297" spans="3:18" s="1" customFormat="1" ht="12.75" x14ac:dyDescent="0.2">
      <c r="C7297" s="36"/>
      <c r="K7297" s="19"/>
      <c r="P7297" s="33"/>
      <c r="Q7297" s="19"/>
      <c r="R7297" s="19"/>
    </row>
    <row r="7298" spans="3:18" s="1" customFormat="1" ht="12.75" x14ac:dyDescent="0.2">
      <c r="C7298" s="36"/>
      <c r="K7298" s="19"/>
      <c r="P7298" s="33"/>
      <c r="Q7298" s="19"/>
      <c r="R7298" s="19"/>
    </row>
    <row r="7299" spans="3:18" s="1" customFormat="1" ht="12.75" x14ac:dyDescent="0.2">
      <c r="C7299" s="36"/>
      <c r="K7299" s="19"/>
      <c r="P7299" s="33"/>
      <c r="Q7299" s="19"/>
      <c r="R7299" s="19"/>
    </row>
    <row r="7300" spans="3:18" s="1" customFormat="1" ht="12.75" x14ac:dyDescent="0.2">
      <c r="C7300" s="36"/>
      <c r="K7300" s="19"/>
      <c r="P7300" s="33"/>
      <c r="Q7300" s="19"/>
      <c r="R7300" s="19"/>
    </row>
    <row r="7301" spans="3:18" s="1" customFormat="1" ht="12.75" x14ac:dyDescent="0.2">
      <c r="C7301" s="36"/>
      <c r="K7301" s="19"/>
      <c r="P7301" s="33"/>
      <c r="Q7301" s="19"/>
      <c r="R7301" s="19"/>
    </row>
    <row r="7302" spans="3:18" s="1" customFormat="1" ht="12.75" x14ac:dyDescent="0.2">
      <c r="C7302" s="36"/>
      <c r="K7302" s="19"/>
      <c r="P7302" s="33"/>
      <c r="Q7302" s="19"/>
      <c r="R7302" s="19"/>
    </row>
    <row r="7303" spans="3:18" s="1" customFormat="1" ht="12.75" x14ac:dyDescent="0.2">
      <c r="C7303" s="36"/>
      <c r="K7303" s="19"/>
      <c r="P7303" s="33"/>
      <c r="Q7303" s="19"/>
      <c r="R7303" s="19"/>
    </row>
    <row r="7304" spans="3:18" s="1" customFormat="1" ht="12.75" x14ac:dyDescent="0.2">
      <c r="C7304" s="36"/>
      <c r="K7304" s="19"/>
      <c r="P7304" s="33"/>
      <c r="Q7304" s="19"/>
      <c r="R7304" s="19"/>
    </row>
    <row r="7305" spans="3:18" s="1" customFormat="1" ht="12.75" x14ac:dyDescent="0.2">
      <c r="C7305" s="36"/>
      <c r="K7305" s="19"/>
      <c r="P7305" s="33"/>
      <c r="Q7305" s="19"/>
      <c r="R7305" s="19"/>
    </row>
    <row r="7306" spans="3:18" s="1" customFormat="1" ht="12.75" x14ac:dyDescent="0.2">
      <c r="C7306" s="36"/>
      <c r="K7306" s="19"/>
      <c r="P7306" s="33"/>
      <c r="Q7306" s="19"/>
      <c r="R7306" s="19"/>
    </row>
    <row r="7307" spans="3:18" s="1" customFormat="1" ht="12.75" x14ac:dyDescent="0.2">
      <c r="C7307" s="36"/>
      <c r="K7307" s="19"/>
      <c r="P7307" s="33"/>
      <c r="Q7307" s="19"/>
      <c r="R7307" s="19"/>
    </row>
    <row r="7308" spans="3:18" s="1" customFormat="1" ht="12.75" x14ac:dyDescent="0.2">
      <c r="C7308" s="36"/>
      <c r="K7308" s="19"/>
      <c r="P7308" s="33"/>
      <c r="Q7308" s="19"/>
      <c r="R7308" s="19"/>
    </row>
    <row r="7309" spans="3:18" s="1" customFormat="1" ht="12.75" x14ac:dyDescent="0.2">
      <c r="C7309" s="36"/>
      <c r="K7309" s="19"/>
      <c r="P7309" s="33"/>
      <c r="Q7309" s="19"/>
      <c r="R7309" s="19"/>
    </row>
    <row r="7310" spans="3:18" s="1" customFormat="1" ht="12.75" x14ac:dyDescent="0.2">
      <c r="C7310" s="36"/>
      <c r="K7310" s="19"/>
      <c r="P7310" s="33"/>
      <c r="Q7310" s="19"/>
      <c r="R7310" s="19"/>
    </row>
    <row r="7311" spans="3:18" s="1" customFormat="1" ht="12.75" x14ac:dyDescent="0.2">
      <c r="C7311" s="36"/>
      <c r="K7311" s="19"/>
      <c r="P7311" s="33"/>
      <c r="Q7311" s="19"/>
      <c r="R7311" s="19"/>
    </row>
    <row r="7312" spans="3:18" s="1" customFormat="1" ht="12.75" x14ac:dyDescent="0.2">
      <c r="C7312" s="36"/>
      <c r="K7312" s="19"/>
      <c r="P7312" s="33"/>
      <c r="Q7312" s="19"/>
      <c r="R7312" s="19"/>
    </row>
    <row r="7313" spans="3:18" s="1" customFormat="1" ht="12.75" x14ac:dyDescent="0.2">
      <c r="C7313" s="36"/>
      <c r="K7313" s="19"/>
      <c r="P7313" s="33"/>
      <c r="Q7313" s="19"/>
      <c r="R7313" s="19"/>
    </row>
    <row r="7314" spans="3:18" s="1" customFormat="1" ht="12.75" x14ac:dyDescent="0.2">
      <c r="C7314" s="36"/>
      <c r="K7314" s="19"/>
      <c r="P7314" s="33"/>
      <c r="Q7314" s="19"/>
      <c r="R7314" s="19"/>
    </row>
    <row r="7315" spans="3:18" s="1" customFormat="1" ht="12.75" x14ac:dyDescent="0.2">
      <c r="C7315" s="36"/>
      <c r="K7315" s="19"/>
      <c r="P7315" s="33"/>
      <c r="Q7315" s="19"/>
      <c r="R7315" s="19"/>
    </row>
    <row r="7316" spans="3:18" s="1" customFormat="1" ht="12.75" x14ac:dyDescent="0.2">
      <c r="C7316" s="36"/>
      <c r="K7316" s="19"/>
      <c r="P7316" s="33"/>
      <c r="Q7316" s="19"/>
      <c r="R7316" s="19"/>
    </row>
    <row r="7317" spans="3:18" s="1" customFormat="1" ht="12.75" x14ac:dyDescent="0.2">
      <c r="C7317" s="36"/>
      <c r="K7317" s="19"/>
      <c r="P7317" s="33"/>
      <c r="Q7317" s="19"/>
      <c r="R7317" s="19"/>
    </row>
    <row r="7318" spans="3:18" s="1" customFormat="1" ht="12.75" x14ac:dyDescent="0.2">
      <c r="C7318" s="36"/>
      <c r="K7318" s="19"/>
      <c r="P7318" s="33"/>
      <c r="Q7318" s="19"/>
      <c r="R7318" s="19"/>
    </row>
    <row r="7319" spans="3:18" s="1" customFormat="1" ht="12.75" x14ac:dyDescent="0.2">
      <c r="C7319" s="36"/>
      <c r="K7319" s="19"/>
      <c r="P7319" s="33"/>
      <c r="Q7319" s="19"/>
      <c r="R7319" s="19"/>
    </row>
    <row r="7320" spans="3:18" s="1" customFormat="1" ht="12.75" x14ac:dyDescent="0.2">
      <c r="C7320" s="36"/>
      <c r="K7320" s="19"/>
      <c r="P7320" s="33"/>
      <c r="Q7320" s="19"/>
      <c r="R7320" s="19"/>
    </row>
    <row r="7321" spans="3:18" s="1" customFormat="1" ht="12.75" x14ac:dyDescent="0.2">
      <c r="C7321" s="36"/>
      <c r="K7321" s="19"/>
      <c r="P7321" s="33"/>
      <c r="Q7321" s="19"/>
      <c r="R7321" s="19"/>
    </row>
    <row r="7322" spans="3:18" s="1" customFormat="1" ht="12.75" x14ac:dyDescent="0.2">
      <c r="C7322" s="36"/>
      <c r="K7322" s="19"/>
      <c r="P7322" s="33"/>
      <c r="Q7322" s="19"/>
      <c r="R7322" s="19"/>
    </row>
    <row r="7323" spans="3:18" s="1" customFormat="1" ht="12.75" x14ac:dyDescent="0.2">
      <c r="C7323" s="36"/>
      <c r="K7323" s="19"/>
      <c r="P7323" s="33"/>
      <c r="Q7323" s="19"/>
      <c r="R7323" s="19"/>
    </row>
    <row r="7324" spans="3:18" s="1" customFormat="1" ht="12.75" x14ac:dyDescent="0.2">
      <c r="C7324" s="36"/>
      <c r="K7324" s="19"/>
      <c r="P7324" s="33"/>
      <c r="Q7324" s="19"/>
      <c r="R7324" s="19"/>
    </row>
    <row r="7325" spans="3:18" s="1" customFormat="1" ht="12.75" x14ac:dyDescent="0.2">
      <c r="C7325" s="36"/>
      <c r="K7325" s="19"/>
      <c r="P7325" s="33"/>
      <c r="Q7325" s="19"/>
      <c r="R7325" s="19"/>
    </row>
    <row r="7326" spans="3:18" s="1" customFormat="1" ht="12.75" x14ac:dyDescent="0.2">
      <c r="C7326" s="36"/>
      <c r="K7326" s="19"/>
      <c r="P7326" s="33"/>
      <c r="Q7326" s="19"/>
      <c r="R7326" s="19"/>
    </row>
    <row r="7327" spans="3:18" s="1" customFormat="1" ht="12.75" x14ac:dyDescent="0.2">
      <c r="C7327" s="36"/>
      <c r="K7327" s="19"/>
      <c r="P7327" s="33"/>
      <c r="Q7327" s="19"/>
      <c r="R7327" s="19"/>
    </row>
    <row r="7328" spans="3:18" s="1" customFormat="1" ht="12.75" x14ac:dyDescent="0.2">
      <c r="C7328" s="36"/>
      <c r="K7328" s="19"/>
      <c r="P7328" s="33"/>
      <c r="Q7328" s="19"/>
      <c r="R7328" s="19"/>
    </row>
    <row r="7329" spans="3:18" s="1" customFormat="1" ht="12.75" x14ac:dyDescent="0.2">
      <c r="C7329" s="36"/>
      <c r="K7329" s="19"/>
      <c r="P7329" s="33"/>
      <c r="Q7329" s="19"/>
      <c r="R7329" s="19"/>
    </row>
    <row r="7330" spans="3:18" s="1" customFormat="1" ht="12.75" x14ac:dyDescent="0.2">
      <c r="C7330" s="36"/>
      <c r="K7330" s="19"/>
      <c r="P7330" s="33"/>
      <c r="Q7330" s="19"/>
      <c r="R7330" s="19"/>
    </row>
    <row r="7331" spans="3:18" s="1" customFormat="1" ht="12.75" x14ac:dyDescent="0.2">
      <c r="C7331" s="36"/>
      <c r="K7331" s="19"/>
      <c r="P7331" s="33"/>
      <c r="Q7331" s="19"/>
      <c r="R7331" s="19"/>
    </row>
    <row r="7332" spans="3:18" s="1" customFormat="1" ht="12.75" x14ac:dyDescent="0.2">
      <c r="C7332" s="36"/>
      <c r="K7332" s="19"/>
      <c r="P7332" s="33"/>
      <c r="Q7332" s="19"/>
      <c r="R7332" s="19"/>
    </row>
    <row r="7333" spans="3:18" s="1" customFormat="1" ht="12.75" x14ac:dyDescent="0.2">
      <c r="C7333" s="36"/>
      <c r="K7333" s="19"/>
      <c r="P7333" s="33"/>
      <c r="Q7333" s="19"/>
      <c r="R7333" s="19"/>
    </row>
    <row r="7334" spans="3:18" s="1" customFormat="1" ht="12.75" x14ac:dyDescent="0.2">
      <c r="C7334" s="36"/>
      <c r="K7334" s="19"/>
      <c r="P7334" s="33"/>
      <c r="Q7334" s="19"/>
      <c r="R7334" s="19"/>
    </row>
    <row r="7335" spans="3:18" s="1" customFormat="1" ht="12.75" x14ac:dyDescent="0.2">
      <c r="C7335" s="36"/>
      <c r="K7335" s="19"/>
      <c r="P7335" s="33"/>
      <c r="Q7335" s="19"/>
      <c r="R7335" s="19"/>
    </row>
    <row r="7336" spans="3:18" s="1" customFormat="1" ht="12.75" x14ac:dyDescent="0.2">
      <c r="C7336" s="36"/>
      <c r="K7336" s="19"/>
      <c r="P7336" s="33"/>
      <c r="Q7336" s="19"/>
      <c r="R7336" s="19"/>
    </row>
    <row r="7337" spans="3:18" s="1" customFormat="1" ht="12.75" x14ac:dyDescent="0.2">
      <c r="C7337" s="36"/>
      <c r="K7337" s="19"/>
      <c r="P7337" s="33"/>
      <c r="Q7337" s="19"/>
      <c r="R7337" s="19"/>
    </row>
    <row r="7338" spans="3:18" s="1" customFormat="1" ht="12.75" x14ac:dyDescent="0.2">
      <c r="C7338" s="36"/>
      <c r="K7338" s="19"/>
      <c r="P7338" s="33"/>
      <c r="Q7338" s="19"/>
      <c r="R7338" s="19"/>
    </row>
    <row r="7339" spans="3:18" s="1" customFormat="1" ht="12.75" x14ac:dyDescent="0.2">
      <c r="C7339" s="36"/>
      <c r="K7339" s="19"/>
      <c r="P7339" s="33"/>
      <c r="Q7339" s="19"/>
      <c r="R7339" s="19"/>
    </row>
    <row r="7340" spans="3:18" s="1" customFormat="1" ht="12.75" x14ac:dyDescent="0.2">
      <c r="C7340" s="36"/>
      <c r="K7340" s="19"/>
      <c r="P7340" s="33"/>
      <c r="Q7340" s="19"/>
      <c r="R7340" s="19"/>
    </row>
    <row r="7341" spans="3:18" s="1" customFormat="1" ht="12.75" x14ac:dyDescent="0.2">
      <c r="C7341" s="36"/>
      <c r="K7341" s="19"/>
      <c r="P7341" s="33"/>
      <c r="Q7341" s="19"/>
      <c r="R7341" s="19"/>
    </row>
    <row r="7342" spans="3:18" s="1" customFormat="1" ht="12.75" x14ac:dyDescent="0.2">
      <c r="C7342" s="36"/>
      <c r="K7342" s="19"/>
      <c r="P7342" s="33"/>
      <c r="Q7342" s="19"/>
      <c r="R7342" s="19"/>
    </row>
    <row r="7343" spans="3:18" s="1" customFormat="1" ht="12.75" x14ac:dyDescent="0.2">
      <c r="C7343" s="36"/>
      <c r="K7343" s="19"/>
      <c r="P7343" s="33"/>
      <c r="Q7343" s="19"/>
      <c r="R7343" s="19"/>
    </row>
    <row r="7344" spans="3:18" s="1" customFormat="1" ht="12.75" x14ac:dyDescent="0.2">
      <c r="C7344" s="36"/>
      <c r="K7344" s="19"/>
      <c r="P7344" s="33"/>
      <c r="Q7344" s="19"/>
      <c r="R7344" s="19"/>
    </row>
    <row r="7345" spans="3:18" s="1" customFormat="1" ht="12.75" x14ac:dyDescent="0.2">
      <c r="C7345" s="36"/>
      <c r="K7345" s="19"/>
      <c r="P7345" s="33"/>
      <c r="Q7345" s="19"/>
      <c r="R7345" s="19"/>
    </row>
    <row r="7346" spans="3:18" s="1" customFormat="1" ht="12.75" x14ac:dyDescent="0.2">
      <c r="C7346" s="36"/>
      <c r="K7346" s="19"/>
      <c r="P7346" s="33"/>
      <c r="Q7346" s="19"/>
      <c r="R7346" s="19"/>
    </row>
    <row r="7347" spans="3:18" s="1" customFormat="1" ht="12.75" x14ac:dyDescent="0.2">
      <c r="C7347" s="36"/>
      <c r="K7347" s="19"/>
      <c r="P7347" s="33"/>
      <c r="Q7347" s="19"/>
      <c r="R7347" s="19"/>
    </row>
    <row r="7348" spans="3:18" s="1" customFormat="1" ht="12.75" x14ac:dyDescent="0.2">
      <c r="C7348" s="36"/>
      <c r="K7348" s="19"/>
      <c r="P7348" s="33"/>
      <c r="Q7348" s="19"/>
      <c r="R7348" s="19"/>
    </row>
    <row r="7349" spans="3:18" s="1" customFormat="1" ht="12.75" x14ac:dyDescent="0.2">
      <c r="C7349" s="36"/>
      <c r="K7349" s="19"/>
      <c r="P7349" s="33"/>
      <c r="Q7349" s="19"/>
      <c r="R7349" s="19"/>
    </row>
    <row r="7350" spans="3:18" s="1" customFormat="1" ht="12.75" x14ac:dyDescent="0.2">
      <c r="C7350" s="36"/>
      <c r="K7350" s="19"/>
      <c r="P7350" s="33"/>
      <c r="Q7350" s="19"/>
      <c r="R7350" s="19"/>
    </row>
    <row r="7351" spans="3:18" s="1" customFormat="1" ht="12.75" x14ac:dyDescent="0.2">
      <c r="C7351" s="36"/>
      <c r="K7351" s="19"/>
      <c r="P7351" s="33"/>
      <c r="Q7351" s="19"/>
      <c r="R7351" s="19"/>
    </row>
    <row r="7352" spans="3:18" s="1" customFormat="1" ht="12.75" x14ac:dyDescent="0.2">
      <c r="C7352" s="36"/>
      <c r="K7352" s="19"/>
      <c r="P7352" s="33"/>
      <c r="Q7352" s="19"/>
      <c r="R7352" s="19"/>
    </row>
    <row r="7353" spans="3:18" s="1" customFormat="1" ht="12.75" x14ac:dyDescent="0.2">
      <c r="C7353" s="36"/>
      <c r="K7353" s="19"/>
      <c r="P7353" s="33"/>
      <c r="Q7353" s="19"/>
      <c r="R7353" s="19"/>
    </row>
    <row r="7354" spans="3:18" s="1" customFormat="1" ht="12.75" x14ac:dyDescent="0.2">
      <c r="C7354" s="36"/>
      <c r="K7354" s="19"/>
      <c r="P7354" s="33"/>
      <c r="Q7354" s="19"/>
      <c r="R7354" s="19"/>
    </row>
    <row r="7355" spans="3:18" s="1" customFormat="1" ht="12.75" x14ac:dyDescent="0.2">
      <c r="C7355" s="36"/>
      <c r="K7355" s="19"/>
      <c r="P7355" s="33"/>
      <c r="Q7355" s="19"/>
      <c r="R7355" s="19"/>
    </row>
    <row r="7356" spans="3:18" s="1" customFormat="1" ht="12.75" x14ac:dyDescent="0.2">
      <c r="C7356" s="36"/>
      <c r="K7356" s="19"/>
      <c r="P7356" s="33"/>
      <c r="Q7356" s="19"/>
      <c r="R7356" s="19"/>
    </row>
    <row r="7357" spans="3:18" s="1" customFormat="1" ht="12.75" x14ac:dyDescent="0.2">
      <c r="C7357" s="36"/>
      <c r="K7357" s="19"/>
      <c r="P7357" s="33"/>
      <c r="Q7357" s="19"/>
      <c r="R7357" s="19"/>
    </row>
    <row r="7358" spans="3:18" s="1" customFormat="1" ht="12.75" x14ac:dyDescent="0.2">
      <c r="C7358" s="36"/>
      <c r="K7358" s="19"/>
      <c r="P7358" s="33"/>
      <c r="Q7358" s="19"/>
      <c r="R7358" s="19"/>
    </row>
    <row r="7359" spans="3:18" s="1" customFormat="1" ht="12.75" x14ac:dyDescent="0.2">
      <c r="C7359" s="36"/>
      <c r="K7359" s="19"/>
      <c r="P7359" s="33"/>
      <c r="Q7359" s="19"/>
      <c r="R7359" s="19"/>
    </row>
    <row r="7360" spans="3:18" s="1" customFormat="1" ht="12.75" x14ac:dyDescent="0.2">
      <c r="C7360" s="36"/>
      <c r="K7360" s="19"/>
      <c r="P7360" s="33"/>
      <c r="Q7360" s="19"/>
      <c r="R7360" s="19"/>
    </row>
    <row r="7361" spans="3:18" s="1" customFormat="1" ht="12.75" x14ac:dyDescent="0.2">
      <c r="C7361" s="36"/>
      <c r="K7361" s="19"/>
      <c r="P7361" s="33"/>
      <c r="Q7361" s="19"/>
      <c r="R7361" s="19"/>
    </row>
    <row r="7362" spans="3:18" s="1" customFormat="1" ht="12.75" x14ac:dyDescent="0.2">
      <c r="C7362" s="36"/>
      <c r="K7362" s="19"/>
      <c r="P7362" s="33"/>
      <c r="Q7362" s="19"/>
      <c r="R7362" s="19"/>
    </row>
    <row r="7363" spans="3:18" s="1" customFormat="1" ht="12.75" x14ac:dyDescent="0.2">
      <c r="C7363" s="36"/>
      <c r="K7363" s="19"/>
      <c r="P7363" s="33"/>
      <c r="Q7363" s="19"/>
      <c r="R7363" s="19"/>
    </row>
    <row r="7364" spans="3:18" s="1" customFormat="1" ht="12.75" x14ac:dyDescent="0.2">
      <c r="C7364" s="36"/>
      <c r="K7364" s="19"/>
      <c r="P7364" s="33"/>
      <c r="Q7364" s="19"/>
      <c r="R7364" s="19"/>
    </row>
    <row r="7365" spans="3:18" s="1" customFormat="1" ht="12.75" x14ac:dyDescent="0.2">
      <c r="C7365" s="36"/>
      <c r="K7365" s="19"/>
      <c r="P7365" s="33"/>
      <c r="Q7365" s="19"/>
      <c r="R7365" s="19"/>
    </row>
    <row r="7366" spans="3:18" s="1" customFormat="1" ht="12.75" x14ac:dyDescent="0.2">
      <c r="C7366" s="36"/>
      <c r="K7366" s="19"/>
      <c r="P7366" s="33"/>
      <c r="Q7366" s="19"/>
      <c r="R7366" s="19"/>
    </row>
    <row r="7367" spans="3:18" s="1" customFormat="1" ht="12.75" x14ac:dyDescent="0.2">
      <c r="C7367" s="36"/>
      <c r="K7367" s="19"/>
      <c r="P7367" s="33"/>
      <c r="Q7367" s="19"/>
      <c r="R7367" s="19"/>
    </row>
    <row r="7368" spans="3:18" s="1" customFormat="1" ht="12.75" x14ac:dyDescent="0.2">
      <c r="C7368" s="36"/>
      <c r="K7368" s="19"/>
      <c r="P7368" s="33"/>
      <c r="Q7368" s="19"/>
      <c r="R7368" s="19"/>
    </row>
    <row r="7369" spans="3:18" s="1" customFormat="1" ht="12.75" x14ac:dyDescent="0.2">
      <c r="C7369" s="36"/>
      <c r="K7369" s="19"/>
      <c r="P7369" s="33"/>
      <c r="Q7369" s="19"/>
      <c r="R7369" s="19"/>
    </row>
    <row r="7370" spans="3:18" s="1" customFormat="1" ht="12.75" x14ac:dyDescent="0.2">
      <c r="C7370" s="36"/>
      <c r="K7370" s="19"/>
      <c r="P7370" s="33"/>
      <c r="Q7370" s="19"/>
      <c r="R7370" s="19"/>
    </row>
    <row r="7371" spans="3:18" s="1" customFormat="1" ht="12.75" x14ac:dyDescent="0.2">
      <c r="C7371" s="36"/>
      <c r="K7371" s="19"/>
      <c r="P7371" s="33"/>
      <c r="Q7371" s="19"/>
      <c r="R7371" s="19"/>
    </row>
    <row r="7372" spans="3:18" s="1" customFormat="1" ht="12.75" x14ac:dyDescent="0.2">
      <c r="C7372" s="36"/>
      <c r="K7372" s="19"/>
      <c r="P7372" s="33"/>
      <c r="Q7372" s="19"/>
      <c r="R7372" s="19"/>
    </row>
    <row r="7373" spans="3:18" s="1" customFormat="1" ht="12.75" x14ac:dyDescent="0.2">
      <c r="C7373" s="36"/>
      <c r="K7373" s="19"/>
      <c r="P7373" s="33"/>
      <c r="Q7373" s="19"/>
      <c r="R7373" s="19"/>
    </row>
    <row r="7374" spans="3:18" s="1" customFormat="1" ht="12.75" x14ac:dyDescent="0.2">
      <c r="C7374" s="36"/>
      <c r="K7374" s="19"/>
      <c r="P7374" s="33"/>
      <c r="Q7374" s="19"/>
      <c r="R7374" s="19"/>
    </row>
    <row r="7375" spans="3:18" s="1" customFormat="1" ht="12.75" x14ac:dyDescent="0.2">
      <c r="C7375" s="36"/>
      <c r="K7375" s="19"/>
      <c r="P7375" s="33"/>
      <c r="Q7375" s="19"/>
      <c r="R7375" s="19"/>
    </row>
    <row r="7376" spans="3:18" s="1" customFormat="1" ht="12.75" x14ac:dyDescent="0.2">
      <c r="C7376" s="36"/>
      <c r="K7376" s="19"/>
      <c r="P7376" s="33"/>
      <c r="Q7376" s="19"/>
      <c r="R7376" s="19"/>
    </row>
    <row r="7377" spans="3:18" s="1" customFormat="1" ht="12.75" x14ac:dyDescent="0.2">
      <c r="C7377" s="36"/>
      <c r="K7377" s="19"/>
      <c r="P7377" s="33"/>
      <c r="Q7377" s="19"/>
      <c r="R7377" s="19"/>
    </row>
    <row r="7378" spans="3:18" s="1" customFormat="1" ht="12.75" x14ac:dyDescent="0.2">
      <c r="C7378" s="36"/>
      <c r="K7378" s="19"/>
      <c r="P7378" s="33"/>
      <c r="Q7378" s="19"/>
      <c r="R7378" s="19"/>
    </row>
    <row r="7379" spans="3:18" s="1" customFormat="1" ht="12.75" x14ac:dyDescent="0.2">
      <c r="C7379" s="36"/>
      <c r="K7379" s="19"/>
      <c r="P7379" s="33"/>
      <c r="Q7379" s="19"/>
      <c r="R7379" s="19"/>
    </row>
    <row r="7380" spans="3:18" s="1" customFormat="1" ht="12.75" x14ac:dyDescent="0.2">
      <c r="C7380" s="36"/>
      <c r="K7380" s="19"/>
      <c r="P7380" s="33"/>
      <c r="Q7380" s="19"/>
      <c r="R7380" s="19"/>
    </row>
    <row r="7381" spans="3:18" s="1" customFormat="1" ht="12.75" x14ac:dyDescent="0.2">
      <c r="C7381" s="36"/>
      <c r="K7381" s="19"/>
      <c r="P7381" s="33"/>
      <c r="Q7381" s="19"/>
      <c r="R7381" s="19"/>
    </row>
    <row r="7382" spans="3:18" s="1" customFormat="1" ht="12.75" x14ac:dyDescent="0.2">
      <c r="C7382" s="36"/>
      <c r="K7382" s="19"/>
      <c r="P7382" s="33"/>
      <c r="Q7382" s="19"/>
      <c r="R7382" s="19"/>
    </row>
    <row r="7383" spans="3:18" s="1" customFormat="1" ht="12.75" x14ac:dyDescent="0.2">
      <c r="C7383" s="36"/>
      <c r="K7383" s="19"/>
      <c r="P7383" s="33"/>
      <c r="Q7383" s="19"/>
      <c r="R7383" s="19"/>
    </row>
    <row r="7384" spans="3:18" s="1" customFormat="1" ht="12.75" x14ac:dyDescent="0.2">
      <c r="C7384" s="36"/>
      <c r="K7384" s="19"/>
      <c r="P7384" s="33"/>
      <c r="Q7384" s="19"/>
      <c r="R7384" s="19"/>
    </row>
    <row r="7385" spans="3:18" s="1" customFormat="1" ht="12.75" x14ac:dyDescent="0.2">
      <c r="C7385" s="36"/>
      <c r="K7385" s="19"/>
      <c r="P7385" s="33"/>
      <c r="Q7385" s="19"/>
      <c r="R7385" s="19"/>
    </row>
    <row r="7386" spans="3:18" s="1" customFormat="1" ht="12.75" x14ac:dyDescent="0.2">
      <c r="C7386" s="36"/>
      <c r="K7386" s="19"/>
      <c r="P7386" s="33"/>
      <c r="Q7386" s="19"/>
      <c r="R7386" s="19"/>
    </row>
    <row r="7387" spans="3:18" s="1" customFormat="1" ht="12.75" x14ac:dyDescent="0.2">
      <c r="C7387" s="36"/>
      <c r="K7387" s="19"/>
      <c r="P7387" s="33"/>
      <c r="Q7387" s="19"/>
      <c r="R7387" s="19"/>
    </row>
    <row r="7388" spans="3:18" s="1" customFormat="1" ht="12.75" x14ac:dyDescent="0.2">
      <c r="C7388" s="36"/>
      <c r="K7388" s="19"/>
      <c r="P7388" s="33"/>
      <c r="Q7388" s="19"/>
      <c r="R7388" s="19"/>
    </row>
    <row r="7389" spans="3:18" s="1" customFormat="1" ht="12.75" x14ac:dyDescent="0.2">
      <c r="C7389" s="36"/>
      <c r="K7389" s="19"/>
      <c r="P7389" s="33"/>
      <c r="Q7389" s="19"/>
      <c r="R7389" s="19"/>
    </row>
    <row r="7390" spans="3:18" s="1" customFormat="1" ht="12.75" x14ac:dyDescent="0.2">
      <c r="C7390" s="36"/>
      <c r="K7390" s="19"/>
      <c r="P7390" s="33"/>
      <c r="Q7390" s="19"/>
      <c r="R7390" s="19"/>
    </row>
    <row r="7391" spans="3:18" s="1" customFormat="1" ht="12.75" x14ac:dyDescent="0.2">
      <c r="C7391" s="36"/>
      <c r="K7391" s="19"/>
      <c r="P7391" s="33"/>
      <c r="Q7391" s="19"/>
      <c r="R7391" s="19"/>
    </row>
    <row r="7392" spans="3:18" s="1" customFormat="1" ht="12.75" x14ac:dyDescent="0.2">
      <c r="C7392" s="36"/>
      <c r="K7392" s="19"/>
      <c r="P7392" s="33"/>
      <c r="Q7392" s="19"/>
      <c r="R7392" s="19"/>
    </row>
    <row r="7393" spans="3:18" s="1" customFormat="1" ht="12.75" x14ac:dyDescent="0.2">
      <c r="C7393" s="36"/>
      <c r="K7393" s="19"/>
      <c r="P7393" s="33"/>
      <c r="Q7393" s="19"/>
      <c r="R7393" s="19"/>
    </row>
    <row r="7394" spans="3:18" s="1" customFormat="1" ht="12.75" x14ac:dyDescent="0.2">
      <c r="C7394" s="36"/>
      <c r="K7394" s="19"/>
      <c r="P7394" s="33"/>
      <c r="Q7394" s="19"/>
      <c r="R7394" s="19"/>
    </row>
    <row r="7395" spans="3:18" s="1" customFormat="1" ht="12.75" x14ac:dyDescent="0.2">
      <c r="C7395" s="36"/>
      <c r="K7395" s="19"/>
      <c r="P7395" s="33"/>
      <c r="Q7395" s="19"/>
      <c r="R7395" s="19"/>
    </row>
    <row r="7396" spans="3:18" s="1" customFormat="1" ht="12.75" x14ac:dyDescent="0.2">
      <c r="C7396" s="36"/>
      <c r="K7396" s="19"/>
      <c r="P7396" s="33"/>
      <c r="Q7396" s="19"/>
      <c r="R7396" s="19"/>
    </row>
    <row r="7397" spans="3:18" s="1" customFormat="1" ht="12.75" x14ac:dyDescent="0.2">
      <c r="C7397" s="36"/>
      <c r="K7397" s="19"/>
      <c r="P7397" s="33"/>
      <c r="Q7397" s="19"/>
      <c r="R7397" s="19"/>
    </row>
    <row r="7398" spans="3:18" s="1" customFormat="1" ht="12.75" x14ac:dyDescent="0.2">
      <c r="C7398" s="36"/>
      <c r="K7398" s="19"/>
      <c r="P7398" s="33"/>
      <c r="Q7398" s="19"/>
      <c r="R7398" s="19"/>
    </row>
    <row r="7399" spans="3:18" s="1" customFormat="1" ht="12.75" x14ac:dyDescent="0.2">
      <c r="C7399" s="36"/>
      <c r="K7399" s="19"/>
      <c r="P7399" s="33"/>
      <c r="Q7399" s="19"/>
      <c r="R7399" s="19"/>
    </row>
    <row r="7400" spans="3:18" s="1" customFormat="1" ht="12.75" x14ac:dyDescent="0.2">
      <c r="C7400" s="36"/>
      <c r="K7400" s="19"/>
      <c r="P7400" s="33"/>
      <c r="Q7400" s="19"/>
      <c r="R7400" s="19"/>
    </row>
    <row r="7401" spans="3:18" s="1" customFormat="1" ht="12.75" x14ac:dyDescent="0.2">
      <c r="C7401" s="36"/>
      <c r="K7401" s="19"/>
      <c r="P7401" s="33"/>
      <c r="Q7401" s="19"/>
      <c r="R7401" s="19"/>
    </row>
    <row r="7402" spans="3:18" s="1" customFormat="1" ht="12.75" x14ac:dyDescent="0.2">
      <c r="C7402" s="36"/>
      <c r="K7402" s="19"/>
      <c r="P7402" s="33"/>
      <c r="Q7402" s="19"/>
      <c r="R7402" s="19"/>
    </row>
    <row r="7403" spans="3:18" s="1" customFormat="1" ht="12.75" x14ac:dyDescent="0.2">
      <c r="C7403" s="36"/>
      <c r="K7403" s="19"/>
      <c r="P7403" s="33"/>
      <c r="Q7403" s="19"/>
      <c r="R7403" s="19"/>
    </row>
    <row r="7404" spans="3:18" s="1" customFormat="1" ht="12.75" x14ac:dyDescent="0.2">
      <c r="C7404" s="36"/>
      <c r="K7404" s="19"/>
      <c r="P7404" s="33"/>
      <c r="Q7404" s="19"/>
      <c r="R7404" s="19"/>
    </row>
    <row r="7405" spans="3:18" s="1" customFormat="1" ht="12.75" x14ac:dyDescent="0.2">
      <c r="C7405" s="36"/>
      <c r="K7405" s="19"/>
      <c r="P7405" s="33"/>
      <c r="Q7405" s="19"/>
      <c r="R7405" s="19"/>
    </row>
    <row r="7406" spans="3:18" s="1" customFormat="1" ht="12.75" x14ac:dyDescent="0.2">
      <c r="C7406" s="36"/>
      <c r="K7406" s="19"/>
      <c r="P7406" s="33"/>
      <c r="Q7406" s="19"/>
      <c r="R7406" s="19"/>
    </row>
    <row r="7407" spans="3:18" s="1" customFormat="1" ht="12.75" x14ac:dyDescent="0.2">
      <c r="C7407" s="36"/>
      <c r="K7407" s="19"/>
      <c r="P7407" s="33"/>
      <c r="Q7407" s="19"/>
      <c r="R7407" s="19"/>
    </row>
    <row r="7408" spans="3:18" s="1" customFormat="1" ht="12.75" x14ac:dyDescent="0.2">
      <c r="C7408" s="36"/>
      <c r="K7408" s="19"/>
      <c r="P7408" s="33"/>
      <c r="Q7408" s="19"/>
      <c r="R7408" s="19"/>
    </row>
    <row r="7409" spans="3:18" s="1" customFormat="1" ht="12.75" x14ac:dyDescent="0.2">
      <c r="C7409" s="36"/>
      <c r="K7409" s="19"/>
      <c r="P7409" s="33"/>
      <c r="Q7409" s="19"/>
      <c r="R7409" s="19"/>
    </row>
    <row r="7410" spans="3:18" s="1" customFormat="1" ht="12.75" x14ac:dyDescent="0.2">
      <c r="C7410" s="36"/>
      <c r="K7410" s="19"/>
      <c r="P7410" s="33"/>
      <c r="Q7410" s="19"/>
      <c r="R7410" s="19"/>
    </row>
    <row r="7411" spans="3:18" s="1" customFormat="1" ht="12.75" x14ac:dyDescent="0.2">
      <c r="C7411" s="36"/>
      <c r="K7411" s="19"/>
      <c r="P7411" s="33"/>
      <c r="Q7411" s="19"/>
      <c r="R7411" s="19"/>
    </row>
    <row r="7412" spans="3:18" s="1" customFormat="1" ht="12.75" x14ac:dyDescent="0.2">
      <c r="C7412" s="36"/>
      <c r="K7412" s="19"/>
      <c r="P7412" s="33"/>
      <c r="Q7412" s="19"/>
      <c r="R7412" s="19"/>
    </row>
    <row r="7413" spans="3:18" s="1" customFormat="1" ht="12.75" x14ac:dyDescent="0.2">
      <c r="C7413" s="36"/>
      <c r="K7413" s="19"/>
      <c r="P7413" s="33"/>
      <c r="Q7413" s="19"/>
      <c r="R7413" s="19"/>
    </row>
    <row r="7414" spans="3:18" s="1" customFormat="1" ht="12.75" x14ac:dyDescent="0.2">
      <c r="C7414" s="36"/>
      <c r="K7414" s="19"/>
      <c r="P7414" s="33"/>
      <c r="Q7414" s="19"/>
      <c r="R7414" s="19"/>
    </row>
    <row r="7415" spans="3:18" s="1" customFormat="1" ht="12.75" x14ac:dyDescent="0.2">
      <c r="C7415" s="36"/>
      <c r="K7415" s="19"/>
      <c r="P7415" s="33"/>
      <c r="Q7415" s="19"/>
      <c r="R7415" s="19"/>
    </row>
    <row r="7416" spans="3:18" s="1" customFormat="1" ht="12.75" x14ac:dyDescent="0.2">
      <c r="C7416" s="36"/>
      <c r="K7416" s="19"/>
      <c r="P7416" s="33"/>
      <c r="Q7416" s="19"/>
      <c r="R7416" s="19"/>
    </row>
    <row r="7417" spans="3:18" s="1" customFormat="1" ht="12.75" x14ac:dyDescent="0.2">
      <c r="C7417" s="36"/>
      <c r="K7417" s="19"/>
      <c r="P7417" s="33"/>
      <c r="Q7417" s="19"/>
      <c r="R7417" s="19"/>
    </row>
    <row r="7418" spans="3:18" s="1" customFormat="1" ht="12.75" x14ac:dyDescent="0.2">
      <c r="C7418" s="36"/>
      <c r="K7418" s="19"/>
      <c r="P7418" s="33"/>
      <c r="Q7418" s="19"/>
      <c r="R7418" s="19"/>
    </row>
    <row r="7419" spans="3:18" s="1" customFormat="1" ht="12.75" x14ac:dyDescent="0.2">
      <c r="C7419" s="36"/>
      <c r="K7419" s="19"/>
      <c r="P7419" s="33"/>
      <c r="Q7419" s="19"/>
      <c r="R7419" s="19"/>
    </row>
    <row r="7420" spans="3:18" s="1" customFormat="1" ht="12.75" x14ac:dyDescent="0.2">
      <c r="C7420" s="36"/>
      <c r="K7420" s="19"/>
      <c r="P7420" s="33"/>
      <c r="Q7420" s="19"/>
      <c r="R7420" s="19"/>
    </row>
    <row r="7421" spans="3:18" s="1" customFormat="1" ht="12.75" x14ac:dyDescent="0.2">
      <c r="C7421" s="36"/>
      <c r="K7421" s="19"/>
      <c r="P7421" s="33"/>
      <c r="Q7421" s="19"/>
      <c r="R7421" s="19"/>
    </row>
    <row r="7422" spans="3:18" s="1" customFormat="1" ht="12.75" x14ac:dyDescent="0.2">
      <c r="C7422" s="36"/>
      <c r="K7422" s="19"/>
      <c r="P7422" s="33"/>
      <c r="Q7422" s="19"/>
      <c r="R7422" s="19"/>
    </row>
    <row r="7423" spans="3:18" s="1" customFormat="1" ht="12.75" x14ac:dyDescent="0.2">
      <c r="C7423" s="36"/>
      <c r="K7423" s="19"/>
      <c r="P7423" s="33"/>
      <c r="Q7423" s="19"/>
      <c r="R7423" s="19"/>
    </row>
    <row r="7424" spans="3:18" s="1" customFormat="1" ht="12.75" x14ac:dyDescent="0.2">
      <c r="C7424" s="36"/>
      <c r="K7424" s="19"/>
      <c r="P7424" s="33"/>
      <c r="Q7424" s="19"/>
      <c r="R7424" s="19"/>
    </row>
    <row r="7425" spans="3:18" s="1" customFormat="1" ht="12.75" x14ac:dyDescent="0.2">
      <c r="C7425" s="36"/>
      <c r="K7425" s="19"/>
      <c r="P7425" s="33"/>
      <c r="Q7425" s="19"/>
      <c r="R7425" s="19"/>
    </row>
    <row r="7426" spans="3:18" s="1" customFormat="1" ht="12.75" x14ac:dyDescent="0.2">
      <c r="C7426" s="36"/>
      <c r="K7426" s="19"/>
      <c r="P7426" s="33"/>
      <c r="Q7426" s="19"/>
      <c r="R7426" s="19"/>
    </row>
    <row r="7427" spans="3:18" s="1" customFormat="1" ht="12.75" x14ac:dyDescent="0.2">
      <c r="C7427" s="36"/>
      <c r="K7427" s="19"/>
      <c r="P7427" s="33"/>
      <c r="Q7427" s="19"/>
      <c r="R7427" s="19"/>
    </row>
    <row r="7428" spans="3:18" s="1" customFormat="1" ht="12.75" x14ac:dyDescent="0.2">
      <c r="C7428" s="36"/>
      <c r="K7428" s="19"/>
      <c r="P7428" s="33"/>
      <c r="Q7428" s="19"/>
      <c r="R7428" s="19"/>
    </row>
    <row r="7429" spans="3:18" s="1" customFormat="1" ht="12.75" x14ac:dyDescent="0.2">
      <c r="C7429" s="36"/>
      <c r="K7429" s="19"/>
      <c r="P7429" s="33"/>
      <c r="Q7429" s="19"/>
      <c r="R7429" s="19"/>
    </row>
    <row r="7430" spans="3:18" s="1" customFormat="1" ht="12.75" x14ac:dyDescent="0.2">
      <c r="C7430" s="36"/>
      <c r="K7430" s="19"/>
      <c r="P7430" s="33"/>
      <c r="Q7430" s="19"/>
      <c r="R7430" s="19"/>
    </row>
    <row r="7431" spans="3:18" s="1" customFormat="1" ht="12.75" x14ac:dyDescent="0.2">
      <c r="C7431" s="36"/>
      <c r="K7431" s="19"/>
      <c r="P7431" s="33"/>
      <c r="Q7431" s="19"/>
      <c r="R7431" s="19"/>
    </row>
    <row r="7432" spans="3:18" s="1" customFormat="1" ht="12.75" x14ac:dyDescent="0.2">
      <c r="C7432" s="36"/>
      <c r="K7432" s="19"/>
      <c r="P7432" s="33"/>
      <c r="Q7432" s="19"/>
      <c r="R7432" s="19"/>
    </row>
    <row r="7433" spans="3:18" s="1" customFormat="1" ht="12.75" x14ac:dyDescent="0.2">
      <c r="C7433" s="36"/>
      <c r="K7433" s="19"/>
      <c r="P7433" s="33"/>
      <c r="Q7433" s="19"/>
      <c r="R7433" s="19"/>
    </row>
    <row r="7434" spans="3:18" s="1" customFormat="1" ht="12.75" x14ac:dyDescent="0.2">
      <c r="C7434" s="36"/>
      <c r="K7434" s="19"/>
      <c r="P7434" s="33"/>
      <c r="Q7434" s="19"/>
      <c r="R7434" s="19"/>
    </row>
    <row r="7435" spans="3:18" s="1" customFormat="1" ht="12.75" x14ac:dyDescent="0.2">
      <c r="C7435" s="36"/>
      <c r="K7435" s="19"/>
      <c r="P7435" s="33"/>
      <c r="Q7435" s="19"/>
      <c r="R7435" s="19"/>
    </row>
    <row r="7436" spans="3:18" s="1" customFormat="1" ht="12.75" x14ac:dyDescent="0.2">
      <c r="C7436" s="36"/>
      <c r="K7436" s="19"/>
      <c r="P7436" s="33"/>
      <c r="Q7436" s="19"/>
      <c r="R7436" s="19"/>
    </row>
    <row r="7437" spans="3:18" s="1" customFormat="1" ht="12.75" x14ac:dyDescent="0.2">
      <c r="C7437" s="36"/>
      <c r="K7437" s="19"/>
      <c r="P7437" s="33"/>
      <c r="Q7437" s="19"/>
      <c r="R7437" s="19"/>
    </row>
    <row r="7438" spans="3:18" s="1" customFormat="1" ht="12.75" x14ac:dyDescent="0.2">
      <c r="C7438" s="36"/>
      <c r="K7438" s="19"/>
      <c r="P7438" s="33"/>
      <c r="Q7438" s="19"/>
      <c r="R7438" s="19"/>
    </row>
    <row r="7439" spans="3:18" s="1" customFormat="1" ht="12.75" x14ac:dyDescent="0.2">
      <c r="C7439" s="36"/>
      <c r="K7439" s="19"/>
      <c r="P7439" s="33"/>
      <c r="Q7439" s="19"/>
      <c r="R7439" s="19"/>
    </row>
    <row r="7440" spans="3:18" s="1" customFormat="1" ht="12.75" x14ac:dyDescent="0.2">
      <c r="C7440" s="36"/>
      <c r="K7440" s="19"/>
      <c r="P7440" s="33"/>
      <c r="Q7440" s="19"/>
      <c r="R7440" s="19"/>
    </row>
    <row r="7441" spans="3:18" s="1" customFormat="1" ht="12.75" x14ac:dyDescent="0.2">
      <c r="C7441" s="36"/>
      <c r="K7441" s="19"/>
      <c r="P7441" s="33"/>
      <c r="Q7441" s="19"/>
      <c r="R7441" s="19"/>
    </row>
    <row r="7442" spans="3:18" s="1" customFormat="1" ht="12.75" x14ac:dyDescent="0.2">
      <c r="C7442" s="36"/>
      <c r="K7442" s="19"/>
      <c r="P7442" s="33"/>
      <c r="Q7442" s="19"/>
      <c r="R7442" s="19"/>
    </row>
    <row r="7443" spans="3:18" s="1" customFormat="1" ht="12.75" x14ac:dyDescent="0.2">
      <c r="C7443" s="36"/>
      <c r="K7443" s="19"/>
      <c r="P7443" s="33"/>
      <c r="Q7443" s="19"/>
      <c r="R7443" s="19"/>
    </row>
    <row r="7444" spans="3:18" s="1" customFormat="1" ht="12.75" x14ac:dyDescent="0.2">
      <c r="C7444" s="36"/>
      <c r="K7444" s="19"/>
      <c r="P7444" s="33"/>
      <c r="Q7444" s="19"/>
      <c r="R7444" s="19"/>
    </row>
    <row r="7445" spans="3:18" s="1" customFormat="1" ht="12.75" x14ac:dyDescent="0.2">
      <c r="C7445" s="36"/>
      <c r="K7445" s="19"/>
      <c r="P7445" s="33"/>
      <c r="Q7445" s="19"/>
      <c r="R7445" s="19"/>
    </row>
    <row r="7446" spans="3:18" s="1" customFormat="1" ht="12.75" x14ac:dyDescent="0.2">
      <c r="C7446" s="36"/>
      <c r="K7446" s="19"/>
      <c r="P7446" s="33"/>
      <c r="Q7446" s="19"/>
      <c r="R7446" s="19"/>
    </row>
    <row r="7447" spans="3:18" s="1" customFormat="1" ht="12.75" x14ac:dyDescent="0.2">
      <c r="C7447" s="36"/>
      <c r="K7447" s="19"/>
      <c r="P7447" s="33"/>
      <c r="Q7447" s="19"/>
      <c r="R7447" s="19"/>
    </row>
    <row r="7448" spans="3:18" s="1" customFormat="1" ht="12.75" x14ac:dyDescent="0.2">
      <c r="C7448" s="36"/>
      <c r="K7448" s="19"/>
      <c r="P7448" s="33"/>
      <c r="Q7448" s="19"/>
      <c r="R7448" s="19"/>
    </row>
    <row r="7449" spans="3:18" s="1" customFormat="1" ht="12.75" x14ac:dyDescent="0.2">
      <c r="C7449" s="36"/>
      <c r="K7449" s="19"/>
      <c r="P7449" s="33"/>
      <c r="Q7449" s="19"/>
      <c r="R7449" s="19"/>
    </row>
    <row r="7450" spans="3:18" s="1" customFormat="1" ht="12.75" x14ac:dyDescent="0.2">
      <c r="C7450" s="36"/>
      <c r="K7450" s="19"/>
      <c r="P7450" s="33"/>
      <c r="Q7450" s="19"/>
      <c r="R7450" s="19"/>
    </row>
    <row r="7451" spans="3:18" s="1" customFormat="1" ht="12.75" x14ac:dyDescent="0.2">
      <c r="C7451" s="36"/>
      <c r="K7451" s="19"/>
      <c r="P7451" s="33"/>
      <c r="Q7451" s="19"/>
      <c r="R7451" s="19"/>
    </row>
    <row r="7452" spans="3:18" s="1" customFormat="1" ht="12.75" x14ac:dyDescent="0.2">
      <c r="C7452" s="36"/>
      <c r="K7452" s="19"/>
      <c r="P7452" s="33"/>
      <c r="Q7452" s="19"/>
      <c r="R7452" s="19"/>
    </row>
    <row r="7453" spans="3:18" s="1" customFormat="1" ht="12.75" x14ac:dyDescent="0.2">
      <c r="C7453" s="36"/>
      <c r="K7453" s="19"/>
      <c r="P7453" s="33"/>
      <c r="Q7453" s="19"/>
      <c r="R7453" s="19"/>
    </row>
    <row r="7454" spans="3:18" s="1" customFormat="1" ht="12.75" x14ac:dyDescent="0.2">
      <c r="C7454" s="36"/>
      <c r="K7454" s="19"/>
      <c r="P7454" s="33"/>
      <c r="Q7454" s="19"/>
      <c r="R7454" s="19"/>
    </row>
    <row r="7455" spans="3:18" s="1" customFormat="1" ht="12.75" x14ac:dyDescent="0.2">
      <c r="C7455" s="36"/>
      <c r="K7455" s="19"/>
      <c r="P7455" s="33"/>
      <c r="Q7455" s="19"/>
      <c r="R7455" s="19"/>
    </row>
    <row r="7456" spans="3:18" s="1" customFormat="1" ht="12.75" x14ac:dyDescent="0.2">
      <c r="C7456" s="36"/>
      <c r="K7456" s="19"/>
      <c r="P7456" s="33"/>
      <c r="Q7456" s="19"/>
      <c r="R7456" s="19"/>
    </row>
    <row r="7457" spans="3:18" s="1" customFormat="1" ht="12.75" x14ac:dyDescent="0.2">
      <c r="C7457" s="36"/>
      <c r="K7457" s="19"/>
      <c r="P7457" s="33"/>
      <c r="Q7457" s="19"/>
      <c r="R7457" s="19"/>
    </row>
    <row r="7458" spans="3:18" s="1" customFormat="1" ht="12.75" x14ac:dyDescent="0.2">
      <c r="C7458" s="36"/>
      <c r="K7458" s="19"/>
      <c r="P7458" s="33"/>
      <c r="Q7458" s="19"/>
      <c r="R7458" s="19"/>
    </row>
    <row r="7459" spans="3:18" s="1" customFormat="1" ht="12.75" x14ac:dyDescent="0.2">
      <c r="C7459" s="36"/>
      <c r="K7459" s="19"/>
      <c r="P7459" s="33"/>
      <c r="Q7459" s="19"/>
      <c r="R7459" s="19"/>
    </row>
    <row r="7460" spans="3:18" s="1" customFormat="1" ht="12.75" x14ac:dyDescent="0.2">
      <c r="C7460" s="36"/>
      <c r="K7460" s="19"/>
      <c r="P7460" s="33"/>
      <c r="Q7460" s="19"/>
      <c r="R7460" s="19"/>
    </row>
    <row r="7461" spans="3:18" s="1" customFormat="1" ht="12.75" x14ac:dyDescent="0.2">
      <c r="C7461" s="36"/>
      <c r="K7461" s="19"/>
      <c r="P7461" s="33"/>
      <c r="Q7461" s="19"/>
      <c r="R7461" s="19"/>
    </row>
    <row r="7462" spans="3:18" s="1" customFormat="1" ht="12.75" x14ac:dyDescent="0.2">
      <c r="C7462" s="36"/>
      <c r="K7462" s="19"/>
      <c r="P7462" s="33"/>
      <c r="Q7462" s="19"/>
      <c r="R7462" s="19"/>
    </row>
    <row r="7463" spans="3:18" s="1" customFormat="1" ht="12.75" x14ac:dyDescent="0.2">
      <c r="C7463" s="36"/>
      <c r="K7463" s="19"/>
      <c r="P7463" s="33"/>
      <c r="Q7463" s="19"/>
      <c r="R7463" s="19"/>
    </row>
    <row r="7464" spans="3:18" s="1" customFormat="1" ht="12.75" x14ac:dyDescent="0.2">
      <c r="C7464" s="36"/>
      <c r="K7464" s="19"/>
      <c r="P7464" s="33"/>
      <c r="Q7464" s="19"/>
      <c r="R7464" s="19"/>
    </row>
    <row r="7465" spans="3:18" s="1" customFormat="1" ht="12.75" x14ac:dyDescent="0.2">
      <c r="C7465" s="36"/>
      <c r="K7465" s="19"/>
      <c r="P7465" s="33"/>
      <c r="Q7465" s="19"/>
      <c r="R7465" s="19"/>
    </row>
    <row r="7466" spans="3:18" s="1" customFormat="1" ht="12.75" x14ac:dyDescent="0.2">
      <c r="C7466" s="36"/>
      <c r="K7466" s="19"/>
      <c r="P7466" s="33"/>
      <c r="Q7466" s="19"/>
      <c r="R7466" s="19"/>
    </row>
    <row r="7467" spans="3:18" s="1" customFormat="1" ht="12.75" x14ac:dyDescent="0.2">
      <c r="C7467" s="36"/>
      <c r="K7467" s="19"/>
      <c r="P7467" s="33"/>
      <c r="Q7467" s="19"/>
      <c r="R7467" s="19"/>
    </row>
    <row r="7468" spans="3:18" s="1" customFormat="1" ht="12.75" x14ac:dyDescent="0.2">
      <c r="C7468" s="36"/>
      <c r="K7468" s="19"/>
      <c r="P7468" s="33"/>
      <c r="Q7468" s="19"/>
      <c r="R7468" s="19"/>
    </row>
    <row r="7469" spans="3:18" s="1" customFormat="1" ht="12.75" x14ac:dyDescent="0.2">
      <c r="C7469" s="36"/>
      <c r="K7469" s="19"/>
      <c r="P7469" s="33"/>
      <c r="Q7469" s="19"/>
      <c r="R7469" s="19"/>
    </row>
    <row r="7470" spans="3:18" s="1" customFormat="1" ht="12.75" x14ac:dyDescent="0.2">
      <c r="C7470" s="36"/>
      <c r="K7470" s="19"/>
      <c r="P7470" s="33"/>
      <c r="Q7470" s="19"/>
      <c r="R7470" s="19"/>
    </row>
    <row r="7471" spans="3:18" s="1" customFormat="1" ht="12.75" x14ac:dyDescent="0.2">
      <c r="C7471" s="36"/>
      <c r="K7471" s="19"/>
      <c r="P7471" s="33"/>
      <c r="Q7471" s="19"/>
      <c r="R7471" s="19"/>
    </row>
    <row r="7472" spans="3:18" s="1" customFormat="1" ht="12.75" x14ac:dyDescent="0.2">
      <c r="C7472" s="36"/>
      <c r="K7472" s="19"/>
      <c r="P7472" s="33"/>
      <c r="Q7472" s="19"/>
      <c r="R7472" s="19"/>
    </row>
    <row r="7473" spans="3:18" s="1" customFormat="1" ht="12.75" x14ac:dyDescent="0.2">
      <c r="C7473" s="36"/>
      <c r="K7473" s="19"/>
      <c r="P7473" s="33"/>
      <c r="Q7473" s="19"/>
      <c r="R7473" s="19"/>
    </row>
    <row r="7474" spans="3:18" s="1" customFormat="1" ht="12.75" x14ac:dyDescent="0.2">
      <c r="C7474" s="36"/>
      <c r="K7474" s="19"/>
      <c r="P7474" s="33"/>
      <c r="Q7474" s="19"/>
      <c r="R7474" s="19"/>
    </row>
    <row r="7475" spans="3:18" s="1" customFormat="1" ht="12.75" x14ac:dyDescent="0.2">
      <c r="C7475" s="36"/>
      <c r="K7475" s="19"/>
      <c r="P7475" s="33"/>
      <c r="Q7475" s="19"/>
      <c r="R7475" s="19"/>
    </row>
    <row r="7476" spans="3:18" s="1" customFormat="1" ht="12.75" x14ac:dyDescent="0.2">
      <c r="C7476" s="36"/>
      <c r="K7476" s="19"/>
      <c r="P7476" s="33"/>
      <c r="Q7476" s="19"/>
      <c r="R7476" s="19"/>
    </row>
    <row r="7477" spans="3:18" s="1" customFormat="1" ht="12.75" x14ac:dyDescent="0.2">
      <c r="C7477" s="36"/>
      <c r="K7477" s="19"/>
      <c r="P7477" s="33"/>
      <c r="Q7477" s="19"/>
      <c r="R7477" s="19"/>
    </row>
    <row r="7478" spans="3:18" s="1" customFormat="1" ht="12.75" x14ac:dyDescent="0.2">
      <c r="C7478" s="36"/>
      <c r="K7478" s="19"/>
      <c r="P7478" s="33"/>
      <c r="Q7478" s="19"/>
      <c r="R7478" s="19"/>
    </row>
    <row r="7479" spans="3:18" s="1" customFormat="1" ht="12.75" x14ac:dyDescent="0.2">
      <c r="C7479" s="36"/>
      <c r="K7479" s="19"/>
      <c r="P7479" s="33"/>
      <c r="Q7479" s="19"/>
      <c r="R7479" s="19"/>
    </row>
    <row r="7480" spans="3:18" s="1" customFormat="1" ht="12.75" x14ac:dyDescent="0.2">
      <c r="C7480" s="36"/>
      <c r="K7480" s="19"/>
      <c r="P7480" s="33"/>
      <c r="Q7480" s="19"/>
      <c r="R7480" s="19"/>
    </row>
    <row r="7481" spans="3:18" s="1" customFormat="1" ht="12.75" x14ac:dyDescent="0.2">
      <c r="C7481" s="36"/>
      <c r="K7481" s="19"/>
      <c r="P7481" s="33"/>
      <c r="Q7481" s="19"/>
      <c r="R7481" s="19"/>
    </row>
    <row r="7482" spans="3:18" s="1" customFormat="1" ht="12.75" x14ac:dyDescent="0.2">
      <c r="C7482" s="36"/>
      <c r="K7482" s="19"/>
      <c r="P7482" s="33"/>
      <c r="Q7482" s="19"/>
      <c r="R7482" s="19"/>
    </row>
    <row r="7483" spans="3:18" s="1" customFormat="1" ht="12.75" x14ac:dyDescent="0.2">
      <c r="C7483" s="36"/>
      <c r="K7483" s="19"/>
      <c r="P7483" s="33"/>
      <c r="Q7483" s="19"/>
      <c r="R7483" s="19"/>
    </row>
    <row r="7484" spans="3:18" s="1" customFormat="1" ht="12.75" x14ac:dyDescent="0.2">
      <c r="C7484" s="36"/>
      <c r="K7484" s="19"/>
      <c r="P7484" s="33"/>
      <c r="Q7484" s="19"/>
      <c r="R7484" s="19"/>
    </row>
    <row r="7485" spans="3:18" s="1" customFormat="1" ht="12.75" x14ac:dyDescent="0.2">
      <c r="C7485" s="36"/>
      <c r="K7485" s="19"/>
      <c r="P7485" s="33"/>
      <c r="Q7485" s="19"/>
      <c r="R7485" s="19"/>
    </row>
    <row r="7486" spans="3:18" s="1" customFormat="1" ht="12.75" x14ac:dyDescent="0.2">
      <c r="C7486" s="36"/>
      <c r="K7486" s="19"/>
      <c r="P7486" s="33"/>
      <c r="Q7486" s="19"/>
      <c r="R7486" s="19"/>
    </row>
    <row r="7487" spans="3:18" s="1" customFormat="1" ht="12.75" x14ac:dyDescent="0.2">
      <c r="C7487" s="36"/>
      <c r="K7487" s="19"/>
      <c r="P7487" s="33"/>
      <c r="Q7487" s="19"/>
      <c r="R7487" s="19"/>
    </row>
    <row r="7488" spans="3:18" s="1" customFormat="1" ht="12.75" x14ac:dyDescent="0.2">
      <c r="C7488" s="36"/>
      <c r="K7488" s="19"/>
      <c r="P7488" s="33"/>
      <c r="Q7488" s="19"/>
      <c r="R7488" s="19"/>
    </row>
    <row r="7489" spans="3:18" s="1" customFormat="1" ht="12.75" x14ac:dyDescent="0.2">
      <c r="C7489" s="36"/>
      <c r="K7489" s="19"/>
      <c r="P7489" s="33"/>
      <c r="Q7489" s="19"/>
      <c r="R7489" s="19"/>
    </row>
    <row r="7490" spans="3:18" s="1" customFormat="1" ht="12.75" x14ac:dyDescent="0.2">
      <c r="C7490" s="36"/>
      <c r="K7490" s="19"/>
      <c r="P7490" s="33"/>
      <c r="Q7490" s="19"/>
      <c r="R7490" s="19"/>
    </row>
    <row r="7491" spans="3:18" s="1" customFormat="1" ht="12.75" x14ac:dyDescent="0.2">
      <c r="C7491" s="36"/>
      <c r="K7491" s="19"/>
      <c r="P7491" s="33"/>
      <c r="Q7491" s="19"/>
      <c r="R7491" s="19"/>
    </row>
    <row r="7492" spans="3:18" s="1" customFormat="1" ht="12.75" x14ac:dyDescent="0.2">
      <c r="C7492" s="36"/>
      <c r="K7492" s="19"/>
      <c r="P7492" s="33"/>
      <c r="Q7492" s="19"/>
      <c r="R7492" s="19"/>
    </row>
    <row r="7493" spans="3:18" s="1" customFormat="1" ht="12.75" x14ac:dyDescent="0.2">
      <c r="C7493" s="36"/>
      <c r="K7493" s="19"/>
      <c r="P7493" s="33"/>
      <c r="Q7493" s="19"/>
      <c r="R7493" s="19"/>
    </row>
    <row r="7494" spans="3:18" s="1" customFormat="1" ht="12.75" x14ac:dyDescent="0.2">
      <c r="C7494" s="36"/>
      <c r="K7494" s="19"/>
      <c r="P7494" s="33"/>
      <c r="Q7494" s="19"/>
      <c r="R7494" s="19"/>
    </row>
    <row r="7495" spans="3:18" s="1" customFormat="1" ht="12.75" x14ac:dyDescent="0.2">
      <c r="C7495" s="36"/>
      <c r="K7495" s="19"/>
      <c r="P7495" s="33"/>
      <c r="Q7495" s="19"/>
      <c r="R7495" s="19"/>
    </row>
    <row r="7496" spans="3:18" s="1" customFormat="1" ht="12.75" x14ac:dyDescent="0.2">
      <c r="C7496" s="36"/>
      <c r="K7496" s="19"/>
      <c r="P7496" s="33"/>
      <c r="Q7496" s="19"/>
      <c r="R7496" s="19"/>
    </row>
    <row r="7497" spans="3:18" s="1" customFormat="1" ht="12.75" x14ac:dyDescent="0.2">
      <c r="C7497" s="36"/>
      <c r="K7497" s="19"/>
      <c r="P7497" s="33"/>
      <c r="Q7497" s="19"/>
      <c r="R7497" s="19"/>
    </row>
    <row r="7498" spans="3:18" s="1" customFormat="1" ht="12.75" x14ac:dyDescent="0.2">
      <c r="C7498" s="36"/>
      <c r="K7498" s="19"/>
      <c r="P7498" s="33"/>
      <c r="Q7498" s="19"/>
      <c r="R7498" s="19"/>
    </row>
    <row r="7499" spans="3:18" s="1" customFormat="1" ht="12.75" x14ac:dyDescent="0.2">
      <c r="C7499" s="36"/>
      <c r="K7499" s="19"/>
      <c r="P7499" s="33"/>
      <c r="Q7499" s="19"/>
      <c r="R7499" s="19"/>
    </row>
    <row r="7500" spans="3:18" s="1" customFormat="1" ht="12.75" x14ac:dyDescent="0.2">
      <c r="C7500" s="36"/>
      <c r="K7500" s="19"/>
      <c r="P7500" s="33"/>
      <c r="Q7500" s="19"/>
      <c r="R7500" s="19"/>
    </row>
    <row r="7501" spans="3:18" s="1" customFormat="1" ht="12.75" x14ac:dyDescent="0.2">
      <c r="C7501" s="36"/>
      <c r="K7501" s="19"/>
      <c r="P7501" s="33"/>
      <c r="Q7501" s="19"/>
      <c r="R7501" s="19"/>
    </row>
    <row r="7502" spans="3:18" s="1" customFormat="1" ht="12.75" x14ac:dyDescent="0.2">
      <c r="C7502" s="36"/>
      <c r="K7502" s="19"/>
      <c r="P7502" s="33"/>
      <c r="Q7502" s="19"/>
      <c r="R7502" s="19"/>
    </row>
    <row r="7503" spans="3:18" s="1" customFormat="1" ht="12.75" x14ac:dyDescent="0.2">
      <c r="C7503" s="36"/>
      <c r="K7503" s="19"/>
      <c r="P7503" s="33"/>
      <c r="Q7503" s="19"/>
      <c r="R7503" s="19"/>
    </row>
    <row r="7504" spans="3:18" s="1" customFormat="1" ht="12.75" x14ac:dyDescent="0.2">
      <c r="C7504" s="36"/>
      <c r="K7504" s="19"/>
      <c r="P7504" s="33"/>
      <c r="Q7504" s="19"/>
      <c r="R7504" s="19"/>
    </row>
    <row r="7505" spans="3:18" s="1" customFormat="1" ht="12.75" x14ac:dyDescent="0.2">
      <c r="C7505" s="36"/>
      <c r="K7505" s="19"/>
      <c r="P7505" s="33"/>
      <c r="Q7505" s="19"/>
      <c r="R7505" s="19"/>
    </row>
    <row r="7506" spans="3:18" s="1" customFormat="1" ht="12.75" x14ac:dyDescent="0.2">
      <c r="C7506" s="36"/>
      <c r="K7506" s="19"/>
      <c r="P7506" s="33"/>
      <c r="Q7506" s="19"/>
      <c r="R7506" s="19"/>
    </row>
    <row r="7507" spans="3:18" s="1" customFormat="1" ht="12.75" x14ac:dyDescent="0.2">
      <c r="C7507" s="36"/>
      <c r="K7507" s="19"/>
      <c r="P7507" s="33"/>
      <c r="Q7507" s="19"/>
      <c r="R7507" s="19"/>
    </row>
    <row r="7508" spans="3:18" s="1" customFormat="1" ht="12.75" x14ac:dyDescent="0.2">
      <c r="C7508" s="36"/>
      <c r="K7508" s="19"/>
      <c r="P7508" s="33"/>
      <c r="Q7508" s="19"/>
      <c r="R7508" s="19"/>
    </row>
    <row r="7509" spans="3:18" s="1" customFormat="1" ht="12.75" x14ac:dyDescent="0.2">
      <c r="C7509" s="36"/>
      <c r="K7509" s="19"/>
      <c r="P7509" s="33"/>
      <c r="Q7509" s="19"/>
      <c r="R7509" s="19"/>
    </row>
    <row r="7510" spans="3:18" s="1" customFormat="1" ht="12.75" x14ac:dyDescent="0.2">
      <c r="C7510" s="36"/>
      <c r="K7510" s="19"/>
      <c r="P7510" s="33"/>
      <c r="Q7510" s="19"/>
      <c r="R7510" s="19"/>
    </row>
    <row r="7511" spans="3:18" s="1" customFormat="1" ht="12.75" x14ac:dyDescent="0.2">
      <c r="C7511" s="36"/>
      <c r="K7511" s="19"/>
      <c r="P7511" s="33"/>
      <c r="Q7511" s="19"/>
      <c r="R7511" s="19"/>
    </row>
    <row r="7512" spans="3:18" s="1" customFormat="1" ht="12.75" x14ac:dyDescent="0.2">
      <c r="C7512" s="36"/>
      <c r="K7512" s="19"/>
      <c r="P7512" s="33"/>
      <c r="Q7512" s="19"/>
      <c r="R7512" s="19"/>
    </row>
    <row r="7513" spans="3:18" s="1" customFormat="1" ht="12.75" x14ac:dyDescent="0.2">
      <c r="C7513" s="36"/>
      <c r="K7513" s="19"/>
      <c r="P7513" s="33"/>
      <c r="Q7513" s="19"/>
      <c r="R7513" s="19"/>
    </row>
    <row r="7514" spans="3:18" s="1" customFormat="1" ht="12.75" x14ac:dyDescent="0.2">
      <c r="C7514" s="36"/>
      <c r="K7514" s="19"/>
      <c r="P7514" s="33"/>
      <c r="Q7514" s="19"/>
      <c r="R7514" s="19"/>
    </row>
    <row r="7515" spans="3:18" s="1" customFormat="1" ht="12.75" x14ac:dyDescent="0.2">
      <c r="C7515" s="36"/>
      <c r="K7515" s="19"/>
      <c r="P7515" s="33"/>
      <c r="Q7515" s="19"/>
      <c r="R7515" s="19"/>
    </row>
    <row r="7516" spans="3:18" s="1" customFormat="1" ht="12.75" x14ac:dyDescent="0.2">
      <c r="C7516" s="36"/>
      <c r="K7516" s="19"/>
      <c r="P7516" s="33"/>
      <c r="Q7516" s="19"/>
      <c r="R7516" s="19"/>
    </row>
    <row r="7517" spans="3:18" s="1" customFormat="1" ht="12.75" x14ac:dyDescent="0.2">
      <c r="C7517" s="36"/>
      <c r="K7517" s="19"/>
      <c r="P7517" s="33"/>
      <c r="Q7517" s="19"/>
      <c r="R7517" s="19"/>
    </row>
    <row r="7518" spans="3:18" s="1" customFormat="1" ht="12.75" x14ac:dyDescent="0.2">
      <c r="C7518" s="36"/>
      <c r="K7518" s="19"/>
      <c r="P7518" s="33"/>
      <c r="Q7518" s="19"/>
      <c r="R7518" s="19"/>
    </row>
    <row r="7519" spans="3:18" s="1" customFormat="1" ht="12.75" x14ac:dyDescent="0.2">
      <c r="C7519" s="36"/>
      <c r="K7519" s="19"/>
      <c r="P7519" s="33"/>
      <c r="Q7519" s="19"/>
      <c r="R7519" s="19"/>
    </row>
    <row r="7520" spans="3:18" s="1" customFormat="1" ht="12.75" x14ac:dyDescent="0.2">
      <c r="C7520" s="36"/>
      <c r="K7520" s="19"/>
      <c r="P7520" s="33"/>
      <c r="Q7520" s="19"/>
      <c r="R7520" s="19"/>
    </row>
    <row r="7521" spans="3:18" s="1" customFormat="1" ht="12.75" x14ac:dyDescent="0.2">
      <c r="C7521" s="36"/>
      <c r="K7521" s="19"/>
      <c r="P7521" s="33"/>
      <c r="Q7521" s="19"/>
      <c r="R7521" s="19"/>
    </row>
    <row r="7522" spans="3:18" s="1" customFormat="1" ht="12.75" x14ac:dyDescent="0.2">
      <c r="C7522" s="36"/>
      <c r="K7522" s="19"/>
      <c r="P7522" s="33"/>
      <c r="Q7522" s="19"/>
      <c r="R7522" s="19"/>
    </row>
    <row r="7523" spans="3:18" s="1" customFormat="1" ht="12.75" x14ac:dyDescent="0.2">
      <c r="C7523" s="36"/>
      <c r="K7523" s="19"/>
      <c r="P7523" s="33"/>
      <c r="Q7523" s="19"/>
      <c r="R7523" s="19"/>
    </row>
    <row r="7524" spans="3:18" s="1" customFormat="1" ht="12.75" x14ac:dyDescent="0.2">
      <c r="C7524" s="36"/>
      <c r="K7524" s="19"/>
      <c r="P7524" s="33"/>
      <c r="Q7524" s="19"/>
      <c r="R7524" s="19"/>
    </row>
    <row r="7525" spans="3:18" s="1" customFormat="1" ht="12.75" x14ac:dyDescent="0.2">
      <c r="C7525" s="36"/>
      <c r="K7525" s="19"/>
      <c r="P7525" s="33"/>
      <c r="Q7525" s="19"/>
      <c r="R7525" s="19"/>
    </row>
    <row r="7526" spans="3:18" s="1" customFormat="1" ht="12.75" x14ac:dyDescent="0.2">
      <c r="C7526" s="36"/>
      <c r="K7526" s="19"/>
      <c r="P7526" s="33"/>
      <c r="Q7526" s="19"/>
      <c r="R7526" s="19"/>
    </row>
    <row r="7527" spans="3:18" s="1" customFormat="1" ht="12.75" x14ac:dyDescent="0.2">
      <c r="C7527" s="36"/>
      <c r="K7527" s="19"/>
      <c r="P7527" s="33"/>
      <c r="Q7527" s="19"/>
      <c r="R7527" s="19"/>
    </row>
    <row r="7528" spans="3:18" s="1" customFormat="1" ht="12.75" x14ac:dyDescent="0.2">
      <c r="C7528" s="36"/>
      <c r="K7528" s="19"/>
      <c r="P7528" s="33"/>
      <c r="Q7528" s="19"/>
      <c r="R7528" s="19"/>
    </row>
    <row r="7529" spans="3:18" s="1" customFormat="1" ht="12.75" x14ac:dyDescent="0.2">
      <c r="C7529" s="36"/>
      <c r="K7529" s="19"/>
      <c r="P7529" s="33"/>
      <c r="Q7529" s="19"/>
      <c r="R7529" s="19"/>
    </row>
    <row r="7530" spans="3:18" s="1" customFormat="1" ht="12.75" x14ac:dyDescent="0.2">
      <c r="C7530" s="36"/>
      <c r="K7530" s="19"/>
      <c r="P7530" s="33"/>
      <c r="Q7530" s="19"/>
      <c r="R7530" s="19"/>
    </row>
    <row r="7531" spans="3:18" s="1" customFormat="1" ht="12.75" x14ac:dyDescent="0.2">
      <c r="C7531" s="36"/>
      <c r="K7531" s="19"/>
      <c r="P7531" s="33"/>
      <c r="Q7531" s="19"/>
      <c r="R7531" s="19"/>
    </row>
    <row r="7532" spans="3:18" s="1" customFormat="1" ht="12.75" x14ac:dyDescent="0.2">
      <c r="C7532" s="36"/>
      <c r="K7532" s="19"/>
      <c r="P7532" s="33"/>
      <c r="Q7532" s="19"/>
      <c r="R7532" s="19"/>
    </row>
    <row r="7533" spans="3:18" s="1" customFormat="1" ht="12.75" x14ac:dyDescent="0.2">
      <c r="C7533" s="36"/>
      <c r="K7533" s="19"/>
      <c r="P7533" s="33"/>
      <c r="Q7533" s="19"/>
      <c r="R7533" s="19"/>
    </row>
    <row r="7534" spans="3:18" s="1" customFormat="1" ht="12.75" x14ac:dyDescent="0.2">
      <c r="C7534" s="36"/>
      <c r="K7534" s="19"/>
      <c r="P7534" s="33"/>
      <c r="Q7534" s="19"/>
      <c r="R7534" s="19"/>
    </row>
    <row r="7535" spans="3:18" s="1" customFormat="1" ht="12.75" x14ac:dyDescent="0.2">
      <c r="C7535" s="36"/>
      <c r="K7535" s="19"/>
      <c r="P7535" s="33"/>
      <c r="Q7535" s="19"/>
      <c r="R7535" s="19"/>
    </row>
    <row r="7536" spans="3:18" s="1" customFormat="1" ht="12.75" x14ac:dyDescent="0.2">
      <c r="C7536" s="36"/>
      <c r="K7536" s="19"/>
      <c r="P7536" s="33"/>
      <c r="Q7536" s="19"/>
      <c r="R7536" s="19"/>
    </row>
    <row r="7537" spans="3:18" s="1" customFormat="1" ht="12.75" x14ac:dyDescent="0.2">
      <c r="C7537" s="36"/>
      <c r="K7537" s="19"/>
      <c r="P7537" s="33"/>
      <c r="Q7537" s="19"/>
      <c r="R7537" s="19"/>
    </row>
    <row r="7538" spans="3:18" s="1" customFormat="1" ht="12.75" x14ac:dyDescent="0.2">
      <c r="C7538" s="36"/>
      <c r="K7538" s="19"/>
      <c r="P7538" s="33"/>
      <c r="Q7538" s="19"/>
      <c r="R7538" s="19"/>
    </row>
    <row r="7539" spans="3:18" s="1" customFormat="1" ht="12.75" x14ac:dyDescent="0.2">
      <c r="C7539" s="36"/>
      <c r="K7539" s="19"/>
      <c r="P7539" s="33"/>
      <c r="Q7539" s="19"/>
      <c r="R7539" s="19"/>
    </row>
    <row r="7540" spans="3:18" s="1" customFormat="1" ht="12.75" x14ac:dyDescent="0.2">
      <c r="C7540" s="36"/>
      <c r="K7540" s="19"/>
      <c r="P7540" s="33"/>
      <c r="Q7540" s="19"/>
      <c r="R7540" s="19"/>
    </row>
    <row r="7541" spans="3:18" s="1" customFormat="1" ht="12.75" x14ac:dyDescent="0.2">
      <c r="C7541" s="36"/>
      <c r="K7541" s="19"/>
      <c r="P7541" s="33"/>
      <c r="Q7541" s="19"/>
      <c r="R7541" s="19"/>
    </row>
    <row r="7542" spans="3:18" s="1" customFormat="1" ht="12.75" x14ac:dyDescent="0.2">
      <c r="C7542" s="36"/>
      <c r="K7542" s="19"/>
      <c r="P7542" s="33"/>
      <c r="Q7542" s="19"/>
      <c r="R7542" s="19"/>
    </row>
    <row r="7543" spans="3:18" s="1" customFormat="1" ht="12.75" x14ac:dyDescent="0.2">
      <c r="C7543" s="36"/>
      <c r="K7543" s="19"/>
      <c r="P7543" s="33"/>
      <c r="Q7543" s="19"/>
      <c r="R7543" s="19"/>
    </row>
    <row r="7544" spans="3:18" s="1" customFormat="1" ht="12.75" x14ac:dyDescent="0.2">
      <c r="C7544" s="36"/>
      <c r="K7544" s="19"/>
      <c r="P7544" s="33"/>
      <c r="Q7544" s="19"/>
      <c r="R7544" s="19"/>
    </row>
    <row r="7545" spans="3:18" s="1" customFormat="1" ht="12.75" x14ac:dyDescent="0.2">
      <c r="C7545" s="36"/>
      <c r="K7545" s="19"/>
      <c r="P7545" s="33"/>
      <c r="Q7545" s="19"/>
      <c r="R7545" s="19"/>
    </row>
    <row r="7546" spans="3:18" s="1" customFormat="1" ht="12.75" x14ac:dyDescent="0.2">
      <c r="C7546" s="36"/>
      <c r="K7546" s="19"/>
      <c r="P7546" s="33"/>
      <c r="Q7546" s="19"/>
      <c r="R7546" s="19"/>
    </row>
    <row r="7547" spans="3:18" s="1" customFormat="1" ht="12.75" x14ac:dyDescent="0.2">
      <c r="C7547" s="36"/>
      <c r="K7547" s="19"/>
      <c r="P7547" s="33"/>
      <c r="Q7547" s="19"/>
      <c r="R7547" s="19"/>
    </row>
    <row r="7548" spans="3:18" s="1" customFormat="1" ht="12.75" x14ac:dyDescent="0.2">
      <c r="C7548" s="36"/>
      <c r="K7548" s="19"/>
      <c r="P7548" s="33"/>
      <c r="Q7548" s="19"/>
      <c r="R7548" s="19"/>
    </row>
    <row r="7549" spans="3:18" s="1" customFormat="1" ht="12.75" x14ac:dyDescent="0.2">
      <c r="C7549" s="36"/>
      <c r="K7549" s="19"/>
      <c r="P7549" s="33"/>
      <c r="Q7549" s="19"/>
      <c r="R7549" s="19"/>
    </row>
    <row r="7550" spans="3:18" s="1" customFormat="1" ht="12.75" x14ac:dyDescent="0.2">
      <c r="C7550" s="36"/>
      <c r="K7550" s="19"/>
      <c r="P7550" s="33"/>
      <c r="Q7550" s="19"/>
      <c r="R7550" s="19"/>
    </row>
    <row r="7551" spans="3:18" s="1" customFormat="1" ht="12.75" x14ac:dyDescent="0.2">
      <c r="C7551" s="36"/>
      <c r="K7551" s="19"/>
      <c r="P7551" s="33"/>
      <c r="Q7551" s="19"/>
      <c r="R7551" s="19"/>
    </row>
    <row r="7552" spans="3:18" s="1" customFormat="1" ht="12.75" x14ac:dyDescent="0.2">
      <c r="C7552" s="36"/>
      <c r="K7552" s="19"/>
      <c r="P7552" s="33"/>
      <c r="Q7552" s="19"/>
      <c r="R7552" s="19"/>
    </row>
    <row r="7553" spans="3:18" s="1" customFormat="1" ht="12.75" x14ac:dyDescent="0.2">
      <c r="C7553" s="36"/>
      <c r="K7553" s="19"/>
      <c r="P7553" s="33"/>
      <c r="Q7553" s="19"/>
      <c r="R7553" s="19"/>
    </row>
    <row r="7554" spans="3:18" s="1" customFormat="1" ht="12.75" x14ac:dyDescent="0.2">
      <c r="C7554" s="36"/>
      <c r="K7554" s="19"/>
      <c r="P7554" s="33"/>
      <c r="Q7554" s="19"/>
      <c r="R7554" s="19"/>
    </row>
    <row r="7555" spans="3:18" s="1" customFormat="1" ht="12.75" x14ac:dyDescent="0.2">
      <c r="C7555" s="36"/>
      <c r="K7555" s="19"/>
      <c r="P7555" s="33"/>
      <c r="Q7555" s="19"/>
      <c r="R7555" s="19"/>
    </row>
    <row r="7556" spans="3:18" s="1" customFormat="1" ht="12.75" x14ac:dyDescent="0.2">
      <c r="C7556" s="36"/>
      <c r="K7556" s="19"/>
      <c r="P7556" s="33"/>
      <c r="Q7556" s="19"/>
      <c r="R7556" s="19"/>
    </row>
    <row r="7557" spans="3:18" s="1" customFormat="1" ht="12.75" x14ac:dyDescent="0.2">
      <c r="C7557" s="36"/>
      <c r="K7557" s="19"/>
      <c r="P7557" s="33"/>
      <c r="Q7557" s="19"/>
      <c r="R7557" s="19"/>
    </row>
    <row r="7558" spans="3:18" s="1" customFormat="1" ht="12.75" x14ac:dyDescent="0.2">
      <c r="C7558" s="36"/>
      <c r="K7558" s="19"/>
      <c r="P7558" s="33"/>
      <c r="Q7558" s="19"/>
      <c r="R7558" s="19"/>
    </row>
    <row r="7559" spans="3:18" s="1" customFormat="1" ht="12.75" x14ac:dyDescent="0.2">
      <c r="C7559" s="36"/>
      <c r="K7559" s="19"/>
      <c r="P7559" s="33"/>
      <c r="Q7559" s="19"/>
      <c r="R7559" s="19"/>
    </row>
    <row r="7560" spans="3:18" s="1" customFormat="1" ht="12.75" x14ac:dyDescent="0.2">
      <c r="C7560" s="36"/>
      <c r="K7560" s="19"/>
      <c r="P7560" s="33"/>
      <c r="Q7560" s="19"/>
      <c r="R7560" s="19"/>
    </row>
    <row r="7561" spans="3:18" s="1" customFormat="1" ht="12.75" x14ac:dyDescent="0.2">
      <c r="C7561" s="36"/>
      <c r="K7561" s="19"/>
      <c r="P7561" s="33"/>
      <c r="Q7561" s="19"/>
      <c r="R7561" s="19"/>
    </row>
    <row r="7562" spans="3:18" s="1" customFormat="1" ht="12.75" x14ac:dyDescent="0.2">
      <c r="C7562" s="36"/>
      <c r="K7562" s="19"/>
      <c r="P7562" s="33"/>
      <c r="Q7562" s="19"/>
      <c r="R7562" s="19"/>
    </row>
    <row r="7563" spans="3:18" s="1" customFormat="1" ht="12.75" x14ac:dyDescent="0.2">
      <c r="C7563" s="36"/>
      <c r="K7563" s="19"/>
      <c r="P7563" s="33"/>
      <c r="Q7563" s="19"/>
      <c r="R7563" s="19"/>
    </row>
    <row r="7564" spans="3:18" s="1" customFormat="1" ht="12.75" x14ac:dyDescent="0.2">
      <c r="C7564" s="36"/>
      <c r="K7564" s="19"/>
      <c r="P7564" s="33"/>
      <c r="Q7564" s="19"/>
      <c r="R7564" s="19"/>
    </row>
    <row r="7565" spans="3:18" s="1" customFormat="1" ht="12.75" x14ac:dyDescent="0.2">
      <c r="C7565" s="36"/>
      <c r="K7565" s="19"/>
      <c r="P7565" s="33"/>
      <c r="Q7565" s="19"/>
      <c r="R7565" s="19"/>
    </row>
    <row r="7566" spans="3:18" s="1" customFormat="1" ht="12.75" x14ac:dyDescent="0.2">
      <c r="C7566" s="36"/>
      <c r="K7566" s="19"/>
      <c r="P7566" s="33"/>
      <c r="Q7566" s="19"/>
      <c r="R7566" s="19"/>
    </row>
    <row r="7567" spans="3:18" s="1" customFormat="1" ht="12.75" x14ac:dyDescent="0.2">
      <c r="C7567" s="36"/>
      <c r="K7567" s="19"/>
      <c r="P7567" s="33"/>
      <c r="Q7567" s="19"/>
      <c r="R7567" s="19"/>
    </row>
    <row r="7568" spans="3:18" s="1" customFormat="1" ht="12.75" x14ac:dyDescent="0.2">
      <c r="C7568" s="36"/>
      <c r="K7568" s="19"/>
      <c r="P7568" s="33"/>
      <c r="Q7568" s="19"/>
      <c r="R7568" s="19"/>
    </row>
    <row r="7569" spans="3:18" s="1" customFormat="1" ht="12.75" x14ac:dyDescent="0.2">
      <c r="C7569" s="36"/>
      <c r="K7569" s="19"/>
      <c r="P7569" s="33"/>
      <c r="Q7569" s="19"/>
      <c r="R7569" s="19"/>
    </row>
    <row r="7570" spans="3:18" s="1" customFormat="1" ht="12.75" x14ac:dyDescent="0.2">
      <c r="C7570" s="36"/>
      <c r="K7570" s="19"/>
      <c r="P7570" s="33"/>
      <c r="Q7570" s="19"/>
      <c r="R7570" s="19"/>
    </row>
    <row r="7571" spans="3:18" s="1" customFormat="1" ht="12.75" x14ac:dyDescent="0.2">
      <c r="C7571" s="36"/>
      <c r="K7571" s="19"/>
      <c r="P7571" s="33"/>
      <c r="Q7571" s="19"/>
      <c r="R7571" s="19"/>
    </row>
    <row r="7572" spans="3:18" s="1" customFormat="1" ht="12.75" x14ac:dyDescent="0.2">
      <c r="C7572" s="36"/>
      <c r="K7572" s="19"/>
      <c r="P7572" s="33"/>
      <c r="Q7572" s="19"/>
      <c r="R7572" s="19"/>
    </row>
    <row r="7573" spans="3:18" s="1" customFormat="1" ht="12.75" x14ac:dyDescent="0.2">
      <c r="C7573" s="36"/>
      <c r="K7573" s="19"/>
      <c r="P7573" s="33"/>
      <c r="Q7573" s="19"/>
      <c r="R7573" s="19"/>
    </row>
    <row r="7574" spans="3:18" s="1" customFormat="1" ht="12.75" x14ac:dyDescent="0.2">
      <c r="C7574" s="36"/>
      <c r="K7574" s="19"/>
      <c r="P7574" s="33"/>
      <c r="Q7574" s="19"/>
      <c r="R7574" s="19"/>
    </row>
    <row r="7575" spans="3:18" s="1" customFormat="1" ht="12.75" x14ac:dyDescent="0.2">
      <c r="C7575" s="36"/>
      <c r="K7575" s="19"/>
      <c r="P7575" s="33"/>
      <c r="Q7575" s="19"/>
      <c r="R7575" s="19"/>
    </row>
    <row r="7576" spans="3:18" s="1" customFormat="1" ht="12.75" x14ac:dyDescent="0.2">
      <c r="C7576" s="36"/>
      <c r="K7576" s="19"/>
      <c r="P7576" s="33"/>
      <c r="Q7576" s="19"/>
      <c r="R7576" s="19"/>
    </row>
    <row r="7577" spans="3:18" s="1" customFormat="1" ht="12.75" x14ac:dyDescent="0.2">
      <c r="C7577" s="36"/>
      <c r="K7577" s="19"/>
      <c r="P7577" s="33"/>
      <c r="Q7577" s="19"/>
      <c r="R7577" s="19"/>
    </row>
    <row r="7578" spans="3:18" s="1" customFormat="1" ht="12.75" x14ac:dyDescent="0.2">
      <c r="C7578" s="36"/>
      <c r="K7578" s="19"/>
      <c r="P7578" s="33"/>
      <c r="Q7578" s="19"/>
      <c r="R7578" s="19"/>
    </row>
    <row r="7579" spans="3:18" s="1" customFormat="1" ht="12.75" x14ac:dyDescent="0.2">
      <c r="C7579" s="36"/>
      <c r="K7579" s="19"/>
      <c r="P7579" s="33"/>
      <c r="Q7579" s="19"/>
      <c r="R7579" s="19"/>
    </row>
    <row r="7580" spans="3:18" s="1" customFormat="1" ht="12.75" x14ac:dyDescent="0.2">
      <c r="C7580" s="36"/>
      <c r="K7580" s="19"/>
      <c r="P7580" s="33"/>
      <c r="Q7580" s="19"/>
      <c r="R7580" s="19"/>
    </row>
    <row r="7581" spans="3:18" s="1" customFormat="1" ht="12.75" x14ac:dyDescent="0.2">
      <c r="C7581" s="36"/>
      <c r="K7581" s="19"/>
      <c r="P7581" s="33"/>
      <c r="Q7581" s="19"/>
      <c r="R7581" s="19"/>
    </row>
    <row r="7582" spans="3:18" s="1" customFormat="1" ht="12.75" x14ac:dyDescent="0.2">
      <c r="C7582" s="36"/>
      <c r="K7582" s="19"/>
      <c r="P7582" s="33"/>
      <c r="Q7582" s="19"/>
      <c r="R7582" s="19"/>
    </row>
    <row r="7583" spans="3:18" s="1" customFormat="1" ht="12.75" x14ac:dyDescent="0.2">
      <c r="C7583" s="36"/>
      <c r="K7583" s="19"/>
      <c r="P7583" s="33"/>
      <c r="Q7583" s="19"/>
      <c r="R7583" s="19"/>
    </row>
    <row r="7584" spans="3:18" s="1" customFormat="1" ht="12.75" x14ac:dyDescent="0.2">
      <c r="C7584" s="36"/>
      <c r="K7584" s="19"/>
      <c r="P7584" s="33"/>
      <c r="Q7584" s="19"/>
      <c r="R7584" s="19"/>
    </row>
    <row r="7585" spans="3:18" s="1" customFormat="1" ht="12.75" x14ac:dyDescent="0.2">
      <c r="C7585" s="36"/>
      <c r="K7585" s="19"/>
      <c r="P7585" s="33"/>
      <c r="Q7585" s="19"/>
      <c r="R7585" s="19"/>
    </row>
    <row r="7586" spans="3:18" s="1" customFormat="1" ht="12.75" x14ac:dyDescent="0.2">
      <c r="C7586" s="36"/>
      <c r="K7586" s="19"/>
      <c r="P7586" s="33"/>
      <c r="Q7586" s="19"/>
      <c r="R7586" s="19"/>
    </row>
    <row r="7587" spans="3:18" s="1" customFormat="1" ht="12.75" x14ac:dyDescent="0.2">
      <c r="C7587" s="36"/>
      <c r="K7587" s="19"/>
      <c r="P7587" s="33"/>
      <c r="Q7587" s="19"/>
      <c r="R7587" s="19"/>
    </row>
    <row r="7588" spans="3:18" s="1" customFormat="1" ht="12.75" x14ac:dyDescent="0.2">
      <c r="C7588" s="36"/>
      <c r="K7588" s="19"/>
      <c r="P7588" s="33"/>
      <c r="Q7588" s="19"/>
      <c r="R7588" s="19"/>
    </row>
    <row r="7589" spans="3:18" s="1" customFormat="1" ht="12.75" x14ac:dyDescent="0.2">
      <c r="C7589" s="36"/>
      <c r="K7589" s="19"/>
      <c r="P7589" s="33"/>
      <c r="Q7589" s="19"/>
      <c r="R7589" s="19"/>
    </row>
    <row r="7590" spans="3:18" s="1" customFormat="1" ht="12.75" x14ac:dyDescent="0.2">
      <c r="C7590" s="36"/>
      <c r="K7590" s="19"/>
      <c r="P7590" s="33"/>
      <c r="Q7590" s="19"/>
      <c r="R7590" s="19"/>
    </row>
    <row r="7591" spans="3:18" s="1" customFormat="1" ht="12.75" x14ac:dyDescent="0.2">
      <c r="C7591" s="36"/>
      <c r="K7591" s="19"/>
      <c r="P7591" s="33"/>
      <c r="Q7591" s="19"/>
      <c r="R7591" s="19"/>
    </row>
    <row r="7592" spans="3:18" s="1" customFormat="1" ht="12.75" x14ac:dyDescent="0.2">
      <c r="C7592" s="36"/>
      <c r="K7592" s="19"/>
      <c r="P7592" s="33"/>
      <c r="Q7592" s="19"/>
      <c r="R7592" s="19"/>
    </row>
    <row r="7593" spans="3:18" s="1" customFormat="1" ht="12.75" x14ac:dyDescent="0.2">
      <c r="C7593" s="36"/>
      <c r="K7593" s="19"/>
      <c r="P7593" s="33"/>
      <c r="Q7593" s="19"/>
      <c r="R7593" s="19"/>
    </row>
    <row r="7594" spans="3:18" s="1" customFormat="1" ht="12.75" x14ac:dyDescent="0.2">
      <c r="C7594" s="36"/>
      <c r="K7594" s="19"/>
      <c r="P7594" s="33"/>
      <c r="Q7594" s="19"/>
      <c r="R7594" s="19"/>
    </row>
    <row r="7595" spans="3:18" s="1" customFormat="1" ht="12.75" x14ac:dyDescent="0.2">
      <c r="C7595" s="36"/>
      <c r="K7595" s="19"/>
      <c r="P7595" s="33"/>
      <c r="Q7595" s="19"/>
      <c r="R7595" s="19"/>
    </row>
    <row r="7596" spans="3:18" s="1" customFormat="1" ht="12.75" x14ac:dyDescent="0.2">
      <c r="C7596" s="36"/>
      <c r="K7596" s="19"/>
      <c r="P7596" s="33"/>
      <c r="Q7596" s="19"/>
      <c r="R7596" s="19"/>
    </row>
    <row r="7597" spans="3:18" s="1" customFormat="1" ht="12.75" x14ac:dyDescent="0.2">
      <c r="C7597" s="36"/>
      <c r="K7597" s="19"/>
      <c r="P7597" s="33"/>
      <c r="Q7597" s="19"/>
      <c r="R7597" s="19"/>
    </row>
    <row r="7598" spans="3:18" s="1" customFormat="1" ht="12.75" x14ac:dyDescent="0.2">
      <c r="C7598" s="36"/>
      <c r="K7598" s="19"/>
      <c r="P7598" s="33"/>
      <c r="Q7598" s="19"/>
      <c r="R7598" s="19"/>
    </row>
    <row r="7599" spans="3:18" s="1" customFormat="1" ht="12.75" x14ac:dyDescent="0.2">
      <c r="C7599" s="36"/>
      <c r="K7599" s="19"/>
      <c r="P7599" s="33"/>
      <c r="Q7599" s="19"/>
      <c r="R7599" s="19"/>
    </row>
    <row r="7600" spans="3:18" s="1" customFormat="1" ht="12.75" x14ac:dyDescent="0.2">
      <c r="C7600" s="36"/>
      <c r="K7600" s="19"/>
      <c r="P7600" s="33"/>
      <c r="Q7600" s="19"/>
      <c r="R7600" s="19"/>
    </row>
    <row r="7601" spans="3:18" s="1" customFormat="1" ht="12.75" x14ac:dyDescent="0.2">
      <c r="C7601" s="36"/>
      <c r="K7601" s="19"/>
      <c r="P7601" s="33"/>
      <c r="Q7601" s="19"/>
      <c r="R7601" s="19"/>
    </row>
    <row r="7602" spans="3:18" s="1" customFormat="1" ht="12.75" x14ac:dyDescent="0.2">
      <c r="C7602" s="36"/>
      <c r="K7602" s="19"/>
      <c r="P7602" s="33"/>
      <c r="Q7602" s="19"/>
      <c r="R7602" s="19"/>
    </row>
    <row r="7603" spans="3:18" s="1" customFormat="1" ht="12.75" x14ac:dyDescent="0.2">
      <c r="C7603" s="36"/>
      <c r="K7603" s="19"/>
      <c r="P7603" s="33"/>
      <c r="Q7603" s="19"/>
      <c r="R7603" s="19"/>
    </row>
    <row r="7604" spans="3:18" s="1" customFormat="1" ht="12.75" x14ac:dyDescent="0.2">
      <c r="C7604" s="36"/>
      <c r="K7604" s="19"/>
      <c r="P7604" s="33"/>
      <c r="Q7604" s="19"/>
      <c r="R7604" s="19"/>
    </row>
    <row r="7605" spans="3:18" s="1" customFormat="1" ht="12.75" x14ac:dyDescent="0.2">
      <c r="C7605" s="36"/>
      <c r="K7605" s="19"/>
      <c r="P7605" s="33"/>
      <c r="Q7605" s="19"/>
      <c r="R7605" s="19"/>
    </row>
    <row r="7606" spans="3:18" s="1" customFormat="1" ht="12.75" x14ac:dyDescent="0.2">
      <c r="C7606" s="36"/>
      <c r="K7606" s="19"/>
      <c r="P7606" s="33"/>
      <c r="Q7606" s="19"/>
      <c r="R7606" s="19"/>
    </row>
    <row r="7607" spans="3:18" s="1" customFormat="1" ht="12.75" x14ac:dyDescent="0.2">
      <c r="C7607" s="36"/>
      <c r="K7607" s="19"/>
      <c r="P7607" s="33"/>
      <c r="Q7607" s="19"/>
      <c r="R7607" s="19"/>
    </row>
    <row r="7608" spans="3:18" s="1" customFormat="1" ht="12.75" x14ac:dyDescent="0.2">
      <c r="C7608" s="36"/>
      <c r="K7608" s="19"/>
      <c r="P7608" s="33"/>
      <c r="Q7608" s="19"/>
      <c r="R7608" s="19"/>
    </row>
    <row r="7609" spans="3:18" s="1" customFormat="1" ht="12.75" x14ac:dyDescent="0.2">
      <c r="C7609" s="36"/>
      <c r="K7609" s="19"/>
      <c r="P7609" s="33"/>
      <c r="Q7609" s="19"/>
      <c r="R7609" s="19"/>
    </row>
    <row r="7610" spans="3:18" s="1" customFormat="1" ht="12.75" x14ac:dyDescent="0.2">
      <c r="C7610" s="36"/>
      <c r="K7610" s="19"/>
      <c r="P7610" s="33"/>
      <c r="Q7610" s="19"/>
      <c r="R7610" s="19"/>
    </row>
    <row r="7611" spans="3:18" s="1" customFormat="1" ht="12.75" x14ac:dyDescent="0.2">
      <c r="C7611" s="36"/>
      <c r="K7611" s="19"/>
      <c r="P7611" s="33"/>
      <c r="Q7611" s="19"/>
      <c r="R7611" s="19"/>
    </row>
    <row r="7612" spans="3:18" s="1" customFormat="1" ht="12.75" x14ac:dyDescent="0.2">
      <c r="C7612" s="36"/>
      <c r="K7612" s="19"/>
      <c r="P7612" s="33"/>
      <c r="Q7612" s="19"/>
      <c r="R7612" s="19"/>
    </row>
    <row r="7613" spans="3:18" s="1" customFormat="1" ht="12.75" x14ac:dyDescent="0.2">
      <c r="C7613" s="36"/>
      <c r="K7613" s="19"/>
      <c r="P7613" s="33"/>
      <c r="Q7613" s="19"/>
      <c r="R7613" s="19"/>
    </row>
    <row r="7614" spans="3:18" s="1" customFormat="1" ht="12.75" x14ac:dyDescent="0.2">
      <c r="C7614" s="36"/>
      <c r="K7614" s="19"/>
      <c r="P7614" s="33"/>
      <c r="Q7614" s="19"/>
      <c r="R7614" s="19"/>
    </row>
    <row r="7615" spans="3:18" s="1" customFormat="1" ht="12.75" x14ac:dyDescent="0.2">
      <c r="C7615" s="36"/>
      <c r="K7615" s="19"/>
      <c r="P7615" s="33"/>
      <c r="Q7615" s="19"/>
      <c r="R7615" s="19"/>
    </row>
    <row r="7616" spans="3:18" s="1" customFormat="1" ht="12.75" x14ac:dyDescent="0.2">
      <c r="C7616" s="36"/>
      <c r="K7616" s="19"/>
      <c r="P7616" s="33"/>
      <c r="Q7616" s="19"/>
      <c r="R7616" s="19"/>
    </row>
    <row r="7617" spans="3:18" s="1" customFormat="1" ht="12.75" x14ac:dyDescent="0.2">
      <c r="C7617" s="36"/>
      <c r="K7617" s="19"/>
      <c r="P7617" s="33"/>
      <c r="Q7617" s="19"/>
      <c r="R7617" s="19"/>
    </row>
    <row r="7618" spans="3:18" s="1" customFormat="1" ht="12.75" x14ac:dyDescent="0.2">
      <c r="C7618" s="36"/>
      <c r="K7618" s="19"/>
      <c r="P7618" s="33"/>
      <c r="Q7618" s="19"/>
      <c r="R7618" s="19"/>
    </row>
    <row r="7619" spans="3:18" s="1" customFormat="1" ht="12.75" x14ac:dyDescent="0.2">
      <c r="C7619" s="36"/>
      <c r="K7619" s="19"/>
      <c r="P7619" s="33"/>
      <c r="Q7619" s="19"/>
      <c r="R7619" s="19"/>
    </row>
    <row r="7620" spans="3:18" s="1" customFormat="1" ht="12.75" x14ac:dyDescent="0.2">
      <c r="C7620" s="36"/>
      <c r="K7620" s="19"/>
      <c r="P7620" s="33"/>
      <c r="Q7620" s="19"/>
      <c r="R7620" s="19"/>
    </row>
    <row r="7621" spans="3:18" s="1" customFormat="1" ht="12.75" x14ac:dyDescent="0.2">
      <c r="C7621" s="36"/>
      <c r="K7621" s="19"/>
      <c r="P7621" s="33"/>
      <c r="Q7621" s="19"/>
      <c r="R7621" s="19"/>
    </row>
    <row r="7622" spans="3:18" s="1" customFormat="1" ht="12.75" x14ac:dyDescent="0.2">
      <c r="C7622" s="36"/>
      <c r="K7622" s="19"/>
      <c r="P7622" s="33"/>
      <c r="Q7622" s="19"/>
      <c r="R7622" s="19"/>
    </row>
    <row r="7623" spans="3:18" s="1" customFormat="1" ht="12.75" x14ac:dyDescent="0.2">
      <c r="C7623" s="36"/>
      <c r="K7623" s="19"/>
      <c r="P7623" s="33"/>
      <c r="Q7623" s="19"/>
      <c r="R7623" s="19"/>
    </row>
    <row r="7624" spans="3:18" s="1" customFormat="1" ht="12.75" x14ac:dyDescent="0.2">
      <c r="C7624" s="36"/>
      <c r="K7624" s="19"/>
      <c r="P7624" s="33"/>
      <c r="Q7624" s="19"/>
      <c r="R7624" s="19"/>
    </row>
    <row r="7625" spans="3:18" s="1" customFormat="1" ht="12.75" x14ac:dyDescent="0.2">
      <c r="C7625" s="36"/>
      <c r="K7625" s="19"/>
      <c r="P7625" s="33"/>
      <c r="Q7625" s="19"/>
      <c r="R7625" s="19"/>
    </row>
    <row r="7626" spans="3:18" s="1" customFormat="1" ht="12.75" x14ac:dyDescent="0.2">
      <c r="C7626" s="36"/>
      <c r="K7626" s="19"/>
      <c r="P7626" s="33"/>
      <c r="Q7626" s="19"/>
      <c r="R7626" s="19"/>
    </row>
    <row r="7627" spans="3:18" s="1" customFormat="1" ht="12.75" x14ac:dyDescent="0.2">
      <c r="C7627" s="36"/>
      <c r="K7627" s="19"/>
      <c r="P7627" s="33"/>
      <c r="Q7627" s="19"/>
      <c r="R7627" s="19"/>
    </row>
    <row r="7628" spans="3:18" s="1" customFormat="1" ht="12.75" x14ac:dyDescent="0.2">
      <c r="C7628" s="36"/>
      <c r="K7628" s="19"/>
      <c r="P7628" s="33"/>
      <c r="Q7628" s="19"/>
      <c r="R7628" s="19"/>
    </row>
    <row r="7629" spans="3:18" s="1" customFormat="1" ht="12.75" x14ac:dyDescent="0.2">
      <c r="C7629" s="36"/>
      <c r="K7629" s="19"/>
      <c r="P7629" s="33"/>
      <c r="Q7629" s="19"/>
      <c r="R7629" s="19"/>
    </row>
    <row r="7630" spans="3:18" s="1" customFormat="1" ht="12.75" x14ac:dyDescent="0.2">
      <c r="C7630" s="36"/>
      <c r="K7630" s="19"/>
      <c r="P7630" s="33"/>
      <c r="Q7630" s="19"/>
      <c r="R7630" s="19"/>
    </row>
    <row r="7631" spans="3:18" s="1" customFormat="1" ht="12.75" x14ac:dyDescent="0.2">
      <c r="C7631" s="36"/>
      <c r="K7631" s="19"/>
      <c r="P7631" s="33"/>
      <c r="Q7631" s="19"/>
      <c r="R7631" s="19"/>
    </row>
    <row r="7632" spans="3:18" s="1" customFormat="1" ht="12.75" x14ac:dyDescent="0.2">
      <c r="C7632" s="36"/>
      <c r="K7632" s="19"/>
      <c r="P7632" s="33"/>
      <c r="Q7632" s="19"/>
      <c r="R7632" s="19"/>
    </row>
    <row r="7633" spans="3:18" s="1" customFormat="1" ht="12.75" x14ac:dyDescent="0.2">
      <c r="C7633" s="36"/>
      <c r="K7633" s="19"/>
      <c r="P7633" s="33"/>
      <c r="Q7633" s="19"/>
      <c r="R7633" s="19"/>
    </row>
    <row r="7634" spans="3:18" s="1" customFormat="1" ht="12.75" x14ac:dyDescent="0.2">
      <c r="C7634" s="36"/>
      <c r="K7634" s="19"/>
      <c r="P7634" s="33"/>
      <c r="Q7634" s="19"/>
      <c r="R7634" s="19"/>
    </row>
    <row r="7635" spans="3:18" s="1" customFormat="1" ht="12.75" x14ac:dyDescent="0.2">
      <c r="C7635" s="36"/>
      <c r="K7635" s="19"/>
      <c r="P7635" s="33"/>
      <c r="Q7635" s="19"/>
      <c r="R7635" s="19"/>
    </row>
    <row r="7636" spans="3:18" s="1" customFormat="1" ht="12.75" x14ac:dyDescent="0.2">
      <c r="C7636" s="36"/>
      <c r="K7636" s="19"/>
      <c r="P7636" s="33"/>
      <c r="Q7636" s="19"/>
      <c r="R7636" s="19"/>
    </row>
    <row r="7637" spans="3:18" s="1" customFormat="1" ht="12.75" x14ac:dyDescent="0.2">
      <c r="C7637" s="36"/>
      <c r="K7637" s="19"/>
      <c r="P7637" s="33"/>
      <c r="Q7637" s="19"/>
      <c r="R7637" s="19"/>
    </row>
    <row r="7638" spans="3:18" s="1" customFormat="1" ht="12.75" x14ac:dyDescent="0.2">
      <c r="C7638" s="36"/>
      <c r="K7638" s="19"/>
      <c r="P7638" s="33"/>
      <c r="Q7638" s="19"/>
      <c r="R7638" s="19"/>
    </row>
    <row r="7639" spans="3:18" s="1" customFormat="1" ht="12.75" x14ac:dyDescent="0.2">
      <c r="C7639" s="36"/>
      <c r="K7639" s="19"/>
      <c r="P7639" s="33"/>
      <c r="Q7639" s="19"/>
      <c r="R7639" s="19"/>
    </row>
    <row r="7640" spans="3:18" s="1" customFormat="1" ht="12.75" x14ac:dyDescent="0.2">
      <c r="C7640" s="36"/>
      <c r="K7640" s="19"/>
      <c r="P7640" s="33"/>
      <c r="Q7640" s="19"/>
      <c r="R7640" s="19"/>
    </row>
    <row r="7641" spans="3:18" s="1" customFormat="1" ht="12.75" x14ac:dyDescent="0.2">
      <c r="C7641" s="36"/>
      <c r="K7641" s="19"/>
      <c r="P7641" s="33"/>
      <c r="Q7641" s="19"/>
      <c r="R7641" s="19"/>
    </row>
    <row r="7642" spans="3:18" s="1" customFormat="1" ht="12.75" x14ac:dyDescent="0.2">
      <c r="C7642" s="36"/>
      <c r="K7642" s="19"/>
      <c r="P7642" s="33"/>
      <c r="Q7642" s="19"/>
      <c r="R7642" s="19"/>
    </row>
    <row r="7643" spans="3:18" s="1" customFormat="1" ht="12.75" x14ac:dyDescent="0.2">
      <c r="C7643" s="36"/>
      <c r="K7643" s="19"/>
      <c r="P7643" s="33"/>
      <c r="Q7643" s="19"/>
      <c r="R7643" s="19"/>
    </row>
    <row r="7644" spans="3:18" s="1" customFormat="1" ht="12.75" x14ac:dyDescent="0.2">
      <c r="C7644" s="36"/>
      <c r="K7644" s="19"/>
      <c r="P7644" s="33"/>
      <c r="Q7644" s="19"/>
      <c r="R7644" s="19"/>
    </row>
    <row r="7645" spans="3:18" s="1" customFormat="1" ht="12.75" x14ac:dyDescent="0.2">
      <c r="C7645" s="36"/>
      <c r="K7645" s="19"/>
      <c r="P7645" s="33"/>
      <c r="Q7645" s="19"/>
      <c r="R7645" s="19"/>
    </row>
    <row r="7646" spans="3:18" s="1" customFormat="1" ht="12.75" x14ac:dyDescent="0.2">
      <c r="C7646" s="36"/>
      <c r="K7646" s="19"/>
      <c r="P7646" s="33"/>
      <c r="Q7646" s="19"/>
      <c r="R7646" s="19"/>
    </row>
    <row r="7647" spans="3:18" s="1" customFormat="1" ht="12.75" x14ac:dyDescent="0.2">
      <c r="C7647" s="36"/>
      <c r="K7647" s="19"/>
      <c r="P7647" s="33"/>
      <c r="Q7647" s="19"/>
      <c r="R7647" s="19"/>
    </row>
    <row r="7648" spans="3:18" s="1" customFormat="1" ht="12.75" x14ac:dyDescent="0.2">
      <c r="C7648" s="36"/>
      <c r="K7648" s="19"/>
      <c r="P7648" s="33"/>
      <c r="Q7648" s="19"/>
      <c r="R7648" s="19"/>
    </row>
    <row r="7649" spans="3:18" s="1" customFormat="1" ht="12.75" x14ac:dyDescent="0.2">
      <c r="C7649" s="36"/>
      <c r="K7649" s="19"/>
      <c r="P7649" s="33"/>
      <c r="Q7649" s="19"/>
      <c r="R7649" s="19"/>
    </row>
    <row r="7650" spans="3:18" s="1" customFormat="1" ht="12.75" x14ac:dyDescent="0.2">
      <c r="C7650" s="36"/>
      <c r="K7650" s="19"/>
      <c r="P7650" s="33"/>
      <c r="Q7650" s="19"/>
      <c r="R7650" s="19"/>
    </row>
    <row r="7651" spans="3:18" s="1" customFormat="1" ht="12.75" x14ac:dyDescent="0.2">
      <c r="C7651" s="36"/>
      <c r="K7651" s="19"/>
      <c r="P7651" s="33"/>
      <c r="Q7651" s="19"/>
      <c r="R7651" s="19"/>
    </row>
    <row r="7652" spans="3:18" s="1" customFormat="1" ht="12.75" x14ac:dyDescent="0.2">
      <c r="C7652" s="36"/>
      <c r="K7652" s="19"/>
      <c r="P7652" s="33"/>
      <c r="Q7652" s="19"/>
      <c r="R7652" s="19"/>
    </row>
    <row r="7653" spans="3:18" s="1" customFormat="1" ht="12.75" x14ac:dyDescent="0.2">
      <c r="C7653" s="36"/>
      <c r="K7653" s="19"/>
      <c r="P7653" s="33"/>
      <c r="Q7653" s="19"/>
      <c r="R7653" s="19"/>
    </row>
    <row r="7654" spans="3:18" s="1" customFormat="1" ht="12.75" x14ac:dyDescent="0.2">
      <c r="C7654" s="36"/>
      <c r="K7654" s="19"/>
      <c r="P7654" s="33"/>
      <c r="Q7654" s="19"/>
      <c r="R7654" s="19"/>
    </row>
    <row r="7655" spans="3:18" s="1" customFormat="1" ht="12.75" x14ac:dyDescent="0.2">
      <c r="C7655" s="36"/>
      <c r="K7655" s="19"/>
      <c r="P7655" s="33"/>
      <c r="Q7655" s="19"/>
      <c r="R7655" s="19"/>
    </row>
    <row r="7656" spans="3:18" s="1" customFormat="1" ht="12.75" x14ac:dyDescent="0.2">
      <c r="C7656" s="36"/>
      <c r="K7656" s="19"/>
      <c r="P7656" s="33"/>
      <c r="Q7656" s="19"/>
      <c r="R7656" s="19"/>
    </row>
    <row r="7657" spans="3:18" s="1" customFormat="1" ht="12.75" x14ac:dyDescent="0.2">
      <c r="C7657" s="36"/>
      <c r="K7657" s="19"/>
      <c r="P7657" s="33"/>
      <c r="Q7657" s="19"/>
      <c r="R7657" s="19"/>
    </row>
    <row r="7658" spans="3:18" s="1" customFormat="1" ht="12.75" x14ac:dyDescent="0.2">
      <c r="C7658" s="36"/>
      <c r="K7658" s="19"/>
      <c r="P7658" s="33"/>
      <c r="Q7658" s="19"/>
      <c r="R7658" s="19"/>
    </row>
    <row r="7659" spans="3:18" s="1" customFormat="1" ht="12.75" x14ac:dyDescent="0.2">
      <c r="C7659" s="36"/>
      <c r="K7659" s="19"/>
      <c r="P7659" s="33"/>
      <c r="Q7659" s="19"/>
      <c r="R7659" s="19"/>
    </row>
    <row r="7660" spans="3:18" s="1" customFormat="1" ht="12.75" x14ac:dyDescent="0.2">
      <c r="C7660" s="36"/>
      <c r="K7660" s="19"/>
      <c r="P7660" s="33"/>
      <c r="Q7660" s="19"/>
      <c r="R7660" s="19"/>
    </row>
    <row r="7661" spans="3:18" s="1" customFormat="1" ht="12.75" x14ac:dyDescent="0.2">
      <c r="C7661" s="36"/>
      <c r="K7661" s="19"/>
      <c r="P7661" s="33"/>
      <c r="Q7661" s="19"/>
      <c r="R7661" s="19"/>
    </row>
    <row r="7662" spans="3:18" s="1" customFormat="1" ht="12.75" x14ac:dyDescent="0.2">
      <c r="C7662" s="36"/>
      <c r="K7662" s="19"/>
      <c r="P7662" s="33"/>
      <c r="Q7662" s="19"/>
      <c r="R7662" s="19"/>
    </row>
    <row r="7663" spans="3:18" s="1" customFormat="1" ht="12.75" x14ac:dyDescent="0.2">
      <c r="C7663" s="36"/>
      <c r="K7663" s="19"/>
      <c r="P7663" s="33"/>
      <c r="Q7663" s="19"/>
      <c r="R7663" s="19"/>
    </row>
    <row r="7664" spans="3:18" s="1" customFormat="1" ht="12.75" x14ac:dyDescent="0.2">
      <c r="C7664" s="36"/>
      <c r="K7664" s="19"/>
      <c r="P7664" s="33"/>
      <c r="Q7664" s="19"/>
      <c r="R7664" s="19"/>
    </row>
    <row r="7665" spans="3:18" s="1" customFormat="1" ht="12.75" x14ac:dyDescent="0.2">
      <c r="C7665" s="36"/>
      <c r="K7665" s="19"/>
      <c r="P7665" s="33"/>
      <c r="Q7665" s="19"/>
      <c r="R7665" s="19"/>
    </row>
    <row r="7666" spans="3:18" s="1" customFormat="1" ht="12.75" x14ac:dyDescent="0.2">
      <c r="C7666" s="36"/>
      <c r="K7666" s="19"/>
      <c r="P7666" s="33"/>
      <c r="Q7666" s="19"/>
      <c r="R7666" s="19"/>
    </row>
    <row r="7667" spans="3:18" s="1" customFormat="1" ht="12.75" x14ac:dyDescent="0.2">
      <c r="C7667" s="36"/>
      <c r="K7667" s="19"/>
      <c r="P7667" s="33"/>
      <c r="Q7667" s="19"/>
      <c r="R7667" s="19"/>
    </row>
    <row r="7668" spans="3:18" s="1" customFormat="1" ht="12.75" x14ac:dyDescent="0.2">
      <c r="C7668" s="36"/>
      <c r="K7668" s="19"/>
      <c r="P7668" s="33"/>
      <c r="Q7668" s="19"/>
      <c r="R7668" s="19"/>
    </row>
    <row r="7669" spans="3:18" s="1" customFormat="1" ht="12.75" x14ac:dyDescent="0.2">
      <c r="C7669" s="36"/>
      <c r="K7669" s="19"/>
      <c r="P7669" s="33"/>
      <c r="Q7669" s="19"/>
      <c r="R7669" s="19"/>
    </row>
    <row r="7670" spans="3:18" s="1" customFormat="1" ht="12.75" x14ac:dyDescent="0.2">
      <c r="C7670" s="36"/>
      <c r="K7670" s="19"/>
      <c r="P7670" s="33"/>
      <c r="Q7670" s="19"/>
      <c r="R7670" s="19"/>
    </row>
    <row r="7671" spans="3:18" s="1" customFormat="1" ht="12.75" x14ac:dyDescent="0.2">
      <c r="C7671" s="36"/>
      <c r="K7671" s="19"/>
      <c r="P7671" s="33"/>
      <c r="Q7671" s="19"/>
      <c r="R7671" s="19"/>
    </row>
    <row r="7672" spans="3:18" s="1" customFormat="1" ht="12.75" x14ac:dyDescent="0.2">
      <c r="C7672" s="36"/>
      <c r="K7672" s="19"/>
      <c r="P7672" s="33"/>
      <c r="Q7672" s="19"/>
      <c r="R7672" s="19"/>
    </row>
    <row r="7673" spans="3:18" s="1" customFormat="1" ht="12.75" x14ac:dyDescent="0.2">
      <c r="C7673" s="36"/>
      <c r="K7673" s="19"/>
      <c r="P7673" s="33"/>
      <c r="Q7673" s="19"/>
      <c r="R7673" s="19"/>
    </row>
    <row r="7674" spans="3:18" s="1" customFormat="1" ht="12.75" x14ac:dyDescent="0.2">
      <c r="C7674" s="36"/>
      <c r="K7674" s="19"/>
      <c r="P7674" s="33"/>
      <c r="Q7674" s="19"/>
      <c r="R7674" s="19"/>
    </row>
    <row r="7675" spans="3:18" s="1" customFormat="1" ht="12.75" x14ac:dyDescent="0.2">
      <c r="C7675" s="36"/>
      <c r="K7675" s="19"/>
      <c r="P7675" s="33"/>
      <c r="Q7675" s="19"/>
      <c r="R7675" s="19"/>
    </row>
    <row r="7676" spans="3:18" s="1" customFormat="1" ht="12.75" x14ac:dyDescent="0.2">
      <c r="C7676" s="36"/>
      <c r="K7676" s="19"/>
      <c r="P7676" s="33"/>
      <c r="Q7676" s="19"/>
      <c r="R7676" s="19"/>
    </row>
    <row r="7677" spans="3:18" s="1" customFormat="1" ht="12.75" x14ac:dyDescent="0.2">
      <c r="C7677" s="36"/>
      <c r="K7677" s="19"/>
      <c r="P7677" s="33"/>
      <c r="Q7677" s="19"/>
      <c r="R7677" s="19"/>
    </row>
    <row r="7678" spans="3:18" s="1" customFormat="1" ht="12.75" x14ac:dyDescent="0.2">
      <c r="C7678" s="36"/>
      <c r="K7678" s="19"/>
      <c r="P7678" s="33"/>
      <c r="Q7678" s="19"/>
      <c r="R7678" s="19"/>
    </row>
    <row r="7679" spans="3:18" s="1" customFormat="1" ht="12.75" x14ac:dyDescent="0.2">
      <c r="C7679" s="36"/>
      <c r="K7679" s="19"/>
      <c r="P7679" s="33"/>
      <c r="Q7679" s="19"/>
      <c r="R7679" s="19"/>
    </row>
    <row r="7680" spans="3:18" s="1" customFormat="1" ht="12.75" x14ac:dyDescent="0.2">
      <c r="C7680" s="36"/>
      <c r="K7680" s="19"/>
      <c r="P7680" s="33"/>
      <c r="Q7680" s="19"/>
      <c r="R7680" s="19"/>
    </row>
    <row r="7681" spans="3:18" s="1" customFormat="1" ht="12.75" x14ac:dyDescent="0.2">
      <c r="C7681" s="36"/>
      <c r="K7681" s="19"/>
      <c r="P7681" s="33"/>
      <c r="Q7681" s="19"/>
      <c r="R7681" s="19"/>
    </row>
    <row r="7682" spans="3:18" s="1" customFormat="1" ht="12.75" x14ac:dyDescent="0.2">
      <c r="C7682" s="36"/>
      <c r="K7682" s="19"/>
      <c r="P7682" s="33"/>
      <c r="Q7682" s="19"/>
      <c r="R7682" s="19"/>
    </row>
    <row r="7683" spans="3:18" s="1" customFormat="1" ht="12.75" x14ac:dyDescent="0.2">
      <c r="C7683" s="36"/>
      <c r="K7683" s="19"/>
      <c r="P7683" s="33"/>
      <c r="Q7683" s="19"/>
      <c r="R7683" s="19"/>
    </row>
    <row r="7684" spans="3:18" s="1" customFormat="1" ht="12.75" x14ac:dyDescent="0.2">
      <c r="C7684" s="36"/>
      <c r="K7684" s="19"/>
      <c r="P7684" s="33"/>
      <c r="Q7684" s="19"/>
      <c r="R7684" s="19"/>
    </row>
    <row r="7685" spans="3:18" s="1" customFormat="1" ht="12.75" x14ac:dyDescent="0.2">
      <c r="C7685" s="36"/>
      <c r="K7685" s="19"/>
      <c r="P7685" s="33"/>
      <c r="Q7685" s="19"/>
      <c r="R7685" s="19"/>
    </row>
    <row r="7686" spans="3:18" s="1" customFormat="1" ht="12.75" x14ac:dyDescent="0.2">
      <c r="C7686" s="36"/>
      <c r="K7686" s="19"/>
      <c r="P7686" s="33"/>
      <c r="Q7686" s="19"/>
      <c r="R7686" s="19"/>
    </row>
    <row r="7687" spans="3:18" s="1" customFormat="1" ht="12.75" x14ac:dyDescent="0.2">
      <c r="C7687" s="36"/>
      <c r="K7687" s="19"/>
      <c r="P7687" s="33"/>
      <c r="Q7687" s="19"/>
      <c r="R7687" s="19"/>
    </row>
    <row r="7688" spans="3:18" s="1" customFormat="1" ht="12.75" x14ac:dyDescent="0.2">
      <c r="C7688" s="36"/>
      <c r="K7688" s="19"/>
      <c r="P7688" s="33"/>
      <c r="Q7688" s="19"/>
      <c r="R7688" s="19"/>
    </row>
    <row r="7689" spans="3:18" s="1" customFormat="1" ht="12.75" x14ac:dyDescent="0.2">
      <c r="C7689" s="36"/>
      <c r="K7689" s="19"/>
      <c r="P7689" s="33"/>
      <c r="Q7689" s="19"/>
      <c r="R7689" s="19"/>
    </row>
    <row r="7690" spans="3:18" s="1" customFormat="1" ht="12.75" x14ac:dyDescent="0.2">
      <c r="C7690" s="36"/>
      <c r="K7690" s="19"/>
      <c r="P7690" s="33"/>
      <c r="Q7690" s="19"/>
      <c r="R7690" s="19"/>
    </row>
    <row r="7691" spans="3:18" s="1" customFormat="1" ht="12.75" x14ac:dyDescent="0.2">
      <c r="C7691" s="36"/>
      <c r="K7691" s="19"/>
      <c r="P7691" s="33"/>
      <c r="Q7691" s="19"/>
      <c r="R7691" s="19"/>
    </row>
    <row r="7692" spans="3:18" s="1" customFormat="1" ht="12.75" x14ac:dyDescent="0.2">
      <c r="C7692" s="36"/>
      <c r="K7692" s="19"/>
      <c r="P7692" s="33"/>
      <c r="Q7692" s="19"/>
      <c r="R7692" s="19"/>
    </row>
    <row r="7693" spans="3:18" s="1" customFormat="1" ht="12.75" x14ac:dyDescent="0.2">
      <c r="C7693" s="36"/>
      <c r="K7693" s="19"/>
      <c r="P7693" s="33"/>
      <c r="Q7693" s="19"/>
      <c r="R7693" s="19"/>
    </row>
    <row r="7694" spans="3:18" s="1" customFormat="1" ht="12.75" x14ac:dyDescent="0.2">
      <c r="C7694" s="36"/>
      <c r="K7694" s="19"/>
      <c r="P7694" s="33"/>
      <c r="Q7694" s="19"/>
      <c r="R7694" s="19"/>
    </row>
    <row r="7695" spans="3:18" s="1" customFormat="1" ht="12.75" x14ac:dyDescent="0.2">
      <c r="C7695" s="36"/>
      <c r="K7695" s="19"/>
      <c r="P7695" s="33"/>
      <c r="Q7695" s="19"/>
      <c r="R7695" s="19"/>
    </row>
    <row r="7696" spans="3:18" s="1" customFormat="1" ht="12.75" x14ac:dyDescent="0.2">
      <c r="C7696" s="36"/>
      <c r="K7696" s="19"/>
      <c r="P7696" s="33"/>
      <c r="Q7696" s="19"/>
      <c r="R7696" s="19"/>
    </row>
    <row r="7697" spans="3:18" s="1" customFormat="1" ht="12.75" x14ac:dyDescent="0.2">
      <c r="C7697" s="36"/>
      <c r="K7697" s="19"/>
      <c r="P7697" s="33"/>
      <c r="Q7697" s="19"/>
      <c r="R7697" s="19"/>
    </row>
    <row r="7698" spans="3:18" s="1" customFormat="1" ht="12.75" x14ac:dyDescent="0.2">
      <c r="C7698" s="36"/>
      <c r="K7698" s="19"/>
      <c r="P7698" s="33"/>
      <c r="Q7698" s="19"/>
      <c r="R7698" s="19"/>
    </row>
    <row r="7699" spans="3:18" s="1" customFormat="1" ht="12.75" x14ac:dyDescent="0.2">
      <c r="C7699" s="36"/>
      <c r="K7699" s="19"/>
      <c r="P7699" s="33"/>
      <c r="Q7699" s="19"/>
      <c r="R7699" s="19"/>
    </row>
    <row r="7700" spans="3:18" s="1" customFormat="1" ht="12.75" x14ac:dyDescent="0.2">
      <c r="C7700" s="36"/>
      <c r="K7700" s="19"/>
      <c r="P7700" s="33"/>
      <c r="Q7700" s="19"/>
      <c r="R7700" s="19"/>
    </row>
    <row r="7701" spans="3:18" s="1" customFormat="1" ht="12.75" x14ac:dyDescent="0.2">
      <c r="C7701" s="36"/>
      <c r="K7701" s="19"/>
      <c r="P7701" s="33"/>
      <c r="Q7701" s="19"/>
      <c r="R7701" s="19"/>
    </row>
    <row r="7702" spans="3:18" s="1" customFormat="1" ht="12.75" x14ac:dyDescent="0.2">
      <c r="C7702" s="36"/>
      <c r="K7702" s="19"/>
      <c r="P7702" s="33"/>
      <c r="Q7702" s="19"/>
      <c r="R7702" s="19"/>
    </row>
    <row r="7703" spans="3:18" s="1" customFormat="1" ht="12.75" x14ac:dyDescent="0.2">
      <c r="C7703" s="36"/>
      <c r="K7703" s="19"/>
      <c r="P7703" s="33"/>
      <c r="Q7703" s="19"/>
      <c r="R7703" s="19"/>
    </row>
    <row r="7704" spans="3:18" s="1" customFormat="1" ht="12.75" x14ac:dyDescent="0.2">
      <c r="C7704" s="36"/>
      <c r="K7704" s="19"/>
      <c r="P7704" s="33"/>
      <c r="Q7704" s="19"/>
      <c r="R7704" s="19"/>
    </row>
    <row r="7705" spans="3:18" s="1" customFormat="1" ht="12.75" x14ac:dyDescent="0.2">
      <c r="C7705" s="36"/>
      <c r="K7705" s="19"/>
      <c r="P7705" s="33"/>
      <c r="Q7705" s="19"/>
      <c r="R7705" s="19"/>
    </row>
    <row r="7706" spans="3:18" s="1" customFormat="1" ht="12.75" x14ac:dyDescent="0.2">
      <c r="C7706" s="36"/>
      <c r="K7706" s="19"/>
      <c r="P7706" s="33"/>
      <c r="Q7706" s="19"/>
      <c r="R7706" s="19"/>
    </row>
    <row r="7707" spans="3:18" s="1" customFormat="1" ht="12.75" x14ac:dyDescent="0.2">
      <c r="C7707" s="36"/>
      <c r="K7707" s="19"/>
      <c r="P7707" s="33"/>
      <c r="Q7707" s="19"/>
      <c r="R7707" s="19"/>
    </row>
    <row r="7708" spans="3:18" s="1" customFormat="1" ht="12.75" x14ac:dyDescent="0.2">
      <c r="C7708" s="36"/>
      <c r="K7708" s="19"/>
      <c r="P7708" s="33"/>
      <c r="Q7708" s="19"/>
      <c r="R7708" s="19"/>
    </row>
    <row r="7709" spans="3:18" s="1" customFormat="1" ht="12.75" x14ac:dyDescent="0.2">
      <c r="C7709" s="36"/>
      <c r="K7709" s="19"/>
      <c r="P7709" s="33"/>
      <c r="Q7709" s="19"/>
      <c r="R7709" s="19"/>
    </row>
    <row r="7710" spans="3:18" s="1" customFormat="1" ht="12.75" x14ac:dyDescent="0.2">
      <c r="C7710" s="36"/>
      <c r="K7710" s="19"/>
      <c r="P7710" s="33"/>
      <c r="Q7710" s="19"/>
      <c r="R7710" s="19"/>
    </row>
    <row r="7711" spans="3:18" s="1" customFormat="1" ht="12.75" x14ac:dyDescent="0.2">
      <c r="C7711" s="36"/>
      <c r="K7711" s="19"/>
      <c r="P7711" s="33"/>
      <c r="Q7711" s="19"/>
      <c r="R7711" s="19"/>
    </row>
    <row r="7712" spans="3:18" s="1" customFormat="1" ht="12.75" x14ac:dyDescent="0.2">
      <c r="C7712" s="36"/>
      <c r="K7712" s="19"/>
      <c r="P7712" s="33"/>
      <c r="Q7712" s="19"/>
      <c r="R7712" s="19"/>
    </row>
    <row r="7713" spans="3:18" s="1" customFormat="1" ht="12.75" x14ac:dyDescent="0.2">
      <c r="C7713" s="36"/>
      <c r="K7713" s="19"/>
      <c r="P7713" s="33"/>
      <c r="Q7713" s="19"/>
      <c r="R7713" s="19"/>
    </row>
    <row r="7714" spans="3:18" s="1" customFormat="1" ht="12.75" x14ac:dyDescent="0.2">
      <c r="C7714" s="36"/>
      <c r="K7714" s="19"/>
      <c r="P7714" s="33"/>
      <c r="Q7714" s="19"/>
      <c r="R7714" s="19"/>
    </row>
    <row r="7715" spans="3:18" s="1" customFormat="1" ht="12.75" x14ac:dyDescent="0.2">
      <c r="C7715" s="36"/>
      <c r="K7715" s="19"/>
      <c r="P7715" s="33"/>
      <c r="Q7715" s="19"/>
      <c r="R7715" s="19"/>
    </row>
    <row r="7716" spans="3:18" s="1" customFormat="1" ht="12.75" x14ac:dyDescent="0.2">
      <c r="C7716" s="36"/>
      <c r="K7716" s="19"/>
      <c r="P7716" s="33"/>
      <c r="Q7716" s="19"/>
      <c r="R7716" s="19"/>
    </row>
    <row r="7717" spans="3:18" s="1" customFormat="1" ht="12.75" x14ac:dyDescent="0.2">
      <c r="C7717" s="36"/>
      <c r="K7717" s="19"/>
      <c r="P7717" s="33"/>
      <c r="Q7717" s="19"/>
      <c r="R7717" s="19"/>
    </row>
    <row r="7718" spans="3:18" s="1" customFormat="1" ht="12.75" x14ac:dyDescent="0.2">
      <c r="C7718" s="36"/>
      <c r="K7718" s="19"/>
      <c r="P7718" s="33"/>
      <c r="Q7718" s="19"/>
      <c r="R7718" s="19"/>
    </row>
    <row r="7719" spans="3:18" s="1" customFormat="1" ht="12.75" x14ac:dyDescent="0.2">
      <c r="C7719" s="36"/>
      <c r="K7719" s="19"/>
      <c r="P7719" s="33"/>
      <c r="Q7719" s="19"/>
      <c r="R7719" s="19"/>
    </row>
    <row r="7720" spans="3:18" s="1" customFormat="1" ht="12.75" x14ac:dyDescent="0.2">
      <c r="C7720" s="36"/>
      <c r="K7720" s="19"/>
      <c r="P7720" s="33"/>
      <c r="Q7720" s="19"/>
      <c r="R7720" s="19"/>
    </row>
    <row r="7721" spans="3:18" s="1" customFormat="1" ht="12.75" x14ac:dyDescent="0.2">
      <c r="C7721" s="36"/>
      <c r="K7721" s="19"/>
      <c r="P7721" s="33"/>
      <c r="Q7721" s="19"/>
      <c r="R7721" s="19"/>
    </row>
    <row r="7722" spans="3:18" s="1" customFormat="1" ht="12.75" x14ac:dyDescent="0.2">
      <c r="C7722" s="36"/>
      <c r="K7722" s="19"/>
      <c r="P7722" s="33"/>
      <c r="Q7722" s="19"/>
      <c r="R7722" s="19"/>
    </row>
    <row r="7723" spans="3:18" s="1" customFormat="1" ht="12.75" x14ac:dyDescent="0.2">
      <c r="C7723" s="36"/>
      <c r="K7723" s="19"/>
      <c r="P7723" s="33"/>
      <c r="Q7723" s="19"/>
      <c r="R7723" s="19"/>
    </row>
    <row r="7724" spans="3:18" s="1" customFormat="1" ht="12.75" x14ac:dyDescent="0.2">
      <c r="C7724" s="36"/>
      <c r="K7724" s="19"/>
      <c r="P7724" s="33"/>
      <c r="Q7724" s="19"/>
      <c r="R7724" s="19"/>
    </row>
    <row r="7725" spans="3:18" s="1" customFormat="1" ht="12.75" x14ac:dyDescent="0.2">
      <c r="C7725" s="36"/>
      <c r="K7725" s="19"/>
      <c r="P7725" s="33"/>
      <c r="Q7725" s="19"/>
      <c r="R7725" s="19"/>
    </row>
    <row r="7726" spans="3:18" s="1" customFormat="1" ht="12.75" x14ac:dyDescent="0.2">
      <c r="C7726" s="36"/>
      <c r="K7726" s="19"/>
      <c r="P7726" s="33"/>
      <c r="Q7726" s="19"/>
      <c r="R7726" s="19"/>
    </row>
    <row r="7727" spans="3:18" s="1" customFormat="1" ht="12.75" x14ac:dyDescent="0.2">
      <c r="C7727" s="36"/>
      <c r="K7727" s="19"/>
      <c r="P7727" s="33"/>
      <c r="Q7727" s="19"/>
      <c r="R7727" s="19"/>
    </row>
    <row r="7728" spans="3:18" s="1" customFormat="1" ht="12.75" x14ac:dyDescent="0.2">
      <c r="C7728" s="36"/>
      <c r="K7728" s="19"/>
      <c r="P7728" s="33"/>
      <c r="Q7728" s="19"/>
      <c r="R7728" s="19"/>
    </row>
    <row r="7729" spans="3:18" s="1" customFormat="1" ht="12.75" x14ac:dyDescent="0.2">
      <c r="C7729" s="36"/>
      <c r="K7729" s="19"/>
      <c r="P7729" s="33"/>
      <c r="Q7729" s="19"/>
      <c r="R7729" s="19"/>
    </row>
    <row r="7730" spans="3:18" s="1" customFormat="1" ht="12.75" x14ac:dyDescent="0.2">
      <c r="C7730" s="36"/>
      <c r="K7730" s="19"/>
      <c r="P7730" s="33"/>
      <c r="Q7730" s="19"/>
      <c r="R7730" s="19"/>
    </row>
    <row r="7731" spans="3:18" s="1" customFormat="1" ht="12.75" x14ac:dyDescent="0.2">
      <c r="C7731" s="36"/>
      <c r="K7731" s="19"/>
      <c r="P7731" s="33"/>
      <c r="Q7731" s="19"/>
      <c r="R7731" s="19"/>
    </row>
    <row r="7732" spans="3:18" s="1" customFormat="1" ht="12.75" x14ac:dyDescent="0.2">
      <c r="C7732" s="36"/>
      <c r="K7732" s="19"/>
      <c r="P7732" s="33"/>
      <c r="Q7732" s="19"/>
      <c r="R7732" s="19"/>
    </row>
    <row r="7733" spans="3:18" s="1" customFormat="1" ht="12.75" x14ac:dyDescent="0.2">
      <c r="C7733" s="36"/>
      <c r="K7733" s="19"/>
      <c r="P7733" s="33"/>
      <c r="Q7733" s="19"/>
      <c r="R7733" s="19"/>
    </row>
    <row r="7734" spans="3:18" s="1" customFormat="1" ht="12.75" x14ac:dyDescent="0.2">
      <c r="C7734" s="36"/>
      <c r="K7734" s="19"/>
      <c r="P7734" s="33"/>
      <c r="Q7734" s="19"/>
      <c r="R7734" s="19"/>
    </row>
    <row r="7735" spans="3:18" s="1" customFormat="1" ht="12.75" x14ac:dyDescent="0.2">
      <c r="C7735" s="36"/>
      <c r="K7735" s="19"/>
      <c r="P7735" s="33"/>
      <c r="Q7735" s="19"/>
      <c r="R7735" s="19"/>
    </row>
    <row r="7736" spans="3:18" s="1" customFormat="1" ht="12.75" x14ac:dyDescent="0.2">
      <c r="C7736" s="36"/>
      <c r="K7736" s="19"/>
      <c r="P7736" s="33"/>
      <c r="Q7736" s="19"/>
      <c r="R7736" s="19"/>
    </row>
    <row r="7737" spans="3:18" s="1" customFormat="1" ht="12.75" x14ac:dyDescent="0.2">
      <c r="C7737" s="36"/>
      <c r="K7737" s="19"/>
      <c r="P7737" s="33"/>
      <c r="Q7737" s="19"/>
      <c r="R7737" s="19"/>
    </row>
    <row r="7738" spans="3:18" s="1" customFormat="1" ht="12.75" x14ac:dyDescent="0.2">
      <c r="C7738" s="36"/>
      <c r="K7738" s="19"/>
      <c r="P7738" s="33"/>
      <c r="Q7738" s="19"/>
      <c r="R7738" s="19"/>
    </row>
    <row r="7739" spans="3:18" s="1" customFormat="1" ht="12.75" x14ac:dyDescent="0.2">
      <c r="C7739" s="36"/>
      <c r="K7739" s="19"/>
      <c r="P7739" s="33"/>
      <c r="Q7739" s="19"/>
      <c r="R7739" s="19"/>
    </row>
    <row r="7740" spans="3:18" s="1" customFormat="1" ht="12.75" x14ac:dyDescent="0.2">
      <c r="C7740" s="36"/>
      <c r="K7740" s="19"/>
      <c r="P7740" s="33"/>
      <c r="Q7740" s="19"/>
      <c r="R7740" s="19"/>
    </row>
    <row r="7741" spans="3:18" s="1" customFormat="1" ht="12.75" x14ac:dyDescent="0.2">
      <c r="C7741" s="36"/>
      <c r="K7741" s="19"/>
      <c r="P7741" s="33"/>
      <c r="Q7741" s="19"/>
      <c r="R7741" s="19"/>
    </row>
    <row r="7742" spans="3:18" s="1" customFormat="1" ht="12.75" x14ac:dyDescent="0.2">
      <c r="C7742" s="36"/>
      <c r="K7742" s="19"/>
      <c r="P7742" s="33"/>
      <c r="Q7742" s="19"/>
      <c r="R7742" s="19"/>
    </row>
    <row r="7743" spans="3:18" s="1" customFormat="1" ht="12.75" x14ac:dyDescent="0.2">
      <c r="C7743" s="36"/>
      <c r="K7743" s="19"/>
      <c r="P7743" s="33"/>
      <c r="Q7743" s="19"/>
      <c r="R7743" s="19"/>
    </row>
    <row r="7744" spans="3:18" s="1" customFormat="1" ht="12.75" x14ac:dyDescent="0.2">
      <c r="C7744" s="36"/>
      <c r="K7744" s="19"/>
      <c r="P7744" s="33"/>
      <c r="Q7744" s="19"/>
      <c r="R7744" s="19"/>
    </row>
    <row r="7745" spans="3:18" s="1" customFormat="1" ht="12.75" x14ac:dyDescent="0.2">
      <c r="C7745" s="36"/>
      <c r="K7745" s="19"/>
      <c r="P7745" s="33"/>
      <c r="Q7745" s="19"/>
      <c r="R7745" s="19"/>
    </row>
    <row r="7746" spans="3:18" s="1" customFormat="1" ht="12.75" x14ac:dyDescent="0.2">
      <c r="C7746" s="36"/>
      <c r="K7746" s="19"/>
      <c r="P7746" s="33"/>
      <c r="Q7746" s="19"/>
      <c r="R7746" s="19"/>
    </row>
    <row r="7747" spans="3:18" s="1" customFormat="1" ht="12.75" x14ac:dyDescent="0.2">
      <c r="C7747" s="36"/>
      <c r="K7747" s="19"/>
      <c r="P7747" s="33"/>
      <c r="Q7747" s="19"/>
      <c r="R7747" s="19"/>
    </row>
    <row r="7748" spans="3:18" s="1" customFormat="1" ht="12.75" x14ac:dyDescent="0.2">
      <c r="C7748" s="36"/>
      <c r="K7748" s="19"/>
      <c r="P7748" s="33"/>
      <c r="Q7748" s="19"/>
      <c r="R7748" s="19"/>
    </row>
    <row r="7749" spans="3:18" s="1" customFormat="1" ht="12.75" x14ac:dyDescent="0.2">
      <c r="C7749" s="36"/>
      <c r="K7749" s="19"/>
      <c r="P7749" s="33"/>
      <c r="Q7749" s="19"/>
      <c r="R7749" s="19"/>
    </row>
    <row r="7750" spans="3:18" s="1" customFormat="1" ht="12.75" x14ac:dyDescent="0.2">
      <c r="C7750" s="36"/>
      <c r="K7750" s="19"/>
      <c r="P7750" s="33"/>
      <c r="Q7750" s="19"/>
      <c r="R7750" s="19"/>
    </row>
    <row r="7751" spans="3:18" s="1" customFormat="1" ht="12.75" x14ac:dyDescent="0.2">
      <c r="C7751" s="36"/>
      <c r="K7751" s="19"/>
      <c r="P7751" s="33"/>
      <c r="Q7751" s="19"/>
      <c r="R7751" s="19"/>
    </row>
    <row r="7752" spans="3:18" s="1" customFormat="1" ht="12.75" x14ac:dyDescent="0.2">
      <c r="C7752" s="36"/>
      <c r="K7752" s="19"/>
      <c r="P7752" s="33"/>
      <c r="Q7752" s="19"/>
      <c r="R7752" s="19"/>
    </row>
    <row r="7753" spans="3:18" s="1" customFormat="1" ht="12.75" x14ac:dyDescent="0.2">
      <c r="C7753" s="36"/>
      <c r="K7753" s="19"/>
      <c r="P7753" s="33"/>
      <c r="Q7753" s="19"/>
      <c r="R7753" s="19"/>
    </row>
    <row r="7754" spans="3:18" s="1" customFormat="1" ht="12.75" x14ac:dyDescent="0.2">
      <c r="C7754" s="36"/>
      <c r="K7754" s="19"/>
      <c r="P7754" s="33"/>
      <c r="Q7754" s="19"/>
      <c r="R7754" s="19"/>
    </row>
    <row r="7755" spans="3:18" s="1" customFormat="1" ht="12.75" x14ac:dyDescent="0.2">
      <c r="C7755" s="36"/>
      <c r="K7755" s="19"/>
      <c r="P7755" s="33"/>
      <c r="Q7755" s="19"/>
      <c r="R7755" s="19"/>
    </row>
    <row r="7756" spans="3:18" s="1" customFormat="1" ht="12.75" x14ac:dyDescent="0.2">
      <c r="C7756" s="36"/>
      <c r="K7756" s="19"/>
      <c r="P7756" s="33"/>
      <c r="Q7756" s="19"/>
      <c r="R7756" s="19"/>
    </row>
    <row r="7757" spans="3:18" s="1" customFormat="1" ht="12.75" x14ac:dyDescent="0.2">
      <c r="C7757" s="36"/>
      <c r="K7757" s="19"/>
      <c r="P7757" s="33"/>
      <c r="Q7757" s="19"/>
      <c r="R7757" s="19"/>
    </row>
    <row r="7758" spans="3:18" s="1" customFormat="1" ht="12.75" x14ac:dyDescent="0.2">
      <c r="C7758" s="36"/>
      <c r="K7758" s="19"/>
      <c r="P7758" s="33"/>
      <c r="Q7758" s="19"/>
      <c r="R7758" s="19"/>
    </row>
    <row r="7759" spans="3:18" s="1" customFormat="1" ht="12.75" x14ac:dyDescent="0.2">
      <c r="C7759" s="36"/>
      <c r="K7759" s="19"/>
      <c r="P7759" s="33"/>
      <c r="Q7759" s="19"/>
      <c r="R7759" s="19"/>
    </row>
    <row r="7760" spans="3:18" s="1" customFormat="1" ht="12.75" x14ac:dyDescent="0.2">
      <c r="C7760" s="36"/>
      <c r="K7760" s="19"/>
      <c r="P7760" s="33"/>
      <c r="Q7760" s="19"/>
      <c r="R7760" s="19"/>
    </row>
    <row r="7761" spans="3:18" s="1" customFormat="1" ht="12.75" x14ac:dyDescent="0.2">
      <c r="C7761" s="36"/>
      <c r="K7761" s="19"/>
      <c r="P7761" s="33"/>
      <c r="Q7761" s="19"/>
      <c r="R7761" s="19"/>
    </row>
    <row r="7762" spans="3:18" s="1" customFormat="1" ht="12.75" x14ac:dyDescent="0.2">
      <c r="C7762" s="36"/>
      <c r="K7762" s="19"/>
      <c r="P7762" s="33"/>
      <c r="Q7762" s="19"/>
      <c r="R7762" s="19"/>
    </row>
    <row r="7763" spans="3:18" s="1" customFormat="1" ht="12.75" x14ac:dyDescent="0.2">
      <c r="C7763" s="36"/>
      <c r="K7763" s="19"/>
      <c r="P7763" s="33"/>
      <c r="Q7763" s="19"/>
      <c r="R7763" s="19"/>
    </row>
    <row r="7764" spans="3:18" s="1" customFormat="1" ht="12.75" x14ac:dyDescent="0.2">
      <c r="C7764" s="36"/>
      <c r="K7764" s="19"/>
      <c r="P7764" s="33"/>
      <c r="Q7764" s="19"/>
      <c r="R7764" s="19"/>
    </row>
    <row r="7765" spans="3:18" s="1" customFormat="1" ht="12.75" x14ac:dyDescent="0.2">
      <c r="C7765" s="36"/>
      <c r="K7765" s="19"/>
      <c r="P7765" s="33"/>
      <c r="Q7765" s="19"/>
      <c r="R7765" s="19"/>
    </row>
    <row r="7766" spans="3:18" s="1" customFormat="1" ht="12.75" x14ac:dyDescent="0.2">
      <c r="C7766" s="36"/>
      <c r="K7766" s="19"/>
      <c r="P7766" s="33"/>
      <c r="Q7766" s="19"/>
      <c r="R7766" s="19"/>
    </row>
    <row r="7767" spans="3:18" s="1" customFormat="1" ht="12.75" x14ac:dyDescent="0.2">
      <c r="C7767" s="36"/>
      <c r="K7767" s="19"/>
      <c r="P7767" s="33"/>
      <c r="Q7767" s="19"/>
      <c r="R7767" s="19"/>
    </row>
    <row r="7768" spans="3:18" s="1" customFormat="1" ht="12.75" x14ac:dyDescent="0.2">
      <c r="C7768" s="36"/>
      <c r="K7768" s="19"/>
      <c r="P7768" s="33"/>
      <c r="Q7768" s="19"/>
      <c r="R7768" s="19"/>
    </row>
    <row r="7769" spans="3:18" s="1" customFormat="1" ht="12.75" x14ac:dyDescent="0.2">
      <c r="C7769" s="36"/>
      <c r="K7769" s="19"/>
      <c r="P7769" s="33"/>
      <c r="Q7769" s="19"/>
      <c r="R7769" s="19"/>
    </row>
    <row r="7770" spans="3:18" s="1" customFormat="1" ht="12.75" x14ac:dyDescent="0.2">
      <c r="C7770" s="36"/>
      <c r="K7770" s="19"/>
      <c r="P7770" s="33"/>
      <c r="Q7770" s="19"/>
      <c r="R7770" s="19"/>
    </row>
    <row r="7771" spans="3:18" s="1" customFormat="1" ht="12.75" x14ac:dyDescent="0.2">
      <c r="C7771" s="36"/>
      <c r="K7771" s="19"/>
      <c r="P7771" s="33"/>
      <c r="Q7771" s="19"/>
      <c r="R7771" s="19"/>
    </row>
    <row r="7772" spans="3:18" s="1" customFormat="1" ht="12.75" x14ac:dyDescent="0.2">
      <c r="C7772" s="36"/>
      <c r="K7772" s="19"/>
      <c r="P7772" s="33"/>
      <c r="Q7772" s="19"/>
      <c r="R7772" s="19"/>
    </row>
    <row r="7773" spans="3:18" s="1" customFormat="1" ht="12.75" x14ac:dyDescent="0.2">
      <c r="C7773" s="36"/>
      <c r="K7773" s="19"/>
      <c r="P7773" s="33"/>
      <c r="Q7773" s="19"/>
      <c r="R7773" s="19"/>
    </row>
    <row r="7774" spans="3:18" s="1" customFormat="1" ht="12.75" x14ac:dyDescent="0.2">
      <c r="C7774" s="36"/>
      <c r="K7774" s="19"/>
      <c r="P7774" s="33"/>
      <c r="Q7774" s="19"/>
      <c r="R7774" s="19"/>
    </row>
    <row r="7775" spans="3:18" s="1" customFormat="1" ht="12.75" x14ac:dyDescent="0.2">
      <c r="C7775" s="36"/>
      <c r="K7775" s="19"/>
      <c r="P7775" s="33"/>
      <c r="Q7775" s="19"/>
      <c r="R7775" s="19"/>
    </row>
    <row r="7776" spans="3:18" s="1" customFormat="1" ht="12.75" x14ac:dyDescent="0.2">
      <c r="C7776" s="36"/>
      <c r="K7776" s="19"/>
      <c r="P7776" s="33"/>
      <c r="Q7776" s="19"/>
      <c r="R7776" s="19"/>
    </row>
    <row r="7777" spans="3:18" s="1" customFormat="1" ht="12.75" x14ac:dyDescent="0.2">
      <c r="C7777" s="36"/>
      <c r="K7777" s="19"/>
      <c r="P7777" s="33"/>
      <c r="Q7777" s="19"/>
      <c r="R7777" s="19"/>
    </row>
    <row r="7778" spans="3:18" s="1" customFormat="1" ht="12.75" x14ac:dyDescent="0.2">
      <c r="C7778" s="36"/>
      <c r="K7778" s="19"/>
      <c r="P7778" s="33"/>
      <c r="Q7778" s="19"/>
      <c r="R7778" s="19"/>
    </row>
    <row r="7779" spans="3:18" s="1" customFormat="1" ht="12.75" x14ac:dyDescent="0.2">
      <c r="C7779" s="36"/>
      <c r="K7779" s="19"/>
      <c r="P7779" s="33"/>
      <c r="Q7779" s="19"/>
      <c r="R7779" s="19"/>
    </row>
    <row r="7780" spans="3:18" s="1" customFormat="1" ht="12.75" x14ac:dyDescent="0.2">
      <c r="C7780" s="36"/>
      <c r="K7780" s="19"/>
      <c r="P7780" s="33"/>
      <c r="Q7780" s="19"/>
      <c r="R7780" s="19"/>
    </row>
    <row r="7781" spans="3:18" s="1" customFormat="1" ht="12.75" x14ac:dyDescent="0.2">
      <c r="C7781" s="36"/>
      <c r="K7781" s="19"/>
      <c r="P7781" s="33"/>
      <c r="Q7781" s="19"/>
      <c r="R7781" s="19"/>
    </row>
    <row r="7782" spans="3:18" s="1" customFormat="1" ht="12.75" x14ac:dyDescent="0.2">
      <c r="C7782" s="36"/>
      <c r="K7782" s="19"/>
      <c r="P7782" s="33"/>
      <c r="Q7782" s="19"/>
      <c r="R7782" s="19"/>
    </row>
    <row r="7783" spans="3:18" s="1" customFormat="1" ht="12.75" x14ac:dyDescent="0.2">
      <c r="C7783" s="36"/>
      <c r="K7783" s="19"/>
      <c r="P7783" s="33"/>
      <c r="Q7783" s="19"/>
      <c r="R7783" s="19"/>
    </row>
    <row r="7784" spans="3:18" s="1" customFormat="1" ht="12.75" x14ac:dyDescent="0.2">
      <c r="C7784" s="36"/>
      <c r="K7784" s="19"/>
      <c r="P7784" s="33"/>
      <c r="Q7784" s="19"/>
      <c r="R7784" s="19"/>
    </row>
    <row r="7785" spans="3:18" s="1" customFormat="1" ht="12.75" x14ac:dyDescent="0.2">
      <c r="C7785" s="36"/>
      <c r="K7785" s="19"/>
      <c r="P7785" s="33"/>
      <c r="Q7785" s="19"/>
      <c r="R7785" s="19"/>
    </row>
    <row r="7786" spans="3:18" s="1" customFormat="1" ht="12.75" x14ac:dyDescent="0.2">
      <c r="C7786" s="36"/>
      <c r="K7786" s="19"/>
      <c r="P7786" s="33"/>
      <c r="Q7786" s="19"/>
      <c r="R7786" s="19"/>
    </row>
    <row r="7787" spans="3:18" s="1" customFormat="1" ht="12.75" x14ac:dyDescent="0.2">
      <c r="C7787" s="36"/>
      <c r="K7787" s="19"/>
      <c r="P7787" s="33"/>
      <c r="Q7787" s="19"/>
      <c r="R7787" s="19"/>
    </row>
    <row r="7788" spans="3:18" s="1" customFormat="1" ht="12.75" x14ac:dyDescent="0.2">
      <c r="C7788" s="36"/>
      <c r="K7788" s="19"/>
      <c r="P7788" s="33"/>
      <c r="Q7788" s="19"/>
      <c r="R7788" s="19"/>
    </row>
    <row r="7789" spans="3:18" s="1" customFormat="1" ht="12.75" x14ac:dyDescent="0.2">
      <c r="C7789" s="36"/>
      <c r="K7789" s="19"/>
      <c r="P7789" s="33"/>
      <c r="Q7789" s="19"/>
      <c r="R7789" s="19"/>
    </row>
    <row r="7790" spans="3:18" s="1" customFormat="1" ht="12.75" x14ac:dyDescent="0.2">
      <c r="C7790" s="36"/>
      <c r="K7790" s="19"/>
      <c r="P7790" s="33"/>
      <c r="Q7790" s="19"/>
      <c r="R7790" s="19"/>
    </row>
    <row r="7791" spans="3:18" s="1" customFormat="1" ht="12.75" x14ac:dyDescent="0.2">
      <c r="C7791" s="36"/>
      <c r="K7791" s="19"/>
      <c r="P7791" s="33"/>
      <c r="Q7791" s="19"/>
      <c r="R7791" s="19"/>
    </row>
    <row r="7792" spans="3:18" s="1" customFormat="1" ht="12.75" x14ac:dyDescent="0.2">
      <c r="C7792" s="36"/>
      <c r="K7792" s="19"/>
      <c r="P7792" s="33"/>
      <c r="Q7792" s="19"/>
      <c r="R7792" s="19"/>
    </row>
    <row r="7793" spans="3:18" s="1" customFormat="1" ht="12.75" x14ac:dyDescent="0.2">
      <c r="C7793" s="36"/>
      <c r="K7793" s="19"/>
      <c r="P7793" s="33"/>
      <c r="Q7793" s="19"/>
      <c r="R7793" s="19"/>
    </row>
    <row r="7794" spans="3:18" s="1" customFormat="1" ht="12.75" x14ac:dyDescent="0.2">
      <c r="C7794" s="36"/>
      <c r="K7794" s="19"/>
      <c r="P7794" s="33"/>
      <c r="Q7794" s="19"/>
      <c r="R7794" s="19"/>
    </row>
    <row r="7795" spans="3:18" s="1" customFormat="1" ht="12.75" x14ac:dyDescent="0.2">
      <c r="C7795" s="36"/>
      <c r="K7795" s="19"/>
      <c r="P7795" s="33"/>
      <c r="Q7795" s="19"/>
      <c r="R7795" s="19"/>
    </row>
    <row r="7796" spans="3:18" s="1" customFormat="1" ht="12.75" x14ac:dyDescent="0.2">
      <c r="C7796" s="36"/>
      <c r="K7796" s="19"/>
      <c r="P7796" s="33"/>
      <c r="Q7796" s="19"/>
      <c r="R7796" s="19"/>
    </row>
    <row r="7797" spans="3:18" s="1" customFormat="1" ht="12.75" x14ac:dyDescent="0.2">
      <c r="C7797" s="36"/>
      <c r="K7797" s="19"/>
      <c r="P7797" s="33"/>
      <c r="Q7797" s="19"/>
      <c r="R7797" s="19"/>
    </row>
    <row r="7798" spans="3:18" s="1" customFormat="1" ht="12.75" x14ac:dyDescent="0.2">
      <c r="C7798" s="36"/>
      <c r="K7798" s="19"/>
      <c r="P7798" s="33"/>
      <c r="Q7798" s="19"/>
      <c r="R7798" s="19"/>
    </row>
    <row r="7799" spans="3:18" s="1" customFormat="1" ht="12.75" x14ac:dyDescent="0.2">
      <c r="C7799" s="36"/>
      <c r="K7799" s="19"/>
      <c r="P7799" s="33"/>
      <c r="Q7799" s="19"/>
      <c r="R7799" s="19"/>
    </row>
    <row r="7800" spans="3:18" s="1" customFormat="1" ht="12.75" x14ac:dyDescent="0.2">
      <c r="C7800" s="36"/>
      <c r="K7800" s="19"/>
      <c r="P7800" s="33"/>
      <c r="Q7800" s="19"/>
      <c r="R7800" s="19"/>
    </row>
    <row r="7801" spans="3:18" s="1" customFormat="1" ht="12.75" x14ac:dyDescent="0.2">
      <c r="C7801" s="36"/>
      <c r="K7801" s="19"/>
      <c r="P7801" s="33"/>
      <c r="Q7801" s="19"/>
      <c r="R7801" s="19"/>
    </row>
    <row r="7802" spans="3:18" s="1" customFormat="1" ht="12.75" x14ac:dyDescent="0.2">
      <c r="C7802" s="36"/>
      <c r="K7802" s="19"/>
      <c r="P7802" s="33"/>
      <c r="Q7802" s="19"/>
      <c r="R7802" s="19"/>
    </row>
    <row r="7803" spans="3:18" s="1" customFormat="1" ht="12.75" x14ac:dyDescent="0.2">
      <c r="C7803" s="36"/>
      <c r="K7803" s="19"/>
      <c r="P7803" s="33"/>
      <c r="Q7803" s="19"/>
      <c r="R7803" s="19"/>
    </row>
    <row r="7804" spans="3:18" s="1" customFormat="1" ht="12.75" x14ac:dyDescent="0.2">
      <c r="C7804" s="36"/>
      <c r="K7804" s="19"/>
      <c r="P7804" s="33"/>
      <c r="Q7804" s="19"/>
      <c r="R7804" s="19"/>
    </row>
    <row r="7805" spans="3:18" s="1" customFormat="1" ht="12.75" x14ac:dyDescent="0.2">
      <c r="C7805" s="36"/>
      <c r="K7805" s="19"/>
      <c r="P7805" s="33"/>
      <c r="Q7805" s="19"/>
      <c r="R7805" s="19"/>
    </row>
    <row r="7806" spans="3:18" s="1" customFormat="1" ht="12.75" x14ac:dyDescent="0.2">
      <c r="C7806" s="36"/>
      <c r="K7806" s="19"/>
      <c r="P7806" s="33"/>
      <c r="Q7806" s="19"/>
      <c r="R7806" s="19"/>
    </row>
    <row r="7807" spans="3:18" s="1" customFormat="1" ht="12.75" x14ac:dyDescent="0.2">
      <c r="C7807" s="36"/>
      <c r="K7807" s="19"/>
      <c r="P7807" s="33"/>
      <c r="Q7807" s="19"/>
      <c r="R7807" s="19"/>
    </row>
    <row r="7808" spans="3:18" s="1" customFormat="1" ht="12.75" x14ac:dyDescent="0.2">
      <c r="C7808" s="36"/>
      <c r="K7808" s="19"/>
      <c r="P7808" s="33"/>
      <c r="Q7808" s="19"/>
      <c r="R7808" s="19"/>
    </row>
    <row r="7809" spans="3:18" s="1" customFormat="1" ht="12.75" x14ac:dyDescent="0.2">
      <c r="C7809" s="36"/>
      <c r="K7809" s="19"/>
      <c r="P7809" s="33"/>
      <c r="Q7809" s="19"/>
      <c r="R7809" s="19"/>
    </row>
    <row r="7810" spans="3:18" s="1" customFormat="1" ht="12.75" x14ac:dyDescent="0.2">
      <c r="C7810" s="36"/>
      <c r="K7810" s="19"/>
      <c r="P7810" s="33"/>
      <c r="Q7810" s="19"/>
      <c r="R7810" s="19"/>
    </row>
    <row r="7811" spans="3:18" s="1" customFormat="1" ht="12.75" x14ac:dyDescent="0.2">
      <c r="C7811" s="36"/>
      <c r="K7811" s="19"/>
      <c r="P7811" s="33"/>
      <c r="Q7811" s="19"/>
      <c r="R7811" s="19"/>
    </row>
    <row r="7812" spans="3:18" s="1" customFormat="1" ht="12.75" x14ac:dyDescent="0.2">
      <c r="C7812" s="36"/>
      <c r="K7812" s="19"/>
      <c r="P7812" s="33"/>
      <c r="Q7812" s="19"/>
      <c r="R7812" s="19"/>
    </row>
    <row r="7813" spans="3:18" s="1" customFormat="1" ht="12.75" x14ac:dyDescent="0.2">
      <c r="C7813" s="36"/>
      <c r="K7813" s="19"/>
      <c r="P7813" s="33"/>
      <c r="Q7813" s="19"/>
      <c r="R7813" s="19"/>
    </row>
    <row r="7814" spans="3:18" s="1" customFormat="1" ht="12.75" x14ac:dyDescent="0.2">
      <c r="C7814" s="36"/>
      <c r="K7814" s="19"/>
      <c r="P7814" s="33"/>
      <c r="Q7814" s="19"/>
      <c r="R7814" s="19"/>
    </row>
    <row r="7815" spans="3:18" s="1" customFormat="1" ht="12.75" x14ac:dyDescent="0.2">
      <c r="C7815" s="36"/>
      <c r="K7815" s="19"/>
      <c r="P7815" s="33"/>
      <c r="Q7815" s="19"/>
      <c r="R7815" s="19"/>
    </row>
    <row r="7816" spans="3:18" s="1" customFormat="1" ht="12.75" x14ac:dyDescent="0.2">
      <c r="C7816" s="36"/>
      <c r="K7816" s="19"/>
      <c r="P7816" s="33"/>
      <c r="Q7816" s="19"/>
      <c r="R7816" s="19"/>
    </row>
    <row r="7817" spans="3:18" s="1" customFormat="1" ht="12.75" x14ac:dyDescent="0.2">
      <c r="C7817" s="36"/>
      <c r="K7817" s="19"/>
      <c r="P7817" s="33"/>
      <c r="Q7817" s="19"/>
      <c r="R7817" s="19"/>
    </row>
    <row r="7818" spans="3:18" s="1" customFormat="1" ht="12.75" x14ac:dyDescent="0.2">
      <c r="C7818" s="36"/>
      <c r="K7818" s="19"/>
      <c r="P7818" s="33"/>
      <c r="Q7818" s="19"/>
      <c r="R7818" s="19"/>
    </row>
    <row r="7819" spans="3:18" s="1" customFormat="1" ht="12.75" x14ac:dyDescent="0.2">
      <c r="C7819" s="36"/>
      <c r="K7819" s="19"/>
      <c r="P7819" s="33"/>
      <c r="Q7819" s="19"/>
      <c r="R7819" s="19"/>
    </row>
    <row r="7820" spans="3:18" s="1" customFormat="1" ht="12.75" x14ac:dyDescent="0.2">
      <c r="C7820" s="36"/>
      <c r="K7820" s="19"/>
      <c r="P7820" s="33"/>
      <c r="Q7820" s="19"/>
      <c r="R7820" s="19"/>
    </row>
    <row r="7821" spans="3:18" s="1" customFormat="1" ht="12.75" x14ac:dyDescent="0.2">
      <c r="C7821" s="36"/>
      <c r="K7821" s="19"/>
      <c r="P7821" s="33"/>
      <c r="Q7821" s="19"/>
      <c r="R7821" s="19"/>
    </row>
    <row r="7822" spans="3:18" s="1" customFormat="1" ht="12.75" x14ac:dyDescent="0.2">
      <c r="C7822" s="36"/>
      <c r="K7822" s="19"/>
      <c r="P7822" s="33"/>
      <c r="Q7822" s="19"/>
      <c r="R7822" s="19"/>
    </row>
    <row r="7823" spans="3:18" s="1" customFormat="1" ht="12.75" x14ac:dyDescent="0.2">
      <c r="C7823" s="36"/>
      <c r="K7823" s="19"/>
      <c r="P7823" s="33"/>
      <c r="Q7823" s="19"/>
      <c r="R7823" s="19"/>
    </row>
    <row r="7824" spans="3:18" s="1" customFormat="1" ht="12.75" x14ac:dyDescent="0.2">
      <c r="C7824" s="36"/>
      <c r="K7824" s="19"/>
      <c r="P7824" s="33"/>
      <c r="Q7824" s="19"/>
      <c r="R7824" s="19"/>
    </row>
    <row r="7825" spans="3:18" s="1" customFormat="1" ht="12.75" x14ac:dyDescent="0.2">
      <c r="C7825" s="36"/>
      <c r="K7825" s="19"/>
      <c r="P7825" s="33"/>
      <c r="Q7825" s="19"/>
      <c r="R7825" s="19"/>
    </row>
    <row r="7826" spans="3:18" s="1" customFormat="1" ht="12.75" x14ac:dyDescent="0.2">
      <c r="C7826" s="36"/>
      <c r="K7826" s="19"/>
      <c r="P7826" s="33"/>
      <c r="Q7826" s="19"/>
      <c r="R7826" s="19"/>
    </row>
    <row r="7827" spans="3:18" s="1" customFormat="1" ht="12.75" x14ac:dyDescent="0.2">
      <c r="C7827" s="36"/>
      <c r="K7827" s="19"/>
      <c r="P7827" s="33"/>
      <c r="Q7827" s="19"/>
      <c r="R7827" s="19"/>
    </row>
    <row r="7828" spans="3:18" s="1" customFormat="1" ht="12.75" x14ac:dyDescent="0.2">
      <c r="C7828" s="36"/>
      <c r="K7828" s="19"/>
      <c r="P7828" s="33"/>
      <c r="Q7828" s="19"/>
      <c r="R7828" s="19"/>
    </row>
    <row r="7829" spans="3:18" s="1" customFormat="1" ht="12.75" x14ac:dyDescent="0.2">
      <c r="C7829" s="36"/>
      <c r="K7829" s="19"/>
      <c r="P7829" s="33"/>
      <c r="Q7829" s="19"/>
      <c r="R7829" s="19"/>
    </row>
    <row r="7830" spans="3:18" s="1" customFormat="1" ht="12.75" x14ac:dyDescent="0.2">
      <c r="C7830" s="36"/>
      <c r="K7830" s="19"/>
      <c r="P7830" s="33"/>
      <c r="Q7830" s="19"/>
      <c r="R7830" s="19"/>
    </row>
    <row r="7831" spans="3:18" s="1" customFormat="1" ht="12.75" x14ac:dyDescent="0.2">
      <c r="C7831" s="36"/>
      <c r="K7831" s="19"/>
      <c r="P7831" s="33"/>
      <c r="Q7831" s="19"/>
      <c r="R7831" s="19"/>
    </row>
    <row r="7832" spans="3:18" s="1" customFormat="1" ht="12.75" x14ac:dyDescent="0.2">
      <c r="C7832" s="36"/>
      <c r="K7832" s="19"/>
      <c r="P7832" s="33"/>
      <c r="Q7832" s="19"/>
      <c r="R7832" s="19"/>
    </row>
    <row r="7833" spans="3:18" s="1" customFormat="1" ht="12.75" x14ac:dyDescent="0.2">
      <c r="C7833" s="36"/>
      <c r="K7833" s="19"/>
      <c r="P7833" s="33"/>
      <c r="Q7833" s="19"/>
      <c r="R7833" s="19"/>
    </row>
    <row r="7834" spans="3:18" s="1" customFormat="1" ht="12.75" x14ac:dyDescent="0.2">
      <c r="C7834" s="36"/>
      <c r="K7834" s="19"/>
      <c r="P7834" s="33"/>
      <c r="Q7834" s="19"/>
      <c r="R7834" s="19"/>
    </row>
    <row r="7835" spans="3:18" s="1" customFormat="1" ht="12.75" x14ac:dyDescent="0.2">
      <c r="C7835" s="36"/>
      <c r="K7835" s="19"/>
      <c r="P7835" s="33"/>
      <c r="Q7835" s="19"/>
      <c r="R7835" s="19"/>
    </row>
    <row r="7836" spans="3:18" s="1" customFormat="1" ht="12.75" x14ac:dyDescent="0.2">
      <c r="C7836" s="36"/>
      <c r="K7836" s="19"/>
      <c r="P7836" s="33"/>
      <c r="Q7836" s="19"/>
      <c r="R7836" s="19"/>
    </row>
    <row r="7837" spans="3:18" s="1" customFormat="1" ht="12.75" x14ac:dyDescent="0.2">
      <c r="C7837" s="36"/>
      <c r="K7837" s="19"/>
      <c r="P7837" s="33"/>
      <c r="Q7837" s="19"/>
      <c r="R7837" s="19"/>
    </row>
    <row r="7838" spans="3:18" s="1" customFormat="1" ht="12.75" x14ac:dyDescent="0.2">
      <c r="C7838" s="36"/>
      <c r="K7838" s="19"/>
      <c r="P7838" s="33"/>
      <c r="Q7838" s="19"/>
      <c r="R7838" s="19"/>
    </row>
    <row r="7839" spans="3:18" s="1" customFormat="1" ht="12.75" x14ac:dyDescent="0.2">
      <c r="C7839" s="36"/>
      <c r="K7839" s="19"/>
      <c r="P7839" s="33"/>
      <c r="Q7839" s="19"/>
      <c r="R7839" s="19"/>
    </row>
    <row r="7840" spans="3:18" s="1" customFormat="1" ht="12.75" x14ac:dyDescent="0.2">
      <c r="C7840" s="36"/>
      <c r="K7840" s="19"/>
      <c r="P7840" s="33"/>
      <c r="Q7840" s="19"/>
      <c r="R7840" s="19"/>
    </row>
    <row r="7841" spans="3:18" s="1" customFormat="1" ht="12.75" x14ac:dyDescent="0.2">
      <c r="C7841" s="36"/>
      <c r="K7841" s="19"/>
      <c r="P7841" s="33"/>
      <c r="Q7841" s="19"/>
      <c r="R7841" s="19"/>
    </row>
    <row r="7842" spans="3:18" s="1" customFormat="1" ht="12.75" x14ac:dyDescent="0.2">
      <c r="C7842" s="36"/>
      <c r="K7842" s="19"/>
      <c r="P7842" s="33"/>
      <c r="Q7842" s="19"/>
      <c r="R7842" s="19"/>
    </row>
    <row r="7843" spans="3:18" s="1" customFormat="1" ht="12.75" x14ac:dyDescent="0.2">
      <c r="C7843" s="36"/>
      <c r="K7843" s="19"/>
      <c r="P7843" s="33"/>
      <c r="Q7843" s="19"/>
      <c r="R7843" s="19"/>
    </row>
    <row r="7844" spans="3:18" s="1" customFormat="1" ht="12.75" x14ac:dyDescent="0.2">
      <c r="C7844" s="36"/>
      <c r="K7844" s="19"/>
      <c r="P7844" s="33"/>
      <c r="Q7844" s="19"/>
      <c r="R7844" s="19"/>
    </row>
    <row r="7845" spans="3:18" s="1" customFormat="1" ht="12.75" x14ac:dyDescent="0.2">
      <c r="C7845" s="36"/>
      <c r="K7845" s="19"/>
      <c r="P7845" s="33"/>
      <c r="Q7845" s="19"/>
      <c r="R7845" s="19"/>
    </row>
    <row r="7846" spans="3:18" s="1" customFormat="1" ht="12.75" x14ac:dyDescent="0.2">
      <c r="C7846" s="36"/>
      <c r="K7846" s="19"/>
      <c r="P7846" s="33"/>
      <c r="Q7846" s="19"/>
      <c r="R7846" s="19"/>
    </row>
    <row r="7847" spans="3:18" s="1" customFormat="1" ht="12.75" x14ac:dyDescent="0.2">
      <c r="C7847" s="36"/>
      <c r="K7847" s="19"/>
      <c r="P7847" s="33"/>
      <c r="Q7847" s="19"/>
      <c r="R7847" s="19"/>
    </row>
    <row r="7848" spans="3:18" s="1" customFormat="1" ht="12.75" x14ac:dyDescent="0.2">
      <c r="C7848" s="36"/>
      <c r="K7848" s="19"/>
      <c r="P7848" s="33"/>
      <c r="Q7848" s="19"/>
      <c r="R7848" s="19"/>
    </row>
    <row r="7849" spans="3:18" s="1" customFormat="1" ht="12.75" x14ac:dyDescent="0.2">
      <c r="C7849" s="36"/>
      <c r="K7849" s="19"/>
      <c r="P7849" s="33"/>
      <c r="Q7849" s="19"/>
      <c r="R7849" s="19"/>
    </row>
    <row r="7850" spans="3:18" s="1" customFormat="1" ht="12.75" x14ac:dyDescent="0.2">
      <c r="C7850" s="36"/>
      <c r="K7850" s="19"/>
      <c r="P7850" s="33"/>
      <c r="Q7850" s="19"/>
      <c r="R7850" s="19"/>
    </row>
    <row r="7851" spans="3:18" s="1" customFormat="1" ht="12.75" x14ac:dyDescent="0.2">
      <c r="C7851" s="36"/>
      <c r="K7851" s="19"/>
      <c r="P7851" s="33"/>
      <c r="Q7851" s="19"/>
      <c r="R7851" s="19"/>
    </row>
    <row r="7852" spans="3:18" s="1" customFormat="1" ht="12.75" x14ac:dyDescent="0.2">
      <c r="C7852" s="36"/>
      <c r="K7852" s="19"/>
      <c r="P7852" s="33"/>
      <c r="Q7852" s="19"/>
      <c r="R7852" s="19"/>
    </row>
    <row r="7853" spans="3:18" s="1" customFormat="1" ht="12.75" x14ac:dyDescent="0.2">
      <c r="C7853" s="36"/>
      <c r="K7853" s="19"/>
      <c r="P7853" s="33"/>
      <c r="Q7853" s="19"/>
      <c r="R7853" s="19"/>
    </row>
    <row r="7854" spans="3:18" s="1" customFormat="1" ht="12.75" x14ac:dyDescent="0.2">
      <c r="C7854" s="36"/>
      <c r="K7854" s="19"/>
      <c r="P7854" s="33"/>
      <c r="Q7854" s="19"/>
      <c r="R7854" s="19"/>
    </row>
    <row r="7855" spans="3:18" s="1" customFormat="1" ht="12.75" x14ac:dyDescent="0.2">
      <c r="C7855" s="36"/>
      <c r="K7855" s="19"/>
      <c r="P7855" s="33"/>
      <c r="Q7855" s="19"/>
      <c r="R7855" s="19"/>
    </row>
    <row r="7856" spans="3:18" s="1" customFormat="1" ht="12.75" x14ac:dyDescent="0.2">
      <c r="C7856" s="36"/>
      <c r="K7856" s="19"/>
      <c r="P7856" s="33"/>
      <c r="Q7856" s="19"/>
      <c r="R7856" s="19"/>
    </row>
    <row r="7857" spans="3:18" s="1" customFormat="1" ht="12.75" x14ac:dyDescent="0.2">
      <c r="C7857" s="36"/>
      <c r="K7857" s="19"/>
      <c r="P7857" s="33"/>
      <c r="Q7857" s="19"/>
      <c r="R7857" s="19"/>
    </row>
    <row r="7858" spans="3:18" s="1" customFormat="1" ht="12.75" x14ac:dyDescent="0.2">
      <c r="C7858" s="36"/>
      <c r="K7858" s="19"/>
      <c r="P7858" s="33"/>
      <c r="Q7858" s="19"/>
      <c r="R7858" s="19"/>
    </row>
    <row r="7859" spans="3:18" s="1" customFormat="1" ht="12.75" x14ac:dyDescent="0.2">
      <c r="C7859" s="36"/>
      <c r="K7859" s="19"/>
      <c r="P7859" s="33"/>
      <c r="Q7859" s="19"/>
      <c r="R7859" s="19"/>
    </row>
    <row r="7860" spans="3:18" s="1" customFormat="1" ht="12.75" x14ac:dyDescent="0.2">
      <c r="C7860" s="36"/>
      <c r="K7860" s="19"/>
      <c r="P7860" s="33"/>
      <c r="Q7860" s="19"/>
      <c r="R7860" s="19"/>
    </row>
    <row r="7861" spans="3:18" s="1" customFormat="1" ht="12.75" x14ac:dyDescent="0.2">
      <c r="C7861" s="36"/>
      <c r="K7861" s="19"/>
      <c r="P7861" s="33"/>
      <c r="Q7861" s="19"/>
      <c r="R7861" s="19"/>
    </row>
    <row r="7862" spans="3:18" s="1" customFormat="1" ht="12.75" x14ac:dyDescent="0.2">
      <c r="C7862" s="36"/>
      <c r="K7862" s="19"/>
      <c r="P7862" s="33"/>
      <c r="Q7862" s="19"/>
      <c r="R7862" s="19"/>
    </row>
    <row r="7863" spans="3:18" s="1" customFormat="1" ht="12.75" x14ac:dyDescent="0.2">
      <c r="C7863" s="36"/>
      <c r="K7863" s="19"/>
      <c r="P7863" s="33"/>
      <c r="Q7863" s="19"/>
      <c r="R7863" s="19"/>
    </row>
    <row r="7864" spans="3:18" s="1" customFormat="1" ht="12.75" x14ac:dyDescent="0.2">
      <c r="C7864" s="36"/>
      <c r="K7864" s="19"/>
      <c r="P7864" s="33"/>
      <c r="Q7864" s="19"/>
      <c r="R7864" s="19"/>
    </row>
    <row r="7865" spans="3:18" s="1" customFormat="1" ht="12.75" x14ac:dyDescent="0.2">
      <c r="C7865" s="36"/>
      <c r="K7865" s="19"/>
      <c r="P7865" s="33"/>
      <c r="Q7865" s="19"/>
      <c r="R7865" s="19"/>
    </row>
    <row r="7866" spans="3:18" s="1" customFormat="1" ht="12.75" x14ac:dyDescent="0.2">
      <c r="C7866" s="36"/>
      <c r="K7866" s="19"/>
      <c r="P7866" s="33"/>
      <c r="Q7866" s="19"/>
      <c r="R7866" s="19"/>
    </row>
    <row r="7867" spans="3:18" s="1" customFormat="1" ht="12.75" x14ac:dyDescent="0.2">
      <c r="C7867" s="36"/>
      <c r="K7867" s="19"/>
      <c r="P7867" s="33"/>
      <c r="Q7867" s="19"/>
      <c r="R7867" s="19"/>
    </row>
    <row r="7868" spans="3:18" s="1" customFormat="1" ht="12.75" x14ac:dyDescent="0.2">
      <c r="C7868" s="36"/>
      <c r="K7868" s="19"/>
      <c r="P7868" s="33"/>
      <c r="Q7868" s="19"/>
      <c r="R7868" s="19"/>
    </row>
    <row r="7869" spans="3:18" s="1" customFormat="1" ht="12.75" x14ac:dyDescent="0.2">
      <c r="C7869" s="36"/>
      <c r="K7869" s="19"/>
      <c r="P7869" s="33"/>
      <c r="Q7869" s="19"/>
      <c r="R7869" s="19"/>
    </row>
    <row r="7870" spans="3:18" s="1" customFormat="1" ht="12.75" x14ac:dyDescent="0.2">
      <c r="C7870" s="36"/>
      <c r="K7870" s="19"/>
      <c r="P7870" s="33"/>
      <c r="Q7870" s="19"/>
      <c r="R7870" s="19"/>
    </row>
    <row r="7871" spans="3:18" s="1" customFormat="1" ht="12.75" x14ac:dyDescent="0.2">
      <c r="C7871" s="36"/>
      <c r="K7871" s="19"/>
      <c r="P7871" s="33"/>
      <c r="Q7871" s="19"/>
      <c r="R7871" s="19"/>
    </row>
    <row r="7872" spans="3:18" s="1" customFormat="1" ht="12.75" x14ac:dyDescent="0.2">
      <c r="C7872" s="36"/>
      <c r="K7872" s="19"/>
      <c r="P7872" s="33"/>
      <c r="Q7872" s="19"/>
      <c r="R7872" s="19"/>
    </row>
    <row r="7873" spans="3:18" s="1" customFormat="1" ht="12.75" x14ac:dyDescent="0.2">
      <c r="C7873" s="36"/>
      <c r="K7873" s="19"/>
      <c r="P7873" s="33"/>
      <c r="Q7873" s="19"/>
      <c r="R7873" s="19"/>
    </row>
    <row r="7874" spans="3:18" s="1" customFormat="1" ht="12.75" x14ac:dyDescent="0.2">
      <c r="C7874" s="36"/>
      <c r="K7874" s="19"/>
      <c r="P7874" s="33"/>
      <c r="Q7874" s="19"/>
      <c r="R7874" s="19"/>
    </row>
    <row r="7875" spans="3:18" s="1" customFormat="1" ht="12.75" x14ac:dyDescent="0.2">
      <c r="C7875" s="36"/>
      <c r="K7875" s="19"/>
      <c r="P7875" s="33"/>
      <c r="Q7875" s="19"/>
      <c r="R7875" s="19"/>
    </row>
    <row r="7876" spans="3:18" s="1" customFormat="1" ht="12.75" x14ac:dyDescent="0.2">
      <c r="C7876" s="36"/>
      <c r="K7876" s="19"/>
      <c r="P7876" s="33"/>
      <c r="Q7876" s="19"/>
      <c r="R7876" s="19"/>
    </row>
    <row r="7877" spans="3:18" s="1" customFormat="1" ht="12.75" x14ac:dyDescent="0.2">
      <c r="C7877" s="36"/>
      <c r="K7877" s="19"/>
      <c r="P7877" s="33"/>
      <c r="Q7877" s="19"/>
      <c r="R7877" s="19"/>
    </row>
    <row r="7878" spans="3:18" s="1" customFormat="1" ht="12.75" x14ac:dyDescent="0.2">
      <c r="C7878" s="36"/>
      <c r="K7878" s="19"/>
      <c r="P7878" s="33"/>
      <c r="Q7878" s="19"/>
      <c r="R7878" s="19"/>
    </row>
    <row r="7879" spans="3:18" s="1" customFormat="1" ht="12.75" x14ac:dyDescent="0.2">
      <c r="C7879" s="36"/>
      <c r="K7879" s="19"/>
      <c r="P7879" s="33"/>
      <c r="Q7879" s="19"/>
      <c r="R7879" s="19"/>
    </row>
    <row r="7880" spans="3:18" s="1" customFormat="1" ht="12.75" x14ac:dyDescent="0.2">
      <c r="C7880" s="36"/>
      <c r="K7880" s="19"/>
      <c r="P7880" s="33"/>
      <c r="Q7880" s="19"/>
      <c r="R7880" s="19"/>
    </row>
    <row r="7881" spans="3:18" s="1" customFormat="1" ht="12.75" x14ac:dyDescent="0.2">
      <c r="C7881" s="36"/>
      <c r="K7881" s="19"/>
      <c r="P7881" s="33"/>
      <c r="Q7881" s="19"/>
      <c r="R7881" s="19"/>
    </row>
    <row r="7882" spans="3:18" s="1" customFormat="1" ht="12.75" x14ac:dyDescent="0.2">
      <c r="C7882" s="36"/>
      <c r="K7882" s="19"/>
      <c r="P7882" s="33"/>
      <c r="Q7882" s="19"/>
      <c r="R7882" s="19"/>
    </row>
    <row r="7883" spans="3:18" s="1" customFormat="1" ht="12.75" x14ac:dyDescent="0.2">
      <c r="C7883" s="36"/>
      <c r="K7883" s="19"/>
      <c r="P7883" s="33"/>
      <c r="Q7883" s="19"/>
      <c r="R7883" s="19"/>
    </row>
    <row r="7884" spans="3:18" s="1" customFormat="1" ht="12.75" x14ac:dyDescent="0.2">
      <c r="C7884" s="36"/>
      <c r="K7884" s="19"/>
      <c r="P7884" s="33"/>
      <c r="Q7884" s="19"/>
      <c r="R7884" s="19"/>
    </row>
    <row r="7885" spans="3:18" s="1" customFormat="1" ht="12.75" x14ac:dyDescent="0.2">
      <c r="C7885" s="36"/>
      <c r="K7885" s="19"/>
      <c r="P7885" s="33"/>
      <c r="Q7885" s="19"/>
      <c r="R7885" s="19"/>
    </row>
    <row r="7886" spans="3:18" s="1" customFormat="1" ht="12.75" x14ac:dyDescent="0.2">
      <c r="C7886" s="36"/>
      <c r="K7886" s="19"/>
      <c r="P7886" s="33"/>
      <c r="Q7886" s="19"/>
      <c r="R7886" s="19"/>
    </row>
    <row r="7887" spans="3:18" s="1" customFormat="1" ht="12.75" x14ac:dyDescent="0.2">
      <c r="C7887" s="36"/>
      <c r="K7887" s="19"/>
      <c r="P7887" s="33"/>
      <c r="Q7887" s="19"/>
      <c r="R7887" s="19"/>
    </row>
    <row r="7888" spans="3:18" s="1" customFormat="1" ht="12.75" x14ac:dyDescent="0.2">
      <c r="C7888" s="36"/>
      <c r="K7888" s="19"/>
      <c r="P7888" s="33"/>
      <c r="Q7888" s="19"/>
      <c r="R7888" s="19"/>
    </row>
    <row r="7889" spans="3:18" s="1" customFormat="1" ht="12.75" x14ac:dyDescent="0.2">
      <c r="C7889" s="36"/>
      <c r="K7889" s="19"/>
      <c r="P7889" s="33"/>
      <c r="Q7889" s="19"/>
      <c r="R7889" s="19"/>
    </row>
    <row r="7890" spans="3:18" s="1" customFormat="1" ht="12.75" x14ac:dyDescent="0.2">
      <c r="C7890" s="36"/>
      <c r="K7890" s="19"/>
      <c r="P7890" s="33"/>
      <c r="Q7890" s="19"/>
      <c r="R7890" s="19"/>
    </row>
    <row r="7891" spans="3:18" s="1" customFormat="1" ht="12.75" x14ac:dyDescent="0.2">
      <c r="C7891" s="36"/>
      <c r="K7891" s="19"/>
      <c r="P7891" s="33"/>
      <c r="Q7891" s="19"/>
      <c r="R7891" s="19"/>
    </row>
    <row r="7892" spans="3:18" s="1" customFormat="1" ht="12.75" x14ac:dyDescent="0.2">
      <c r="C7892" s="36"/>
      <c r="K7892" s="19"/>
      <c r="P7892" s="33"/>
      <c r="Q7892" s="19"/>
      <c r="R7892" s="19"/>
    </row>
    <row r="7893" spans="3:18" s="1" customFormat="1" ht="12.75" x14ac:dyDescent="0.2">
      <c r="C7893" s="36"/>
      <c r="K7893" s="19"/>
      <c r="P7893" s="33"/>
      <c r="Q7893" s="19"/>
      <c r="R7893" s="19"/>
    </row>
    <row r="7894" spans="3:18" s="1" customFormat="1" ht="12.75" x14ac:dyDescent="0.2">
      <c r="C7894" s="36"/>
      <c r="K7894" s="19"/>
      <c r="P7894" s="33"/>
      <c r="Q7894" s="19"/>
      <c r="R7894" s="19"/>
    </row>
    <row r="7895" spans="3:18" s="1" customFormat="1" ht="12.75" x14ac:dyDescent="0.2">
      <c r="C7895" s="36"/>
      <c r="K7895" s="19"/>
      <c r="P7895" s="33"/>
      <c r="Q7895" s="19"/>
      <c r="R7895" s="19"/>
    </row>
    <row r="7896" spans="3:18" s="1" customFormat="1" ht="12.75" x14ac:dyDescent="0.2">
      <c r="C7896" s="36"/>
      <c r="K7896" s="19"/>
      <c r="P7896" s="33"/>
      <c r="Q7896" s="19"/>
      <c r="R7896" s="19"/>
    </row>
    <row r="7897" spans="3:18" s="1" customFormat="1" ht="12.75" x14ac:dyDescent="0.2">
      <c r="C7897" s="36"/>
      <c r="K7897" s="19"/>
      <c r="P7897" s="33"/>
      <c r="Q7897" s="19"/>
      <c r="R7897" s="19"/>
    </row>
    <row r="7898" spans="3:18" s="1" customFormat="1" ht="12.75" x14ac:dyDescent="0.2">
      <c r="C7898" s="36"/>
      <c r="K7898" s="19"/>
      <c r="P7898" s="33"/>
      <c r="Q7898" s="19"/>
      <c r="R7898" s="19"/>
    </row>
    <row r="7899" spans="3:18" s="1" customFormat="1" ht="12.75" x14ac:dyDescent="0.2">
      <c r="C7899" s="36"/>
      <c r="K7899" s="19"/>
      <c r="P7899" s="33"/>
      <c r="Q7899" s="19"/>
      <c r="R7899" s="19"/>
    </row>
    <row r="7900" spans="3:18" s="1" customFormat="1" ht="12.75" x14ac:dyDescent="0.2">
      <c r="C7900" s="36"/>
      <c r="K7900" s="19"/>
      <c r="P7900" s="33"/>
      <c r="Q7900" s="19"/>
      <c r="R7900" s="19"/>
    </row>
    <row r="7901" spans="3:18" s="1" customFormat="1" ht="12.75" x14ac:dyDescent="0.2">
      <c r="C7901" s="36"/>
      <c r="K7901" s="19"/>
      <c r="P7901" s="33"/>
      <c r="Q7901" s="19"/>
      <c r="R7901" s="19"/>
    </row>
    <row r="7902" spans="3:18" s="1" customFormat="1" ht="12.75" x14ac:dyDescent="0.2">
      <c r="C7902" s="36"/>
      <c r="K7902" s="19"/>
      <c r="P7902" s="33"/>
      <c r="Q7902" s="19"/>
      <c r="R7902" s="19"/>
    </row>
    <row r="7903" spans="3:18" s="1" customFormat="1" ht="12.75" x14ac:dyDescent="0.2">
      <c r="C7903" s="36"/>
      <c r="K7903" s="19"/>
      <c r="P7903" s="33"/>
      <c r="Q7903" s="19"/>
      <c r="R7903" s="19"/>
    </row>
    <row r="7904" spans="3:18" s="1" customFormat="1" ht="12.75" x14ac:dyDescent="0.2">
      <c r="C7904" s="36"/>
      <c r="K7904" s="19"/>
      <c r="P7904" s="33"/>
      <c r="Q7904" s="19"/>
      <c r="R7904" s="19"/>
    </row>
    <row r="7905" spans="3:18" s="1" customFormat="1" ht="12.75" x14ac:dyDescent="0.2">
      <c r="C7905" s="36"/>
      <c r="K7905" s="19"/>
      <c r="P7905" s="33"/>
      <c r="Q7905" s="19"/>
      <c r="R7905" s="19"/>
    </row>
    <row r="7906" spans="3:18" s="1" customFormat="1" ht="12.75" x14ac:dyDescent="0.2">
      <c r="C7906" s="36"/>
      <c r="K7906" s="19"/>
      <c r="P7906" s="33"/>
      <c r="Q7906" s="19"/>
      <c r="R7906" s="19"/>
    </row>
    <row r="7907" spans="3:18" s="1" customFormat="1" ht="12.75" x14ac:dyDescent="0.2">
      <c r="C7907" s="36"/>
      <c r="K7907" s="19"/>
      <c r="P7907" s="33"/>
      <c r="Q7907" s="19"/>
      <c r="R7907" s="19"/>
    </row>
    <row r="7908" spans="3:18" s="1" customFormat="1" ht="12.75" x14ac:dyDescent="0.2">
      <c r="C7908" s="36"/>
      <c r="K7908" s="19"/>
      <c r="P7908" s="33"/>
      <c r="Q7908" s="19"/>
      <c r="R7908" s="19"/>
    </row>
    <row r="7909" spans="3:18" s="1" customFormat="1" ht="12.75" x14ac:dyDescent="0.2">
      <c r="C7909" s="36"/>
      <c r="K7909" s="19"/>
      <c r="P7909" s="33"/>
      <c r="Q7909" s="19"/>
      <c r="R7909" s="19"/>
    </row>
    <row r="7910" spans="3:18" s="1" customFormat="1" ht="12.75" x14ac:dyDescent="0.2">
      <c r="C7910" s="36"/>
      <c r="K7910" s="19"/>
      <c r="P7910" s="33"/>
      <c r="Q7910" s="19"/>
      <c r="R7910" s="19"/>
    </row>
    <row r="7911" spans="3:18" s="1" customFormat="1" ht="12.75" x14ac:dyDescent="0.2">
      <c r="C7911" s="36"/>
      <c r="K7911" s="19"/>
      <c r="P7911" s="33"/>
      <c r="Q7911" s="19"/>
      <c r="R7911" s="19"/>
    </row>
    <row r="7912" spans="3:18" s="1" customFormat="1" ht="12.75" x14ac:dyDescent="0.2">
      <c r="C7912" s="36"/>
      <c r="K7912" s="19"/>
      <c r="P7912" s="33"/>
      <c r="Q7912" s="19"/>
      <c r="R7912" s="19"/>
    </row>
    <row r="7913" spans="3:18" s="1" customFormat="1" ht="12.75" x14ac:dyDescent="0.2">
      <c r="C7913" s="36"/>
      <c r="K7913" s="19"/>
      <c r="P7913" s="33"/>
      <c r="Q7913" s="19"/>
      <c r="R7913" s="19"/>
    </row>
    <row r="7914" spans="3:18" s="1" customFormat="1" ht="12.75" x14ac:dyDescent="0.2">
      <c r="C7914" s="36"/>
      <c r="K7914" s="19"/>
      <c r="P7914" s="33"/>
      <c r="Q7914" s="19"/>
      <c r="R7914" s="19"/>
    </row>
    <row r="7915" spans="3:18" s="1" customFormat="1" ht="12.75" x14ac:dyDescent="0.2">
      <c r="C7915" s="36"/>
      <c r="K7915" s="19"/>
      <c r="P7915" s="33"/>
      <c r="Q7915" s="19"/>
      <c r="R7915" s="19"/>
    </row>
    <row r="7916" spans="3:18" s="1" customFormat="1" ht="12.75" x14ac:dyDescent="0.2">
      <c r="C7916" s="36"/>
      <c r="K7916" s="19"/>
      <c r="P7916" s="33"/>
      <c r="Q7916" s="19"/>
      <c r="R7916" s="19"/>
    </row>
    <row r="7917" spans="3:18" s="1" customFormat="1" ht="12.75" x14ac:dyDescent="0.2">
      <c r="C7917" s="36"/>
      <c r="K7917" s="19"/>
      <c r="P7917" s="33"/>
      <c r="Q7917" s="19"/>
      <c r="R7917" s="19"/>
    </row>
    <row r="7918" spans="3:18" s="1" customFormat="1" ht="12.75" x14ac:dyDescent="0.2">
      <c r="C7918" s="36"/>
      <c r="K7918" s="19"/>
      <c r="P7918" s="33"/>
      <c r="Q7918" s="19"/>
      <c r="R7918" s="19"/>
    </row>
    <row r="7919" spans="3:18" s="1" customFormat="1" ht="12.75" x14ac:dyDescent="0.2">
      <c r="C7919" s="36"/>
      <c r="K7919" s="19"/>
      <c r="P7919" s="33"/>
      <c r="Q7919" s="19"/>
      <c r="R7919" s="19"/>
    </row>
    <row r="7920" spans="3:18" s="1" customFormat="1" ht="12.75" x14ac:dyDescent="0.2">
      <c r="C7920" s="36"/>
      <c r="K7920" s="19"/>
      <c r="P7920" s="33"/>
      <c r="Q7920" s="19"/>
      <c r="R7920" s="19"/>
    </row>
    <row r="7921" spans="3:18" s="1" customFormat="1" ht="12.75" x14ac:dyDescent="0.2">
      <c r="C7921" s="36"/>
      <c r="K7921" s="19"/>
      <c r="P7921" s="33"/>
      <c r="Q7921" s="19"/>
      <c r="R7921" s="19"/>
    </row>
    <row r="7922" spans="3:18" s="1" customFormat="1" ht="12.75" x14ac:dyDescent="0.2">
      <c r="C7922" s="36"/>
      <c r="K7922" s="19"/>
      <c r="P7922" s="33"/>
      <c r="Q7922" s="19"/>
      <c r="R7922" s="19"/>
    </row>
    <row r="7923" spans="3:18" s="1" customFormat="1" ht="12.75" x14ac:dyDescent="0.2">
      <c r="C7923" s="36"/>
      <c r="K7923" s="19"/>
      <c r="P7923" s="33"/>
      <c r="Q7923" s="19"/>
      <c r="R7923" s="19"/>
    </row>
    <row r="7924" spans="3:18" s="1" customFormat="1" ht="12.75" x14ac:dyDescent="0.2">
      <c r="C7924" s="36"/>
      <c r="K7924" s="19"/>
      <c r="P7924" s="33"/>
      <c r="Q7924" s="19"/>
      <c r="R7924" s="19"/>
    </row>
    <row r="7925" spans="3:18" s="1" customFormat="1" ht="12.75" x14ac:dyDescent="0.2">
      <c r="C7925" s="36"/>
      <c r="K7925" s="19"/>
      <c r="P7925" s="33"/>
      <c r="Q7925" s="19"/>
      <c r="R7925" s="19"/>
    </row>
    <row r="7926" spans="3:18" s="1" customFormat="1" ht="12.75" x14ac:dyDescent="0.2">
      <c r="C7926" s="36"/>
      <c r="K7926" s="19"/>
      <c r="P7926" s="33"/>
      <c r="Q7926" s="19"/>
      <c r="R7926" s="19"/>
    </row>
    <row r="7927" spans="3:18" s="1" customFormat="1" ht="12.75" x14ac:dyDescent="0.2">
      <c r="C7927" s="36"/>
      <c r="K7927" s="19"/>
      <c r="P7927" s="33"/>
      <c r="Q7927" s="19"/>
      <c r="R7927" s="19"/>
    </row>
    <row r="7928" spans="3:18" s="1" customFormat="1" ht="12.75" x14ac:dyDescent="0.2">
      <c r="C7928" s="36"/>
      <c r="K7928" s="19"/>
      <c r="P7928" s="33"/>
      <c r="Q7928" s="19"/>
      <c r="R7928" s="19"/>
    </row>
    <row r="7929" spans="3:18" s="1" customFormat="1" ht="12.75" x14ac:dyDescent="0.2">
      <c r="C7929" s="36"/>
      <c r="K7929" s="19"/>
      <c r="P7929" s="33"/>
      <c r="Q7929" s="19"/>
      <c r="R7929" s="19"/>
    </row>
    <row r="7930" spans="3:18" s="1" customFormat="1" ht="12.75" x14ac:dyDescent="0.2">
      <c r="C7930" s="36"/>
      <c r="K7930" s="19"/>
      <c r="P7930" s="33"/>
      <c r="Q7930" s="19"/>
      <c r="R7930" s="19"/>
    </row>
    <row r="7931" spans="3:18" s="1" customFormat="1" ht="12.75" x14ac:dyDescent="0.2">
      <c r="C7931" s="36"/>
      <c r="K7931" s="19"/>
      <c r="P7931" s="33"/>
      <c r="Q7931" s="19"/>
      <c r="R7931" s="19"/>
    </row>
    <row r="7932" spans="3:18" s="1" customFormat="1" ht="12.75" x14ac:dyDescent="0.2">
      <c r="C7932" s="36"/>
      <c r="K7932" s="19"/>
      <c r="P7932" s="33"/>
      <c r="Q7932" s="19"/>
      <c r="R7932" s="19"/>
    </row>
    <row r="7933" spans="3:18" s="1" customFormat="1" ht="12.75" x14ac:dyDescent="0.2">
      <c r="C7933" s="36"/>
      <c r="K7933" s="19"/>
      <c r="P7933" s="33"/>
      <c r="Q7933" s="19"/>
      <c r="R7933" s="19"/>
    </row>
    <row r="7934" spans="3:18" s="1" customFormat="1" ht="12.75" x14ac:dyDescent="0.2">
      <c r="C7934" s="36"/>
      <c r="K7934" s="19"/>
      <c r="P7934" s="33"/>
      <c r="Q7934" s="19"/>
      <c r="R7934" s="19"/>
    </row>
    <row r="7935" spans="3:18" s="1" customFormat="1" ht="12.75" x14ac:dyDescent="0.2">
      <c r="C7935" s="36"/>
      <c r="K7935" s="19"/>
      <c r="P7935" s="33"/>
      <c r="Q7935" s="19"/>
      <c r="R7935" s="19"/>
    </row>
    <row r="7936" spans="3:18" s="1" customFormat="1" ht="12.75" x14ac:dyDescent="0.2">
      <c r="C7936" s="36"/>
      <c r="K7936" s="19"/>
      <c r="P7936" s="33"/>
      <c r="Q7936" s="19"/>
      <c r="R7936" s="19"/>
    </row>
    <row r="7937" spans="3:18" s="1" customFormat="1" ht="12.75" x14ac:dyDescent="0.2">
      <c r="C7937" s="36"/>
      <c r="K7937" s="19"/>
      <c r="P7937" s="33"/>
      <c r="Q7937" s="19"/>
      <c r="R7937" s="19"/>
    </row>
    <row r="7938" spans="3:18" s="1" customFormat="1" ht="12.75" x14ac:dyDescent="0.2">
      <c r="C7938" s="36"/>
      <c r="K7938" s="19"/>
      <c r="P7938" s="33"/>
      <c r="Q7938" s="19"/>
      <c r="R7938" s="19"/>
    </row>
    <row r="7939" spans="3:18" s="1" customFormat="1" ht="12.75" x14ac:dyDescent="0.2">
      <c r="C7939" s="36"/>
      <c r="K7939" s="19"/>
      <c r="P7939" s="33"/>
      <c r="Q7939" s="19"/>
      <c r="R7939" s="19"/>
    </row>
    <row r="7940" spans="3:18" s="1" customFormat="1" ht="12.75" x14ac:dyDescent="0.2">
      <c r="C7940" s="36"/>
      <c r="K7940" s="19"/>
      <c r="P7940" s="33"/>
      <c r="Q7940" s="19"/>
      <c r="R7940" s="19"/>
    </row>
    <row r="7941" spans="3:18" s="1" customFormat="1" ht="12.75" x14ac:dyDescent="0.2">
      <c r="C7941" s="36"/>
      <c r="K7941" s="19"/>
      <c r="P7941" s="33"/>
      <c r="Q7941" s="19"/>
      <c r="R7941" s="19"/>
    </row>
    <row r="7942" spans="3:18" s="1" customFormat="1" ht="12.75" x14ac:dyDescent="0.2">
      <c r="C7942" s="36"/>
      <c r="K7942" s="19"/>
      <c r="P7942" s="33"/>
      <c r="Q7942" s="19"/>
      <c r="R7942" s="19"/>
    </row>
    <row r="7943" spans="3:18" s="1" customFormat="1" ht="12.75" x14ac:dyDescent="0.2">
      <c r="C7943" s="36"/>
      <c r="K7943" s="19"/>
      <c r="P7943" s="33"/>
      <c r="Q7943" s="19"/>
      <c r="R7943" s="19"/>
    </row>
    <row r="7944" spans="3:18" s="1" customFormat="1" ht="12.75" x14ac:dyDescent="0.2">
      <c r="C7944" s="36"/>
      <c r="K7944" s="19"/>
      <c r="P7944" s="33"/>
      <c r="Q7944" s="19"/>
      <c r="R7944" s="19"/>
    </row>
    <row r="7945" spans="3:18" s="1" customFormat="1" ht="12.75" x14ac:dyDescent="0.2">
      <c r="C7945" s="36"/>
      <c r="K7945" s="19"/>
      <c r="P7945" s="33"/>
      <c r="Q7945" s="19"/>
      <c r="R7945" s="19"/>
    </row>
    <row r="7946" spans="3:18" s="1" customFormat="1" ht="12.75" x14ac:dyDescent="0.2">
      <c r="C7946" s="36"/>
      <c r="K7946" s="19"/>
      <c r="P7946" s="33"/>
      <c r="Q7946" s="19"/>
      <c r="R7946" s="19"/>
    </row>
    <row r="7947" spans="3:18" s="1" customFormat="1" ht="12.75" x14ac:dyDescent="0.2">
      <c r="C7947" s="36"/>
      <c r="K7947" s="19"/>
      <c r="P7947" s="33"/>
      <c r="Q7947" s="19"/>
      <c r="R7947" s="19"/>
    </row>
    <row r="7948" spans="3:18" s="1" customFormat="1" ht="12.75" x14ac:dyDescent="0.2">
      <c r="C7948" s="36"/>
      <c r="K7948" s="19"/>
      <c r="P7948" s="33"/>
      <c r="Q7948" s="19"/>
      <c r="R7948" s="19"/>
    </row>
    <row r="7949" spans="3:18" s="1" customFormat="1" ht="12.75" x14ac:dyDescent="0.2">
      <c r="C7949" s="36"/>
      <c r="K7949" s="19"/>
      <c r="P7949" s="33"/>
      <c r="Q7949" s="19"/>
      <c r="R7949" s="19"/>
    </row>
    <row r="7950" spans="3:18" s="1" customFormat="1" ht="12.75" x14ac:dyDescent="0.2">
      <c r="C7950" s="36"/>
      <c r="K7950" s="19"/>
      <c r="P7950" s="33"/>
      <c r="Q7950" s="19"/>
      <c r="R7950" s="19"/>
    </row>
    <row r="7951" spans="3:18" s="1" customFormat="1" ht="12.75" x14ac:dyDescent="0.2">
      <c r="C7951" s="36"/>
      <c r="K7951" s="19"/>
      <c r="P7951" s="33"/>
      <c r="Q7951" s="19"/>
      <c r="R7951" s="19"/>
    </row>
    <row r="7952" spans="3:18" s="1" customFormat="1" ht="12.75" x14ac:dyDescent="0.2">
      <c r="C7952" s="36"/>
      <c r="K7952" s="19"/>
      <c r="P7952" s="33"/>
      <c r="Q7952" s="19"/>
      <c r="R7952" s="19"/>
    </row>
    <row r="7953" spans="3:18" s="1" customFormat="1" ht="12.75" x14ac:dyDescent="0.2">
      <c r="C7953" s="36"/>
      <c r="K7953" s="19"/>
      <c r="P7953" s="33"/>
      <c r="Q7953" s="19"/>
      <c r="R7953" s="19"/>
    </row>
    <row r="7954" spans="3:18" s="1" customFormat="1" ht="12.75" x14ac:dyDescent="0.2">
      <c r="C7954" s="36"/>
      <c r="K7954" s="19"/>
      <c r="P7954" s="33"/>
      <c r="Q7954" s="19"/>
      <c r="R7954" s="19"/>
    </row>
    <row r="7955" spans="3:18" s="1" customFormat="1" ht="12.75" x14ac:dyDescent="0.2">
      <c r="C7955" s="36"/>
      <c r="K7955" s="19"/>
      <c r="P7955" s="33"/>
      <c r="Q7955" s="19"/>
      <c r="R7955" s="19"/>
    </row>
    <row r="7956" spans="3:18" s="1" customFormat="1" ht="12.75" x14ac:dyDescent="0.2">
      <c r="C7956" s="36"/>
      <c r="K7956" s="19"/>
      <c r="P7956" s="33"/>
      <c r="Q7956" s="19"/>
      <c r="R7956" s="19"/>
    </row>
    <row r="7957" spans="3:18" s="1" customFormat="1" ht="12.75" x14ac:dyDescent="0.2">
      <c r="C7957" s="36"/>
      <c r="K7957" s="19"/>
      <c r="P7957" s="33"/>
      <c r="Q7957" s="19"/>
      <c r="R7957" s="19"/>
    </row>
    <row r="7958" spans="3:18" s="1" customFormat="1" ht="12.75" x14ac:dyDescent="0.2">
      <c r="C7958" s="36"/>
      <c r="K7958" s="19"/>
      <c r="P7958" s="33"/>
      <c r="Q7958" s="19"/>
      <c r="R7958" s="19"/>
    </row>
    <row r="7959" spans="3:18" s="1" customFormat="1" ht="12.75" x14ac:dyDescent="0.2">
      <c r="C7959" s="36"/>
      <c r="K7959" s="19"/>
      <c r="P7959" s="33"/>
      <c r="Q7959" s="19"/>
      <c r="R7959" s="19"/>
    </row>
    <row r="7960" spans="3:18" s="1" customFormat="1" ht="12.75" x14ac:dyDescent="0.2">
      <c r="C7960" s="36"/>
      <c r="K7960" s="19"/>
      <c r="P7960" s="33"/>
      <c r="Q7960" s="19"/>
      <c r="R7960" s="19"/>
    </row>
    <row r="7961" spans="3:18" s="1" customFormat="1" ht="12.75" x14ac:dyDescent="0.2">
      <c r="C7961" s="36"/>
      <c r="K7961" s="19"/>
      <c r="P7961" s="33"/>
      <c r="Q7961" s="19"/>
      <c r="R7961" s="19"/>
    </row>
    <row r="7962" spans="3:18" s="1" customFormat="1" ht="12.75" x14ac:dyDescent="0.2">
      <c r="C7962" s="36"/>
      <c r="K7962" s="19"/>
      <c r="P7962" s="33"/>
      <c r="Q7962" s="19"/>
      <c r="R7962" s="19"/>
    </row>
    <row r="7963" spans="3:18" s="1" customFormat="1" ht="12.75" x14ac:dyDescent="0.2">
      <c r="C7963" s="36"/>
      <c r="K7963" s="19"/>
      <c r="P7963" s="33"/>
      <c r="Q7963" s="19"/>
      <c r="R7963" s="19"/>
    </row>
    <row r="7964" spans="3:18" s="1" customFormat="1" ht="12.75" x14ac:dyDescent="0.2">
      <c r="C7964" s="36"/>
      <c r="K7964" s="19"/>
      <c r="P7964" s="33"/>
      <c r="Q7964" s="19"/>
      <c r="R7964" s="19"/>
    </row>
    <row r="7965" spans="3:18" s="1" customFormat="1" ht="12.75" x14ac:dyDescent="0.2">
      <c r="C7965" s="36"/>
      <c r="K7965" s="19"/>
      <c r="P7965" s="33"/>
      <c r="Q7965" s="19"/>
      <c r="R7965" s="19"/>
    </row>
    <row r="7966" spans="3:18" s="1" customFormat="1" ht="12.75" x14ac:dyDescent="0.2">
      <c r="C7966" s="36"/>
      <c r="K7966" s="19"/>
      <c r="P7966" s="33"/>
      <c r="Q7966" s="19"/>
      <c r="R7966" s="19"/>
    </row>
    <row r="7967" spans="3:18" s="1" customFormat="1" ht="12.75" x14ac:dyDescent="0.2">
      <c r="C7967" s="36"/>
      <c r="K7967" s="19"/>
      <c r="P7967" s="33"/>
      <c r="Q7967" s="19"/>
      <c r="R7967" s="19"/>
    </row>
    <row r="7968" spans="3:18" s="1" customFormat="1" ht="12.75" x14ac:dyDescent="0.2">
      <c r="C7968" s="36"/>
      <c r="K7968" s="19"/>
      <c r="P7968" s="33"/>
      <c r="Q7968" s="19"/>
      <c r="R7968" s="19"/>
    </row>
    <row r="7969" spans="3:18" s="1" customFormat="1" ht="12.75" x14ac:dyDescent="0.2">
      <c r="C7969" s="36"/>
      <c r="K7969" s="19"/>
      <c r="P7969" s="33"/>
      <c r="Q7969" s="19"/>
      <c r="R7969" s="19"/>
    </row>
    <row r="7970" spans="3:18" s="1" customFormat="1" ht="12.75" x14ac:dyDescent="0.2">
      <c r="C7970" s="36"/>
      <c r="K7970" s="19"/>
      <c r="P7970" s="33"/>
      <c r="Q7970" s="19"/>
      <c r="R7970" s="19"/>
    </row>
    <row r="7971" spans="3:18" s="1" customFormat="1" ht="12.75" x14ac:dyDescent="0.2">
      <c r="C7971" s="36"/>
      <c r="K7971" s="19"/>
      <c r="P7971" s="33"/>
      <c r="Q7971" s="19"/>
      <c r="R7971" s="19"/>
    </row>
    <row r="7972" spans="3:18" s="1" customFormat="1" ht="12.75" x14ac:dyDescent="0.2">
      <c r="C7972" s="36"/>
      <c r="K7972" s="19"/>
      <c r="P7972" s="33"/>
      <c r="Q7972" s="19"/>
      <c r="R7972" s="19"/>
    </row>
    <row r="7973" spans="3:18" s="1" customFormat="1" ht="12.75" x14ac:dyDescent="0.2">
      <c r="C7973" s="36"/>
      <c r="K7973" s="19"/>
      <c r="P7973" s="33"/>
      <c r="Q7973" s="19"/>
      <c r="R7973" s="19"/>
    </row>
    <row r="7974" spans="3:18" s="1" customFormat="1" ht="12.75" x14ac:dyDescent="0.2">
      <c r="C7974" s="36"/>
      <c r="K7974" s="19"/>
      <c r="P7974" s="33"/>
      <c r="Q7974" s="19"/>
      <c r="R7974" s="19"/>
    </row>
    <row r="7975" spans="3:18" s="1" customFormat="1" ht="12.75" x14ac:dyDescent="0.2">
      <c r="C7975" s="36"/>
      <c r="K7975" s="19"/>
      <c r="P7975" s="33"/>
      <c r="Q7975" s="19"/>
      <c r="R7975" s="19"/>
    </row>
    <row r="7976" spans="3:18" s="1" customFormat="1" ht="12.75" x14ac:dyDescent="0.2">
      <c r="C7976" s="36"/>
      <c r="K7976" s="19"/>
      <c r="P7976" s="33"/>
      <c r="Q7976" s="19"/>
      <c r="R7976" s="19"/>
    </row>
    <row r="7977" spans="3:18" s="1" customFormat="1" ht="12.75" x14ac:dyDescent="0.2">
      <c r="C7977" s="36"/>
      <c r="K7977" s="19"/>
      <c r="P7977" s="33"/>
      <c r="Q7977" s="19"/>
      <c r="R7977" s="19"/>
    </row>
    <row r="7978" spans="3:18" s="1" customFormat="1" ht="12.75" x14ac:dyDescent="0.2">
      <c r="C7978" s="36"/>
      <c r="K7978" s="19"/>
      <c r="P7978" s="33"/>
      <c r="Q7978" s="19"/>
      <c r="R7978" s="19"/>
    </row>
    <row r="7979" spans="3:18" s="1" customFormat="1" ht="12.75" x14ac:dyDescent="0.2">
      <c r="C7979" s="36"/>
      <c r="K7979" s="19"/>
      <c r="P7979" s="33"/>
      <c r="Q7979" s="19"/>
      <c r="R7979" s="19"/>
    </row>
    <row r="7980" spans="3:18" s="1" customFormat="1" ht="12.75" x14ac:dyDescent="0.2">
      <c r="C7980" s="36"/>
      <c r="K7980" s="19"/>
      <c r="P7980" s="33"/>
      <c r="Q7980" s="19"/>
      <c r="R7980" s="19"/>
    </row>
    <row r="7981" spans="3:18" s="1" customFormat="1" ht="12.75" x14ac:dyDescent="0.2">
      <c r="C7981" s="36"/>
      <c r="K7981" s="19"/>
      <c r="P7981" s="33"/>
      <c r="Q7981" s="19"/>
      <c r="R7981" s="19"/>
    </row>
    <row r="7982" spans="3:18" s="1" customFormat="1" ht="12.75" x14ac:dyDescent="0.2">
      <c r="C7982" s="36"/>
      <c r="K7982" s="19"/>
      <c r="P7982" s="33"/>
      <c r="Q7982" s="19"/>
      <c r="R7982" s="19"/>
    </row>
    <row r="7983" spans="3:18" s="1" customFormat="1" ht="12.75" x14ac:dyDescent="0.2">
      <c r="C7983" s="36"/>
      <c r="K7983" s="19"/>
      <c r="P7983" s="33"/>
      <c r="Q7983" s="19"/>
      <c r="R7983" s="19"/>
    </row>
    <row r="7984" spans="3:18" s="1" customFormat="1" ht="12.75" x14ac:dyDescent="0.2">
      <c r="C7984" s="36"/>
      <c r="K7984" s="19"/>
      <c r="P7984" s="33"/>
      <c r="Q7984" s="19"/>
      <c r="R7984" s="19"/>
    </row>
    <row r="7985" spans="3:18" s="1" customFormat="1" ht="12.75" x14ac:dyDescent="0.2">
      <c r="C7985" s="36"/>
      <c r="K7985" s="19"/>
      <c r="P7985" s="33"/>
      <c r="Q7985" s="19"/>
      <c r="R7985" s="19"/>
    </row>
    <row r="7986" spans="3:18" s="1" customFormat="1" ht="12.75" x14ac:dyDescent="0.2">
      <c r="C7986" s="36"/>
      <c r="K7986" s="19"/>
      <c r="P7986" s="33"/>
      <c r="Q7986" s="19"/>
      <c r="R7986" s="19"/>
    </row>
    <row r="7987" spans="3:18" s="1" customFormat="1" ht="12.75" x14ac:dyDescent="0.2">
      <c r="C7987" s="36"/>
      <c r="K7987" s="19"/>
      <c r="P7987" s="33"/>
      <c r="Q7987" s="19"/>
      <c r="R7987" s="19"/>
    </row>
    <row r="7988" spans="3:18" s="1" customFormat="1" ht="12.75" x14ac:dyDescent="0.2">
      <c r="C7988" s="36"/>
      <c r="K7988" s="19"/>
      <c r="P7988" s="33"/>
      <c r="Q7988" s="19"/>
      <c r="R7988" s="19"/>
    </row>
    <row r="7989" spans="3:18" s="1" customFormat="1" ht="12.75" x14ac:dyDescent="0.2">
      <c r="C7989" s="36"/>
      <c r="K7989" s="19"/>
      <c r="P7989" s="33"/>
      <c r="Q7989" s="19"/>
      <c r="R7989" s="19"/>
    </row>
    <row r="7990" spans="3:18" s="1" customFormat="1" ht="12.75" x14ac:dyDescent="0.2">
      <c r="C7990" s="36"/>
      <c r="K7990" s="19"/>
      <c r="P7990" s="33"/>
      <c r="Q7990" s="19"/>
      <c r="R7990" s="19"/>
    </row>
    <row r="7991" spans="3:18" s="1" customFormat="1" ht="12.75" x14ac:dyDescent="0.2">
      <c r="C7991" s="36"/>
      <c r="K7991" s="19"/>
      <c r="P7991" s="33"/>
      <c r="Q7991" s="19"/>
      <c r="R7991" s="19"/>
    </row>
    <row r="7992" spans="3:18" s="1" customFormat="1" ht="12.75" x14ac:dyDescent="0.2">
      <c r="C7992" s="36"/>
      <c r="K7992" s="19"/>
      <c r="P7992" s="33"/>
      <c r="Q7992" s="19"/>
      <c r="R7992" s="19"/>
    </row>
    <row r="7993" spans="3:18" s="1" customFormat="1" ht="12.75" x14ac:dyDescent="0.2">
      <c r="C7993" s="36"/>
      <c r="K7993" s="19"/>
      <c r="P7993" s="33"/>
      <c r="Q7993" s="19"/>
      <c r="R7993" s="19"/>
    </row>
    <row r="7994" spans="3:18" s="1" customFormat="1" ht="12.75" x14ac:dyDescent="0.2">
      <c r="C7994" s="36"/>
      <c r="K7994" s="19"/>
      <c r="P7994" s="33"/>
      <c r="Q7994" s="19"/>
      <c r="R7994" s="19"/>
    </row>
    <row r="7995" spans="3:18" s="1" customFormat="1" ht="12.75" x14ac:dyDescent="0.2">
      <c r="C7995" s="36"/>
      <c r="K7995" s="19"/>
      <c r="P7995" s="33"/>
      <c r="Q7995" s="19"/>
      <c r="R7995" s="19"/>
    </row>
    <row r="7996" spans="3:18" s="1" customFormat="1" ht="12.75" x14ac:dyDescent="0.2">
      <c r="C7996" s="36"/>
      <c r="K7996" s="19"/>
      <c r="P7996" s="33"/>
      <c r="Q7996" s="19"/>
      <c r="R7996" s="19"/>
    </row>
    <row r="7997" spans="3:18" s="1" customFormat="1" ht="12.75" x14ac:dyDescent="0.2">
      <c r="C7997" s="36"/>
      <c r="K7997" s="19"/>
      <c r="P7997" s="33"/>
      <c r="Q7997" s="19"/>
      <c r="R7997" s="19"/>
    </row>
    <row r="7998" spans="3:18" s="1" customFormat="1" ht="12.75" x14ac:dyDescent="0.2">
      <c r="C7998" s="36"/>
      <c r="K7998" s="19"/>
      <c r="P7998" s="33"/>
      <c r="Q7998" s="19"/>
      <c r="R7998" s="19"/>
    </row>
    <row r="7999" spans="3:18" s="1" customFormat="1" ht="12.75" x14ac:dyDescent="0.2">
      <c r="C7999" s="36"/>
      <c r="K7999" s="19"/>
      <c r="P7999" s="33"/>
      <c r="Q7999" s="19"/>
      <c r="R7999" s="19"/>
    </row>
    <row r="8000" spans="3:18" s="1" customFormat="1" ht="12.75" x14ac:dyDescent="0.2">
      <c r="C8000" s="36"/>
      <c r="K8000" s="19"/>
      <c r="P8000" s="33"/>
      <c r="Q8000" s="19"/>
      <c r="R8000" s="19"/>
    </row>
    <row r="8001" spans="3:18" s="1" customFormat="1" ht="12.75" x14ac:dyDescent="0.2">
      <c r="C8001" s="36"/>
      <c r="K8001" s="19"/>
      <c r="P8001" s="33"/>
      <c r="Q8001" s="19"/>
      <c r="R8001" s="19"/>
    </row>
    <row r="8002" spans="3:18" s="1" customFormat="1" ht="12.75" x14ac:dyDescent="0.2">
      <c r="C8002" s="36"/>
      <c r="K8002" s="19"/>
      <c r="P8002" s="33"/>
      <c r="Q8002" s="19"/>
      <c r="R8002" s="19"/>
    </row>
    <row r="8003" spans="3:18" s="1" customFormat="1" ht="12.75" x14ac:dyDescent="0.2">
      <c r="C8003" s="36"/>
      <c r="K8003" s="19"/>
      <c r="P8003" s="33"/>
      <c r="Q8003" s="19"/>
      <c r="R8003" s="19"/>
    </row>
    <row r="8004" spans="3:18" s="1" customFormat="1" ht="12.75" x14ac:dyDescent="0.2">
      <c r="C8004" s="36"/>
      <c r="K8004" s="19"/>
      <c r="P8004" s="33"/>
      <c r="Q8004" s="19"/>
      <c r="R8004" s="19"/>
    </row>
    <row r="8005" spans="3:18" s="1" customFormat="1" ht="12.75" x14ac:dyDescent="0.2">
      <c r="C8005" s="36"/>
      <c r="K8005" s="19"/>
      <c r="P8005" s="33"/>
      <c r="Q8005" s="19"/>
      <c r="R8005" s="19"/>
    </row>
    <row r="8006" spans="3:18" s="1" customFormat="1" ht="12.75" x14ac:dyDescent="0.2">
      <c r="C8006" s="36"/>
      <c r="K8006" s="19"/>
      <c r="P8006" s="33"/>
      <c r="Q8006" s="19"/>
      <c r="R8006" s="19"/>
    </row>
    <row r="8007" spans="3:18" s="1" customFormat="1" ht="12.75" x14ac:dyDescent="0.2">
      <c r="C8007" s="36"/>
      <c r="K8007" s="19"/>
      <c r="P8007" s="33"/>
      <c r="Q8007" s="19"/>
      <c r="R8007" s="19"/>
    </row>
    <row r="8008" spans="3:18" s="1" customFormat="1" ht="12.75" x14ac:dyDescent="0.2">
      <c r="C8008" s="36"/>
      <c r="K8008" s="19"/>
      <c r="P8008" s="33"/>
      <c r="Q8008" s="19"/>
      <c r="R8008" s="19"/>
    </row>
    <row r="8009" spans="3:18" s="1" customFormat="1" ht="12.75" x14ac:dyDescent="0.2">
      <c r="C8009" s="36"/>
      <c r="K8009" s="19"/>
      <c r="P8009" s="33"/>
      <c r="Q8009" s="19"/>
      <c r="R8009" s="19"/>
    </row>
    <row r="8010" spans="3:18" s="1" customFormat="1" ht="12.75" x14ac:dyDescent="0.2">
      <c r="C8010" s="36"/>
      <c r="K8010" s="19"/>
      <c r="P8010" s="33"/>
      <c r="Q8010" s="19"/>
      <c r="R8010" s="19"/>
    </row>
    <row r="8011" spans="3:18" s="1" customFormat="1" ht="12.75" x14ac:dyDescent="0.2">
      <c r="C8011" s="36"/>
      <c r="K8011" s="19"/>
      <c r="P8011" s="33"/>
      <c r="Q8011" s="19"/>
      <c r="R8011" s="19"/>
    </row>
    <row r="8012" spans="3:18" s="1" customFormat="1" ht="12.75" x14ac:dyDescent="0.2">
      <c r="C8012" s="36"/>
      <c r="K8012" s="19"/>
      <c r="P8012" s="33"/>
      <c r="Q8012" s="19"/>
      <c r="R8012" s="19"/>
    </row>
    <row r="8013" spans="3:18" s="1" customFormat="1" ht="12.75" x14ac:dyDescent="0.2">
      <c r="C8013" s="36"/>
      <c r="K8013" s="19"/>
      <c r="P8013" s="33"/>
      <c r="Q8013" s="19"/>
      <c r="R8013" s="19"/>
    </row>
    <row r="8014" spans="3:18" s="1" customFormat="1" ht="12.75" x14ac:dyDescent="0.2">
      <c r="C8014" s="36"/>
      <c r="K8014" s="19"/>
      <c r="P8014" s="33"/>
      <c r="Q8014" s="19"/>
      <c r="R8014" s="19"/>
    </row>
    <row r="8015" spans="3:18" s="1" customFormat="1" ht="12.75" x14ac:dyDescent="0.2">
      <c r="C8015" s="36"/>
      <c r="K8015" s="19"/>
      <c r="P8015" s="33"/>
      <c r="Q8015" s="19"/>
      <c r="R8015" s="19"/>
    </row>
    <row r="8016" spans="3:18" s="1" customFormat="1" ht="12.75" x14ac:dyDescent="0.2">
      <c r="C8016" s="36"/>
      <c r="K8016" s="19"/>
      <c r="P8016" s="33"/>
      <c r="Q8016" s="19"/>
      <c r="R8016" s="19"/>
    </row>
    <row r="8017" spans="3:18" s="1" customFormat="1" ht="12.75" x14ac:dyDescent="0.2">
      <c r="C8017" s="36"/>
      <c r="K8017" s="19"/>
      <c r="P8017" s="33"/>
      <c r="Q8017" s="19"/>
      <c r="R8017" s="19"/>
    </row>
    <row r="8018" spans="3:18" s="1" customFormat="1" ht="12.75" x14ac:dyDescent="0.2">
      <c r="C8018" s="36"/>
      <c r="K8018" s="19"/>
      <c r="P8018" s="33"/>
      <c r="Q8018" s="19"/>
      <c r="R8018" s="19"/>
    </row>
    <row r="8019" spans="3:18" s="1" customFormat="1" ht="12.75" x14ac:dyDescent="0.2">
      <c r="C8019" s="36"/>
      <c r="K8019" s="19"/>
      <c r="P8019" s="33"/>
      <c r="Q8019" s="19"/>
      <c r="R8019" s="19"/>
    </row>
    <row r="8020" spans="3:18" s="1" customFormat="1" ht="12.75" x14ac:dyDescent="0.2">
      <c r="C8020" s="36"/>
      <c r="K8020" s="19"/>
      <c r="P8020" s="33"/>
      <c r="Q8020" s="19"/>
      <c r="R8020" s="19"/>
    </row>
    <row r="8021" spans="3:18" s="1" customFormat="1" ht="12.75" x14ac:dyDescent="0.2">
      <c r="C8021" s="36"/>
      <c r="K8021" s="19"/>
      <c r="P8021" s="33"/>
      <c r="Q8021" s="19"/>
      <c r="R8021" s="19"/>
    </row>
    <row r="8022" spans="3:18" s="1" customFormat="1" ht="12.75" x14ac:dyDescent="0.2">
      <c r="C8022" s="36"/>
      <c r="K8022" s="19"/>
      <c r="P8022" s="33"/>
      <c r="Q8022" s="19"/>
      <c r="R8022" s="19"/>
    </row>
    <row r="8023" spans="3:18" s="1" customFormat="1" ht="12.75" x14ac:dyDescent="0.2">
      <c r="C8023" s="36"/>
      <c r="K8023" s="19"/>
      <c r="P8023" s="33"/>
      <c r="Q8023" s="19"/>
      <c r="R8023" s="19"/>
    </row>
    <row r="8024" spans="3:18" s="1" customFormat="1" ht="12.75" x14ac:dyDescent="0.2">
      <c r="C8024" s="36"/>
      <c r="K8024" s="19"/>
      <c r="P8024" s="33"/>
      <c r="Q8024" s="19"/>
      <c r="R8024" s="19"/>
    </row>
    <row r="8025" spans="3:18" s="1" customFormat="1" ht="12.75" x14ac:dyDescent="0.2">
      <c r="C8025" s="36"/>
      <c r="K8025" s="19"/>
      <c r="P8025" s="33"/>
      <c r="Q8025" s="19"/>
      <c r="R8025" s="19"/>
    </row>
    <row r="8026" spans="3:18" s="1" customFormat="1" ht="12.75" x14ac:dyDescent="0.2">
      <c r="C8026" s="36"/>
      <c r="K8026" s="19"/>
      <c r="P8026" s="33"/>
      <c r="Q8026" s="19"/>
      <c r="R8026" s="19"/>
    </row>
    <row r="8027" spans="3:18" s="1" customFormat="1" ht="12.75" x14ac:dyDescent="0.2">
      <c r="C8027" s="36"/>
      <c r="K8027" s="19"/>
      <c r="P8027" s="33"/>
      <c r="Q8027" s="19"/>
      <c r="R8027" s="19"/>
    </row>
    <row r="8028" spans="3:18" s="1" customFormat="1" ht="12.75" x14ac:dyDescent="0.2">
      <c r="C8028" s="36"/>
      <c r="K8028" s="19"/>
      <c r="P8028" s="33"/>
      <c r="Q8028" s="19"/>
      <c r="R8028" s="19"/>
    </row>
    <row r="8029" spans="3:18" s="1" customFormat="1" ht="12.75" x14ac:dyDescent="0.2">
      <c r="C8029" s="36"/>
      <c r="K8029" s="19"/>
      <c r="P8029" s="33"/>
      <c r="Q8029" s="19"/>
      <c r="R8029" s="19"/>
    </row>
    <row r="8030" spans="3:18" s="1" customFormat="1" ht="12.75" x14ac:dyDescent="0.2">
      <c r="C8030" s="36"/>
      <c r="K8030" s="19"/>
      <c r="P8030" s="33"/>
      <c r="Q8030" s="19"/>
      <c r="R8030" s="19"/>
    </row>
    <row r="8031" spans="3:18" s="1" customFormat="1" ht="12.75" x14ac:dyDescent="0.2">
      <c r="C8031" s="36"/>
      <c r="K8031" s="19"/>
      <c r="P8031" s="33"/>
      <c r="Q8031" s="19"/>
      <c r="R8031" s="19"/>
    </row>
    <row r="8032" spans="3:18" s="1" customFormat="1" ht="12.75" x14ac:dyDescent="0.2">
      <c r="C8032" s="36"/>
      <c r="K8032" s="19"/>
      <c r="P8032" s="33"/>
      <c r="Q8032" s="19"/>
      <c r="R8032" s="19"/>
    </row>
    <row r="8033" spans="3:18" s="1" customFormat="1" ht="12.75" x14ac:dyDescent="0.2">
      <c r="C8033" s="36"/>
      <c r="K8033" s="19"/>
      <c r="P8033" s="33"/>
      <c r="Q8033" s="19"/>
      <c r="R8033" s="19"/>
    </row>
    <row r="8034" spans="3:18" s="1" customFormat="1" ht="12.75" x14ac:dyDescent="0.2">
      <c r="C8034" s="36"/>
      <c r="K8034" s="19"/>
      <c r="P8034" s="33"/>
      <c r="Q8034" s="19"/>
      <c r="R8034" s="19"/>
    </row>
    <row r="8035" spans="3:18" s="1" customFormat="1" ht="12.75" x14ac:dyDescent="0.2">
      <c r="C8035" s="36"/>
      <c r="K8035" s="19"/>
      <c r="P8035" s="33"/>
      <c r="Q8035" s="19"/>
      <c r="R8035" s="19"/>
    </row>
    <row r="8036" spans="3:18" s="1" customFormat="1" ht="12.75" x14ac:dyDescent="0.2">
      <c r="C8036" s="36"/>
      <c r="K8036" s="19"/>
      <c r="P8036" s="33"/>
      <c r="Q8036" s="19"/>
      <c r="R8036" s="19"/>
    </row>
    <row r="8037" spans="3:18" s="1" customFormat="1" ht="12.75" x14ac:dyDescent="0.2">
      <c r="C8037" s="36"/>
      <c r="K8037" s="19"/>
      <c r="P8037" s="33"/>
      <c r="Q8037" s="19"/>
      <c r="R8037" s="19"/>
    </row>
    <row r="8038" spans="3:18" s="1" customFormat="1" ht="12.75" x14ac:dyDescent="0.2">
      <c r="C8038" s="36"/>
      <c r="K8038" s="19"/>
      <c r="P8038" s="33"/>
      <c r="Q8038" s="19"/>
      <c r="R8038" s="19"/>
    </row>
    <row r="8039" spans="3:18" s="1" customFormat="1" ht="12.75" x14ac:dyDescent="0.2">
      <c r="C8039" s="36"/>
      <c r="K8039" s="19"/>
      <c r="P8039" s="33"/>
      <c r="Q8039" s="19"/>
      <c r="R8039" s="19"/>
    </row>
    <row r="8040" spans="3:18" s="1" customFormat="1" ht="12.75" x14ac:dyDescent="0.2">
      <c r="C8040" s="36"/>
      <c r="K8040" s="19"/>
      <c r="P8040" s="33"/>
      <c r="Q8040" s="19"/>
      <c r="R8040" s="19"/>
    </row>
    <row r="8041" spans="3:18" s="1" customFormat="1" ht="12.75" x14ac:dyDescent="0.2">
      <c r="C8041" s="36"/>
      <c r="K8041" s="19"/>
      <c r="P8041" s="33"/>
      <c r="Q8041" s="19"/>
      <c r="R8041" s="19"/>
    </row>
    <row r="8042" spans="3:18" s="1" customFormat="1" ht="12.75" x14ac:dyDescent="0.2">
      <c r="C8042" s="36"/>
      <c r="K8042" s="19"/>
      <c r="P8042" s="33"/>
      <c r="Q8042" s="19"/>
      <c r="R8042" s="19"/>
    </row>
    <row r="8043" spans="3:18" s="1" customFormat="1" ht="12.75" x14ac:dyDescent="0.2">
      <c r="C8043" s="36"/>
      <c r="K8043" s="19"/>
      <c r="P8043" s="33"/>
      <c r="Q8043" s="19"/>
      <c r="R8043" s="19"/>
    </row>
    <row r="8044" spans="3:18" s="1" customFormat="1" ht="12.75" x14ac:dyDescent="0.2">
      <c r="C8044" s="36"/>
      <c r="K8044" s="19"/>
      <c r="P8044" s="33"/>
      <c r="Q8044" s="19"/>
      <c r="R8044" s="19"/>
    </row>
    <row r="8045" spans="3:18" s="1" customFormat="1" ht="12.75" x14ac:dyDescent="0.2">
      <c r="C8045" s="36"/>
      <c r="K8045" s="19"/>
      <c r="P8045" s="33"/>
      <c r="Q8045" s="19"/>
      <c r="R8045" s="19"/>
    </row>
    <row r="8046" spans="3:18" s="1" customFormat="1" ht="12.75" x14ac:dyDescent="0.2">
      <c r="C8046" s="36"/>
      <c r="K8046" s="19"/>
      <c r="P8046" s="33"/>
      <c r="Q8046" s="19"/>
      <c r="R8046" s="19"/>
    </row>
    <row r="8047" spans="3:18" s="1" customFormat="1" ht="12.75" x14ac:dyDescent="0.2">
      <c r="C8047" s="36"/>
      <c r="K8047" s="19"/>
      <c r="P8047" s="33"/>
      <c r="Q8047" s="19"/>
      <c r="R8047" s="19"/>
    </row>
    <row r="8048" spans="3:18" s="1" customFormat="1" ht="12.75" x14ac:dyDescent="0.2">
      <c r="C8048" s="36"/>
      <c r="K8048" s="19"/>
      <c r="P8048" s="33"/>
      <c r="Q8048" s="19"/>
      <c r="R8048" s="19"/>
    </row>
    <row r="8049" spans="3:18" s="1" customFormat="1" ht="12.75" x14ac:dyDescent="0.2">
      <c r="C8049" s="36"/>
      <c r="K8049" s="19"/>
      <c r="P8049" s="33"/>
      <c r="Q8049" s="19"/>
      <c r="R8049" s="19"/>
    </row>
    <row r="8050" spans="3:18" s="1" customFormat="1" ht="12.75" x14ac:dyDescent="0.2">
      <c r="C8050" s="36"/>
      <c r="K8050" s="19"/>
      <c r="P8050" s="33"/>
      <c r="Q8050" s="19"/>
      <c r="R8050" s="19"/>
    </row>
    <row r="8051" spans="3:18" s="1" customFormat="1" ht="12.75" x14ac:dyDescent="0.2">
      <c r="C8051" s="36"/>
      <c r="K8051" s="19"/>
      <c r="P8051" s="33"/>
      <c r="Q8051" s="19"/>
      <c r="R8051" s="19"/>
    </row>
    <row r="8052" spans="3:18" s="1" customFormat="1" ht="12.75" x14ac:dyDescent="0.2">
      <c r="C8052" s="36"/>
      <c r="K8052" s="19"/>
      <c r="P8052" s="33"/>
      <c r="Q8052" s="19"/>
      <c r="R8052" s="19"/>
    </row>
    <row r="8053" spans="3:18" s="1" customFormat="1" ht="12.75" x14ac:dyDescent="0.2">
      <c r="C8053" s="36"/>
      <c r="K8053" s="19"/>
      <c r="P8053" s="33"/>
      <c r="Q8053" s="19"/>
      <c r="R8053" s="19"/>
    </row>
    <row r="8054" spans="3:18" s="1" customFormat="1" ht="12.75" x14ac:dyDescent="0.2">
      <c r="C8054" s="36"/>
      <c r="K8054" s="19"/>
      <c r="P8054" s="33"/>
      <c r="Q8054" s="19"/>
      <c r="R8054" s="19"/>
    </row>
    <row r="8055" spans="3:18" s="1" customFormat="1" ht="12.75" x14ac:dyDescent="0.2">
      <c r="C8055" s="36"/>
      <c r="K8055" s="19"/>
      <c r="P8055" s="33"/>
      <c r="Q8055" s="19"/>
      <c r="R8055" s="19"/>
    </row>
    <row r="8056" spans="3:18" s="1" customFormat="1" ht="12.75" x14ac:dyDescent="0.2">
      <c r="C8056" s="36"/>
      <c r="K8056" s="19"/>
      <c r="P8056" s="33"/>
      <c r="Q8056" s="19"/>
      <c r="R8056" s="19"/>
    </row>
    <row r="8057" spans="3:18" s="1" customFormat="1" ht="12.75" x14ac:dyDescent="0.2">
      <c r="C8057" s="36"/>
      <c r="K8057" s="19"/>
      <c r="P8057" s="33"/>
      <c r="Q8057" s="19"/>
      <c r="R8057" s="19"/>
    </row>
    <row r="8058" spans="3:18" s="1" customFormat="1" ht="12.75" x14ac:dyDescent="0.2">
      <c r="C8058" s="36"/>
      <c r="K8058" s="19"/>
      <c r="P8058" s="33"/>
      <c r="Q8058" s="19"/>
      <c r="R8058" s="19"/>
    </row>
    <row r="8059" spans="3:18" s="1" customFormat="1" ht="12.75" x14ac:dyDescent="0.2">
      <c r="C8059" s="36"/>
      <c r="K8059" s="19"/>
      <c r="P8059" s="33"/>
      <c r="Q8059" s="19"/>
      <c r="R8059" s="19"/>
    </row>
    <row r="8060" spans="3:18" s="1" customFormat="1" ht="12.75" x14ac:dyDescent="0.2">
      <c r="C8060" s="36"/>
      <c r="K8060" s="19"/>
      <c r="P8060" s="33"/>
      <c r="Q8060" s="19"/>
      <c r="R8060" s="19"/>
    </row>
    <row r="8061" spans="3:18" s="1" customFormat="1" ht="12.75" x14ac:dyDescent="0.2">
      <c r="C8061" s="36"/>
      <c r="K8061" s="19"/>
      <c r="P8061" s="33"/>
      <c r="Q8061" s="19"/>
      <c r="R8061" s="19"/>
    </row>
    <row r="8062" spans="3:18" s="1" customFormat="1" ht="12.75" x14ac:dyDescent="0.2">
      <c r="C8062" s="36"/>
      <c r="K8062" s="19"/>
      <c r="P8062" s="33"/>
      <c r="Q8062" s="19"/>
      <c r="R8062" s="19"/>
    </row>
    <row r="8063" spans="3:18" s="1" customFormat="1" ht="12.75" x14ac:dyDescent="0.2">
      <c r="C8063" s="36"/>
      <c r="K8063" s="19"/>
      <c r="P8063" s="33"/>
      <c r="Q8063" s="19"/>
      <c r="R8063" s="19"/>
    </row>
    <row r="8064" spans="3:18" s="1" customFormat="1" ht="12.75" x14ac:dyDescent="0.2">
      <c r="C8064" s="36"/>
      <c r="K8064" s="19"/>
      <c r="P8064" s="33"/>
      <c r="Q8064" s="19"/>
      <c r="R8064" s="19"/>
    </row>
    <row r="8065" spans="3:18" s="1" customFormat="1" ht="12.75" x14ac:dyDescent="0.2">
      <c r="C8065" s="36"/>
      <c r="K8065" s="19"/>
      <c r="P8065" s="33"/>
      <c r="Q8065" s="19"/>
      <c r="R8065" s="19"/>
    </row>
    <row r="8066" spans="3:18" s="1" customFormat="1" ht="12.75" x14ac:dyDescent="0.2">
      <c r="C8066" s="36"/>
      <c r="K8066" s="19"/>
      <c r="P8066" s="33"/>
      <c r="Q8066" s="19"/>
      <c r="R8066" s="19"/>
    </row>
    <row r="8067" spans="3:18" s="1" customFormat="1" ht="12.75" x14ac:dyDescent="0.2">
      <c r="C8067" s="36"/>
      <c r="K8067" s="19"/>
      <c r="P8067" s="33"/>
      <c r="Q8067" s="19"/>
      <c r="R8067" s="19"/>
    </row>
    <row r="8068" spans="3:18" s="1" customFormat="1" ht="12.75" x14ac:dyDescent="0.2">
      <c r="C8068" s="36"/>
      <c r="K8068" s="19"/>
      <c r="P8068" s="33"/>
      <c r="Q8068" s="19"/>
      <c r="R8068" s="19"/>
    </row>
    <row r="8069" spans="3:18" s="1" customFormat="1" ht="12.75" x14ac:dyDescent="0.2">
      <c r="C8069" s="36"/>
      <c r="K8069" s="19"/>
      <c r="P8069" s="33"/>
      <c r="Q8069" s="19"/>
      <c r="R8069" s="19"/>
    </row>
    <row r="8070" spans="3:18" s="1" customFormat="1" ht="12.75" x14ac:dyDescent="0.2">
      <c r="C8070" s="36"/>
      <c r="K8070" s="19"/>
      <c r="P8070" s="33"/>
      <c r="Q8070" s="19"/>
      <c r="R8070" s="19"/>
    </row>
    <row r="8071" spans="3:18" s="1" customFormat="1" ht="12.75" x14ac:dyDescent="0.2">
      <c r="C8071" s="36"/>
      <c r="K8071" s="19"/>
      <c r="P8071" s="33"/>
      <c r="Q8071" s="19"/>
      <c r="R8071" s="19"/>
    </row>
    <row r="8072" spans="3:18" s="1" customFormat="1" ht="12.75" x14ac:dyDescent="0.2">
      <c r="C8072" s="36"/>
      <c r="K8072" s="19"/>
      <c r="P8072" s="33"/>
      <c r="Q8072" s="19"/>
      <c r="R8072" s="19"/>
    </row>
    <row r="8073" spans="3:18" s="1" customFormat="1" ht="12.75" x14ac:dyDescent="0.2">
      <c r="C8073" s="36"/>
      <c r="K8073" s="19"/>
      <c r="P8073" s="33"/>
      <c r="Q8073" s="19"/>
      <c r="R8073" s="19"/>
    </row>
    <row r="8074" spans="3:18" s="1" customFormat="1" ht="12.75" x14ac:dyDescent="0.2">
      <c r="C8074" s="36"/>
      <c r="K8074" s="19"/>
      <c r="P8074" s="33"/>
      <c r="Q8074" s="19"/>
      <c r="R8074" s="19"/>
    </row>
    <row r="8075" spans="3:18" s="1" customFormat="1" ht="12.75" x14ac:dyDescent="0.2">
      <c r="C8075" s="36"/>
      <c r="K8075" s="19"/>
      <c r="P8075" s="33"/>
      <c r="Q8075" s="19"/>
      <c r="R8075" s="19"/>
    </row>
    <row r="8076" spans="3:18" s="1" customFormat="1" ht="12.75" x14ac:dyDescent="0.2">
      <c r="C8076" s="36"/>
      <c r="K8076" s="19"/>
      <c r="P8076" s="33"/>
      <c r="Q8076" s="19"/>
      <c r="R8076" s="19"/>
    </row>
    <row r="8077" spans="3:18" s="1" customFormat="1" ht="12.75" x14ac:dyDescent="0.2">
      <c r="C8077" s="36"/>
      <c r="K8077" s="19"/>
      <c r="P8077" s="33"/>
      <c r="Q8077" s="19"/>
      <c r="R8077" s="19"/>
    </row>
    <row r="8078" spans="3:18" s="1" customFormat="1" ht="12.75" x14ac:dyDescent="0.2">
      <c r="C8078" s="36"/>
      <c r="K8078" s="19"/>
      <c r="P8078" s="33"/>
      <c r="Q8078" s="19"/>
      <c r="R8078" s="19"/>
    </row>
    <row r="8079" spans="3:18" s="1" customFormat="1" ht="12.75" x14ac:dyDescent="0.2">
      <c r="C8079" s="36"/>
      <c r="K8079" s="19"/>
      <c r="P8079" s="33"/>
      <c r="Q8079" s="19"/>
      <c r="R8079" s="19"/>
    </row>
    <row r="8080" spans="3:18" s="1" customFormat="1" ht="12.75" x14ac:dyDescent="0.2">
      <c r="C8080" s="36"/>
      <c r="K8080" s="19"/>
      <c r="P8080" s="33"/>
      <c r="Q8080" s="19"/>
      <c r="R8080" s="19"/>
    </row>
    <row r="8081" spans="3:18" s="1" customFormat="1" ht="12.75" x14ac:dyDescent="0.2">
      <c r="C8081" s="36"/>
      <c r="K8081" s="19"/>
      <c r="P8081" s="33"/>
      <c r="Q8081" s="19"/>
      <c r="R8081" s="19"/>
    </row>
    <row r="8082" spans="3:18" s="1" customFormat="1" ht="12.75" x14ac:dyDescent="0.2">
      <c r="C8082" s="36"/>
      <c r="K8082" s="19"/>
      <c r="P8082" s="33"/>
      <c r="Q8082" s="19"/>
      <c r="R8082" s="19"/>
    </row>
    <row r="8083" spans="3:18" s="1" customFormat="1" ht="12.75" x14ac:dyDescent="0.2">
      <c r="C8083" s="36"/>
      <c r="K8083" s="19"/>
      <c r="P8083" s="33"/>
      <c r="Q8083" s="19"/>
      <c r="R8083" s="19"/>
    </row>
    <row r="8084" spans="3:18" s="1" customFormat="1" ht="12.75" x14ac:dyDescent="0.2">
      <c r="C8084" s="36"/>
      <c r="K8084" s="19"/>
      <c r="P8084" s="33"/>
      <c r="Q8084" s="19"/>
      <c r="R8084" s="19"/>
    </row>
    <row r="8085" spans="3:18" s="1" customFormat="1" ht="12.75" x14ac:dyDescent="0.2">
      <c r="C8085" s="36"/>
      <c r="K8085" s="19"/>
      <c r="P8085" s="33"/>
      <c r="Q8085" s="19"/>
      <c r="R8085" s="19"/>
    </row>
    <row r="8086" spans="3:18" s="1" customFormat="1" ht="12.75" x14ac:dyDescent="0.2">
      <c r="C8086" s="36"/>
      <c r="K8086" s="19"/>
      <c r="P8086" s="33"/>
      <c r="Q8086" s="19"/>
      <c r="R8086" s="19"/>
    </row>
    <row r="8087" spans="3:18" s="1" customFormat="1" ht="12.75" x14ac:dyDescent="0.2">
      <c r="C8087" s="36"/>
      <c r="K8087" s="19"/>
      <c r="P8087" s="33"/>
      <c r="Q8087" s="19"/>
      <c r="R8087" s="19"/>
    </row>
    <row r="8088" spans="3:18" s="1" customFormat="1" ht="12.75" x14ac:dyDescent="0.2">
      <c r="C8088" s="36"/>
      <c r="K8088" s="19"/>
      <c r="P8088" s="33"/>
      <c r="Q8088" s="19"/>
      <c r="R8088" s="19"/>
    </row>
    <row r="8089" spans="3:18" s="1" customFormat="1" ht="12.75" x14ac:dyDescent="0.2">
      <c r="C8089" s="36"/>
      <c r="K8089" s="19"/>
      <c r="P8089" s="33"/>
      <c r="Q8089" s="19"/>
      <c r="R8089" s="19"/>
    </row>
    <row r="8090" spans="3:18" s="1" customFormat="1" ht="12.75" x14ac:dyDescent="0.2">
      <c r="C8090" s="36"/>
      <c r="K8090" s="19"/>
      <c r="P8090" s="33"/>
      <c r="Q8090" s="19"/>
      <c r="R8090" s="19"/>
    </row>
    <row r="8091" spans="3:18" s="1" customFormat="1" ht="12.75" x14ac:dyDescent="0.2">
      <c r="C8091" s="36"/>
      <c r="K8091" s="19"/>
      <c r="P8091" s="33"/>
      <c r="Q8091" s="19"/>
      <c r="R8091" s="19"/>
    </row>
    <row r="8092" spans="3:18" s="1" customFormat="1" ht="12.75" x14ac:dyDescent="0.2">
      <c r="C8092" s="36"/>
      <c r="K8092" s="19"/>
      <c r="P8092" s="33"/>
      <c r="Q8092" s="19"/>
      <c r="R8092" s="19"/>
    </row>
    <row r="8093" spans="3:18" s="1" customFormat="1" ht="12.75" x14ac:dyDescent="0.2">
      <c r="C8093" s="36"/>
      <c r="K8093" s="19"/>
      <c r="P8093" s="33"/>
      <c r="Q8093" s="19"/>
      <c r="R8093" s="19"/>
    </row>
    <row r="8094" spans="3:18" s="1" customFormat="1" ht="12.75" x14ac:dyDescent="0.2">
      <c r="C8094" s="36"/>
      <c r="K8094" s="19"/>
      <c r="P8094" s="33"/>
      <c r="Q8094" s="19"/>
      <c r="R8094" s="19"/>
    </row>
    <row r="8095" spans="3:18" s="1" customFormat="1" ht="12.75" x14ac:dyDescent="0.2">
      <c r="C8095" s="36"/>
      <c r="K8095" s="19"/>
      <c r="P8095" s="33"/>
      <c r="Q8095" s="19"/>
      <c r="R8095" s="19"/>
    </row>
    <row r="8096" spans="3:18" s="1" customFormat="1" ht="12.75" x14ac:dyDescent="0.2">
      <c r="C8096" s="36"/>
      <c r="K8096" s="19"/>
      <c r="P8096" s="33"/>
      <c r="Q8096" s="19"/>
      <c r="R8096" s="19"/>
    </row>
    <row r="8097" spans="3:18" s="1" customFormat="1" ht="12.75" x14ac:dyDescent="0.2">
      <c r="C8097" s="36"/>
      <c r="K8097" s="19"/>
      <c r="P8097" s="33"/>
      <c r="Q8097" s="19"/>
      <c r="R8097" s="19"/>
    </row>
    <row r="8098" spans="3:18" s="1" customFormat="1" ht="12.75" x14ac:dyDescent="0.2">
      <c r="C8098" s="36"/>
      <c r="K8098" s="19"/>
      <c r="P8098" s="33"/>
      <c r="Q8098" s="19"/>
      <c r="R8098" s="19"/>
    </row>
    <row r="8099" spans="3:18" s="1" customFormat="1" ht="12.75" x14ac:dyDescent="0.2">
      <c r="C8099" s="36"/>
      <c r="K8099" s="19"/>
      <c r="P8099" s="33"/>
      <c r="Q8099" s="19"/>
      <c r="R8099" s="19"/>
    </row>
    <row r="8100" spans="3:18" s="1" customFormat="1" ht="12.75" x14ac:dyDescent="0.2">
      <c r="C8100" s="36"/>
      <c r="K8100" s="19"/>
      <c r="P8100" s="33"/>
      <c r="Q8100" s="19"/>
      <c r="R8100" s="19"/>
    </row>
    <row r="8101" spans="3:18" s="1" customFormat="1" ht="12.75" x14ac:dyDescent="0.2">
      <c r="C8101" s="36"/>
      <c r="K8101" s="19"/>
      <c r="P8101" s="33"/>
      <c r="Q8101" s="19"/>
      <c r="R8101" s="19"/>
    </row>
    <row r="8102" spans="3:18" s="1" customFormat="1" ht="12.75" x14ac:dyDescent="0.2">
      <c r="C8102" s="36"/>
      <c r="K8102" s="19"/>
      <c r="P8102" s="33"/>
      <c r="Q8102" s="19"/>
      <c r="R8102" s="19"/>
    </row>
    <row r="8103" spans="3:18" s="1" customFormat="1" ht="12.75" x14ac:dyDescent="0.2">
      <c r="C8103" s="36"/>
      <c r="K8103" s="19"/>
      <c r="P8103" s="33"/>
      <c r="Q8103" s="19"/>
      <c r="R8103" s="19"/>
    </row>
    <row r="8104" spans="3:18" s="1" customFormat="1" ht="12.75" x14ac:dyDescent="0.2">
      <c r="C8104" s="36"/>
      <c r="K8104" s="19"/>
      <c r="P8104" s="33"/>
      <c r="Q8104" s="19"/>
      <c r="R8104" s="19"/>
    </row>
    <row r="8105" spans="3:18" s="1" customFormat="1" ht="12.75" x14ac:dyDescent="0.2">
      <c r="C8105" s="36"/>
      <c r="K8105" s="19"/>
      <c r="P8105" s="33"/>
      <c r="Q8105" s="19"/>
      <c r="R8105" s="19"/>
    </row>
    <row r="8106" spans="3:18" s="1" customFormat="1" ht="12.75" x14ac:dyDescent="0.2">
      <c r="C8106" s="36"/>
      <c r="K8106" s="19"/>
      <c r="P8106" s="33"/>
      <c r="Q8106" s="19"/>
      <c r="R8106" s="19"/>
    </row>
    <row r="8107" spans="3:18" s="1" customFormat="1" ht="12.75" x14ac:dyDescent="0.2">
      <c r="C8107" s="36"/>
      <c r="K8107" s="19"/>
      <c r="P8107" s="33"/>
      <c r="Q8107" s="19"/>
      <c r="R8107" s="19"/>
    </row>
    <row r="8108" spans="3:18" s="1" customFormat="1" ht="12.75" x14ac:dyDescent="0.2">
      <c r="C8108" s="36"/>
      <c r="K8108" s="19"/>
      <c r="P8108" s="33"/>
      <c r="Q8108" s="19"/>
      <c r="R8108" s="19"/>
    </row>
    <row r="8109" spans="3:18" s="1" customFormat="1" ht="12.75" x14ac:dyDescent="0.2">
      <c r="C8109" s="36"/>
      <c r="K8109" s="19"/>
      <c r="P8109" s="33"/>
      <c r="Q8109" s="19"/>
      <c r="R8109" s="19"/>
    </row>
    <row r="8110" spans="3:18" s="1" customFormat="1" ht="12.75" x14ac:dyDescent="0.2">
      <c r="C8110" s="36"/>
      <c r="K8110" s="19"/>
      <c r="P8110" s="33"/>
      <c r="Q8110" s="19"/>
      <c r="R8110" s="19"/>
    </row>
    <row r="8111" spans="3:18" s="1" customFormat="1" ht="12.75" x14ac:dyDescent="0.2">
      <c r="C8111" s="36"/>
      <c r="K8111" s="19"/>
      <c r="P8111" s="33"/>
      <c r="Q8111" s="19"/>
      <c r="R8111" s="19"/>
    </row>
    <row r="8112" spans="3:18" s="1" customFormat="1" ht="12.75" x14ac:dyDescent="0.2">
      <c r="C8112" s="36"/>
      <c r="K8112" s="19"/>
      <c r="P8112" s="33"/>
      <c r="Q8112" s="19"/>
      <c r="R8112" s="19"/>
    </row>
    <row r="8113" spans="3:18" s="1" customFormat="1" ht="12.75" x14ac:dyDescent="0.2">
      <c r="C8113" s="36"/>
      <c r="K8113" s="19"/>
      <c r="P8113" s="33"/>
      <c r="Q8113" s="19"/>
      <c r="R8113" s="19"/>
    </row>
    <row r="8114" spans="3:18" s="1" customFormat="1" ht="12.75" x14ac:dyDescent="0.2">
      <c r="C8114" s="36"/>
      <c r="K8114" s="19"/>
      <c r="P8114" s="33"/>
      <c r="Q8114" s="19"/>
      <c r="R8114" s="19"/>
    </row>
    <row r="8115" spans="3:18" s="1" customFormat="1" ht="12.75" x14ac:dyDescent="0.2">
      <c r="C8115" s="36"/>
      <c r="K8115" s="19"/>
      <c r="P8115" s="33"/>
      <c r="Q8115" s="19"/>
      <c r="R8115" s="19"/>
    </row>
    <row r="8116" spans="3:18" s="1" customFormat="1" ht="12.75" x14ac:dyDescent="0.2">
      <c r="C8116" s="36"/>
      <c r="K8116" s="19"/>
      <c r="P8116" s="33"/>
      <c r="Q8116" s="19"/>
      <c r="R8116" s="19"/>
    </row>
    <row r="8117" spans="3:18" s="1" customFormat="1" ht="12.75" x14ac:dyDescent="0.2">
      <c r="C8117" s="36"/>
      <c r="K8117" s="19"/>
      <c r="P8117" s="33"/>
      <c r="Q8117" s="19"/>
      <c r="R8117" s="19"/>
    </row>
    <row r="8118" spans="3:18" s="1" customFormat="1" ht="12.75" x14ac:dyDescent="0.2">
      <c r="C8118" s="36"/>
      <c r="K8118" s="19"/>
      <c r="P8118" s="33"/>
      <c r="Q8118" s="19"/>
      <c r="R8118" s="19"/>
    </row>
    <row r="8119" spans="3:18" s="1" customFormat="1" ht="12.75" x14ac:dyDescent="0.2">
      <c r="C8119" s="36"/>
      <c r="K8119" s="19"/>
      <c r="P8119" s="33"/>
      <c r="Q8119" s="19"/>
      <c r="R8119" s="19"/>
    </row>
    <row r="8120" spans="3:18" s="1" customFormat="1" ht="12.75" x14ac:dyDescent="0.2">
      <c r="C8120" s="36"/>
      <c r="K8120" s="19"/>
      <c r="P8120" s="33"/>
      <c r="Q8120" s="19"/>
      <c r="R8120" s="19"/>
    </row>
    <row r="8121" spans="3:18" s="1" customFormat="1" ht="12.75" x14ac:dyDescent="0.2">
      <c r="C8121" s="36"/>
      <c r="K8121" s="19"/>
      <c r="P8121" s="33"/>
      <c r="Q8121" s="19"/>
      <c r="R8121" s="19"/>
    </row>
    <row r="8122" spans="3:18" s="1" customFormat="1" ht="12.75" x14ac:dyDescent="0.2">
      <c r="C8122" s="36"/>
      <c r="K8122" s="19"/>
      <c r="P8122" s="33"/>
      <c r="Q8122" s="19"/>
      <c r="R8122" s="19"/>
    </row>
    <row r="8123" spans="3:18" s="1" customFormat="1" ht="12.75" x14ac:dyDescent="0.2">
      <c r="C8123" s="36"/>
      <c r="K8123" s="19"/>
      <c r="P8123" s="33"/>
      <c r="Q8123" s="19"/>
      <c r="R8123" s="19"/>
    </row>
    <row r="8124" spans="3:18" s="1" customFormat="1" ht="12.75" x14ac:dyDescent="0.2">
      <c r="C8124" s="36"/>
      <c r="K8124" s="19"/>
      <c r="P8124" s="33"/>
      <c r="Q8124" s="19"/>
      <c r="R8124" s="19"/>
    </row>
    <row r="8125" spans="3:18" s="1" customFormat="1" ht="12.75" x14ac:dyDescent="0.2">
      <c r="C8125" s="36"/>
      <c r="K8125" s="19"/>
      <c r="P8125" s="33"/>
      <c r="Q8125" s="19"/>
      <c r="R8125" s="19"/>
    </row>
    <row r="8126" spans="3:18" s="1" customFormat="1" ht="12.75" x14ac:dyDescent="0.2">
      <c r="C8126" s="36"/>
      <c r="K8126" s="19"/>
      <c r="P8126" s="33"/>
      <c r="Q8126" s="19"/>
      <c r="R8126" s="19"/>
    </row>
    <row r="8127" spans="3:18" s="1" customFormat="1" ht="12.75" x14ac:dyDescent="0.2">
      <c r="C8127" s="36"/>
      <c r="K8127" s="19"/>
      <c r="P8127" s="33"/>
      <c r="Q8127" s="19"/>
      <c r="R8127" s="19"/>
    </row>
    <row r="8128" spans="3:18" s="1" customFormat="1" ht="12.75" x14ac:dyDescent="0.2">
      <c r="C8128" s="36"/>
      <c r="K8128" s="19"/>
      <c r="P8128" s="33"/>
      <c r="Q8128" s="19"/>
      <c r="R8128" s="19"/>
    </row>
    <row r="8129" spans="3:18" s="1" customFormat="1" ht="12.75" x14ac:dyDescent="0.2">
      <c r="C8129" s="36"/>
      <c r="K8129" s="19"/>
      <c r="P8129" s="33"/>
      <c r="Q8129" s="19"/>
      <c r="R8129" s="19"/>
    </row>
    <row r="8130" spans="3:18" s="1" customFormat="1" ht="12.75" x14ac:dyDescent="0.2">
      <c r="C8130" s="36"/>
      <c r="K8130" s="19"/>
      <c r="P8130" s="33"/>
      <c r="Q8130" s="19"/>
      <c r="R8130" s="19"/>
    </row>
    <row r="8131" spans="3:18" s="1" customFormat="1" ht="12.75" x14ac:dyDescent="0.2">
      <c r="C8131" s="36"/>
      <c r="K8131" s="19"/>
      <c r="P8131" s="33"/>
      <c r="Q8131" s="19"/>
      <c r="R8131" s="19"/>
    </row>
    <row r="8132" spans="3:18" s="1" customFormat="1" ht="12.75" x14ac:dyDescent="0.2">
      <c r="C8132" s="36"/>
      <c r="K8132" s="19"/>
      <c r="P8132" s="33"/>
      <c r="Q8132" s="19"/>
      <c r="R8132" s="19"/>
    </row>
    <row r="8133" spans="3:18" s="1" customFormat="1" ht="12.75" x14ac:dyDescent="0.2">
      <c r="C8133" s="36"/>
      <c r="K8133" s="19"/>
      <c r="P8133" s="33"/>
      <c r="Q8133" s="19"/>
      <c r="R8133" s="19"/>
    </row>
    <row r="8134" spans="3:18" s="1" customFormat="1" ht="12.75" x14ac:dyDescent="0.2">
      <c r="C8134" s="36"/>
      <c r="K8134" s="19"/>
      <c r="P8134" s="33"/>
      <c r="Q8134" s="19"/>
      <c r="R8134" s="19"/>
    </row>
    <row r="8135" spans="3:18" s="1" customFormat="1" ht="12.75" x14ac:dyDescent="0.2">
      <c r="C8135" s="36"/>
      <c r="K8135" s="19"/>
      <c r="P8135" s="33"/>
      <c r="Q8135" s="19"/>
      <c r="R8135" s="19"/>
    </row>
    <row r="8136" spans="3:18" s="1" customFormat="1" ht="12.75" x14ac:dyDescent="0.2">
      <c r="C8136" s="36"/>
      <c r="K8136" s="19"/>
      <c r="P8136" s="33"/>
      <c r="Q8136" s="19"/>
      <c r="R8136" s="19"/>
    </row>
    <row r="8137" spans="3:18" s="1" customFormat="1" ht="12.75" x14ac:dyDescent="0.2">
      <c r="C8137" s="36"/>
      <c r="K8137" s="19"/>
      <c r="P8137" s="33"/>
      <c r="Q8137" s="19"/>
      <c r="R8137" s="19"/>
    </row>
    <row r="8138" spans="3:18" s="1" customFormat="1" ht="12.75" x14ac:dyDescent="0.2">
      <c r="C8138" s="36"/>
      <c r="K8138" s="19"/>
      <c r="P8138" s="33"/>
      <c r="Q8138" s="19"/>
      <c r="R8138" s="19"/>
    </row>
    <row r="8139" spans="3:18" s="1" customFormat="1" ht="12.75" x14ac:dyDescent="0.2">
      <c r="C8139" s="36"/>
      <c r="K8139" s="19"/>
      <c r="P8139" s="33"/>
      <c r="Q8139" s="19"/>
      <c r="R8139" s="19"/>
    </row>
    <row r="8140" spans="3:18" s="1" customFormat="1" ht="12.75" x14ac:dyDescent="0.2">
      <c r="C8140" s="36"/>
      <c r="K8140" s="19"/>
      <c r="P8140" s="33"/>
      <c r="Q8140" s="19"/>
      <c r="R8140" s="19"/>
    </row>
    <row r="8141" spans="3:18" s="1" customFormat="1" ht="12.75" x14ac:dyDescent="0.2">
      <c r="C8141" s="36"/>
      <c r="K8141" s="19"/>
      <c r="P8141" s="33"/>
      <c r="Q8141" s="19"/>
      <c r="R8141" s="19"/>
    </row>
    <row r="8142" spans="3:18" s="1" customFormat="1" ht="12.75" x14ac:dyDescent="0.2">
      <c r="C8142" s="36"/>
      <c r="K8142" s="19"/>
      <c r="P8142" s="33"/>
      <c r="Q8142" s="19"/>
      <c r="R8142" s="19"/>
    </row>
    <row r="8143" spans="3:18" s="1" customFormat="1" ht="12.75" x14ac:dyDescent="0.2">
      <c r="C8143" s="36"/>
      <c r="K8143" s="19"/>
      <c r="P8143" s="33"/>
      <c r="Q8143" s="19"/>
      <c r="R8143" s="19"/>
    </row>
    <row r="8144" spans="3:18" s="1" customFormat="1" ht="12.75" x14ac:dyDescent="0.2">
      <c r="C8144" s="36"/>
      <c r="K8144" s="19"/>
      <c r="P8144" s="33"/>
      <c r="Q8144" s="19"/>
      <c r="R8144" s="19"/>
    </row>
    <row r="8145" spans="3:18" s="1" customFormat="1" ht="12.75" x14ac:dyDescent="0.2">
      <c r="C8145" s="36"/>
      <c r="K8145" s="19"/>
      <c r="P8145" s="33"/>
      <c r="Q8145" s="19"/>
      <c r="R8145" s="19"/>
    </row>
    <row r="8146" spans="3:18" s="1" customFormat="1" ht="12.75" x14ac:dyDescent="0.2">
      <c r="C8146" s="36"/>
      <c r="K8146" s="19"/>
      <c r="P8146" s="33"/>
      <c r="Q8146" s="19"/>
      <c r="R8146" s="19"/>
    </row>
    <row r="8147" spans="3:18" s="1" customFormat="1" ht="12.75" x14ac:dyDescent="0.2">
      <c r="C8147" s="36"/>
      <c r="K8147" s="19"/>
      <c r="P8147" s="33"/>
      <c r="Q8147" s="19"/>
      <c r="R8147" s="19"/>
    </row>
    <row r="8148" spans="3:18" s="1" customFormat="1" ht="12.75" x14ac:dyDescent="0.2">
      <c r="C8148" s="36"/>
      <c r="K8148" s="19"/>
      <c r="P8148" s="33"/>
      <c r="Q8148" s="19"/>
      <c r="R8148" s="19"/>
    </row>
    <row r="8149" spans="3:18" s="1" customFormat="1" ht="12.75" x14ac:dyDescent="0.2">
      <c r="C8149" s="36"/>
      <c r="K8149" s="19"/>
      <c r="P8149" s="33"/>
      <c r="Q8149" s="19"/>
      <c r="R8149" s="19"/>
    </row>
    <row r="8150" spans="3:18" s="1" customFormat="1" ht="12.75" x14ac:dyDescent="0.2">
      <c r="C8150" s="36"/>
      <c r="K8150" s="19"/>
      <c r="P8150" s="33"/>
      <c r="Q8150" s="19"/>
      <c r="R8150" s="19"/>
    </row>
    <row r="8151" spans="3:18" s="1" customFormat="1" ht="12.75" x14ac:dyDescent="0.2">
      <c r="C8151" s="36"/>
      <c r="K8151" s="19"/>
      <c r="P8151" s="33"/>
      <c r="Q8151" s="19"/>
      <c r="R8151" s="19"/>
    </row>
    <row r="8152" spans="3:18" s="1" customFormat="1" ht="12.75" x14ac:dyDescent="0.2">
      <c r="C8152" s="36"/>
      <c r="K8152" s="19"/>
      <c r="P8152" s="33"/>
      <c r="Q8152" s="19"/>
      <c r="R8152" s="19"/>
    </row>
    <row r="8153" spans="3:18" s="1" customFormat="1" ht="12.75" x14ac:dyDescent="0.2">
      <c r="C8153" s="36"/>
      <c r="K8153" s="19"/>
      <c r="P8153" s="33"/>
      <c r="Q8153" s="19"/>
      <c r="R8153" s="19"/>
    </row>
    <row r="8154" spans="3:18" s="1" customFormat="1" ht="12.75" x14ac:dyDescent="0.2">
      <c r="C8154" s="36"/>
      <c r="K8154" s="19"/>
      <c r="P8154" s="33"/>
      <c r="Q8154" s="19"/>
      <c r="R8154" s="19"/>
    </row>
    <row r="8155" spans="3:18" s="1" customFormat="1" ht="12.75" x14ac:dyDescent="0.2">
      <c r="C8155" s="36"/>
      <c r="K8155" s="19"/>
      <c r="P8155" s="33"/>
      <c r="Q8155" s="19"/>
      <c r="R8155" s="19"/>
    </row>
    <row r="8156" spans="3:18" s="1" customFormat="1" ht="12.75" x14ac:dyDescent="0.2">
      <c r="C8156" s="36"/>
      <c r="K8156" s="19"/>
      <c r="P8156" s="33"/>
      <c r="Q8156" s="19"/>
      <c r="R8156" s="19"/>
    </row>
    <row r="8157" spans="3:18" s="1" customFormat="1" ht="12.75" x14ac:dyDescent="0.2">
      <c r="C8157" s="36"/>
      <c r="K8157" s="19"/>
      <c r="P8157" s="33"/>
      <c r="Q8157" s="19"/>
      <c r="R8157" s="19"/>
    </row>
    <row r="8158" spans="3:18" s="1" customFormat="1" ht="12.75" x14ac:dyDescent="0.2">
      <c r="C8158" s="36"/>
      <c r="K8158" s="19"/>
      <c r="P8158" s="33"/>
      <c r="Q8158" s="19"/>
      <c r="R8158" s="19"/>
    </row>
    <row r="8159" spans="3:18" s="1" customFormat="1" ht="12.75" x14ac:dyDescent="0.2">
      <c r="C8159" s="36"/>
      <c r="K8159" s="19"/>
      <c r="P8159" s="33"/>
      <c r="Q8159" s="19"/>
      <c r="R8159" s="19"/>
    </row>
    <row r="8160" spans="3:18" s="1" customFormat="1" ht="12.75" x14ac:dyDescent="0.2">
      <c r="C8160" s="36"/>
      <c r="K8160" s="19"/>
      <c r="P8160" s="33"/>
      <c r="Q8160" s="19"/>
      <c r="R8160" s="19"/>
    </row>
    <row r="8161" spans="3:18" s="1" customFormat="1" ht="12.75" x14ac:dyDescent="0.2">
      <c r="C8161" s="36"/>
      <c r="K8161" s="19"/>
      <c r="P8161" s="33"/>
      <c r="Q8161" s="19"/>
      <c r="R8161" s="19"/>
    </row>
    <row r="8162" spans="3:18" s="1" customFormat="1" ht="12.75" x14ac:dyDescent="0.2">
      <c r="C8162" s="36"/>
      <c r="K8162" s="19"/>
      <c r="P8162" s="33"/>
      <c r="Q8162" s="19"/>
      <c r="R8162" s="19"/>
    </row>
    <row r="8163" spans="3:18" s="1" customFormat="1" ht="12.75" x14ac:dyDescent="0.2">
      <c r="C8163" s="36"/>
      <c r="K8163" s="19"/>
      <c r="P8163" s="33"/>
      <c r="Q8163" s="19"/>
      <c r="R8163" s="19"/>
    </row>
    <row r="8164" spans="3:18" s="1" customFormat="1" ht="12.75" x14ac:dyDescent="0.2">
      <c r="C8164" s="36"/>
      <c r="K8164" s="19"/>
      <c r="P8164" s="33"/>
      <c r="Q8164" s="19"/>
      <c r="R8164" s="19"/>
    </row>
    <row r="8165" spans="3:18" s="1" customFormat="1" ht="12.75" x14ac:dyDescent="0.2">
      <c r="C8165" s="36"/>
      <c r="K8165" s="19"/>
      <c r="P8165" s="33"/>
      <c r="Q8165" s="19"/>
      <c r="R8165" s="19"/>
    </row>
    <row r="8166" spans="3:18" s="1" customFormat="1" ht="12.75" x14ac:dyDescent="0.2">
      <c r="C8166" s="36"/>
      <c r="K8166" s="19"/>
      <c r="P8166" s="33"/>
      <c r="Q8166" s="19"/>
      <c r="R8166" s="19"/>
    </row>
    <row r="8167" spans="3:18" s="1" customFormat="1" ht="12.75" x14ac:dyDescent="0.2">
      <c r="C8167" s="36"/>
      <c r="K8167" s="19"/>
      <c r="P8167" s="33"/>
      <c r="Q8167" s="19"/>
      <c r="R8167" s="19"/>
    </row>
    <row r="8168" spans="3:18" s="1" customFormat="1" ht="12.75" x14ac:dyDescent="0.2">
      <c r="C8168" s="36"/>
      <c r="K8168" s="19"/>
      <c r="P8168" s="33"/>
      <c r="Q8168" s="19"/>
      <c r="R8168" s="19"/>
    </row>
    <row r="8169" spans="3:18" s="1" customFormat="1" ht="12.75" x14ac:dyDescent="0.2">
      <c r="C8169" s="36"/>
      <c r="K8169" s="19"/>
      <c r="P8169" s="33"/>
      <c r="Q8169" s="19"/>
      <c r="R8169" s="19"/>
    </row>
    <row r="8170" spans="3:18" s="1" customFormat="1" ht="12.75" x14ac:dyDescent="0.2">
      <c r="C8170" s="36"/>
      <c r="K8170" s="19"/>
      <c r="P8170" s="33"/>
      <c r="Q8170" s="19"/>
      <c r="R8170" s="19"/>
    </row>
    <row r="8171" spans="3:18" s="1" customFormat="1" ht="12.75" x14ac:dyDescent="0.2">
      <c r="C8171" s="36"/>
      <c r="K8171" s="19"/>
      <c r="P8171" s="33"/>
      <c r="Q8171" s="19"/>
      <c r="R8171" s="19"/>
    </row>
    <row r="8172" spans="3:18" s="1" customFormat="1" ht="12.75" x14ac:dyDescent="0.2">
      <c r="C8172" s="36"/>
      <c r="K8172" s="19"/>
      <c r="P8172" s="33"/>
      <c r="Q8172" s="19"/>
      <c r="R8172" s="19"/>
    </row>
    <row r="8173" spans="3:18" s="1" customFormat="1" ht="12.75" x14ac:dyDescent="0.2">
      <c r="C8173" s="36"/>
      <c r="K8173" s="19"/>
      <c r="P8173" s="33"/>
      <c r="Q8173" s="19"/>
      <c r="R8173" s="19"/>
    </row>
    <row r="8174" spans="3:18" s="1" customFormat="1" ht="12.75" x14ac:dyDescent="0.2">
      <c r="C8174" s="36"/>
      <c r="K8174" s="19"/>
      <c r="P8174" s="33"/>
      <c r="Q8174" s="19"/>
      <c r="R8174" s="19"/>
    </row>
    <row r="8175" spans="3:18" s="1" customFormat="1" ht="12.75" x14ac:dyDescent="0.2">
      <c r="C8175" s="36"/>
      <c r="K8175" s="19"/>
      <c r="P8175" s="33"/>
      <c r="Q8175" s="19"/>
      <c r="R8175" s="19"/>
    </row>
    <row r="8176" spans="3:18" s="1" customFormat="1" ht="12.75" x14ac:dyDescent="0.2">
      <c r="C8176" s="36"/>
      <c r="K8176" s="19"/>
      <c r="P8176" s="33"/>
      <c r="Q8176" s="19"/>
      <c r="R8176" s="19"/>
    </row>
    <row r="8177" spans="3:18" s="1" customFormat="1" ht="12.75" x14ac:dyDescent="0.2">
      <c r="C8177" s="36"/>
      <c r="K8177" s="19"/>
      <c r="P8177" s="33"/>
      <c r="Q8177" s="19"/>
      <c r="R8177" s="19"/>
    </row>
    <row r="8178" spans="3:18" s="1" customFormat="1" ht="12.75" x14ac:dyDescent="0.2">
      <c r="C8178" s="36"/>
      <c r="K8178" s="19"/>
      <c r="P8178" s="33"/>
      <c r="Q8178" s="19"/>
      <c r="R8178" s="19"/>
    </row>
    <row r="8179" spans="3:18" s="1" customFormat="1" ht="12.75" x14ac:dyDescent="0.2">
      <c r="C8179" s="36"/>
      <c r="K8179" s="19"/>
      <c r="P8179" s="33"/>
      <c r="Q8179" s="19"/>
      <c r="R8179" s="19"/>
    </row>
    <row r="8180" spans="3:18" s="1" customFormat="1" ht="12.75" x14ac:dyDescent="0.2">
      <c r="C8180" s="36"/>
      <c r="K8180" s="19"/>
      <c r="P8180" s="33"/>
      <c r="Q8180" s="19"/>
      <c r="R8180" s="19"/>
    </row>
    <row r="8181" spans="3:18" s="1" customFormat="1" ht="12.75" x14ac:dyDescent="0.2">
      <c r="C8181" s="36"/>
      <c r="K8181" s="19"/>
      <c r="P8181" s="33"/>
      <c r="Q8181" s="19"/>
      <c r="R8181" s="19"/>
    </row>
    <row r="8182" spans="3:18" s="1" customFormat="1" ht="12.75" x14ac:dyDescent="0.2">
      <c r="C8182" s="36"/>
      <c r="K8182" s="19"/>
      <c r="P8182" s="33"/>
      <c r="Q8182" s="19"/>
      <c r="R8182" s="19"/>
    </row>
    <row r="8183" spans="3:18" s="1" customFormat="1" ht="12.75" x14ac:dyDescent="0.2">
      <c r="C8183" s="36"/>
      <c r="K8183" s="19"/>
      <c r="P8183" s="33"/>
      <c r="Q8183" s="19"/>
      <c r="R8183" s="19"/>
    </row>
    <row r="8184" spans="3:18" s="1" customFormat="1" ht="12.75" x14ac:dyDescent="0.2">
      <c r="C8184" s="36"/>
      <c r="K8184" s="19"/>
      <c r="P8184" s="33"/>
      <c r="Q8184" s="19"/>
      <c r="R8184" s="19"/>
    </row>
    <row r="8185" spans="3:18" s="1" customFormat="1" ht="12.75" x14ac:dyDescent="0.2">
      <c r="C8185" s="36"/>
      <c r="K8185" s="19"/>
      <c r="P8185" s="33"/>
      <c r="Q8185" s="19"/>
      <c r="R8185" s="19"/>
    </row>
    <row r="8186" spans="3:18" s="1" customFormat="1" ht="12.75" x14ac:dyDescent="0.2">
      <c r="C8186" s="36"/>
      <c r="K8186" s="19"/>
      <c r="P8186" s="33"/>
      <c r="Q8186" s="19"/>
      <c r="R8186" s="19"/>
    </row>
    <row r="8187" spans="3:18" s="1" customFormat="1" ht="12.75" x14ac:dyDescent="0.2">
      <c r="C8187" s="36"/>
      <c r="K8187" s="19"/>
      <c r="P8187" s="33"/>
      <c r="Q8187" s="19"/>
      <c r="R8187" s="19"/>
    </row>
    <row r="8188" spans="3:18" s="1" customFormat="1" ht="12.75" x14ac:dyDescent="0.2">
      <c r="C8188" s="36"/>
      <c r="K8188" s="19"/>
      <c r="P8188" s="33"/>
      <c r="Q8188" s="19"/>
      <c r="R8188" s="19"/>
    </row>
    <row r="8189" spans="3:18" s="1" customFormat="1" ht="12.75" x14ac:dyDescent="0.2">
      <c r="C8189" s="36"/>
      <c r="K8189" s="19"/>
      <c r="P8189" s="33"/>
      <c r="Q8189" s="19"/>
      <c r="R8189" s="19"/>
    </row>
    <row r="8190" spans="3:18" s="1" customFormat="1" ht="12.75" x14ac:dyDescent="0.2">
      <c r="C8190" s="36"/>
      <c r="K8190" s="19"/>
      <c r="P8190" s="33"/>
      <c r="Q8190" s="19"/>
      <c r="R8190" s="19"/>
    </row>
    <row r="8191" spans="3:18" s="1" customFormat="1" ht="12.75" x14ac:dyDescent="0.2">
      <c r="C8191" s="36"/>
      <c r="K8191" s="19"/>
      <c r="P8191" s="33"/>
      <c r="Q8191" s="19"/>
      <c r="R8191" s="19"/>
    </row>
    <row r="8192" spans="3:18" s="1" customFormat="1" ht="12.75" x14ac:dyDescent="0.2">
      <c r="C8192" s="36"/>
      <c r="K8192" s="19"/>
      <c r="P8192" s="33"/>
      <c r="Q8192" s="19"/>
      <c r="R8192" s="19"/>
    </row>
    <row r="8193" spans="3:18" s="1" customFormat="1" ht="12.75" x14ac:dyDescent="0.2">
      <c r="C8193" s="36"/>
      <c r="K8193" s="19"/>
      <c r="P8193" s="33"/>
      <c r="Q8193" s="19"/>
      <c r="R8193" s="19"/>
    </row>
    <row r="8194" spans="3:18" s="1" customFormat="1" ht="12.75" x14ac:dyDescent="0.2">
      <c r="C8194" s="36"/>
      <c r="K8194" s="19"/>
      <c r="P8194" s="33"/>
      <c r="Q8194" s="19"/>
      <c r="R8194" s="19"/>
    </row>
    <row r="8195" spans="3:18" s="1" customFormat="1" ht="12.75" x14ac:dyDescent="0.2">
      <c r="C8195" s="36"/>
      <c r="K8195" s="19"/>
      <c r="P8195" s="33"/>
      <c r="Q8195" s="19"/>
      <c r="R8195" s="19"/>
    </row>
    <row r="8196" spans="3:18" s="1" customFormat="1" ht="12.75" x14ac:dyDescent="0.2">
      <c r="C8196" s="36"/>
      <c r="K8196" s="19"/>
      <c r="P8196" s="33"/>
      <c r="Q8196" s="19"/>
      <c r="R8196" s="19"/>
    </row>
    <row r="8197" spans="3:18" s="1" customFormat="1" ht="12.75" x14ac:dyDescent="0.2">
      <c r="C8197" s="36"/>
      <c r="K8197" s="19"/>
      <c r="P8197" s="33"/>
      <c r="Q8197" s="19"/>
      <c r="R8197" s="19"/>
    </row>
    <row r="8198" spans="3:18" s="1" customFormat="1" ht="12.75" x14ac:dyDescent="0.2">
      <c r="C8198" s="36"/>
      <c r="K8198" s="19"/>
      <c r="P8198" s="33"/>
      <c r="Q8198" s="19"/>
      <c r="R8198" s="19"/>
    </row>
    <row r="8199" spans="3:18" s="1" customFormat="1" ht="12.75" x14ac:dyDescent="0.2">
      <c r="C8199" s="36"/>
      <c r="K8199" s="19"/>
      <c r="P8199" s="33"/>
      <c r="Q8199" s="19"/>
      <c r="R8199" s="19"/>
    </row>
    <row r="8200" spans="3:18" s="1" customFormat="1" ht="12.75" x14ac:dyDescent="0.2">
      <c r="C8200" s="36"/>
      <c r="K8200" s="19"/>
      <c r="P8200" s="33"/>
      <c r="Q8200" s="19"/>
      <c r="R8200" s="19"/>
    </row>
    <row r="8201" spans="3:18" s="1" customFormat="1" ht="12.75" x14ac:dyDescent="0.2">
      <c r="C8201" s="36"/>
      <c r="K8201" s="19"/>
      <c r="P8201" s="33"/>
      <c r="Q8201" s="19"/>
      <c r="R8201" s="19"/>
    </row>
    <row r="8202" spans="3:18" s="1" customFormat="1" ht="12.75" x14ac:dyDescent="0.2">
      <c r="C8202" s="36"/>
      <c r="K8202" s="19"/>
      <c r="P8202" s="33"/>
      <c r="Q8202" s="19"/>
      <c r="R8202" s="19"/>
    </row>
    <row r="8203" spans="3:18" s="1" customFormat="1" ht="12.75" x14ac:dyDescent="0.2">
      <c r="C8203" s="36"/>
      <c r="K8203" s="19"/>
      <c r="P8203" s="33"/>
      <c r="Q8203" s="19"/>
      <c r="R8203" s="19"/>
    </row>
    <row r="8204" spans="3:18" s="1" customFormat="1" ht="12.75" x14ac:dyDescent="0.2">
      <c r="C8204" s="36"/>
      <c r="K8204" s="19"/>
      <c r="P8204" s="33"/>
      <c r="Q8204" s="19"/>
      <c r="R8204" s="19"/>
    </row>
    <row r="8205" spans="3:18" s="1" customFormat="1" ht="12.75" x14ac:dyDescent="0.2">
      <c r="C8205" s="36"/>
      <c r="K8205" s="19"/>
      <c r="P8205" s="33"/>
      <c r="Q8205" s="19"/>
      <c r="R8205" s="19"/>
    </row>
    <row r="8206" spans="3:18" s="1" customFormat="1" ht="12.75" x14ac:dyDescent="0.2">
      <c r="C8206" s="36"/>
      <c r="K8206" s="19"/>
      <c r="P8206" s="33"/>
      <c r="Q8206" s="19"/>
      <c r="R8206" s="19"/>
    </row>
    <row r="8207" spans="3:18" s="1" customFormat="1" ht="12.75" x14ac:dyDescent="0.2">
      <c r="C8207" s="36"/>
      <c r="K8207" s="19"/>
      <c r="P8207" s="33"/>
      <c r="Q8207" s="19"/>
      <c r="R8207" s="19"/>
    </row>
    <row r="8208" spans="3:18" s="1" customFormat="1" ht="12.75" x14ac:dyDescent="0.2">
      <c r="C8208" s="36"/>
      <c r="K8208" s="19"/>
      <c r="P8208" s="33"/>
      <c r="Q8208" s="19"/>
      <c r="R8208" s="19"/>
    </row>
    <row r="8209" spans="3:18" s="1" customFormat="1" ht="12.75" x14ac:dyDescent="0.2">
      <c r="C8209" s="36"/>
      <c r="K8209" s="19"/>
      <c r="P8209" s="33"/>
      <c r="Q8209" s="19"/>
      <c r="R8209" s="19"/>
    </row>
    <row r="8210" spans="3:18" s="1" customFormat="1" ht="12.75" x14ac:dyDescent="0.2">
      <c r="C8210" s="36"/>
      <c r="K8210" s="19"/>
      <c r="P8210" s="33"/>
      <c r="Q8210" s="19"/>
      <c r="R8210" s="19"/>
    </row>
    <row r="8211" spans="3:18" s="1" customFormat="1" ht="12.75" x14ac:dyDescent="0.2">
      <c r="C8211" s="36"/>
      <c r="K8211" s="19"/>
      <c r="P8211" s="33"/>
      <c r="Q8211" s="19"/>
      <c r="R8211" s="19"/>
    </row>
    <row r="8212" spans="3:18" s="1" customFormat="1" ht="12.75" x14ac:dyDescent="0.2">
      <c r="C8212" s="36"/>
      <c r="K8212" s="19"/>
      <c r="P8212" s="33"/>
      <c r="Q8212" s="19"/>
      <c r="R8212" s="19"/>
    </row>
    <row r="8213" spans="3:18" s="1" customFormat="1" ht="12.75" x14ac:dyDescent="0.2">
      <c r="C8213" s="36"/>
      <c r="K8213" s="19"/>
      <c r="P8213" s="33"/>
      <c r="Q8213" s="19"/>
      <c r="R8213" s="19"/>
    </row>
    <row r="8214" spans="3:18" s="1" customFormat="1" ht="12.75" x14ac:dyDescent="0.2">
      <c r="C8214" s="36"/>
      <c r="K8214" s="19"/>
      <c r="P8214" s="33"/>
      <c r="Q8214" s="19"/>
      <c r="R8214" s="19"/>
    </row>
    <row r="8215" spans="3:18" s="1" customFormat="1" ht="12.75" x14ac:dyDescent="0.2">
      <c r="C8215" s="36"/>
      <c r="K8215" s="19"/>
      <c r="P8215" s="33"/>
      <c r="Q8215" s="19"/>
      <c r="R8215" s="19"/>
    </row>
    <row r="8216" spans="3:18" s="1" customFormat="1" ht="12.75" x14ac:dyDescent="0.2">
      <c r="C8216" s="36"/>
      <c r="K8216" s="19"/>
      <c r="P8216" s="33"/>
      <c r="Q8216" s="19"/>
      <c r="R8216" s="19"/>
    </row>
    <row r="8217" spans="3:18" s="1" customFormat="1" ht="12.75" x14ac:dyDescent="0.2">
      <c r="C8217" s="36"/>
      <c r="K8217" s="19"/>
      <c r="P8217" s="33"/>
      <c r="Q8217" s="19"/>
      <c r="R8217" s="19"/>
    </row>
    <row r="8218" spans="3:18" s="1" customFormat="1" ht="12.75" x14ac:dyDescent="0.2">
      <c r="C8218" s="36"/>
      <c r="K8218" s="19"/>
      <c r="P8218" s="33"/>
      <c r="Q8218" s="19"/>
      <c r="R8218" s="19"/>
    </row>
    <row r="8219" spans="3:18" s="1" customFormat="1" ht="12.75" x14ac:dyDescent="0.2">
      <c r="C8219" s="36"/>
      <c r="K8219" s="19"/>
      <c r="P8219" s="33"/>
      <c r="Q8219" s="19"/>
      <c r="R8219" s="19"/>
    </row>
    <row r="8220" spans="3:18" s="1" customFormat="1" ht="12.75" x14ac:dyDescent="0.2">
      <c r="C8220" s="36"/>
      <c r="K8220" s="19"/>
      <c r="P8220" s="33"/>
      <c r="Q8220" s="19"/>
      <c r="R8220" s="19"/>
    </row>
    <row r="8221" spans="3:18" s="1" customFormat="1" ht="12.75" x14ac:dyDescent="0.2">
      <c r="C8221" s="36"/>
      <c r="K8221" s="19"/>
      <c r="P8221" s="33"/>
      <c r="Q8221" s="19"/>
      <c r="R8221" s="19"/>
    </row>
    <row r="8222" spans="3:18" s="1" customFormat="1" ht="12.75" x14ac:dyDescent="0.2">
      <c r="C8222" s="36"/>
      <c r="K8222" s="19"/>
      <c r="P8222" s="33"/>
      <c r="Q8222" s="19"/>
      <c r="R8222" s="19"/>
    </row>
    <row r="8223" spans="3:18" s="1" customFormat="1" ht="12.75" x14ac:dyDescent="0.2">
      <c r="C8223" s="36"/>
      <c r="K8223" s="19"/>
      <c r="P8223" s="33"/>
      <c r="Q8223" s="19"/>
      <c r="R8223" s="19"/>
    </row>
    <row r="8224" spans="3:18" s="1" customFormat="1" ht="12.75" x14ac:dyDescent="0.2">
      <c r="C8224" s="36"/>
      <c r="K8224" s="19"/>
      <c r="P8224" s="33"/>
      <c r="Q8224" s="19"/>
      <c r="R8224" s="19"/>
    </row>
    <row r="8225" spans="3:18" s="1" customFormat="1" ht="12.75" x14ac:dyDescent="0.2">
      <c r="C8225" s="36"/>
      <c r="K8225" s="19"/>
      <c r="P8225" s="33"/>
      <c r="Q8225" s="19"/>
      <c r="R8225" s="19"/>
    </row>
    <row r="8226" spans="3:18" s="1" customFormat="1" ht="12.75" x14ac:dyDescent="0.2">
      <c r="C8226" s="36"/>
      <c r="K8226" s="19"/>
      <c r="P8226" s="33"/>
      <c r="Q8226" s="19"/>
      <c r="R8226" s="19"/>
    </row>
    <row r="8227" spans="3:18" s="1" customFormat="1" ht="12.75" x14ac:dyDescent="0.2">
      <c r="C8227" s="36"/>
      <c r="K8227" s="19"/>
      <c r="P8227" s="33"/>
      <c r="Q8227" s="19"/>
      <c r="R8227" s="19"/>
    </row>
    <row r="8228" spans="3:18" s="1" customFormat="1" ht="12.75" x14ac:dyDescent="0.2">
      <c r="C8228" s="36"/>
      <c r="K8228" s="19"/>
      <c r="P8228" s="33"/>
      <c r="Q8228" s="19"/>
      <c r="R8228" s="19"/>
    </row>
    <row r="8229" spans="3:18" s="1" customFormat="1" ht="12.75" x14ac:dyDescent="0.2">
      <c r="C8229" s="36"/>
      <c r="K8229" s="19"/>
      <c r="P8229" s="33"/>
      <c r="Q8229" s="19"/>
      <c r="R8229" s="19"/>
    </row>
    <row r="8230" spans="3:18" s="1" customFormat="1" ht="12.75" x14ac:dyDescent="0.2">
      <c r="C8230" s="36"/>
      <c r="K8230" s="19"/>
      <c r="P8230" s="33"/>
      <c r="Q8230" s="19"/>
      <c r="R8230" s="19"/>
    </row>
    <row r="8231" spans="3:18" s="1" customFormat="1" ht="12.75" x14ac:dyDescent="0.2">
      <c r="C8231" s="36"/>
      <c r="K8231" s="19"/>
      <c r="P8231" s="33"/>
      <c r="Q8231" s="19"/>
      <c r="R8231" s="19"/>
    </row>
    <row r="8232" spans="3:18" s="1" customFormat="1" ht="12.75" x14ac:dyDescent="0.2">
      <c r="C8232" s="36"/>
      <c r="K8232" s="19"/>
      <c r="P8232" s="33"/>
      <c r="Q8232" s="19"/>
      <c r="R8232" s="19"/>
    </row>
    <row r="8233" spans="3:18" s="1" customFormat="1" ht="12.75" x14ac:dyDescent="0.2">
      <c r="C8233" s="36"/>
      <c r="K8233" s="19"/>
      <c r="P8233" s="33"/>
      <c r="Q8233" s="19"/>
      <c r="R8233" s="19"/>
    </row>
    <row r="8234" spans="3:18" s="1" customFormat="1" ht="12.75" x14ac:dyDescent="0.2">
      <c r="C8234" s="36"/>
      <c r="K8234" s="19"/>
      <c r="P8234" s="33"/>
      <c r="Q8234" s="19"/>
      <c r="R8234" s="19"/>
    </row>
    <row r="8235" spans="3:18" s="1" customFormat="1" ht="12.75" x14ac:dyDescent="0.2">
      <c r="C8235" s="36"/>
      <c r="K8235" s="19"/>
      <c r="P8235" s="33"/>
      <c r="Q8235" s="19"/>
      <c r="R8235" s="19"/>
    </row>
    <row r="8236" spans="3:18" s="1" customFormat="1" ht="12.75" x14ac:dyDescent="0.2">
      <c r="C8236" s="36"/>
      <c r="K8236" s="19"/>
      <c r="P8236" s="33"/>
      <c r="Q8236" s="19"/>
      <c r="R8236" s="19"/>
    </row>
    <row r="8237" spans="3:18" s="1" customFormat="1" ht="12.75" x14ac:dyDescent="0.2">
      <c r="C8237" s="36"/>
      <c r="K8237" s="19"/>
      <c r="P8237" s="33"/>
      <c r="Q8237" s="19"/>
      <c r="R8237" s="19"/>
    </row>
    <row r="8238" spans="3:18" s="1" customFormat="1" ht="12.75" x14ac:dyDescent="0.2">
      <c r="C8238" s="36"/>
      <c r="K8238" s="19"/>
      <c r="P8238" s="33"/>
      <c r="Q8238" s="19"/>
      <c r="R8238" s="19"/>
    </row>
    <row r="8239" spans="3:18" s="1" customFormat="1" ht="12.75" x14ac:dyDescent="0.2">
      <c r="C8239" s="36"/>
      <c r="K8239" s="19"/>
      <c r="P8239" s="33"/>
      <c r="Q8239" s="19"/>
      <c r="R8239" s="19"/>
    </row>
    <row r="8240" spans="3:18" s="1" customFormat="1" ht="12.75" x14ac:dyDescent="0.2">
      <c r="C8240" s="36"/>
      <c r="K8240" s="19"/>
      <c r="P8240" s="33"/>
      <c r="Q8240" s="19"/>
      <c r="R8240" s="19"/>
    </row>
    <row r="8241" spans="3:18" s="1" customFormat="1" ht="12.75" x14ac:dyDescent="0.2">
      <c r="C8241" s="36"/>
      <c r="K8241" s="19"/>
      <c r="P8241" s="33"/>
      <c r="Q8241" s="19"/>
      <c r="R8241" s="19"/>
    </row>
    <row r="8242" spans="3:18" s="1" customFormat="1" ht="12.75" x14ac:dyDescent="0.2">
      <c r="C8242" s="36"/>
      <c r="K8242" s="19"/>
      <c r="P8242" s="33"/>
      <c r="Q8242" s="19"/>
      <c r="R8242" s="19"/>
    </row>
    <row r="8243" spans="3:18" s="1" customFormat="1" ht="12.75" x14ac:dyDescent="0.2">
      <c r="C8243" s="36"/>
      <c r="K8243" s="19"/>
      <c r="P8243" s="33"/>
      <c r="Q8243" s="19"/>
      <c r="R8243" s="19"/>
    </row>
    <row r="8244" spans="3:18" s="1" customFormat="1" ht="12.75" x14ac:dyDescent="0.2">
      <c r="C8244" s="36"/>
      <c r="K8244" s="19"/>
      <c r="P8244" s="33"/>
      <c r="Q8244" s="19"/>
      <c r="R8244" s="19"/>
    </row>
    <row r="8245" spans="3:18" s="1" customFormat="1" ht="12.75" x14ac:dyDescent="0.2">
      <c r="C8245" s="36"/>
      <c r="K8245" s="19"/>
      <c r="P8245" s="33"/>
      <c r="Q8245" s="19"/>
      <c r="R8245" s="19"/>
    </row>
    <row r="8246" spans="3:18" s="1" customFormat="1" ht="12.75" x14ac:dyDescent="0.2">
      <c r="C8246" s="36"/>
      <c r="K8246" s="19"/>
      <c r="P8246" s="33"/>
      <c r="Q8246" s="19"/>
      <c r="R8246" s="19"/>
    </row>
    <row r="8247" spans="3:18" s="1" customFormat="1" ht="12.75" x14ac:dyDescent="0.2">
      <c r="C8247" s="36"/>
      <c r="K8247" s="19"/>
      <c r="P8247" s="33"/>
      <c r="Q8247" s="19"/>
      <c r="R8247" s="19"/>
    </row>
    <row r="8248" spans="3:18" s="1" customFormat="1" ht="12.75" x14ac:dyDescent="0.2">
      <c r="C8248" s="36"/>
      <c r="K8248" s="19"/>
      <c r="P8248" s="33"/>
      <c r="Q8248" s="19"/>
      <c r="R8248" s="19"/>
    </row>
    <row r="8249" spans="3:18" s="1" customFormat="1" ht="12.75" x14ac:dyDescent="0.2">
      <c r="C8249" s="36"/>
      <c r="K8249" s="19"/>
      <c r="P8249" s="33"/>
      <c r="Q8249" s="19"/>
      <c r="R8249" s="19"/>
    </row>
    <row r="8250" spans="3:18" s="1" customFormat="1" ht="12.75" x14ac:dyDescent="0.2">
      <c r="C8250" s="36"/>
      <c r="K8250" s="19"/>
      <c r="P8250" s="33"/>
      <c r="Q8250" s="19"/>
      <c r="R8250" s="19"/>
    </row>
    <row r="8251" spans="3:18" s="1" customFormat="1" ht="12.75" x14ac:dyDescent="0.2">
      <c r="C8251" s="36"/>
      <c r="K8251" s="19"/>
      <c r="P8251" s="33"/>
      <c r="Q8251" s="19"/>
      <c r="R8251" s="19"/>
    </row>
    <row r="8252" spans="3:18" s="1" customFormat="1" ht="12.75" x14ac:dyDescent="0.2">
      <c r="C8252" s="36"/>
      <c r="K8252" s="19"/>
      <c r="P8252" s="33"/>
      <c r="Q8252" s="19"/>
      <c r="R8252" s="19"/>
    </row>
    <row r="8253" spans="3:18" s="1" customFormat="1" ht="12.75" x14ac:dyDescent="0.2">
      <c r="C8253" s="36"/>
      <c r="K8253" s="19"/>
      <c r="P8253" s="33"/>
      <c r="Q8253" s="19"/>
      <c r="R8253" s="19"/>
    </row>
    <row r="8254" spans="3:18" s="1" customFormat="1" ht="12.75" x14ac:dyDescent="0.2">
      <c r="C8254" s="36"/>
      <c r="K8254" s="19"/>
      <c r="P8254" s="33"/>
      <c r="Q8254" s="19"/>
      <c r="R8254" s="19"/>
    </row>
    <row r="8255" spans="3:18" s="1" customFormat="1" ht="12.75" x14ac:dyDescent="0.2">
      <c r="C8255" s="36"/>
      <c r="K8255" s="19"/>
      <c r="P8255" s="33"/>
      <c r="Q8255" s="19"/>
      <c r="R8255" s="19"/>
    </row>
    <row r="8256" spans="3:18" s="1" customFormat="1" ht="12.75" x14ac:dyDescent="0.2">
      <c r="C8256" s="36"/>
      <c r="K8256" s="19"/>
      <c r="P8256" s="33"/>
      <c r="Q8256" s="19"/>
      <c r="R8256" s="19"/>
    </row>
    <row r="8257" spans="3:18" s="1" customFormat="1" ht="12.75" x14ac:dyDescent="0.2">
      <c r="C8257" s="36"/>
      <c r="K8257" s="19"/>
      <c r="P8257" s="33"/>
      <c r="Q8257" s="19"/>
      <c r="R8257" s="19"/>
    </row>
    <row r="8258" spans="3:18" s="1" customFormat="1" ht="12.75" x14ac:dyDescent="0.2">
      <c r="C8258" s="36"/>
      <c r="K8258" s="19"/>
      <c r="P8258" s="33"/>
      <c r="Q8258" s="19"/>
      <c r="R8258" s="19"/>
    </row>
    <row r="8259" spans="3:18" s="1" customFormat="1" ht="12.75" x14ac:dyDescent="0.2">
      <c r="C8259" s="36"/>
      <c r="K8259" s="19"/>
      <c r="P8259" s="33"/>
      <c r="Q8259" s="19"/>
      <c r="R8259" s="19"/>
    </row>
    <row r="8260" spans="3:18" s="1" customFormat="1" ht="12.75" x14ac:dyDescent="0.2">
      <c r="C8260" s="36"/>
      <c r="K8260" s="19"/>
      <c r="P8260" s="33"/>
      <c r="Q8260" s="19"/>
      <c r="R8260" s="19"/>
    </row>
    <row r="8261" spans="3:18" s="1" customFormat="1" ht="12.75" x14ac:dyDescent="0.2">
      <c r="C8261" s="36"/>
      <c r="K8261" s="19"/>
      <c r="P8261" s="33"/>
      <c r="Q8261" s="19"/>
      <c r="R8261" s="19"/>
    </row>
    <row r="8262" spans="3:18" s="1" customFormat="1" ht="12.75" x14ac:dyDescent="0.2">
      <c r="C8262" s="36"/>
      <c r="K8262" s="19"/>
      <c r="P8262" s="33"/>
      <c r="Q8262" s="19"/>
      <c r="R8262" s="19"/>
    </row>
    <row r="8263" spans="3:18" s="1" customFormat="1" ht="12.75" x14ac:dyDescent="0.2">
      <c r="C8263" s="36"/>
      <c r="K8263" s="19"/>
      <c r="P8263" s="33"/>
      <c r="Q8263" s="19"/>
      <c r="R8263" s="19"/>
    </row>
    <row r="8264" spans="3:18" s="1" customFormat="1" ht="12.75" x14ac:dyDescent="0.2">
      <c r="C8264" s="36"/>
      <c r="K8264" s="19"/>
      <c r="P8264" s="33"/>
      <c r="Q8264" s="19"/>
      <c r="R8264" s="19"/>
    </row>
    <row r="8265" spans="3:18" s="1" customFormat="1" ht="12.75" x14ac:dyDescent="0.2">
      <c r="C8265" s="36"/>
      <c r="K8265" s="19"/>
      <c r="P8265" s="33"/>
      <c r="Q8265" s="19"/>
      <c r="R8265" s="19"/>
    </row>
    <row r="8266" spans="3:18" s="1" customFormat="1" ht="12.75" x14ac:dyDescent="0.2">
      <c r="C8266" s="36"/>
      <c r="K8266" s="19"/>
      <c r="P8266" s="33"/>
      <c r="Q8266" s="19"/>
      <c r="R8266" s="19"/>
    </row>
    <row r="8267" spans="3:18" s="1" customFormat="1" ht="12.75" x14ac:dyDescent="0.2">
      <c r="C8267" s="36"/>
      <c r="K8267" s="19"/>
      <c r="P8267" s="33"/>
      <c r="Q8267" s="19"/>
      <c r="R8267" s="19"/>
    </row>
    <row r="8268" spans="3:18" s="1" customFormat="1" ht="12.75" x14ac:dyDescent="0.2">
      <c r="C8268" s="36"/>
      <c r="K8268" s="19"/>
      <c r="P8268" s="33"/>
      <c r="Q8268" s="19"/>
      <c r="R8268" s="19"/>
    </row>
    <row r="8269" spans="3:18" s="1" customFormat="1" ht="12.75" x14ac:dyDescent="0.2">
      <c r="C8269" s="36"/>
      <c r="K8269" s="19"/>
      <c r="P8269" s="33"/>
      <c r="Q8269" s="19"/>
      <c r="R8269" s="19"/>
    </row>
    <row r="8270" spans="3:18" s="1" customFormat="1" ht="12.75" x14ac:dyDescent="0.2">
      <c r="C8270" s="36"/>
      <c r="K8270" s="19"/>
      <c r="P8270" s="33"/>
      <c r="Q8270" s="19"/>
      <c r="R8270" s="19"/>
    </row>
    <row r="8271" spans="3:18" s="1" customFormat="1" ht="12.75" x14ac:dyDescent="0.2">
      <c r="C8271" s="36"/>
      <c r="K8271" s="19"/>
      <c r="P8271" s="33"/>
      <c r="Q8271" s="19"/>
      <c r="R8271" s="19"/>
    </row>
    <row r="8272" spans="3:18" s="1" customFormat="1" ht="12.75" x14ac:dyDescent="0.2">
      <c r="C8272" s="36"/>
      <c r="K8272" s="19"/>
      <c r="P8272" s="33"/>
      <c r="Q8272" s="19"/>
      <c r="R8272" s="19"/>
    </row>
    <row r="8273" spans="3:18" s="1" customFormat="1" ht="12.75" x14ac:dyDescent="0.2">
      <c r="C8273" s="36"/>
      <c r="K8273" s="19"/>
      <c r="P8273" s="33"/>
      <c r="Q8273" s="19"/>
      <c r="R8273" s="19"/>
    </row>
    <row r="8274" spans="3:18" s="1" customFormat="1" ht="12.75" x14ac:dyDescent="0.2">
      <c r="C8274" s="36"/>
      <c r="K8274" s="19"/>
      <c r="P8274" s="33"/>
      <c r="Q8274" s="19"/>
      <c r="R8274" s="19"/>
    </row>
    <row r="8275" spans="3:18" s="1" customFormat="1" ht="12.75" x14ac:dyDescent="0.2">
      <c r="C8275" s="36"/>
      <c r="K8275" s="19"/>
      <c r="P8275" s="33"/>
      <c r="Q8275" s="19"/>
      <c r="R8275" s="19"/>
    </row>
    <row r="8276" spans="3:18" s="1" customFormat="1" ht="12.75" x14ac:dyDescent="0.2">
      <c r="C8276" s="36"/>
      <c r="K8276" s="19"/>
      <c r="P8276" s="33"/>
      <c r="Q8276" s="19"/>
      <c r="R8276" s="19"/>
    </row>
    <row r="8277" spans="3:18" s="1" customFormat="1" ht="12.75" x14ac:dyDescent="0.2">
      <c r="C8277" s="36"/>
      <c r="K8277" s="19"/>
      <c r="P8277" s="33"/>
      <c r="Q8277" s="19"/>
      <c r="R8277" s="19"/>
    </row>
    <row r="8278" spans="3:18" s="1" customFormat="1" ht="12.75" x14ac:dyDescent="0.2">
      <c r="C8278" s="36"/>
      <c r="K8278" s="19"/>
      <c r="P8278" s="33"/>
      <c r="Q8278" s="19"/>
      <c r="R8278" s="19"/>
    </row>
    <row r="8279" spans="3:18" s="1" customFormat="1" ht="12.75" x14ac:dyDescent="0.2">
      <c r="C8279" s="36"/>
      <c r="K8279" s="19"/>
      <c r="P8279" s="33"/>
      <c r="Q8279" s="19"/>
      <c r="R8279" s="19"/>
    </row>
    <row r="8280" spans="3:18" s="1" customFormat="1" ht="12.75" x14ac:dyDescent="0.2">
      <c r="C8280" s="36"/>
      <c r="K8280" s="19"/>
      <c r="P8280" s="33"/>
      <c r="Q8280" s="19"/>
      <c r="R8280" s="19"/>
    </row>
    <row r="8281" spans="3:18" s="1" customFormat="1" ht="12.75" x14ac:dyDescent="0.2">
      <c r="C8281" s="36"/>
      <c r="K8281" s="19"/>
      <c r="P8281" s="33"/>
      <c r="Q8281" s="19"/>
      <c r="R8281" s="19"/>
    </row>
    <row r="8282" spans="3:18" s="1" customFormat="1" ht="12.75" x14ac:dyDescent="0.2">
      <c r="C8282" s="36"/>
      <c r="K8282" s="19"/>
      <c r="P8282" s="33"/>
      <c r="Q8282" s="19"/>
      <c r="R8282" s="19"/>
    </row>
    <row r="8283" spans="3:18" s="1" customFormat="1" ht="12.75" x14ac:dyDescent="0.2">
      <c r="C8283" s="36"/>
      <c r="K8283" s="19"/>
      <c r="P8283" s="33"/>
      <c r="Q8283" s="19"/>
      <c r="R8283" s="19"/>
    </row>
    <row r="8284" spans="3:18" s="1" customFormat="1" ht="12.75" x14ac:dyDescent="0.2">
      <c r="C8284" s="36"/>
      <c r="K8284" s="19"/>
      <c r="P8284" s="33"/>
      <c r="Q8284" s="19"/>
      <c r="R8284" s="19"/>
    </row>
    <row r="8285" spans="3:18" s="1" customFormat="1" ht="12.75" x14ac:dyDescent="0.2">
      <c r="C8285" s="36"/>
      <c r="K8285" s="19"/>
      <c r="P8285" s="33"/>
      <c r="Q8285" s="19"/>
      <c r="R8285" s="19"/>
    </row>
    <row r="8286" spans="3:18" s="1" customFormat="1" ht="12.75" x14ac:dyDescent="0.2">
      <c r="C8286" s="36"/>
      <c r="K8286" s="19"/>
      <c r="P8286" s="33"/>
      <c r="Q8286" s="19"/>
      <c r="R8286" s="19"/>
    </row>
    <row r="8287" spans="3:18" s="1" customFormat="1" ht="12.75" x14ac:dyDescent="0.2">
      <c r="C8287" s="36"/>
      <c r="K8287" s="19"/>
      <c r="P8287" s="33"/>
      <c r="Q8287" s="19"/>
      <c r="R8287" s="19"/>
    </row>
    <row r="8288" spans="3:18" s="1" customFormat="1" ht="12.75" x14ac:dyDescent="0.2">
      <c r="C8288" s="36"/>
      <c r="K8288" s="19"/>
      <c r="P8288" s="33"/>
      <c r="Q8288" s="19"/>
      <c r="R8288" s="19"/>
    </row>
    <row r="8289" spans="3:18" s="1" customFormat="1" ht="12.75" x14ac:dyDescent="0.2">
      <c r="C8289" s="36"/>
      <c r="K8289" s="19"/>
      <c r="P8289" s="33"/>
      <c r="Q8289" s="19"/>
      <c r="R8289" s="19"/>
    </row>
    <row r="8290" spans="3:18" s="1" customFormat="1" ht="12.75" x14ac:dyDescent="0.2">
      <c r="C8290" s="36"/>
      <c r="K8290" s="19"/>
      <c r="P8290" s="33"/>
      <c r="Q8290" s="19"/>
      <c r="R8290" s="19"/>
    </row>
    <row r="8291" spans="3:18" s="1" customFormat="1" ht="12.75" x14ac:dyDescent="0.2">
      <c r="C8291" s="36"/>
      <c r="K8291" s="19"/>
      <c r="P8291" s="33"/>
      <c r="Q8291" s="19"/>
      <c r="R8291" s="19"/>
    </row>
    <row r="8292" spans="3:18" s="1" customFormat="1" ht="12.75" x14ac:dyDescent="0.2">
      <c r="C8292" s="36"/>
      <c r="K8292" s="19"/>
      <c r="P8292" s="33"/>
      <c r="Q8292" s="19"/>
      <c r="R8292" s="19"/>
    </row>
    <row r="8293" spans="3:18" s="1" customFormat="1" ht="12.75" x14ac:dyDescent="0.2">
      <c r="C8293" s="36"/>
      <c r="K8293" s="19"/>
      <c r="P8293" s="33"/>
      <c r="Q8293" s="19"/>
      <c r="R8293" s="19"/>
    </row>
    <row r="8294" spans="3:18" s="1" customFormat="1" ht="12.75" x14ac:dyDescent="0.2">
      <c r="C8294" s="36"/>
      <c r="K8294" s="19"/>
      <c r="P8294" s="33"/>
      <c r="Q8294" s="19"/>
      <c r="R8294" s="19"/>
    </row>
    <row r="8295" spans="3:18" s="1" customFormat="1" ht="12.75" x14ac:dyDescent="0.2">
      <c r="C8295" s="36"/>
      <c r="K8295" s="19"/>
      <c r="P8295" s="33"/>
      <c r="Q8295" s="19"/>
      <c r="R8295" s="19"/>
    </row>
    <row r="8296" spans="3:18" s="1" customFormat="1" ht="12.75" x14ac:dyDescent="0.2">
      <c r="C8296" s="36"/>
      <c r="K8296" s="19"/>
      <c r="P8296" s="33"/>
      <c r="Q8296" s="19"/>
      <c r="R8296" s="19"/>
    </row>
    <row r="8297" spans="3:18" s="1" customFormat="1" ht="12.75" x14ac:dyDescent="0.2">
      <c r="C8297" s="36"/>
      <c r="K8297" s="19"/>
      <c r="P8297" s="33"/>
      <c r="Q8297" s="19"/>
      <c r="R8297" s="19"/>
    </row>
    <row r="8298" spans="3:18" s="1" customFormat="1" ht="12.75" x14ac:dyDescent="0.2">
      <c r="C8298" s="36"/>
      <c r="K8298" s="19"/>
      <c r="P8298" s="33"/>
      <c r="Q8298" s="19"/>
      <c r="R8298" s="19"/>
    </row>
    <row r="8299" spans="3:18" s="1" customFormat="1" ht="12.75" x14ac:dyDescent="0.2">
      <c r="C8299" s="36"/>
      <c r="K8299" s="19"/>
      <c r="P8299" s="33"/>
      <c r="Q8299" s="19"/>
      <c r="R8299" s="19"/>
    </row>
    <row r="8300" spans="3:18" s="1" customFormat="1" ht="12.75" x14ac:dyDescent="0.2">
      <c r="C8300" s="36"/>
      <c r="K8300" s="19"/>
      <c r="P8300" s="33"/>
      <c r="Q8300" s="19"/>
      <c r="R8300" s="19"/>
    </row>
    <row r="8301" spans="3:18" s="1" customFormat="1" ht="12.75" x14ac:dyDescent="0.2">
      <c r="C8301" s="36"/>
      <c r="K8301" s="19"/>
      <c r="P8301" s="33"/>
      <c r="Q8301" s="19"/>
      <c r="R8301" s="19"/>
    </row>
    <row r="8302" spans="3:18" s="1" customFormat="1" ht="12.75" x14ac:dyDescent="0.2">
      <c r="C8302" s="36"/>
      <c r="K8302" s="19"/>
      <c r="P8302" s="33"/>
      <c r="Q8302" s="19"/>
      <c r="R8302" s="19"/>
    </row>
    <row r="8303" spans="3:18" s="1" customFormat="1" ht="12.75" x14ac:dyDescent="0.2">
      <c r="C8303" s="36"/>
      <c r="K8303" s="19"/>
      <c r="P8303" s="33"/>
      <c r="Q8303" s="19"/>
      <c r="R8303" s="19"/>
    </row>
    <row r="8304" spans="3:18" s="1" customFormat="1" ht="12.75" x14ac:dyDescent="0.2">
      <c r="C8304" s="36"/>
      <c r="K8304" s="19"/>
      <c r="P8304" s="33"/>
      <c r="Q8304" s="19"/>
      <c r="R8304" s="19"/>
    </row>
    <row r="8305" spans="3:18" s="1" customFormat="1" ht="12.75" x14ac:dyDescent="0.2">
      <c r="C8305" s="36"/>
      <c r="K8305" s="19"/>
      <c r="P8305" s="33"/>
      <c r="Q8305" s="19"/>
      <c r="R8305" s="19"/>
    </row>
    <row r="8306" spans="3:18" s="1" customFormat="1" ht="12.75" x14ac:dyDescent="0.2">
      <c r="C8306" s="36"/>
      <c r="K8306" s="19"/>
      <c r="P8306" s="33"/>
      <c r="Q8306" s="19"/>
      <c r="R8306" s="19"/>
    </row>
    <row r="8307" spans="3:18" s="1" customFormat="1" ht="12.75" x14ac:dyDescent="0.2">
      <c r="C8307" s="36"/>
      <c r="K8307" s="19"/>
      <c r="P8307" s="33"/>
      <c r="Q8307" s="19"/>
      <c r="R8307" s="19"/>
    </row>
    <row r="8308" spans="3:18" s="1" customFormat="1" ht="12.75" x14ac:dyDescent="0.2">
      <c r="C8308" s="36"/>
      <c r="K8308" s="19"/>
      <c r="P8308" s="33"/>
      <c r="Q8308" s="19"/>
      <c r="R8308" s="19"/>
    </row>
    <row r="8309" spans="3:18" s="1" customFormat="1" ht="12.75" x14ac:dyDescent="0.2">
      <c r="C8309" s="36"/>
      <c r="K8309" s="19"/>
      <c r="P8309" s="33"/>
      <c r="Q8309" s="19"/>
      <c r="R8309" s="19"/>
    </row>
    <row r="8310" spans="3:18" s="1" customFormat="1" ht="12.75" x14ac:dyDescent="0.2">
      <c r="C8310" s="36"/>
      <c r="K8310" s="19"/>
      <c r="P8310" s="33"/>
      <c r="Q8310" s="19"/>
      <c r="R8310" s="19"/>
    </row>
    <row r="8311" spans="3:18" s="1" customFormat="1" ht="12.75" x14ac:dyDescent="0.2">
      <c r="C8311" s="36"/>
      <c r="K8311" s="19"/>
      <c r="P8311" s="33"/>
      <c r="Q8311" s="19"/>
      <c r="R8311" s="19"/>
    </row>
    <row r="8312" spans="3:18" s="1" customFormat="1" ht="12.75" x14ac:dyDescent="0.2">
      <c r="C8312" s="36"/>
      <c r="K8312" s="19"/>
      <c r="P8312" s="33"/>
      <c r="Q8312" s="19"/>
      <c r="R8312" s="19"/>
    </row>
    <row r="8313" spans="3:18" s="1" customFormat="1" ht="12.75" x14ac:dyDescent="0.2">
      <c r="C8313" s="36"/>
      <c r="K8313" s="19"/>
      <c r="P8313" s="33"/>
      <c r="Q8313" s="19"/>
      <c r="R8313" s="19"/>
    </row>
    <row r="8314" spans="3:18" s="1" customFormat="1" ht="12.75" x14ac:dyDescent="0.2">
      <c r="C8314" s="36"/>
      <c r="K8314" s="19"/>
      <c r="P8314" s="33"/>
      <c r="Q8314" s="19"/>
      <c r="R8314" s="19"/>
    </row>
    <row r="8315" spans="3:18" s="1" customFormat="1" ht="12.75" x14ac:dyDescent="0.2">
      <c r="C8315" s="36"/>
      <c r="K8315" s="19"/>
      <c r="P8315" s="33"/>
      <c r="Q8315" s="19"/>
      <c r="R8315" s="19"/>
    </row>
    <row r="8316" spans="3:18" s="1" customFormat="1" ht="12.75" x14ac:dyDescent="0.2">
      <c r="C8316" s="36"/>
      <c r="K8316" s="19"/>
      <c r="P8316" s="33"/>
      <c r="Q8316" s="19"/>
      <c r="R8316" s="19"/>
    </row>
    <row r="8317" spans="3:18" s="1" customFormat="1" ht="12.75" x14ac:dyDescent="0.2">
      <c r="C8317" s="36"/>
      <c r="K8317" s="19"/>
      <c r="P8317" s="33"/>
      <c r="Q8317" s="19"/>
      <c r="R8317" s="19"/>
    </row>
    <row r="8318" spans="3:18" s="1" customFormat="1" ht="12.75" x14ac:dyDescent="0.2">
      <c r="C8318" s="36"/>
      <c r="K8318" s="19"/>
      <c r="P8318" s="33"/>
      <c r="Q8318" s="19"/>
      <c r="R8318" s="19"/>
    </row>
    <row r="8319" spans="3:18" s="1" customFormat="1" ht="12.75" x14ac:dyDescent="0.2">
      <c r="C8319" s="36"/>
      <c r="K8319" s="19"/>
      <c r="P8319" s="33"/>
      <c r="Q8319" s="19"/>
      <c r="R8319" s="19"/>
    </row>
    <row r="8320" spans="3:18" s="1" customFormat="1" ht="12.75" x14ac:dyDescent="0.2">
      <c r="C8320" s="36"/>
      <c r="K8320" s="19"/>
      <c r="P8320" s="33"/>
      <c r="Q8320" s="19"/>
      <c r="R8320" s="19"/>
    </row>
    <row r="8321" spans="3:18" s="1" customFormat="1" ht="12.75" x14ac:dyDescent="0.2">
      <c r="C8321" s="36"/>
      <c r="K8321" s="19"/>
      <c r="P8321" s="33"/>
      <c r="Q8321" s="19"/>
      <c r="R8321" s="19"/>
    </row>
    <row r="8322" spans="3:18" s="1" customFormat="1" ht="12.75" x14ac:dyDescent="0.2">
      <c r="C8322" s="36"/>
      <c r="K8322" s="19"/>
      <c r="P8322" s="33"/>
      <c r="Q8322" s="19"/>
      <c r="R8322" s="19"/>
    </row>
    <row r="8323" spans="3:18" s="1" customFormat="1" ht="12.75" x14ac:dyDescent="0.2">
      <c r="C8323" s="36"/>
      <c r="K8323" s="19"/>
      <c r="P8323" s="33"/>
      <c r="Q8323" s="19"/>
      <c r="R8323" s="19"/>
    </row>
    <row r="8324" spans="3:18" s="1" customFormat="1" ht="12.75" x14ac:dyDescent="0.2">
      <c r="C8324" s="36"/>
      <c r="K8324" s="19"/>
      <c r="P8324" s="33"/>
      <c r="Q8324" s="19"/>
      <c r="R8324" s="19"/>
    </row>
    <row r="8325" spans="3:18" s="1" customFormat="1" ht="12.75" x14ac:dyDescent="0.2">
      <c r="C8325" s="36"/>
      <c r="K8325" s="19"/>
      <c r="P8325" s="33"/>
      <c r="Q8325" s="19"/>
      <c r="R8325" s="19"/>
    </row>
    <row r="8326" spans="3:18" s="1" customFormat="1" ht="12.75" x14ac:dyDescent="0.2">
      <c r="C8326" s="36"/>
      <c r="K8326" s="19"/>
      <c r="P8326" s="33"/>
      <c r="Q8326" s="19"/>
      <c r="R8326" s="19"/>
    </row>
    <row r="8327" spans="3:18" s="1" customFormat="1" ht="12.75" x14ac:dyDescent="0.2">
      <c r="C8327" s="36"/>
      <c r="K8327" s="19"/>
      <c r="P8327" s="33"/>
      <c r="Q8327" s="19"/>
      <c r="R8327" s="19"/>
    </row>
    <row r="8328" spans="3:18" s="1" customFormat="1" ht="12.75" x14ac:dyDescent="0.2">
      <c r="C8328" s="36"/>
      <c r="K8328" s="19"/>
      <c r="P8328" s="33"/>
      <c r="Q8328" s="19"/>
      <c r="R8328" s="19"/>
    </row>
    <row r="8329" spans="3:18" s="1" customFormat="1" ht="12.75" x14ac:dyDescent="0.2">
      <c r="C8329" s="36"/>
      <c r="K8329" s="19"/>
      <c r="P8329" s="33"/>
      <c r="Q8329" s="19"/>
      <c r="R8329" s="19"/>
    </row>
    <row r="8330" spans="3:18" s="1" customFormat="1" ht="12.75" x14ac:dyDescent="0.2">
      <c r="C8330" s="36"/>
      <c r="K8330" s="19"/>
      <c r="P8330" s="33"/>
      <c r="Q8330" s="19"/>
      <c r="R8330" s="19"/>
    </row>
    <row r="8331" spans="3:18" s="1" customFormat="1" ht="12.75" x14ac:dyDescent="0.2">
      <c r="C8331" s="36"/>
      <c r="K8331" s="19"/>
      <c r="P8331" s="33"/>
      <c r="Q8331" s="19"/>
      <c r="R8331" s="19"/>
    </row>
    <row r="8332" spans="3:18" s="1" customFormat="1" ht="12.75" x14ac:dyDescent="0.2">
      <c r="C8332" s="36"/>
      <c r="K8332" s="19"/>
      <c r="P8332" s="33"/>
      <c r="Q8332" s="19"/>
      <c r="R8332" s="19"/>
    </row>
    <row r="8333" spans="3:18" s="1" customFormat="1" ht="12.75" x14ac:dyDescent="0.2">
      <c r="C8333" s="36"/>
      <c r="K8333" s="19"/>
      <c r="P8333" s="33"/>
      <c r="Q8333" s="19"/>
      <c r="R8333" s="19"/>
    </row>
    <row r="8334" spans="3:18" s="1" customFormat="1" ht="12.75" x14ac:dyDescent="0.2">
      <c r="C8334" s="36"/>
      <c r="K8334" s="19"/>
      <c r="P8334" s="33"/>
      <c r="Q8334" s="19"/>
      <c r="R8334" s="19"/>
    </row>
    <row r="8335" spans="3:18" s="1" customFormat="1" ht="12.75" x14ac:dyDescent="0.2">
      <c r="C8335" s="36"/>
      <c r="K8335" s="19"/>
      <c r="P8335" s="33"/>
      <c r="Q8335" s="19"/>
      <c r="R8335" s="19"/>
    </row>
    <row r="8336" spans="3:18" s="1" customFormat="1" ht="12.75" x14ac:dyDescent="0.2">
      <c r="C8336" s="36"/>
      <c r="K8336" s="19"/>
      <c r="P8336" s="33"/>
      <c r="Q8336" s="19"/>
      <c r="R8336" s="19"/>
    </row>
    <row r="8337" spans="3:18" s="1" customFormat="1" ht="12.75" x14ac:dyDescent="0.2">
      <c r="C8337" s="36"/>
      <c r="K8337" s="19"/>
      <c r="P8337" s="33"/>
      <c r="Q8337" s="19"/>
      <c r="R8337" s="19"/>
    </row>
    <row r="8338" spans="3:18" s="1" customFormat="1" ht="12.75" x14ac:dyDescent="0.2">
      <c r="C8338" s="36"/>
      <c r="K8338" s="19"/>
      <c r="P8338" s="33"/>
      <c r="Q8338" s="19"/>
      <c r="R8338" s="19"/>
    </row>
    <row r="8339" spans="3:18" s="1" customFormat="1" ht="12.75" x14ac:dyDescent="0.2">
      <c r="C8339" s="36"/>
      <c r="K8339" s="19"/>
      <c r="P8339" s="33"/>
      <c r="Q8339" s="19"/>
      <c r="R8339" s="19"/>
    </row>
    <row r="8340" spans="3:18" s="1" customFormat="1" ht="12.75" x14ac:dyDescent="0.2">
      <c r="C8340" s="36"/>
      <c r="K8340" s="19"/>
      <c r="P8340" s="33"/>
      <c r="Q8340" s="19"/>
      <c r="R8340" s="19"/>
    </row>
    <row r="8341" spans="3:18" s="1" customFormat="1" ht="12.75" x14ac:dyDescent="0.2">
      <c r="C8341" s="36"/>
      <c r="K8341" s="19"/>
      <c r="P8341" s="33"/>
      <c r="Q8341" s="19"/>
      <c r="R8341" s="19"/>
    </row>
    <row r="8342" spans="3:18" s="1" customFormat="1" ht="12.75" x14ac:dyDescent="0.2">
      <c r="C8342" s="36"/>
      <c r="K8342" s="19"/>
      <c r="P8342" s="33"/>
      <c r="Q8342" s="19"/>
      <c r="R8342" s="19"/>
    </row>
    <row r="8343" spans="3:18" s="1" customFormat="1" ht="12.75" x14ac:dyDescent="0.2">
      <c r="C8343" s="36"/>
      <c r="K8343" s="19"/>
      <c r="P8343" s="33"/>
      <c r="Q8343" s="19"/>
      <c r="R8343" s="19"/>
    </row>
    <row r="8344" spans="3:18" s="1" customFormat="1" ht="12.75" x14ac:dyDescent="0.2">
      <c r="C8344" s="36"/>
      <c r="K8344" s="19"/>
      <c r="P8344" s="33"/>
      <c r="Q8344" s="19"/>
      <c r="R8344" s="19"/>
    </row>
    <row r="8345" spans="3:18" s="1" customFormat="1" ht="12.75" x14ac:dyDescent="0.2">
      <c r="C8345" s="36"/>
      <c r="K8345" s="19"/>
      <c r="P8345" s="33"/>
      <c r="Q8345" s="19"/>
      <c r="R8345" s="19"/>
    </row>
    <row r="8346" spans="3:18" s="1" customFormat="1" ht="12.75" x14ac:dyDescent="0.2">
      <c r="C8346" s="36"/>
      <c r="K8346" s="19"/>
      <c r="P8346" s="33"/>
      <c r="Q8346" s="19"/>
      <c r="R8346" s="19"/>
    </row>
    <row r="8347" spans="3:18" s="1" customFormat="1" ht="12.75" x14ac:dyDescent="0.2">
      <c r="C8347" s="36"/>
      <c r="K8347" s="19"/>
      <c r="P8347" s="33"/>
      <c r="Q8347" s="19"/>
      <c r="R8347" s="19"/>
    </row>
    <row r="8348" spans="3:18" s="1" customFormat="1" ht="12.75" x14ac:dyDescent="0.2">
      <c r="C8348" s="36"/>
      <c r="K8348" s="19"/>
      <c r="P8348" s="33"/>
      <c r="Q8348" s="19"/>
      <c r="R8348" s="19"/>
    </row>
    <row r="8349" spans="3:18" s="1" customFormat="1" ht="12.75" x14ac:dyDescent="0.2">
      <c r="C8349" s="36"/>
      <c r="K8349" s="19"/>
      <c r="P8349" s="33"/>
      <c r="Q8349" s="19"/>
      <c r="R8349" s="19"/>
    </row>
    <row r="8350" spans="3:18" s="1" customFormat="1" ht="12.75" x14ac:dyDescent="0.2">
      <c r="C8350" s="36"/>
      <c r="K8350" s="19"/>
      <c r="P8350" s="33"/>
      <c r="Q8350" s="19"/>
      <c r="R8350" s="19"/>
    </row>
    <row r="8351" spans="3:18" s="1" customFormat="1" ht="12.75" x14ac:dyDescent="0.2">
      <c r="C8351" s="36"/>
      <c r="K8351" s="19"/>
      <c r="P8351" s="33"/>
      <c r="Q8351" s="19"/>
      <c r="R8351" s="19"/>
    </row>
    <row r="8352" spans="3:18" s="1" customFormat="1" ht="12.75" x14ac:dyDescent="0.2">
      <c r="C8352" s="36"/>
      <c r="K8352" s="19"/>
      <c r="P8352" s="33"/>
      <c r="Q8352" s="19"/>
      <c r="R8352" s="19"/>
    </row>
    <row r="8353" spans="3:18" s="1" customFormat="1" ht="12.75" x14ac:dyDescent="0.2">
      <c r="C8353" s="36"/>
      <c r="K8353" s="19"/>
      <c r="P8353" s="33"/>
      <c r="Q8353" s="19"/>
      <c r="R8353" s="19"/>
    </row>
    <row r="8354" spans="3:18" s="1" customFormat="1" ht="12.75" x14ac:dyDescent="0.2">
      <c r="C8354" s="36"/>
      <c r="K8354" s="19"/>
      <c r="P8354" s="33"/>
      <c r="Q8354" s="19"/>
      <c r="R8354" s="19"/>
    </row>
    <row r="8355" spans="3:18" s="1" customFormat="1" ht="12.75" x14ac:dyDescent="0.2">
      <c r="C8355" s="36"/>
      <c r="K8355" s="19"/>
      <c r="P8355" s="33"/>
      <c r="Q8355" s="19"/>
      <c r="R8355" s="19"/>
    </row>
    <row r="8356" spans="3:18" s="1" customFormat="1" ht="12.75" x14ac:dyDescent="0.2">
      <c r="C8356" s="36"/>
      <c r="K8356" s="19"/>
      <c r="P8356" s="33"/>
      <c r="Q8356" s="19"/>
      <c r="R8356" s="19"/>
    </row>
    <row r="8357" spans="3:18" s="1" customFormat="1" ht="12.75" x14ac:dyDescent="0.2">
      <c r="C8357" s="36"/>
      <c r="K8357" s="19"/>
      <c r="P8357" s="33"/>
      <c r="Q8357" s="19"/>
      <c r="R8357" s="19"/>
    </row>
    <row r="8358" spans="3:18" s="1" customFormat="1" ht="12.75" x14ac:dyDescent="0.2">
      <c r="C8358" s="36"/>
      <c r="K8358" s="19"/>
      <c r="P8358" s="33"/>
      <c r="Q8358" s="19"/>
      <c r="R8358" s="19"/>
    </row>
    <row r="8359" spans="3:18" s="1" customFormat="1" ht="12.75" x14ac:dyDescent="0.2">
      <c r="C8359" s="36"/>
      <c r="K8359" s="19"/>
      <c r="P8359" s="33"/>
      <c r="Q8359" s="19"/>
      <c r="R8359" s="19"/>
    </row>
    <row r="8360" spans="3:18" s="1" customFormat="1" ht="12.75" x14ac:dyDescent="0.2">
      <c r="C8360" s="36"/>
      <c r="K8360" s="19"/>
      <c r="P8360" s="33"/>
      <c r="Q8360" s="19"/>
      <c r="R8360" s="19"/>
    </row>
    <row r="8361" spans="3:18" s="1" customFormat="1" ht="12.75" x14ac:dyDescent="0.2">
      <c r="C8361" s="36"/>
      <c r="K8361" s="19"/>
      <c r="P8361" s="33"/>
      <c r="Q8361" s="19"/>
      <c r="R8361" s="19"/>
    </row>
    <row r="8362" spans="3:18" s="1" customFormat="1" ht="12.75" x14ac:dyDescent="0.2">
      <c r="C8362" s="36"/>
      <c r="K8362" s="19"/>
      <c r="P8362" s="33"/>
      <c r="Q8362" s="19"/>
      <c r="R8362" s="19"/>
    </row>
    <row r="8363" spans="3:18" s="1" customFormat="1" ht="12.75" x14ac:dyDescent="0.2">
      <c r="C8363" s="36"/>
      <c r="K8363" s="19"/>
      <c r="P8363" s="33"/>
      <c r="Q8363" s="19"/>
      <c r="R8363" s="19"/>
    </row>
    <row r="8364" spans="3:18" s="1" customFormat="1" ht="12.75" x14ac:dyDescent="0.2">
      <c r="C8364" s="36"/>
      <c r="K8364" s="19"/>
      <c r="P8364" s="33"/>
      <c r="Q8364" s="19"/>
      <c r="R8364" s="19"/>
    </row>
    <row r="8365" spans="3:18" s="1" customFormat="1" ht="12.75" x14ac:dyDescent="0.2">
      <c r="C8365" s="36"/>
      <c r="K8365" s="19"/>
      <c r="P8365" s="33"/>
      <c r="Q8365" s="19"/>
      <c r="R8365" s="19"/>
    </row>
    <row r="8366" spans="3:18" s="1" customFormat="1" ht="12.75" x14ac:dyDescent="0.2">
      <c r="C8366" s="36"/>
      <c r="K8366" s="19"/>
      <c r="P8366" s="33"/>
      <c r="Q8366" s="19"/>
      <c r="R8366" s="19"/>
    </row>
    <row r="8367" spans="3:18" s="1" customFormat="1" ht="12.75" x14ac:dyDescent="0.2">
      <c r="C8367" s="36"/>
      <c r="K8367" s="19"/>
      <c r="P8367" s="33"/>
      <c r="Q8367" s="19"/>
      <c r="R8367" s="19"/>
    </row>
    <row r="8368" spans="3:18" s="1" customFormat="1" ht="12.75" x14ac:dyDescent="0.2">
      <c r="C8368" s="36"/>
      <c r="K8368" s="19"/>
      <c r="P8368" s="33"/>
      <c r="Q8368" s="19"/>
      <c r="R8368" s="19"/>
    </row>
    <row r="8369" spans="3:18" s="1" customFormat="1" ht="12.75" x14ac:dyDescent="0.2">
      <c r="C8369" s="36"/>
      <c r="K8369" s="19"/>
      <c r="P8369" s="33"/>
      <c r="Q8369" s="19"/>
      <c r="R8369" s="19"/>
    </row>
    <row r="8370" spans="3:18" s="1" customFormat="1" ht="12.75" x14ac:dyDescent="0.2">
      <c r="C8370" s="36"/>
      <c r="K8370" s="19"/>
      <c r="P8370" s="33"/>
      <c r="Q8370" s="19"/>
      <c r="R8370" s="19"/>
    </row>
    <row r="8371" spans="3:18" s="1" customFormat="1" ht="12.75" x14ac:dyDescent="0.2">
      <c r="C8371" s="36"/>
      <c r="K8371" s="19"/>
      <c r="P8371" s="33"/>
      <c r="Q8371" s="19"/>
      <c r="R8371" s="19"/>
    </row>
    <row r="8372" spans="3:18" s="1" customFormat="1" ht="12.75" x14ac:dyDescent="0.2">
      <c r="C8372" s="36"/>
      <c r="K8372" s="19"/>
      <c r="P8372" s="33"/>
      <c r="Q8372" s="19"/>
      <c r="R8372" s="19"/>
    </row>
    <row r="8373" spans="3:18" s="1" customFormat="1" ht="12.75" x14ac:dyDescent="0.2">
      <c r="C8373" s="36"/>
      <c r="K8373" s="19"/>
      <c r="P8373" s="33"/>
      <c r="Q8373" s="19"/>
      <c r="R8373" s="19"/>
    </row>
    <row r="8374" spans="3:18" s="1" customFormat="1" ht="12.75" x14ac:dyDescent="0.2">
      <c r="C8374" s="36"/>
      <c r="K8374" s="19"/>
      <c r="P8374" s="33"/>
      <c r="Q8374" s="19"/>
      <c r="R8374" s="19"/>
    </row>
    <row r="8375" spans="3:18" s="1" customFormat="1" ht="12.75" x14ac:dyDescent="0.2">
      <c r="C8375" s="36"/>
      <c r="K8375" s="19"/>
      <c r="P8375" s="33"/>
      <c r="Q8375" s="19"/>
      <c r="R8375" s="19"/>
    </row>
    <row r="8376" spans="3:18" s="1" customFormat="1" ht="12.75" x14ac:dyDescent="0.2">
      <c r="C8376" s="36"/>
      <c r="K8376" s="19"/>
      <c r="P8376" s="33"/>
      <c r="Q8376" s="19"/>
      <c r="R8376" s="19"/>
    </row>
    <row r="8377" spans="3:18" s="1" customFormat="1" ht="12.75" x14ac:dyDescent="0.2">
      <c r="C8377" s="36"/>
      <c r="K8377" s="19"/>
      <c r="P8377" s="33"/>
      <c r="Q8377" s="19"/>
      <c r="R8377" s="19"/>
    </row>
    <row r="8378" spans="3:18" s="1" customFormat="1" ht="12.75" x14ac:dyDescent="0.2">
      <c r="C8378" s="36"/>
      <c r="K8378" s="19"/>
      <c r="P8378" s="33"/>
      <c r="Q8378" s="19"/>
      <c r="R8378" s="19"/>
    </row>
    <row r="8379" spans="3:18" s="1" customFormat="1" ht="12.75" x14ac:dyDescent="0.2">
      <c r="C8379" s="36"/>
      <c r="K8379" s="19"/>
      <c r="P8379" s="33"/>
      <c r="Q8379" s="19"/>
      <c r="R8379" s="19"/>
    </row>
    <row r="8380" spans="3:18" s="1" customFormat="1" ht="12.75" x14ac:dyDescent="0.2">
      <c r="C8380" s="36"/>
      <c r="K8380" s="19"/>
      <c r="P8380" s="33"/>
      <c r="Q8380" s="19"/>
      <c r="R8380" s="19"/>
    </row>
    <row r="8381" spans="3:18" s="1" customFormat="1" ht="12.75" x14ac:dyDescent="0.2">
      <c r="C8381" s="36"/>
      <c r="K8381" s="19"/>
      <c r="P8381" s="33"/>
      <c r="Q8381" s="19"/>
      <c r="R8381" s="19"/>
    </row>
    <row r="8382" spans="3:18" s="1" customFormat="1" ht="12.75" x14ac:dyDescent="0.2">
      <c r="C8382" s="36"/>
      <c r="K8382" s="19"/>
      <c r="P8382" s="33"/>
      <c r="Q8382" s="19"/>
      <c r="R8382" s="19"/>
    </row>
    <row r="8383" spans="3:18" s="1" customFormat="1" ht="12.75" x14ac:dyDescent="0.2">
      <c r="C8383" s="36"/>
      <c r="K8383" s="19"/>
      <c r="P8383" s="33"/>
      <c r="Q8383" s="19"/>
      <c r="R8383" s="19"/>
    </row>
    <row r="8384" spans="3:18" s="1" customFormat="1" ht="12.75" x14ac:dyDescent="0.2">
      <c r="C8384" s="36"/>
      <c r="K8384" s="19"/>
      <c r="P8384" s="33"/>
      <c r="Q8384" s="19"/>
      <c r="R8384" s="19"/>
    </row>
    <row r="8385" spans="3:18" s="1" customFormat="1" ht="12.75" x14ac:dyDescent="0.2">
      <c r="C8385" s="36"/>
      <c r="K8385" s="19"/>
      <c r="P8385" s="33"/>
      <c r="Q8385" s="19"/>
      <c r="R8385" s="19"/>
    </row>
    <row r="8386" spans="3:18" s="1" customFormat="1" ht="12.75" x14ac:dyDescent="0.2">
      <c r="C8386" s="36"/>
      <c r="K8386" s="19"/>
      <c r="P8386" s="33"/>
      <c r="Q8386" s="19"/>
      <c r="R8386" s="19"/>
    </row>
    <row r="8387" spans="3:18" s="1" customFormat="1" ht="12.75" x14ac:dyDescent="0.2">
      <c r="C8387" s="36"/>
      <c r="K8387" s="19"/>
      <c r="P8387" s="33"/>
      <c r="Q8387" s="19"/>
      <c r="R8387" s="19"/>
    </row>
    <row r="8388" spans="3:18" s="1" customFormat="1" ht="12.75" x14ac:dyDescent="0.2">
      <c r="C8388" s="36"/>
      <c r="K8388" s="19"/>
      <c r="P8388" s="33"/>
      <c r="Q8388" s="19"/>
      <c r="R8388" s="19"/>
    </row>
    <row r="8389" spans="3:18" s="1" customFormat="1" ht="12.75" x14ac:dyDescent="0.2">
      <c r="C8389" s="36"/>
      <c r="K8389" s="19"/>
      <c r="P8389" s="33"/>
      <c r="Q8389" s="19"/>
      <c r="R8389" s="19"/>
    </row>
    <row r="8390" spans="3:18" s="1" customFormat="1" ht="12.75" x14ac:dyDescent="0.2">
      <c r="C8390" s="36"/>
      <c r="K8390" s="19"/>
      <c r="P8390" s="33"/>
      <c r="Q8390" s="19"/>
      <c r="R8390" s="19"/>
    </row>
    <row r="8391" spans="3:18" s="1" customFormat="1" ht="12.75" x14ac:dyDescent="0.2">
      <c r="C8391" s="36"/>
      <c r="K8391" s="19"/>
      <c r="P8391" s="33"/>
      <c r="Q8391" s="19"/>
      <c r="R8391" s="19"/>
    </row>
    <row r="8392" spans="3:18" s="1" customFormat="1" ht="12.75" x14ac:dyDescent="0.2">
      <c r="C8392" s="36"/>
      <c r="K8392" s="19"/>
      <c r="P8392" s="33"/>
      <c r="Q8392" s="19"/>
      <c r="R8392" s="19"/>
    </row>
    <row r="8393" spans="3:18" s="1" customFormat="1" ht="12.75" x14ac:dyDescent="0.2">
      <c r="C8393" s="36"/>
      <c r="K8393" s="19"/>
      <c r="P8393" s="33"/>
      <c r="Q8393" s="19"/>
      <c r="R8393" s="19"/>
    </row>
    <row r="8394" spans="3:18" s="1" customFormat="1" ht="12.75" x14ac:dyDescent="0.2">
      <c r="C8394" s="36"/>
      <c r="K8394" s="19"/>
      <c r="P8394" s="33"/>
      <c r="Q8394" s="19"/>
      <c r="R8394" s="19"/>
    </row>
    <row r="8395" spans="3:18" s="1" customFormat="1" ht="12.75" x14ac:dyDescent="0.2">
      <c r="C8395" s="36"/>
      <c r="K8395" s="19"/>
      <c r="P8395" s="33"/>
      <c r="Q8395" s="19"/>
      <c r="R8395" s="19"/>
    </row>
    <row r="8396" spans="3:18" s="1" customFormat="1" ht="12.75" x14ac:dyDescent="0.2">
      <c r="C8396" s="36"/>
      <c r="K8396" s="19"/>
      <c r="P8396" s="33"/>
      <c r="Q8396" s="19"/>
      <c r="R8396" s="19"/>
    </row>
    <row r="8397" spans="3:18" s="1" customFormat="1" ht="12.75" x14ac:dyDescent="0.2">
      <c r="C8397" s="36"/>
      <c r="K8397" s="19"/>
      <c r="P8397" s="33"/>
      <c r="Q8397" s="19"/>
      <c r="R8397" s="19"/>
    </row>
    <row r="8398" spans="3:18" s="1" customFormat="1" ht="12.75" x14ac:dyDescent="0.2">
      <c r="C8398" s="36"/>
      <c r="K8398" s="19"/>
      <c r="P8398" s="33"/>
      <c r="Q8398" s="19"/>
      <c r="R8398" s="19"/>
    </row>
    <row r="8399" spans="3:18" s="1" customFormat="1" ht="12.75" x14ac:dyDescent="0.2">
      <c r="C8399" s="36"/>
      <c r="K8399" s="19"/>
      <c r="P8399" s="33"/>
      <c r="Q8399" s="19"/>
      <c r="R8399" s="19"/>
    </row>
    <row r="8400" spans="3:18" s="1" customFormat="1" ht="12.75" x14ac:dyDescent="0.2">
      <c r="C8400" s="36"/>
      <c r="K8400" s="19"/>
      <c r="P8400" s="33"/>
      <c r="Q8400" s="19"/>
      <c r="R8400" s="19"/>
    </row>
    <row r="8401" spans="3:18" s="1" customFormat="1" ht="12.75" x14ac:dyDescent="0.2">
      <c r="C8401" s="36"/>
      <c r="K8401" s="19"/>
      <c r="P8401" s="33"/>
      <c r="Q8401" s="19"/>
      <c r="R8401" s="19"/>
    </row>
    <row r="8402" spans="3:18" s="1" customFormat="1" ht="12.75" x14ac:dyDescent="0.2">
      <c r="C8402" s="36"/>
      <c r="K8402" s="19"/>
      <c r="P8402" s="33"/>
      <c r="Q8402" s="19"/>
      <c r="R8402" s="19"/>
    </row>
    <row r="8403" spans="3:18" s="1" customFormat="1" ht="12.75" x14ac:dyDescent="0.2">
      <c r="C8403" s="36"/>
      <c r="K8403" s="19"/>
      <c r="P8403" s="33"/>
      <c r="Q8403" s="19"/>
      <c r="R8403" s="19"/>
    </row>
    <row r="8404" spans="3:18" s="1" customFormat="1" ht="12.75" x14ac:dyDescent="0.2">
      <c r="C8404" s="36"/>
      <c r="K8404" s="19"/>
      <c r="P8404" s="33"/>
      <c r="Q8404" s="19"/>
      <c r="R8404" s="19"/>
    </row>
    <row r="8405" spans="3:18" s="1" customFormat="1" ht="12.75" x14ac:dyDescent="0.2">
      <c r="C8405" s="36"/>
      <c r="K8405" s="19"/>
      <c r="P8405" s="33"/>
      <c r="Q8405" s="19"/>
      <c r="R8405" s="19"/>
    </row>
    <row r="8406" spans="3:18" s="1" customFormat="1" ht="12.75" x14ac:dyDescent="0.2">
      <c r="C8406" s="36"/>
      <c r="K8406" s="19"/>
      <c r="P8406" s="33"/>
      <c r="Q8406" s="19"/>
      <c r="R8406" s="19"/>
    </row>
    <row r="8407" spans="3:18" s="1" customFormat="1" ht="12.75" x14ac:dyDescent="0.2">
      <c r="C8407" s="36"/>
      <c r="K8407" s="19"/>
      <c r="P8407" s="33"/>
      <c r="Q8407" s="19"/>
      <c r="R8407" s="19"/>
    </row>
    <row r="8408" spans="3:18" s="1" customFormat="1" ht="12.75" x14ac:dyDescent="0.2">
      <c r="C8408" s="36"/>
      <c r="K8408" s="19"/>
      <c r="P8408" s="33"/>
      <c r="Q8408" s="19"/>
      <c r="R8408" s="19"/>
    </row>
    <row r="8409" spans="3:18" s="1" customFormat="1" ht="12.75" x14ac:dyDescent="0.2">
      <c r="C8409" s="36"/>
      <c r="K8409" s="19"/>
      <c r="P8409" s="33"/>
      <c r="Q8409" s="19"/>
      <c r="R8409" s="19"/>
    </row>
    <row r="8410" spans="3:18" s="1" customFormat="1" ht="12.75" x14ac:dyDescent="0.2">
      <c r="C8410" s="36"/>
      <c r="K8410" s="19"/>
      <c r="P8410" s="33"/>
      <c r="Q8410" s="19"/>
      <c r="R8410" s="19"/>
    </row>
    <row r="8411" spans="3:18" s="1" customFormat="1" ht="12.75" x14ac:dyDescent="0.2">
      <c r="C8411" s="36"/>
      <c r="K8411" s="19"/>
      <c r="P8411" s="33"/>
      <c r="Q8411" s="19"/>
      <c r="R8411" s="19"/>
    </row>
    <row r="8412" spans="3:18" s="1" customFormat="1" ht="12.75" x14ac:dyDescent="0.2">
      <c r="C8412" s="36"/>
      <c r="K8412" s="19"/>
      <c r="P8412" s="33"/>
      <c r="Q8412" s="19"/>
      <c r="R8412" s="19"/>
    </row>
    <row r="8413" spans="3:18" s="1" customFormat="1" ht="12.75" x14ac:dyDescent="0.2">
      <c r="C8413" s="36"/>
      <c r="K8413" s="19"/>
      <c r="P8413" s="33"/>
      <c r="Q8413" s="19"/>
      <c r="R8413" s="19"/>
    </row>
    <row r="8414" spans="3:18" s="1" customFormat="1" ht="12.75" x14ac:dyDescent="0.2">
      <c r="C8414" s="36"/>
      <c r="K8414" s="19"/>
      <c r="P8414" s="33"/>
      <c r="Q8414" s="19"/>
      <c r="R8414" s="19"/>
    </row>
    <row r="8415" spans="3:18" s="1" customFormat="1" ht="12.75" x14ac:dyDescent="0.2">
      <c r="C8415" s="36"/>
      <c r="K8415" s="19"/>
      <c r="P8415" s="33"/>
      <c r="Q8415" s="19"/>
      <c r="R8415" s="19"/>
    </row>
    <row r="8416" spans="3:18" s="1" customFormat="1" ht="12.75" x14ac:dyDescent="0.2">
      <c r="C8416" s="36"/>
      <c r="K8416" s="19"/>
      <c r="P8416" s="33"/>
      <c r="Q8416" s="19"/>
      <c r="R8416" s="19"/>
    </row>
    <row r="8417" spans="3:18" s="1" customFormat="1" ht="12.75" x14ac:dyDescent="0.2">
      <c r="C8417" s="36"/>
      <c r="K8417" s="19"/>
      <c r="P8417" s="33"/>
      <c r="Q8417" s="19"/>
      <c r="R8417" s="19"/>
    </row>
    <row r="8418" spans="3:18" s="1" customFormat="1" ht="12.75" x14ac:dyDescent="0.2">
      <c r="C8418" s="36"/>
      <c r="K8418" s="19"/>
      <c r="P8418" s="33"/>
      <c r="Q8418" s="19"/>
      <c r="R8418" s="19"/>
    </row>
    <row r="8419" spans="3:18" s="1" customFormat="1" ht="12.75" x14ac:dyDescent="0.2">
      <c r="C8419" s="36"/>
      <c r="K8419" s="19"/>
      <c r="P8419" s="33"/>
      <c r="Q8419" s="19"/>
      <c r="R8419" s="19"/>
    </row>
    <row r="8420" spans="3:18" s="1" customFormat="1" ht="12.75" x14ac:dyDescent="0.2">
      <c r="C8420" s="36"/>
      <c r="K8420" s="19"/>
      <c r="P8420" s="33"/>
      <c r="Q8420" s="19"/>
      <c r="R8420" s="19"/>
    </row>
    <row r="8421" spans="3:18" s="1" customFormat="1" ht="12.75" x14ac:dyDescent="0.2">
      <c r="C8421" s="36"/>
      <c r="K8421" s="19"/>
      <c r="P8421" s="33"/>
      <c r="Q8421" s="19"/>
      <c r="R8421" s="19"/>
    </row>
    <row r="8422" spans="3:18" s="1" customFormat="1" ht="12.75" x14ac:dyDescent="0.2">
      <c r="C8422" s="36"/>
      <c r="K8422" s="19"/>
      <c r="P8422" s="33"/>
      <c r="Q8422" s="19"/>
      <c r="R8422" s="19"/>
    </row>
    <row r="8423" spans="3:18" s="1" customFormat="1" ht="12.75" x14ac:dyDescent="0.2">
      <c r="C8423" s="36"/>
      <c r="K8423" s="19"/>
      <c r="P8423" s="33"/>
      <c r="Q8423" s="19"/>
      <c r="R8423" s="19"/>
    </row>
    <row r="8424" spans="3:18" s="1" customFormat="1" ht="12.75" x14ac:dyDescent="0.2">
      <c r="C8424" s="36"/>
      <c r="K8424" s="19"/>
      <c r="P8424" s="33"/>
      <c r="Q8424" s="19"/>
      <c r="R8424" s="19"/>
    </row>
    <row r="8425" spans="3:18" s="1" customFormat="1" ht="12.75" x14ac:dyDescent="0.2">
      <c r="C8425" s="36"/>
      <c r="K8425" s="19"/>
      <c r="P8425" s="33"/>
      <c r="Q8425" s="19"/>
      <c r="R8425" s="19"/>
    </row>
    <row r="8426" spans="3:18" s="1" customFormat="1" ht="12.75" x14ac:dyDescent="0.2">
      <c r="C8426" s="36"/>
      <c r="K8426" s="19"/>
      <c r="P8426" s="33"/>
      <c r="Q8426" s="19"/>
      <c r="R8426" s="19"/>
    </row>
    <row r="8427" spans="3:18" s="1" customFormat="1" ht="12.75" x14ac:dyDescent="0.2">
      <c r="C8427" s="36"/>
      <c r="K8427" s="19"/>
      <c r="P8427" s="33"/>
      <c r="Q8427" s="19"/>
      <c r="R8427" s="19"/>
    </row>
    <row r="8428" spans="3:18" s="1" customFormat="1" ht="12.75" x14ac:dyDescent="0.2">
      <c r="C8428" s="36"/>
      <c r="K8428" s="19"/>
      <c r="P8428" s="33"/>
      <c r="Q8428" s="19"/>
      <c r="R8428" s="19"/>
    </row>
    <row r="8429" spans="3:18" s="1" customFormat="1" ht="12.75" x14ac:dyDescent="0.2">
      <c r="C8429" s="36"/>
      <c r="K8429" s="19"/>
      <c r="P8429" s="33"/>
      <c r="Q8429" s="19"/>
      <c r="R8429" s="19"/>
    </row>
    <row r="8430" spans="3:18" s="1" customFormat="1" ht="12.75" x14ac:dyDescent="0.2">
      <c r="C8430" s="36"/>
      <c r="K8430" s="19"/>
      <c r="P8430" s="33"/>
      <c r="Q8430" s="19"/>
      <c r="R8430" s="19"/>
    </row>
    <row r="8431" spans="3:18" s="1" customFormat="1" ht="12.75" x14ac:dyDescent="0.2">
      <c r="C8431" s="36"/>
      <c r="K8431" s="19"/>
      <c r="P8431" s="33"/>
      <c r="Q8431" s="19"/>
      <c r="R8431" s="19"/>
    </row>
    <row r="8432" spans="3:18" s="1" customFormat="1" ht="12.75" x14ac:dyDescent="0.2">
      <c r="C8432" s="36"/>
      <c r="K8432" s="19"/>
      <c r="P8432" s="33"/>
      <c r="Q8432" s="19"/>
      <c r="R8432" s="19"/>
    </row>
    <row r="8433" spans="3:18" s="1" customFormat="1" ht="12.75" x14ac:dyDescent="0.2">
      <c r="C8433" s="36"/>
      <c r="K8433" s="19"/>
      <c r="P8433" s="33"/>
      <c r="Q8433" s="19"/>
      <c r="R8433" s="19"/>
    </row>
    <row r="8434" spans="3:18" s="1" customFormat="1" ht="12.75" x14ac:dyDescent="0.2">
      <c r="C8434" s="36"/>
      <c r="K8434" s="19"/>
      <c r="P8434" s="33"/>
      <c r="Q8434" s="19"/>
      <c r="R8434" s="19"/>
    </row>
    <row r="8435" spans="3:18" s="1" customFormat="1" ht="12.75" x14ac:dyDescent="0.2">
      <c r="C8435" s="36"/>
      <c r="K8435" s="19"/>
      <c r="P8435" s="33"/>
      <c r="Q8435" s="19"/>
      <c r="R8435" s="19"/>
    </row>
    <row r="8436" spans="3:18" s="1" customFormat="1" ht="12.75" x14ac:dyDescent="0.2">
      <c r="C8436" s="36"/>
      <c r="K8436" s="19"/>
      <c r="P8436" s="33"/>
      <c r="Q8436" s="19"/>
      <c r="R8436" s="19"/>
    </row>
    <row r="8437" spans="3:18" s="1" customFormat="1" ht="12.75" x14ac:dyDescent="0.2">
      <c r="C8437" s="36"/>
      <c r="K8437" s="19"/>
      <c r="P8437" s="33"/>
      <c r="Q8437" s="19"/>
      <c r="R8437" s="19"/>
    </row>
    <row r="8438" spans="3:18" s="1" customFormat="1" ht="12.75" x14ac:dyDescent="0.2">
      <c r="C8438" s="36"/>
      <c r="K8438" s="19"/>
      <c r="P8438" s="33"/>
      <c r="Q8438" s="19"/>
      <c r="R8438" s="19"/>
    </row>
    <row r="8439" spans="3:18" s="1" customFormat="1" ht="12.75" x14ac:dyDescent="0.2">
      <c r="C8439" s="36"/>
      <c r="K8439" s="19"/>
      <c r="P8439" s="33"/>
      <c r="Q8439" s="19"/>
      <c r="R8439" s="19"/>
    </row>
    <row r="8440" spans="3:18" s="1" customFormat="1" ht="12.75" x14ac:dyDescent="0.2">
      <c r="C8440" s="36"/>
      <c r="K8440" s="19"/>
      <c r="P8440" s="33"/>
      <c r="Q8440" s="19"/>
      <c r="R8440" s="19"/>
    </row>
    <row r="8441" spans="3:18" s="1" customFormat="1" ht="12.75" x14ac:dyDescent="0.2">
      <c r="C8441" s="36"/>
      <c r="K8441" s="19"/>
      <c r="P8441" s="33"/>
      <c r="Q8441" s="19"/>
      <c r="R8441" s="19"/>
    </row>
    <row r="8442" spans="3:18" s="1" customFormat="1" ht="12.75" x14ac:dyDescent="0.2">
      <c r="C8442" s="36"/>
      <c r="K8442" s="19"/>
      <c r="P8442" s="33"/>
      <c r="Q8442" s="19"/>
      <c r="R8442" s="19"/>
    </row>
    <row r="8443" spans="3:18" s="1" customFormat="1" ht="12.75" x14ac:dyDescent="0.2">
      <c r="C8443" s="36"/>
      <c r="K8443" s="19"/>
      <c r="P8443" s="33"/>
      <c r="Q8443" s="19"/>
      <c r="R8443" s="19"/>
    </row>
    <row r="8444" spans="3:18" s="1" customFormat="1" ht="12.75" x14ac:dyDescent="0.2">
      <c r="C8444" s="36"/>
      <c r="K8444" s="19"/>
      <c r="P8444" s="33"/>
      <c r="Q8444" s="19"/>
      <c r="R8444" s="19"/>
    </row>
    <row r="8445" spans="3:18" s="1" customFormat="1" ht="12.75" x14ac:dyDescent="0.2">
      <c r="C8445" s="36"/>
      <c r="K8445" s="19"/>
      <c r="P8445" s="33"/>
      <c r="Q8445" s="19"/>
      <c r="R8445" s="19"/>
    </row>
    <row r="8446" spans="3:18" s="1" customFormat="1" ht="12.75" x14ac:dyDescent="0.2">
      <c r="C8446" s="36"/>
      <c r="K8446" s="19"/>
      <c r="P8446" s="33"/>
      <c r="Q8446" s="19"/>
      <c r="R8446" s="19"/>
    </row>
    <row r="8447" spans="3:18" s="1" customFormat="1" ht="12.75" x14ac:dyDescent="0.2">
      <c r="C8447" s="36"/>
      <c r="K8447" s="19"/>
      <c r="P8447" s="33"/>
      <c r="Q8447" s="19"/>
      <c r="R8447" s="19"/>
    </row>
    <row r="8448" spans="3:18" s="1" customFormat="1" ht="12.75" x14ac:dyDescent="0.2">
      <c r="C8448" s="36"/>
      <c r="K8448" s="19"/>
      <c r="P8448" s="33"/>
      <c r="Q8448" s="19"/>
      <c r="R8448" s="19"/>
    </row>
    <row r="8449" spans="3:18" s="1" customFormat="1" ht="12.75" x14ac:dyDescent="0.2">
      <c r="C8449" s="36"/>
      <c r="K8449" s="19"/>
      <c r="P8449" s="33"/>
      <c r="Q8449" s="19"/>
      <c r="R8449" s="19"/>
    </row>
    <row r="8450" spans="3:18" s="1" customFormat="1" ht="12.75" x14ac:dyDescent="0.2">
      <c r="C8450" s="36"/>
      <c r="K8450" s="19"/>
      <c r="P8450" s="33"/>
      <c r="Q8450" s="19"/>
      <c r="R8450" s="19"/>
    </row>
    <row r="8451" spans="3:18" s="1" customFormat="1" ht="12.75" x14ac:dyDescent="0.2">
      <c r="C8451" s="36"/>
      <c r="K8451" s="19"/>
      <c r="P8451" s="33"/>
      <c r="Q8451" s="19"/>
      <c r="R8451" s="19"/>
    </row>
    <row r="8452" spans="3:18" s="1" customFormat="1" ht="12.75" x14ac:dyDescent="0.2">
      <c r="C8452" s="36"/>
      <c r="K8452" s="19"/>
      <c r="P8452" s="33"/>
      <c r="Q8452" s="19"/>
      <c r="R8452" s="19"/>
    </row>
    <row r="8453" spans="3:18" s="1" customFormat="1" ht="12.75" x14ac:dyDescent="0.2">
      <c r="C8453" s="36"/>
      <c r="K8453" s="19"/>
      <c r="P8453" s="33"/>
      <c r="Q8453" s="19"/>
      <c r="R8453" s="19"/>
    </row>
    <row r="8454" spans="3:18" s="1" customFormat="1" ht="12.75" x14ac:dyDescent="0.2">
      <c r="C8454" s="36"/>
      <c r="K8454" s="19"/>
      <c r="P8454" s="33"/>
      <c r="Q8454" s="19"/>
      <c r="R8454" s="19"/>
    </row>
    <row r="8455" spans="3:18" s="1" customFormat="1" ht="12.75" x14ac:dyDescent="0.2">
      <c r="C8455" s="36"/>
      <c r="K8455" s="19"/>
      <c r="P8455" s="33"/>
      <c r="Q8455" s="19"/>
      <c r="R8455" s="19"/>
    </row>
    <row r="8456" spans="3:18" s="1" customFormat="1" ht="12.75" x14ac:dyDescent="0.2">
      <c r="C8456" s="36"/>
      <c r="K8456" s="19"/>
      <c r="P8456" s="33"/>
      <c r="Q8456" s="19"/>
      <c r="R8456" s="19"/>
    </row>
    <row r="8457" spans="3:18" s="1" customFormat="1" ht="12.75" x14ac:dyDescent="0.2">
      <c r="C8457" s="36"/>
      <c r="K8457" s="19"/>
      <c r="P8457" s="33"/>
      <c r="Q8457" s="19"/>
      <c r="R8457" s="19"/>
    </row>
    <row r="8458" spans="3:18" s="1" customFormat="1" ht="12.75" x14ac:dyDescent="0.2">
      <c r="C8458" s="36"/>
      <c r="K8458" s="19"/>
      <c r="P8458" s="33"/>
      <c r="Q8458" s="19"/>
      <c r="R8458" s="19"/>
    </row>
    <row r="8459" spans="3:18" s="1" customFormat="1" ht="12.75" x14ac:dyDescent="0.2">
      <c r="C8459" s="36"/>
      <c r="K8459" s="19"/>
      <c r="P8459" s="33"/>
      <c r="Q8459" s="19"/>
      <c r="R8459" s="19"/>
    </row>
    <row r="8460" spans="3:18" s="1" customFormat="1" ht="12.75" x14ac:dyDescent="0.2">
      <c r="C8460" s="36"/>
      <c r="K8460" s="19"/>
      <c r="P8460" s="33"/>
      <c r="Q8460" s="19"/>
      <c r="R8460" s="19"/>
    </row>
    <row r="8461" spans="3:18" s="1" customFormat="1" ht="12.75" x14ac:dyDescent="0.2">
      <c r="C8461" s="36"/>
      <c r="K8461" s="19"/>
      <c r="P8461" s="33"/>
      <c r="Q8461" s="19"/>
      <c r="R8461" s="19"/>
    </row>
    <row r="8462" spans="3:18" s="1" customFormat="1" ht="12.75" x14ac:dyDescent="0.2">
      <c r="C8462" s="36"/>
      <c r="K8462" s="19"/>
      <c r="P8462" s="33"/>
      <c r="Q8462" s="19"/>
      <c r="R8462" s="19"/>
    </row>
    <row r="8463" spans="3:18" s="1" customFormat="1" ht="12.75" x14ac:dyDescent="0.2">
      <c r="C8463" s="36"/>
      <c r="K8463" s="19"/>
      <c r="P8463" s="33"/>
      <c r="Q8463" s="19"/>
      <c r="R8463" s="19"/>
    </row>
    <row r="8464" spans="3:18" s="1" customFormat="1" ht="12.75" x14ac:dyDescent="0.2">
      <c r="C8464" s="36"/>
      <c r="K8464" s="19"/>
      <c r="P8464" s="33"/>
      <c r="Q8464" s="19"/>
      <c r="R8464" s="19"/>
    </row>
    <row r="8465" spans="3:18" s="1" customFormat="1" ht="12.75" x14ac:dyDescent="0.2">
      <c r="C8465" s="36"/>
      <c r="K8465" s="19"/>
      <c r="P8465" s="33"/>
      <c r="Q8465" s="19"/>
      <c r="R8465" s="19"/>
    </row>
    <row r="8466" spans="3:18" s="1" customFormat="1" ht="12.75" x14ac:dyDescent="0.2">
      <c r="C8466" s="36"/>
      <c r="K8466" s="19"/>
      <c r="P8466" s="33"/>
      <c r="Q8466" s="19"/>
      <c r="R8466" s="19"/>
    </row>
    <row r="8467" spans="3:18" s="1" customFormat="1" ht="12.75" x14ac:dyDescent="0.2">
      <c r="C8467" s="36"/>
      <c r="K8467" s="19"/>
      <c r="P8467" s="33"/>
      <c r="Q8467" s="19"/>
      <c r="R8467" s="19"/>
    </row>
    <row r="8468" spans="3:18" s="1" customFormat="1" ht="12.75" x14ac:dyDescent="0.2">
      <c r="C8468" s="36"/>
      <c r="K8468" s="19"/>
      <c r="P8468" s="33"/>
      <c r="Q8468" s="19"/>
      <c r="R8468" s="19"/>
    </row>
    <row r="8469" spans="3:18" s="1" customFormat="1" ht="12.75" x14ac:dyDescent="0.2">
      <c r="C8469" s="36"/>
      <c r="K8469" s="19"/>
      <c r="P8469" s="33"/>
      <c r="Q8469" s="19"/>
      <c r="R8469" s="19"/>
    </row>
    <row r="8470" spans="3:18" s="1" customFormat="1" ht="12.75" x14ac:dyDescent="0.2">
      <c r="C8470" s="36"/>
      <c r="K8470" s="19"/>
      <c r="P8470" s="33"/>
      <c r="Q8470" s="19"/>
      <c r="R8470" s="19"/>
    </row>
    <row r="8471" spans="3:18" s="1" customFormat="1" ht="12.75" x14ac:dyDescent="0.2">
      <c r="C8471" s="36"/>
      <c r="K8471" s="19"/>
      <c r="P8471" s="33"/>
      <c r="Q8471" s="19"/>
      <c r="R8471" s="19"/>
    </row>
    <row r="8472" spans="3:18" s="1" customFormat="1" ht="12.75" x14ac:dyDescent="0.2">
      <c r="C8472" s="36"/>
      <c r="K8472" s="19"/>
      <c r="P8472" s="33"/>
      <c r="Q8472" s="19"/>
      <c r="R8472" s="19"/>
    </row>
    <row r="8473" spans="3:18" s="1" customFormat="1" ht="12.75" x14ac:dyDescent="0.2">
      <c r="C8473" s="36"/>
      <c r="K8473" s="19"/>
      <c r="P8473" s="33"/>
      <c r="Q8473" s="19"/>
      <c r="R8473" s="19"/>
    </row>
    <row r="8474" spans="3:18" s="1" customFormat="1" ht="12.75" x14ac:dyDescent="0.2">
      <c r="C8474" s="36"/>
      <c r="K8474" s="19"/>
      <c r="P8474" s="33"/>
      <c r="Q8474" s="19"/>
      <c r="R8474" s="19"/>
    </row>
    <row r="8475" spans="3:18" s="1" customFormat="1" ht="12.75" x14ac:dyDescent="0.2">
      <c r="C8475" s="36"/>
      <c r="K8475" s="19"/>
      <c r="P8475" s="33"/>
      <c r="Q8475" s="19"/>
      <c r="R8475" s="19"/>
    </row>
    <row r="8476" spans="3:18" s="1" customFormat="1" ht="12.75" x14ac:dyDescent="0.2">
      <c r="C8476" s="36"/>
      <c r="K8476" s="19"/>
      <c r="P8476" s="33"/>
      <c r="Q8476" s="19"/>
      <c r="R8476" s="19"/>
    </row>
    <row r="8477" spans="3:18" s="1" customFormat="1" ht="12.75" x14ac:dyDescent="0.2">
      <c r="C8477" s="36"/>
      <c r="K8477" s="19"/>
      <c r="P8477" s="33"/>
      <c r="Q8477" s="19"/>
      <c r="R8477" s="19"/>
    </row>
    <row r="8478" spans="3:18" s="1" customFormat="1" ht="12.75" x14ac:dyDescent="0.2">
      <c r="C8478" s="36"/>
      <c r="K8478" s="19"/>
      <c r="P8478" s="33"/>
      <c r="Q8478" s="19"/>
      <c r="R8478" s="19"/>
    </row>
    <row r="8479" spans="3:18" s="1" customFormat="1" ht="12.75" x14ac:dyDescent="0.2">
      <c r="C8479" s="36"/>
      <c r="K8479" s="19"/>
      <c r="P8479" s="33"/>
      <c r="Q8479" s="19"/>
      <c r="R8479" s="19"/>
    </row>
    <row r="8480" spans="3:18" s="1" customFormat="1" ht="12.75" x14ac:dyDescent="0.2">
      <c r="C8480" s="36"/>
      <c r="K8480" s="19"/>
      <c r="P8480" s="33"/>
      <c r="Q8480" s="19"/>
      <c r="R8480" s="19"/>
    </row>
    <row r="8481" spans="3:18" s="1" customFormat="1" ht="12.75" x14ac:dyDescent="0.2">
      <c r="C8481" s="36"/>
      <c r="K8481" s="19"/>
      <c r="P8481" s="33"/>
      <c r="Q8481" s="19"/>
      <c r="R8481" s="19"/>
    </row>
    <row r="8482" spans="3:18" s="1" customFormat="1" ht="12.75" x14ac:dyDescent="0.2">
      <c r="C8482" s="36"/>
      <c r="K8482" s="19"/>
      <c r="P8482" s="33"/>
      <c r="Q8482" s="19"/>
      <c r="R8482" s="19"/>
    </row>
    <row r="8483" spans="3:18" s="1" customFormat="1" ht="12.75" x14ac:dyDescent="0.2">
      <c r="C8483" s="36"/>
      <c r="K8483" s="19"/>
      <c r="P8483" s="33"/>
      <c r="Q8483" s="19"/>
      <c r="R8483" s="19"/>
    </row>
    <row r="8484" spans="3:18" s="1" customFormat="1" ht="12.75" x14ac:dyDescent="0.2">
      <c r="C8484" s="36"/>
      <c r="K8484" s="19"/>
      <c r="P8484" s="33"/>
      <c r="Q8484" s="19"/>
      <c r="R8484" s="19"/>
    </row>
    <row r="8485" spans="3:18" s="1" customFormat="1" ht="12.75" x14ac:dyDescent="0.2">
      <c r="C8485" s="36"/>
      <c r="K8485" s="19"/>
      <c r="P8485" s="33"/>
      <c r="Q8485" s="19"/>
      <c r="R8485" s="19"/>
    </row>
    <row r="8486" spans="3:18" s="1" customFormat="1" ht="12.75" x14ac:dyDescent="0.2">
      <c r="C8486" s="36"/>
      <c r="K8486" s="19"/>
      <c r="P8486" s="33"/>
      <c r="Q8486" s="19"/>
      <c r="R8486" s="19"/>
    </row>
    <row r="8487" spans="3:18" s="1" customFormat="1" ht="12.75" x14ac:dyDescent="0.2">
      <c r="C8487" s="36"/>
      <c r="K8487" s="19"/>
      <c r="P8487" s="33"/>
      <c r="Q8487" s="19"/>
      <c r="R8487" s="19"/>
    </row>
    <row r="8488" spans="3:18" s="1" customFormat="1" ht="12.75" x14ac:dyDescent="0.2">
      <c r="C8488" s="36"/>
      <c r="K8488" s="19"/>
      <c r="P8488" s="33"/>
      <c r="Q8488" s="19"/>
      <c r="R8488" s="19"/>
    </row>
    <row r="8489" spans="3:18" s="1" customFormat="1" ht="12.75" x14ac:dyDescent="0.2">
      <c r="C8489" s="36"/>
      <c r="K8489" s="19"/>
      <c r="P8489" s="33"/>
      <c r="Q8489" s="19"/>
      <c r="R8489" s="19"/>
    </row>
    <row r="8490" spans="3:18" s="1" customFormat="1" ht="12.75" x14ac:dyDescent="0.2">
      <c r="C8490" s="36"/>
      <c r="K8490" s="19"/>
      <c r="P8490" s="33"/>
      <c r="Q8490" s="19"/>
      <c r="R8490" s="19"/>
    </row>
    <row r="8491" spans="3:18" s="1" customFormat="1" ht="12.75" x14ac:dyDescent="0.2">
      <c r="C8491" s="36"/>
      <c r="K8491" s="19"/>
      <c r="P8491" s="33"/>
      <c r="Q8491" s="19"/>
      <c r="R8491" s="19"/>
    </row>
    <row r="8492" spans="3:18" s="1" customFormat="1" ht="12.75" x14ac:dyDescent="0.2">
      <c r="C8492" s="36"/>
      <c r="K8492" s="19"/>
      <c r="P8492" s="33"/>
      <c r="Q8492" s="19"/>
      <c r="R8492" s="19"/>
    </row>
    <row r="8493" spans="3:18" s="1" customFormat="1" ht="12.75" x14ac:dyDescent="0.2">
      <c r="C8493" s="36"/>
      <c r="K8493" s="19"/>
      <c r="P8493" s="33"/>
      <c r="Q8493" s="19"/>
      <c r="R8493" s="19"/>
    </row>
    <row r="8494" spans="3:18" s="1" customFormat="1" ht="12.75" x14ac:dyDescent="0.2">
      <c r="C8494" s="36"/>
      <c r="K8494" s="19"/>
      <c r="P8494" s="33"/>
      <c r="Q8494" s="19"/>
      <c r="R8494" s="19"/>
    </row>
    <row r="8495" spans="3:18" s="1" customFormat="1" ht="12.75" x14ac:dyDescent="0.2">
      <c r="C8495" s="36"/>
      <c r="K8495" s="19"/>
      <c r="P8495" s="33"/>
      <c r="Q8495" s="19"/>
      <c r="R8495" s="19"/>
    </row>
    <row r="8496" spans="3:18" s="1" customFormat="1" ht="12.75" x14ac:dyDescent="0.2">
      <c r="C8496" s="36"/>
      <c r="K8496" s="19"/>
      <c r="P8496" s="33"/>
      <c r="Q8496" s="19"/>
      <c r="R8496" s="19"/>
    </row>
    <row r="8497" spans="3:18" s="1" customFormat="1" ht="12.75" x14ac:dyDescent="0.2">
      <c r="C8497" s="36"/>
      <c r="K8497" s="19"/>
      <c r="P8497" s="33"/>
      <c r="Q8497" s="19"/>
      <c r="R8497" s="19"/>
    </row>
    <row r="8498" spans="3:18" s="1" customFormat="1" ht="12.75" x14ac:dyDescent="0.2">
      <c r="C8498" s="36"/>
      <c r="K8498" s="19"/>
      <c r="P8498" s="33"/>
      <c r="Q8498" s="19"/>
      <c r="R8498" s="19"/>
    </row>
    <row r="8499" spans="3:18" s="1" customFormat="1" ht="12.75" x14ac:dyDescent="0.2">
      <c r="C8499" s="36"/>
      <c r="K8499" s="19"/>
      <c r="P8499" s="33"/>
      <c r="Q8499" s="19"/>
      <c r="R8499" s="19"/>
    </row>
    <row r="8500" spans="3:18" s="1" customFormat="1" ht="12.75" x14ac:dyDescent="0.2">
      <c r="C8500" s="36"/>
      <c r="K8500" s="19"/>
      <c r="P8500" s="33"/>
      <c r="Q8500" s="19"/>
      <c r="R8500" s="19"/>
    </row>
    <row r="8501" spans="3:18" s="1" customFormat="1" ht="12.75" x14ac:dyDescent="0.2">
      <c r="C8501" s="36"/>
      <c r="K8501" s="19"/>
      <c r="P8501" s="33"/>
      <c r="Q8501" s="19"/>
      <c r="R8501" s="19"/>
    </row>
    <row r="8502" spans="3:18" s="1" customFormat="1" ht="12.75" x14ac:dyDescent="0.2">
      <c r="C8502" s="36"/>
      <c r="K8502" s="19"/>
      <c r="P8502" s="33"/>
      <c r="Q8502" s="19"/>
      <c r="R8502" s="19"/>
    </row>
    <row r="8503" spans="3:18" s="1" customFormat="1" ht="12.75" x14ac:dyDescent="0.2">
      <c r="C8503" s="36"/>
      <c r="K8503" s="19"/>
      <c r="P8503" s="33"/>
      <c r="Q8503" s="19"/>
      <c r="R8503" s="19"/>
    </row>
    <row r="8504" spans="3:18" s="1" customFormat="1" ht="12.75" x14ac:dyDescent="0.2">
      <c r="C8504" s="36"/>
      <c r="K8504" s="19"/>
      <c r="P8504" s="33"/>
      <c r="Q8504" s="19"/>
      <c r="R8504" s="19"/>
    </row>
    <row r="8505" spans="3:18" s="1" customFormat="1" ht="12.75" x14ac:dyDescent="0.2">
      <c r="C8505" s="36"/>
      <c r="K8505" s="19"/>
      <c r="P8505" s="33"/>
      <c r="Q8505" s="19"/>
      <c r="R8505" s="19"/>
    </row>
    <row r="8506" spans="3:18" s="1" customFormat="1" ht="12.75" x14ac:dyDescent="0.2">
      <c r="C8506" s="36"/>
      <c r="K8506" s="19"/>
      <c r="P8506" s="33"/>
      <c r="Q8506" s="19"/>
      <c r="R8506" s="19"/>
    </row>
    <row r="8507" spans="3:18" s="1" customFormat="1" ht="12.75" x14ac:dyDescent="0.2">
      <c r="C8507" s="36"/>
      <c r="K8507" s="19"/>
      <c r="P8507" s="33"/>
      <c r="Q8507" s="19"/>
      <c r="R8507" s="19"/>
    </row>
    <row r="8508" spans="3:18" s="1" customFormat="1" ht="12.75" x14ac:dyDescent="0.2">
      <c r="C8508" s="36"/>
      <c r="K8508" s="19"/>
      <c r="P8508" s="33"/>
      <c r="Q8508" s="19"/>
      <c r="R8508" s="19"/>
    </row>
    <row r="8509" spans="3:18" s="1" customFormat="1" ht="12.75" x14ac:dyDescent="0.2">
      <c r="C8509" s="36"/>
      <c r="K8509" s="19"/>
      <c r="P8509" s="33"/>
      <c r="Q8509" s="19"/>
      <c r="R8509" s="19"/>
    </row>
    <row r="8510" spans="3:18" s="1" customFormat="1" ht="12.75" x14ac:dyDescent="0.2">
      <c r="C8510" s="36"/>
      <c r="K8510" s="19"/>
      <c r="P8510" s="33"/>
      <c r="Q8510" s="19"/>
      <c r="R8510" s="19"/>
    </row>
    <row r="8511" spans="3:18" s="1" customFormat="1" ht="12.75" x14ac:dyDescent="0.2">
      <c r="C8511" s="36"/>
      <c r="K8511" s="19"/>
      <c r="P8511" s="33"/>
      <c r="Q8511" s="19"/>
      <c r="R8511" s="19"/>
    </row>
    <row r="8512" spans="3:18" s="1" customFormat="1" ht="12.75" x14ac:dyDescent="0.2">
      <c r="C8512" s="36"/>
      <c r="K8512" s="19"/>
      <c r="P8512" s="33"/>
      <c r="Q8512" s="19"/>
      <c r="R8512" s="19"/>
    </row>
    <row r="8513" spans="3:18" s="1" customFormat="1" ht="12.75" x14ac:dyDescent="0.2">
      <c r="C8513" s="36"/>
      <c r="K8513" s="19"/>
      <c r="P8513" s="33"/>
      <c r="Q8513" s="19"/>
      <c r="R8513" s="19"/>
    </row>
    <row r="8514" spans="3:18" s="1" customFormat="1" ht="12.75" x14ac:dyDescent="0.2">
      <c r="C8514" s="36"/>
      <c r="K8514" s="19"/>
      <c r="P8514" s="33"/>
      <c r="Q8514" s="19"/>
      <c r="R8514" s="19"/>
    </row>
    <row r="8515" spans="3:18" s="1" customFormat="1" ht="12.75" x14ac:dyDescent="0.2">
      <c r="C8515" s="36"/>
      <c r="K8515" s="19"/>
      <c r="P8515" s="33"/>
      <c r="Q8515" s="19"/>
      <c r="R8515" s="19"/>
    </row>
    <row r="8516" spans="3:18" s="1" customFormat="1" ht="12.75" x14ac:dyDescent="0.2">
      <c r="C8516" s="36"/>
      <c r="K8516" s="19"/>
      <c r="P8516" s="33"/>
      <c r="Q8516" s="19"/>
      <c r="R8516" s="19"/>
    </row>
    <row r="8517" spans="3:18" s="1" customFormat="1" ht="12.75" x14ac:dyDescent="0.2">
      <c r="C8517" s="36"/>
      <c r="K8517" s="19"/>
      <c r="P8517" s="33"/>
      <c r="Q8517" s="19"/>
      <c r="R8517" s="19"/>
    </row>
    <row r="8518" spans="3:18" s="1" customFormat="1" ht="12.75" x14ac:dyDescent="0.2">
      <c r="C8518" s="36"/>
      <c r="K8518" s="19"/>
      <c r="P8518" s="33"/>
      <c r="Q8518" s="19"/>
      <c r="R8518" s="19"/>
    </row>
    <row r="8519" spans="3:18" s="1" customFormat="1" ht="12.75" x14ac:dyDescent="0.2">
      <c r="C8519" s="36"/>
      <c r="K8519" s="19"/>
      <c r="P8519" s="33"/>
      <c r="Q8519" s="19"/>
      <c r="R8519" s="19"/>
    </row>
    <row r="8520" spans="3:18" s="1" customFormat="1" ht="12.75" x14ac:dyDescent="0.2">
      <c r="C8520" s="36"/>
      <c r="K8520" s="19"/>
      <c r="P8520" s="33"/>
      <c r="Q8520" s="19"/>
      <c r="R8520" s="19"/>
    </row>
    <row r="8521" spans="3:18" s="1" customFormat="1" ht="12.75" x14ac:dyDescent="0.2">
      <c r="C8521" s="36"/>
      <c r="K8521" s="19"/>
      <c r="P8521" s="33"/>
      <c r="Q8521" s="19"/>
      <c r="R8521" s="19"/>
    </row>
    <row r="8522" spans="3:18" s="1" customFormat="1" ht="12.75" x14ac:dyDescent="0.2">
      <c r="C8522" s="36"/>
      <c r="K8522" s="19"/>
      <c r="P8522" s="33"/>
      <c r="Q8522" s="19"/>
      <c r="R8522" s="19"/>
    </row>
    <row r="8523" spans="3:18" s="1" customFormat="1" ht="12.75" x14ac:dyDescent="0.2">
      <c r="C8523" s="36"/>
      <c r="K8523" s="19"/>
      <c r="P8523" s="33"/>
      <c r="Q8523" s="19"/>
      <c r="R8523" s="19"/>
    </row>
    <row r="8524" spans="3:18" s="1" customFormat="1" ht="12.75" x14ac:dyDescent="0.2">
      <c r="C8524" s="36"/>
      <c r="K8524" s="19"/>
      <c r="P8524" s="33"/>
      <c r="Q8524" s="19"/>
      <c r="R8524" s="19"/>
    </row>
    <row r="8525" spans="3:18" s="1" customFormat="1" ht="12.75" x14ac:dyDescent="0.2">
      <c r="C8525" s="36"/>
      <c r="K8525" s="19"/>
      <c r="P8525" s="33"/>
      <c r="Q8525" s="19"/>
      <c r="R8525" s="19"/>
    </row>
    <row r="8526" spans="3:18" s="1" customFormat="1" ht="12.75" x14ac:dyDescent="0.2">
      <c r="C8526" s="36"/>
      <c r="K8526" s="19"/>
      <c r="P8526" s="33"/>
      <c r="Q8526" s="19"/>
      <c r="R8526" s="19"/>
    </row>
    <row r="8527" spans="3:18" s="1" customFormat="1" ht="12.75" x14ac:dyDescent="0.2">
      <c r="C8527" s="36"/>
      <c r="K8527" s="19"/>
      <c r="P8527" s="33"/>
      <c r="Q8527" s="19"/>
      <c r="R8527" s="19"/>
    </row>
    <row r="8528" spans="3:18" s="1" customFormat="1" ht="12.75" x14ac:dyDescent="0.2">
      <c r="C8528" s="36"/>
      <c r="K8528" s="19"/>
      <c r="P8528" s="33"/>
      <c r="Q8528" s="19"/>
      <c r="R8528" s="19"/>
    </row>
    <row r="8529" spans="3:18" s="1" customFormat="1" ht="12.75" x14ac:dyDescent="0.2">
      <c r="C8529" s="36"/>
      <c r="K8529" s="19"/>
      <c r="P8529" s="33"/>
      <c r="Q8529" s="19"/>
      <c r="R8529" s="19"/>
    </row>
    <row r="8530" spans="3:18" s="1" customFormat="1" ht="12.75" x14ac:dyDescent="0.2">
      <c r="C8530" s="36"/>
      <c r="K8530" s="19"/>
      <c r="P8530" s="33"/>
      <c r="Q8530" s="19"/>
      <c r="R8530" s="19"/>
    </row>
    <row r="8531" spans="3:18" s="1" customFormat="1" ht="12.75" x14ac:dyDescent="0.2">
      <c r="C8531" s="36"/>
      <c r="K8531" s="19"/>
      <c r="P8531" s="33"/>
      <c r="Q8531" s="19"/>
      <c r="R8531" s="19"/>
    </row>
    <row r="8532" spans="3:18" s="1" customFormat="1" ht="12.75" x14ac:dyDescent="0.2">
      <c r="C8532" s="36"/>
      <c r="K8532" s="19"/>
      <c r="P8532" s="33"/>
      <c r="Q8532" s="19"/>
      <c r="R8532" s="19"/>
    </row>
    <row r="8533" spans="3:18" s="1" customFormat="1" ht="12.75" x14ac:dyDescent="0.2">
      <c r="C8533" s="36"/>
      <c r="K8533" s="19"/>
      <c r="P8533" s="33"/>
      <c r="Q8533" s="19"/>
      <c r="R8533" s="19"/>
    </row>
    <row r="8534" spans="3:18" s="1" customFormat="1" ht="12.75" x14ac:dyDescent="0.2">
      <c r="C8534" s="36"/>
      <c r="K8534" s="19"/>
      <c r="P8534" s="33"/>
      <c r="Q8534" s="19"/>
      <c r="R8534" s="19"/>
    </row>
    <row r="8535" spans="3:18" s="1" customFormat="1" ht="12.75" x14ac:dyDescent="0.2">
      <c r="C8535" s="36"/>
      <c r="K8535" s="19"/>
      <c r="P8535" s="33"/>
      <c r="Q8535" s="19"/>
      <c r="R8535" s="19"/>
    </row>
    <row r="8536" spans="3:18" s="1" customFormat="1" ht="12.75" x14ac:dyDescent="0.2">
      <c r="C8536" s="36"/>
      <c r="K8536" s="19"/>
      <c r="P8536" s="33"/>
      <c r="Q8536" s="19"/>
      <c r="R8536" s="19"/>
    </row>
    <row r="8537" spans="3:18" s="1" customFormat="1" ht="12.75" x14ac:dyDescent="0.2">
      <c r="C8537" s="36"/>
      <c r="K8537" s="19"/>
      <c r="P8537" s="33"/>
      <c r="Q8537" s="19"/>
      <c r="R8537" s="19"/>
    </row>
    <row r="8538" spans="3:18" s="1" customFormat="1" ht="12.75" x14ac:dyDescent="0.2">
      <c r="C8538" s="36"/>
      <c r="K8538" s="19"/>
      <c r="P8538" s="33"/>
      <c r="Q8538" s="19"/>
      <c r="R8538" s="19"/>
    </row>
    <row r="8539" spans="3:18" s="1" customFormat="1" ht="12.75" x14ac:dyDescent="0.2">
      <c r="C8539" s="36"/>
      <c r="K8539" s="19"/>
      <c r="P8539" s="33"/>
      <c r="Q8539" s="19"/>
      <c r="R8539" s="19"/>
    </row>
    <row r="8540" spans="3:18" s="1" customFormat="1" ht="12.75" x14ac:dyDescent="0.2">
      <c r="C8540" s="36"/>
      <c r="K8540" s="19"/>
      <c r="P8540" s="33"/>
      <c r="Q8540" s="19"/>
      <c r="R8540" s="19"/>
    </row>
    <row r="8541" spans="3:18" s="1" customFormat="1" ht="12.75" x14ac:dyDescent="0.2">
      <c r="C8541" s="36"/>
      <c r="K8541" s="19"/>
      <c r="P8541" s="33"/>
      <c r="Q8541" s="19"/>
      <c r="R8541" s="19"/>
    </row>
    <row r="8542" spans="3:18" s="1" customFormat="1" ht="12.75" x14ac:dyDescent="0.2">
      <c r="C8542" s="36"/>
      <c r="K8542" s="19"/>
      <c r="P8542" s="33"/>
      <c r="Q8542" s="19"/>
      <c r="R8542" s="19"/>
    </row>
    <row r="8543" spans="3:18" s="1" customFormat="1" ht="12.75" x14ac:dyDescent="0.2">
      <c r="C8543" s="36"/>
      <c r="K8543" s="19"/>
      <c r="P8543" s="33"/>
      <c r="Q8543" s="19"/>
      <c r="R8543" s="19"/>
    </row>
    <row r="8544" spans="3:18" s="1" customFormat="1" ht="12.75" x14ac:dyDescent="0.2">
      <c r="C8544" s="36"/>
      <c r="K8544" s="19"/>
      <c r="P8544" s="33"/>
      <c r="Q8544" s="19"/>
      <c r="R8544" s="19"/>
    </row>
    <row r="8545" spans="3:18" s="1" customFormat="1" ht="12.75" x14ac:dyDescent="0.2">
      <c r="C8545" s="36"/>
      <c r="K8545" s="19"/>
      <c r="P8545" s="33"/>
      <c r="Q8545" s="19"/>
      <c r="R8545" s="19"/>
    </row>
    <row r="8546" spans="3:18" s="1" customFormat="1" ht="12.75" x14ac:dyDescent="0.2">
      <c r="C8546" s="36"/>
      <c r="K8546" s="19"/>
      <c r="P8546" s="33"/>
      <c r="Q8546" s="19"/>
      <c r="R8546" s="19"/>
    </row>
    <row r="8547" spans="3:18" s="1" customFormat="1" ht="12.75" x14ac:dyDescent="0.2">
      <c r="C8547" s="36"/>
      <c r="K8547" s="19"/>
      <c r="P8547" s="33"/>
      <c r="Q8547" s="19"/>
      <c r="R8547" s="19"/>
    </row>
    <row r="8548" spans="3:18" s="1" customFormat="1" ht="12.75" x14ac:dyDescent="0.2">
      <c r="C8548" s="36"/>
      <c r="K8548" s="19"/>
      <c r="P8548" s="33"/>
      <c r="Q8548" s="19"/>
      <c r="R8548" s="19"/>
    </row>
    <row r="8549" spans="3:18" s="1" customFormat="1" ht="12.75" x14ac:dyDescent="0.2">
      <c r="C8549" s="36"/>
      <c r="K8549" s="19"/>
      <c r="P8549" s="33"/>
      <c r="Q8549" s="19"/>
      <c r="R8549" s="19"/>
    </row>
    <row r="8550" spans="3:18" s="1" customFormat="1" ht="12.75" x14ac:dyDescent="0.2">
      <c r="C8550" s="36"/>
      <c r="K8550" s="19"/>
      <c r="P8550" s="33"/>
      <c r="Q8550" s="19"/>
      <c r="R8550" s="19"/>
    </row>
    <row r="8551" spans="3:18" s="1" customFormat="1" ht="12.75" x14ac:dyDescent="0.2">
      <c r="C8551" s="36"/>
      <c r="K8551" s="19"/>
      <c r="P8551" s="33"/>
      <c r="Q8551" s="19"/>
      <c r="R8551" s="19"/>
    </row>
    <row r="8552" spans="3:18" s="1" customFormat="1" ht="12.75" x14ac:dyDescent="0.2">
      <c r="C8552" s="36"/>
      <c r="K8552" s="19"/>
      <c r="P8552" s="33"/>
      <c r="Q8552" s="19"/>
      <c r="R8552" s="19"/>
    </row>
    <row r="8553" spans="3:18" s="1" customFormat="1" ht="12.75" x14ac:dyDescent="0.2">
      <c r="C8553" s="36"/>
      <c r="K8553" s="19"/>
      <c r="P8553" s="33"/>
      <c r="Q8553" s="19"/>
      <c r="R8553" s="19"/>
    </row>
    <row r="8554" spans="3:18" s="1" customFormat="1" ht="12.75" x14ac:dyDescent="0.2">
      <c r="C8554" s="36"/>
      <c r="K8554" s="19"/>
      <c r="P8554" s="33"/>
      <c r="Q8554" s="19"/>
      <c r="R8554" s="19"/>
    </row>
    <row r="8555" spans="3:18" s="1" customFormat="1" ht="12.75" x14ac:dyDescent="0.2">
      <c r="C8555" s="36"/>
      <c r="K8555" s="19"/>
      <c r="P8555" s="33"/>
      <c r="Q8555" s="19"/>
      <c r="R8555" s="19"/>
    </row>
    <row r="8556" spans="3:18" s="1" customFormat="1" ht="12.75" x14ac:dyDescent="0.2">
      <c r="C8556" s="36"/>
      <c r="K8556" s="19"/>
      <c r="P8556" s="33"/>
      <c r="Q8556" s="19"/>
      <c r="R8556" s="19"/>
    </row>
    <row r="8557" spans="3:18" s="1" customFormat="1" ht="12.75" x14ac:dyDescent="0.2">
      <c r="C8557" s="36"/>
      <c r="K8557" s="19"/>
      <c r="P8557" s="33"/>
      <c r="Q8557" s="19"/>
      <c r="R8557" s="19"/>
    </row>
    <row r="8558" spans="3:18" s="1" customFormat="1" ht="12.75" x14ac:dyDescent="0.2">
      <c r="C8558" s="36"/>
      <c r="K8558" s="19"/>
      <c r="P8558" s="33"/>
      <c r="Q8558" s="19"/>
      <c r="R8558" s="19"/>
    </row>
    <row r="8559" spans="3:18" s="1" customFormat="1" ht="12.75" x14ac:dyDescent="0.2">
      <c r="C8559" s="36"/>
      <c r="K8559" s="19"/>
      <c r="P8559" s="33"/>
      <c r="Q8559" s="19"/>
      <c r="R8559" s="19"/>
    </row>
    <row r="8560" spans="3:18" s="1" customFormat="1" ht="12.75" x14ac:dyDescent="0.2">
      <c r="C8560" s="36"/>
      <c r="K8560" s="19"/>
      <c r="P8560" s="33"/>
      <c r="Q8560" s="19"/>
      <c r="R8560" s="19"/>
    </row>
    <row r="8561" spans="3:18" s="1" customFormat="1" ht="12.75" x14ac:dyDescent="0.2">
      <c r="C8561" s="36"/>
      <c r="K8561" s="19"/>
      <c r="P8561" s="33"/>
      <c r="Q8561" s="19"/>
      <c r="R8561" s="19"/>
    </row>
    <row r="8562" spans="3:18" s="1" customFormat="1" ht="12.75" x14ac:dyDescent="0.2">
      <c r="C8562" s="36"/>
      <c r="K8562" s="19"/>
      <c r="P8562" s="33"/>
      <c r="Q8562" s="19"/>
      <c r="R8562" s="19"/>
    </row>
    <row r="8563" spans="3:18" s="1" customFormat="1" ht="12.75" x14ac:dyDescent="0.2">
      <c r="C8563" s="36"/>
      <c r="K8563" s="19"/>
      <c r="P8563" s="33"/>
      <c r="Q8563" s="19"/>
      <c r="R8563" s="19"/>
    </row>
    <row r="8564" spans="3:18" s="1" customFormat="1" ht="12.75" x14ac:dyDescent="0.2">
      <c r="C8564" s="36"/>
      <c r="K8564" s="19"/>
      <c r="P8564" s="33"/>
      <c r="Q8564" s="19"/>
      <c r="R8564" s="19"/>
    </row>
    <row r="8565" spans="3:18" s="1" customFormat="1" ht="12.75" x14ac:dyDescent="0.2">
      <c r="C8565" s="36"/>
      <c r="K8565" s="19"/>
      <c r="P8565" s="33"/>
      <c r="Q8565" s="19"/>
      <c r="R8565" s="19"/>
    </row>
    <row r="8566" spans="3:18" s="1" customFormat="1" ht="12.75" x14ac:dyDescent="0.2">
      <c r="C8566" s="36"/>
      <c r="K8566" s="19"/>
      <c r="P8566" s="33"/>
      <c r="Q8566" s="19"/>
      <c r="R8566" s="19"/>
    </row>
    <row r="8567" spans="3:18" s="1" customFormat="1" ht="12.75" x14ac:dyDescent="0.2">
      <c r="C8567" s="36"/>
      <c r="K8567" s="19"/>
      <c r="P8567" s="33"/>
      <c r="Q8567" s="19"/>
      <c r="R8567" s="19"/>
    </row>
    <row r="8568" spans="3:18" s="1" customFormat="1" ht="12.75" x14ac:dyDescent="0.2">
      <c r="C8568" s="36"/>
      <c r="K8568" s="19"/>
      <c r="P8568" s="33"/>
      <c r="Q8568" s="19"/>
      <c r="R8568" s="19"/>
    </row>
    <row r="8569" spans="3:18" s="1" customFormat="1" ht="12.75" x14ac:dyDescent="0.2">
      <c r="C8569" s="36"/>
      <c r="K8569" s="19"/>
      <c r="P8569" s="33"/>
      <c r="Q8569" s="19"/>
      <c r="R8569" s="19"/>
    </row>
    <row r="8570" spans="3:18" s="1" customFormat="1" ht="12.75" x14ac:dyDescent="0.2">
      <c r="C8570" s="36"/>
      <c r="K8570" s="19"/>
      <c r="P8570" s="33"/>
      <c r="Q8570" s="19"/>
      <c r="R8570" s="19"/>
    </row>
    <row r="8571" spans="3:18" s="1" customFormat="1" ht="12.75" x14ac:dyDescent="0.2">
      <c r="C8571" s="36"/>
      <c r="K8571" s="19"/>
      <c r="P8571" s="33"/>
      <c r="Q8571" s="19"/>
      <c r="R8571" s="19"/>
    </row>
    <row r="8572" spans="3:18" s="1" customFormat="1" ht="12.75" x14ac:dyDescent="0.2">
      <c r="C8572" s="36"/>
      <c r="K8572" s="19"/>
      <c r="P8572" s="33"/>
      <c r="Q8572" s="19"/>
      <c r="R8572" s="19"/>
    </row>
    <row r="8573" spans="3:18" s="1" customFormat="1" ht="12.75" x14ac:dyDescent="0.2">
      <c r="C8573" s="36"/>
      <c r="K8573" s="19"/>
      <c r="P8573" s="33"/>
      <c r="Q8573" s="19"/>
      <c r="R8573" s="19"/>
    </row>
    <row r="8574" spans="3:18" s="1" customFormat="1" ht="12.75" x14ac:dyDescent="0.2">
      <c r="C8574" s="36"/>
      <c r="K8574" s="19"/>
      <c r="P8574" s="33"/>
      <c r="Q8574" s="19"/>
      <c r="R8574" s="19"/>
    </row>
    <row r="8575" spans="3:18" s="1" customFormat="1" ht="12.75" x14ac:dyDescent="0.2">
      <c r="C8575" s="36"/>
      <c r="K8575" s="19"/>
      <c r="P8575" s="33"/>
      <c r="Q8575" s="19"/>
      <c r="R8575" s="19"/>
    </row>
    <row r="8576" spans="3:18" s="1" customFormat="1" ht="12.75" x14ac:dyDescent="0.2">
      <c r="C8576" s="36"/>
      <c r="K8576" s="19"/>
      <c r="P8576" s="33"/>
      <c r="Q8576" s="19"/>
      <c r="R8576" s="19"/>
    </row>
    <row r="8577" spans="3:18" s="1" customFormat="1" ht="12.75" x14ac:dyDescent="0.2">
      <c r="C8577" s="36"/>
      <c r="K8577" s="19"/>
      <c r="P8577" s="33"/>
      <c r="Q8577" s="19"/>
      <c r="R8577" s="19"/>
    </row>
    <row r="8578" spans="3:18" s="1" customFormat="1" ht="12.75" x14ac:dyDescent="0.2">
      <c r="C8578" s="36"/>
      <c r="K8578" s="19"/>
      <c r="P8578" s="33"/>
      <c r="Q8578" s="19"/>
      <c r="R8578" s="19"/>
    </row>
    <row r="8579" spans="3:18" s="1" customFormat="1" ht="12.75" x14ac:dyDescent="0.2">
      <c r="C8579" s="36"/>
      <c r="K8579" s="19"/>
      <c r="P8579" s="33"/>
      <c r="Q8579" s="19"/>
      <c r="R8579" s="19"/>
    </row>
    <row r="8580" spans="3:18" s="1" customFormat="1" ht="12.75" x14ac:dyDescent="0.2">
      <c r="C8580" s="36"/>
      <c r="K8580" s="19"/>
      <c r="P8580" s="33"/>
      <c r="Q8580" s="19"/>
      <c r="R8580" s="19"/>
    </row>
    <row r="8581" spans="3:18" s="1" customFormat="1" ht="12.75" x14ac:dyDescent="0.2">
      <c r="C8581" s="36"/>
      <c r="K8581" s="19"/>
      <c r="P8581" s="33"/>
      <c r="Q8581" s="19"/>
      <c r="R8581" s="19"/>
    </row>
    <row r="8582" spans="3:18" s="1" customFormat="1" ht="12.75" x14ac:dyDescent="0.2">
      <c r="C8582" s="36"/>
      <c r="K8582" s="19"/>
      <c r="P8582" s="33"/>
      <c r="Q8582" s="19"/>
      <c r="R8582" s="19"/>
    </row>
    <row r="8583" spans="3:18" s="1" customFormat="1" ht="12.75" x14ac:dyDescent="0.2">
      <c r="C8583" s="36"/>
      <c r="K8583" s="19"/>
      <c r="P8583" s="33"/>
      <c r="Q8583" s="19"/>
      <c r="R8583" s="19"/>
    </row>
    <row r="8584" spans="3:18" s="1" customFormat="1" ht="12.75" x14ac:dyDescent="0.2">
      <c r="C8584" s="36"/>
      <c r="K8584" s="19"/>
      <c r="P8584" s="33"/>
      <c r="Q8584" s="19"/>
      <c r="R8584" s="19"/>
    </row>
    <row r="8585" spans="3:18" s="1" customFormat="1" ht="12.75" x14ac:dyDescent="0.2">
      <c r="C8585" s="36"/>
      <c r="K8585" s="19"/>
      <c r="P8585" s="33"/>
      <c r="Q8585" s="19"/>
      <c r="R8585" s="19"/>
    </row>
    <row r="8586" spans="3:18" s="1" customFormat="1" ht="12.75" x14ac:dyDescent="0.2">
      <c r="C8586" s="36"/>
      <c r="K8586" s="19"/>
      <c r="P8586" s="33"/>
      <c r="Q8586" s="19"/>
      <c r="R8586" s="19"/>
    </row>
    <row r="8587" spans="3:18" s="1" customFormat="1" ht="12.75" x14ac:dyDescent="0.2">
      <c r="C8587" s="36"/>
      <c r="K8587" s="19"/>
      <c r="P8587" s="33"/>
      <c r="Q8587" s="19"/>
      <c r="R8587" s="19"/>
    </row>
    <row r="8588" spans="3:18" s="1" customFormat="1" ht="12.75" x14ac:dyDescent="0.2">
      <c r="C8588" s="36"/>
      <c r="K8588" s="19"/>
      <c r="P8588" s="33"/>
      <c r="Q8588" s="19"/>
      <c r="R8588" s="19"/>
    </row>
    <row r="8589" spans="3:18" s="1" customFormat="1" ht="12.75" x14ac:dyDescent="0.2">
      <c r="C8589" s="36"/>
      <c r="K8589" s="19"/>
      <c r="P8589" s="33"/>
      <c r="Q8589" s="19"/>
      <c r="R8589" s="19"/>
    </row>
    <row r="8590" spans="3:18" s="1" customFormat="1" ht="12.75" x14ac:dyDescent="0.2">
      <c r="C8590" s="36"/>
      <c r="K8590" s="19"/>
      <c r="P8590" s="33"/>
      <c r="Q8590" s="19"/>
      <c r="R8590" s="19"/>
    </row>
    <row r="8591" spans="3:18" s="1" customFormat="1" ht="12.75" x14ac:dyDescent="0.2">
      <c r="C8591" s="36"/>
      <c r="K8591" s="19"/>
      <c r="P8591" s="33"/>
      <c r="Q8591" s="19"/>
      <c r="R8591" s="19"/>
    </row>
    <row r="8592" spans="3:18" s="1" customFormat="1" ht="12.75" x14ac:dyDescent="0.2">
      <c r="C8592" s="36"/>
      <c r="K8592" s="19"/>
      <c r="P8592" s="33"/>
      <c r="Q8592" s="19"/>
      <c r="R8592" s="19"/>
    </row>
    <row r="8593" spans="3:18" s="1" customFormat="1" ht="12.75" x14ac:dyDescent="0.2">
      <c r="C8593" s="36"/>
      <c r="K8593" s="19"/>
      <c r="P8593" s="33"/>
      <c r="Q8593" s="19"/>
      <c r="R8593" s="19"/>
    </row>
    <row r="8594" spans="3:18" s="1" customFormat="1" ht="12.75" x14ac:dyDescent="0.2">
      <c r="C8594" s="36"/>
      <c r="K8594" s="19"/>
      <c r="P8594" s="33"/>
      <c r="Q8594" s="19"/>
      <c r="R8594" s="19"/>
    </row>
    <row r="8595" spans="3:18" s="1" customFormat="1" ht="12.75" x14ac:dyDescent="0.2">
      <c r="C8595" s="36"/>
      <c r="K8595" s="19"/>
      <c r="P8595" s="33"/>
      <c r="Q8595" s="19"/>
      <c r="R8595" s="19"/>
    </row>
    <row r="8596" spans="3:18" s="1" customFormat="1" ht="12.75" x14ac:dyDescent="0.2">
      <c r="C8596" s="36"/>
      <c r="K8596" s="19"/>
      <c r="P8596" s="33"/>
      <c r="Q8596" s="19"/>
      <c r="R8596" s="19"/>
    </row>
    <row r="8597" spans="3:18" s="1" customFormat="1" ht="12.75" x14ac:dyDescent="0.2">
      <c r="C8597" s="36"/>
      <c r="K8597" s="19"/>
      <c r="P8597" s="33"/>
      <c r="Q8597" s="19"/>
      <c r="R8597" s="19"/>
    </row>
    <row r="8598" spans="3:18" s="1" customFormat="1" ht="12.75" x14ac:dyDescent="0.2">
      <c r="C8598" s="36"/>
      <c r="K8598" s="19"/>
      <c r="P8598" s="33"/>
      <c r="Q8598" s="19"/>
      <c r="R8598" s="19"/>
    </row>
    <row r="8599" spans="3:18" s="1" customFormat="1" ht="12.75" x14ac:dyDescent="0.2">
      <c r="C8599" s="36"/>
      <c r="K8599" s="19"/>
      <c r="P8599" s="33"/>
      <c r="Q8599" s="19"/>
      <c r="R8599" s="19"/>
    </row>
    <row r="8600" spans="3:18" s="1" customFormat="1" ht="12.75" x14ac:dyDescent="0.2">
      <c r="C8600" s="36"/>
      <c r="K8600" s="19"/>
      <c r="P8600" s="33"/>
      <c r="Q8600" s="19"/>
      <c r="R8600" s="19"/>
    </row>
    <row r="8601" spans="3:18" s="1" customFormat="1" ht="12.75" x14ac:dyDescent="0.2">
      <c r="C8601" s="36"/>
      <c r="K8601" s="19"/>
      <c r="P8601" s="33"/>
      <c r="Q8601" s="19"/>
      <c r="R8601" s="19"/>
    </row>
    <row r="8602" spans="3:18" s="1" customFormat="1" ht="12.75" x14ac:dyDescent="0.2">
      <c r="C8602" s="36"/>
      <c r="K8602" s="19"/>
      <c r="P8602" s="33"/>
      <c r="Q8602" s="19"/>
      <c r="R8602" s="19"/>
    </row>
    <row r="8603" spans="3:18" s="1" customFormat="1" ht="12.75" x14ac:dyDescent="0.2">
      <c r="C8603" s="36"/>
      <c r="K8603" s="19"/>
      <c r="P8603" s="33"/>
      <c r="Q8603" s="19"/>
      <c r="R8603" s="19"/>
    </row>
    <row r="8604" spans="3:18" s="1" customFormat="1" ht="12.75" x14ac:dyDescent="0.2">
      <c r="C8604" s="36"/>
      <c r="K8604" s="19"/>
      <c r="P8604" s="33"/>
      <c r="Q8604" s="19"/>
      <c r="R8604" s="19"/>
    </row>
    <row r="8605" spans="3:18" s="1" customFormat="1" ht="12.75" x14ac:dyDescent="0.2">
      <c r="C8605" s="36"/>
      <c r="K8605" s="19"/>
      <c r="P8605" s="33"/>
      <c r="Q8605" s="19"/>
      <c r="R8605" s="19"/>
    </row>
    <row r="8606" spans="3:18" s="1" customFormat="1" ht="12.75" x14ac:dyDescent="0.2">
      <c r="C8606" s="36"/>
      <c r="K8606" s="19"/>
      <c r="P8606" s="33"/>
      <c r="Q8606" s="19"/>
      <c r="R8606" s="19"/>
    </row>
    <row r="8607" spans="3:18" s="1" customFormat="1" ht="12.75" x14ac:dyDescent="0.2">
      <c r="C8607" s="36"/>
      <c r="K8607" s="19"/>
      <c r="P8607" s="33"/>
      <c r="Q8607" s="19"/>
      <c r="R8607" s="19"/>
    </row>
    <row r="8608" spans="3:18" s="1" customFormat="1" ht="12.75" x14ac:dyDescent="0.2">
      <c r="C8608" s="36"/>
      <c r="K8608" s="19"/>
      <c r="P8608" s="33"/>
      <c r="Q8608" s="19"/>
      <c r="R8608" s="19"/>
    </row>
    <row r="8609" spans="3:18" s="1" customFormat="1" ht="12.75" x14ac:dyDescent="0.2">
      <c r="C8609" s="36"/>
      <c r="K8609" s="19"/>
      <c r="P8609" s="33"/>
      <c r="Q8609" s="19"/>
      <c r="R8609" s="19"/>
    </row>
    <row r="8610" spans="3:18" s="1" customFormat="1" ht="12.75" x14ac:dyDescent="0.2">
      <c r="C8610" s="36"/>
      <c r="K8610" s="19"/>
      <c r="P8610" s="33"/>
      <c r="Q8610" s="19"/>
      <c r="R8610" s="19"/>
    </row>
    <row r="8611" spans="3:18" s="1" customFormat="1" ht="12.75" x14ac:dyDescent="0.2">
      <c r="C8611" s="36"/>
      <c r="K8611" s="19"/>
      <c r="P8611" s="33"/>
      <c r="Q8611" s="19"/>
      <c r="R8611" s="19"/>
    </row>
    <row r="8612" spans="3:18" s="1" customFormat="1" ht="12.75" x14ac:dyDescent="0.2">
      <c r="C8612" s="36"/>
      <c r="K8612" s="19"/>
      <c r="P8612" s="33"/>
      <c r="Q8612" s="19"/>
      <c r="R8612" s="19"/>
    </row>
    <row r="8613" spans="3:18" s="1" customFormat="1" ht="12.75" x14ac:dyDescent="0.2">
      <c r="C8613" s="36"/>
      <c r="K8613" s="19"/>
      <c r="P8613" s="33"/>
      <c r="Q8613" s="19"/>
      <c r="R8613" s="19"/>
    </row>
    <row r="8614" spans="3:18" s="1" customFormat="1" ht="12.75" x14ac:dyDescent="0.2">
      <c r="C8614" s="36"/>
      <c r="K8614" s="19"/>
      <c r="P8614" s="33"/>
      <c r="Q8614" s="19"/>
      <c r="R8614" s="19"/>
    </row>
    <row r="8615" spans="3:18" s="1" customFormat="1" ht="12.75" x14ac:dyDescent="0.2">
      <c r="C8615" s="36"/>
      <c r="K8615" s="19"/>
      <c r="P8615" s="33"/>
      <c r="Q8615" s="19"/>
      <c r="R8615" s="19"/>
    </row>
    <row r="8616" spans="3:18" s="1" customFormat="1" ht="12.75" x14ac:dyDescent="0.2">
      <c r="C8616" s="36"/>
      <c r="K8616" s="19"/>
      <c r="P8616" s="33"/>
      <c r="Q8616" s="19"/>
      <c r="R8616" s="19"/>
    </row>
    <row r="8617" spans="3:18" s="1" customFormat="1" ht="12.75" x14ac:dyDescent="0.2">
      <c r="C8617" s="36"/>
      <c r="K8617" s="19"/>
      <c r="P8617" s="33"/>
      <c r="Q8617" s="19"/>
      <c r="R8617" s="19"/>
    </row>
    <row r="8618" spans="3:18" s="1" customFormat="1" ht="12.75" x14ac:dyDescent="0.2">
      <c r="C8618" s="36"/>
      <c r="K8618" s="19"/>
      <c r="P8618" s="33"/>
      <c r="Q8618" s="19"/>
      <c r="R8618" s="19"/>
    </row>
    <row r="8619" spans="3:18" s="1" customFormat="1" ht="12.75" x14ac:dyDescent="0.2">
      <c r="C8619" s="36"/>
      <c r="K8619" s="19"/>
      <c r="P8619" s="33"/>
      <c r="Q8619" s="19"/>
      <c r="R8619" s="19"/>
    </row>
    <row r="8620" spans="3:18" s="1" customFormat="1" ht="12.75" x14ac:dyDescent="0.2">
      <c r="C8620" s="36"/>
      <c r="K8620" s="19"/>
      <c r="P8620" s="33"/>
      <c r="Q8620" s="19"/>
      <c r="R8620" s="19"/>
    </row>
    <row r="8621" spans="3:18" s="1" customFormat="1" ht="12.75" x14ac:dyDescent="0.2">
      <c r="C8621" s="36"/>
      <c r="K8621" s="19"/>
      <c r="P8621" s="33"/>
      <c r="Q8621" s="19"/>
      <c r="R8621" s="19"/>
    </row>
    <row r="8622" spans="3:18" s="1" customFormat="1" ht="12.75" x14ac:dyDescent="0.2">
      <c r="C8622" s="36"/>
      <c r="K8622" s="19"/>
      <c r="P8622" s="33"/>
      <c r="Q8622" s="19"/>
      <c r="R8622" s="19"/>
    </row>
    <row r="8623" spans="3:18" s="1" customFormat="1" ht="12.75" x14ac:dyDescent="0.2">
      <c r="C8623" s="36"/>
      <c r="K8623" s="19"/>
      <c r="P8623" s="33"/>
      <c r="Q8623" s="19"/>
      <c r="R8623" s="19"/>
    </row>
    <row r="8624" spans="3:18" s="1" customFormat="1" ht="12.75" x14ac:dyDescent="0.2">
      <c r="C8624" s="36"/>
      <c r="K8624" s="19"/>
      <c r="P8624" s="33"/>
      <c r="Q8624" s="19"/>
      <c r="R8624" s="19"/>
    </row>
    <row r="8625" spans="3:18" s="1" customFormat="1" ht="12.75" x14ac:dyDescent="0.2">
      <c r="C8625" s="36"/>
      <c r="K8625" s="19"/>
      <c r="P8625" s="33"/>
      <c r="Q8625" s="19"/>
      <c r="R8625" s="19"/>
    </row>
    <row r="8626" spans="3:18" s="1" customFormat="1" ht="12.75" x14ac:dyDescent="0.2">
      <c r="C8626" s="36"/>
      <c r="K8626" s="19"/>
      <c r="P8626" s="33"/>
      <c r="Q8626" s="19"/>
      <c r="R8626" s="19"/>
    </row>
    <row r="8627" spans="3:18" s="1" customFormat="1" ht="12.75" x14ac:dyDescent="0.2">
      <c r="C8627" s="36"/>
      <c r="K8627" s="19"/>
      <c r="P8627" s="33"/>
      <c r="Q8627" s="19"/>
      <c r="R8627" s="19"/>
    </row>
    <row r="8628" spans="3:18" s="1" customFormat="1" ht="12.75" x14ac:dyDescent="0.2">
      <c r="C8628" s="36"/>
      <c r="K8628" s="19"/>
      <c r="P8628" s="33"/>
      <c r="Q8628" s="19"/>
      <c r="R8628" s="19"/>
    </row>
    <row r="8629" spans="3:18" s="1" customFormat="1" ht="12.75" x14ac:dyDescent="0.2">
      <c r="C8629" s="36"/>
      <c r="K8629" s="19"/>
      <c r="P8629" s="33"/>
      <c r="Q8629" s="19"/>
      <c r="R8629" s="19"/>
    </row>
    <row r="8630" spans="3:18" s="1" customFormat="1" ht="12.75" x14ac:dyDescent="0.2">
      <c r="C8630" s="36"/>
      <c r="K8630" s="19"/>
      <c r="P8630" s="33"/>
      <c r="Q8630" s="19"/>
      <c r="R8630" s="19"/>
    </row>
    <row r="8631" spans="3:18" s="1" customFormat="1" ht="12.75" x14ac:dyDescent="0.2">
      <c r="C8631" s="36"/>
      <c r="K8631" s="19"/>
      <c r="P8631" s="33"/>
      <c r="Q8631" s="19"/>
      <c r="R8631" s="19"/>
    </row>
    <row r="8632" spans="3:18" s="1" customFormat="1" ht="12.75" x14ac:dyDescent="0.2">
      <c r="C8632" s="36"/>
      <c r="K8632" s="19"/>
      <c r="P8632" s="33"/>
      <c r="Q8632" s="19"/>
      <c r="R8632" s="19"/>
    </row>
    <row r="8633" spans="3:18" s="1" customFormat="1" ht="12.75" x14ac:dyDescent="0.2">
      <c r="C8633" s="36"/>
      <c r="K8633" s="19"/>
      <c r="P8633" s="33"/>
      <c r="Q8633" s="19"/>
      <c r="R8633" s="19"/>
    </row>
    <row r="8634" spans="3:18" s="1" customFormat="1" ht="12.75" x14ac:dyDescent="0.2">
      <c r="C8634" s="36"/>
      <c r="K8634" s="19"/>
      <c r="P8634" s="33"/>
      <c r="Q8634" s="19"/>
      <c r="R8634" s="19"/>
    </row>
    <row r="8635" spans="3:18" s="1" customFormat="1" ht="12.75" x14ac:dyDescent="0.2">
      <c r="C8635" s="36"/>
      <c r="K8635" s="19"/>
      <c r="P8635" s="33"/>
      <c r="Q8635" s="19"/>
      <c r="R8635" s="19"/>
    </row>
    <row r="8636" spans="3:18" s="1" customFormat="1" ht="12.75" x14ac:dyDescent="0.2">
      <c r="C8636" s="36"/>
      <c r="K8636" s="19"/>
      <c r="P8636" s="33"/>
      <c r="Q8636" s="19"/>
      <c r="R8636" s="19"/>
    </row>
    <row r="8637" spans="3:18" s="1" customFormat="1" ht="12.75" x14ac:dyDescent="0.2">
      <c r="C8637" s="36"/>
      <c r="K8637" s="19"/>
      <c r="P8637" s="33"/>
      <c r="Q8637" s="19"/>
      <c r="R8637" s="19"/>
    </row>
    <row r="8638" spans="3:18" s="1" customFormat="1" ht="12.75" x14ac:dyDescent="0.2">
      <c r="C8638" s="36"/>
      <c r="K8638" s="19"/>
      <c r="P8638" s="33"/>
      <c r="Q8638" s="19"/>
      <c r="R8638" s="19"/>
    </row>
    <row r="8639" spans="3:18" s="1" customFormat="1" ht="12.75" x14ac:dyDescent="0.2">
      <c r="C8639" s="36"/>
      <c r="K8639" s="19"/>
      <c r="P8639" s="33"/>
      <c r="Q8639" s="19"/>
      <c r="R8639" s="19"/>
    </row>
    <row r="8640" spans="3:18" s="1" customFormat="1" ht="12.75" x14ac:dyDescent="0.2">
      <c r="C8640" s="36"/>
      <c r="K8640" s="19"/>
      <c r="P8640" s="33"/>
      <c r="Q8640" s="19"/>
      <c r="R8640" s="19"/>
    </row>
    <row r="8641" spans="3:18" s="1" customFormat="1" ht="12.75" x14ac:dyDescent="0.2">
      <c r="C8641" s="36"/>
      <c r="K8641" s="19"/>
      <c r="P8641" s="33"/>
      <c r="Q8641" s="19"/>
      <c r="R8641" s="19"/>
    </row>
    <row r="8642" spans="3:18" s="1" customFormat="1" ht="12.75" x14ac:dyDescent="0.2">
      <c r="C8642" s="36"/>
      <c r="K8642" s="19"/>
      <c r="P8642" s="33"/>
      <c r="Q8642" s="19"/>
      <c r="R8642" s="19"/>
    </row>
    <row r="8643" spans="3:18" s="1" customFormat="1" ht="12.75" x14ac:dyDescent="0.2">
      <c r="C8643" s="36"/>
      <c r="K8643" s="19"/>
      <c r="P8643" s="33"/>
      <c r="Q8643" s="19"/>
      <c r="R8643" s="19"/>
    </row>
    <row r="8644" spans="3:18" s="1" customFormat="1" ht="12.75" x14ac:dyDescent="0.2">
      <c r="C8644" s="36"/>
      <c r="K8644" s="19"/>
      <c r="P8644" s="33"/>
      <c r="Q8644" s="19"/>
      <c r="R8644" s="19"/>
    </row>
    <row r="8645" spans="3:18" s="1" customFormat="1" ht="12.75" x14ac:dyDescent="0.2">
      <c r="C8645" s="36"/>
      <c r="K8645" s="19"/>
      <c r="P8645" s="33"/>
      <c r="Q8645" s="19"/>
      <c r="R8645" s="19"/>
    </row>
    <row r="8646" spans="3:18" s="1" customFormat="1" ht="12.75" x14ac:dyDescent="0.2">
      <c r="C8646" s="36"/>
      <c r="K8646" s="19"/>
      <c r="P8646" s="33"/>
      <c r="Q8646" s="19"/>
      <c r="R8646" s="19"/>
    </row>
    <row r="8647" spans="3:18" s="1" customFormat="1" ht="12.75" x14ac:dyDescent="0.2">
      <c r="C8647" s="36"/>
      <c r="K8647" s="19"/>
      <c r="P8647" s="33"/>
      <c r="Q8647" s="19"/>
      <c r="R8647" s="19"/>
    </row>
    <row r="8648" spans="3:18" s="1" customFormat="1" ht="12.75" x14ac:dyDescent="0.2">
      <c r="C8648" s="36"/>
      <c r="K8648" s="19"/>
      <c r="P8648" s="33"/>
      <c r="Q8648" s="19"/>
      <c r="R8648" s="19"/>
    </row>
    <row r="8649" spans="3:18" s="1" customFormat="1" ht="12.75" x14ac:dyDescent="0.2">
      <c r="C8649" s="36"/>
      <c r="K8649" s="19"/>
      <c r="P8649" s="33"/>
      <c r="Q8649" s="19"/>
      <c r="R8649" s="19"/>
    </row>
    <row r="8650" spans="3:18" s="1" customFormat="1" ht="12.75" x14ac:dyDescent="0.2">
      <c r="C8650" s="36"/>
      <c r="K8650" s="19"/>
      <c r="P8650" s="33"/>
      <c r="Q8650" s="19"/>
      <c r="R8650" s="19"/>
    </row>
    <row r="8651" spans="3:18" s="1" customFormat="1" ht="12.75" x14ac:dyDescent="0.2">
      <c r="C8651" s="36"/>
      <c r="K8651" s="19"/>
      <c r="P8651" s="33"/>
      <c r="Q8651" s="19"/>
      <c r="R8651" s="19"/>
    </row>
    <row r="8652" spans="3:18" s="1" customFormat="1" ht="12.75" x14ac:dyDescent="0.2">
      <c r="C8652" s="36"/>
      <c r="K8652" s="19"/>
      <c r="P8652" s="33"/>
      <c r="Q8652" s="19"/>
      <c r="R8652" s="19"/>
    </row>
    <row r="8653" spans="3:18" s="1" customFormat="1" ht="12.75" x14ac:dyDescent="0.2">
      <c r="C8653" s="36"/>
      <c r="K8653" s="19"/>
      <c r="P8653" s="33"/>
      <c r="Q8653" s="19"/>
      <c r="R8653" s="19"/>
    </row>
    <row r="8654" spans="3:18" s="1" customFormat="1" ht="12.75" x14ac:dyDescent="0.2">
      <c r="C8654" s="36"/>
      <c r="K8654" s="19"/>
      <c r="P8654" s="33"/>
      <c r="Q8654" s="19"/>
      <c r="R8654" s="19"/>
    </row>
    <row r="8655" spans="3:18" s="1" customFormat="1" ht="12.75" x14ac:dyDescent="0.2">
      <c r="C8655" s="36"/>
      <c r="K8655" s="19"/>
      <c r="P8655" s="33"/>
      <c r="Q8655" s="19"/>
      <c r="R8655" s="19"/>
    </row>
    <row r="8656" spans="3:18" s="1" customFormat="1" ht="12.75" x14ac:dyDescent="0.2">
      <c r="C8656" s="36"/>
      <c r="K8656" s="19"/>
      <c r="P8656" s="33"/>
      <c r="Q8656" s="19"/>
      <c r="R8656" s="19"/>
    </row>
    <row r="8657" spans="3:18" s="1" customFormat="1" ht="12.75" x14ac:dyDescent="0.2">
      <c r="C8657" s="36"/>
      <c r="K8657" s="19"/>
      <c r="P8657" s="33"/>
      <c r="Q8657" s="19"/>
      <c r="R8657" s="19"/>
    </row>
    <row r="8658" spans="3:18" s="1" customFormat="1" ht="12.75" x14ac:dyDescent="0.2">
      <c r="C8658" s="36"/>
      <c r="K8658" s="19"/>
      <c r="P8658" s="33"/>
      <c r="Q8658" s="19"/>
      <c r="R8658" s="19"/>
    </row>
    <row r="8659" spans="3:18" s="1" customFormat="1" ht="12.75" x14ac:dyDescent="0.2">
      <c r="C8659" s="36"/>
      <c r="K8659" s="19"/>
      <c r="P8659" s="33"/>
      <c r="Q8659" s="19"/>
      <c r="R8659" s="19"/>
    </row>
    <row r="8660" spans="3:18" s="1" customFormat="1" ht="12.75" x14ac:dyDescent="0.2">
      <c r="C8660" s="36"/>
      <c r="K8660" s="19"/>
      <c r="P8660" s="33"/>
      <c r="Q8660" s="19"/>
      <c r="R8660" s="19"/>
    </row>
    <row r="8661" spans="3:18" s="1" customFormat="1" ht="12.75" x14ac:dyDescent="0.2">
      <c r="C8661" s="36"/>
      <c r="K8661" s="19"/>
      <c r="P8661" s="33"/>
      <c r="Q8661" s="19"/>
      <c r="R8661" s="19"/>
    </row>
    <row r="8662" spans="3:18" s="1" customFormat="1" ht="12.75" x14ac:dyDescent="0.2">
      <c r="C8662" s="36"/>
      <c r="K8662" s="19"/>
      <c r="P8662" s="33"/>
      <c r="Q8662" s="19"/>
      <c r="R8662" s="19"/>
    </row>
    <row r="8663" spans="3:18" s="1" customFormat="1" ht="12.75" x14ac:dyDescent="0.2">
      <c r="C8663" s="36"/>
      <c r="K8663" s="19"/>
      <c r="P8663" s="33"/>
      <c r="Q8663" s="19"/>
      <c r="R8663" s="19"/>
    </row>
    <row r="8664" spans="3:18" s="1" customFormat="1" ht="12.75" x14ac:dyDescent="0.2">
      <c r="C8664" s="36"/>
      <c r="K8664" s="19"/>
      <c r="P8664" s="33"/>
      <c r="Q8664" s="19"/>
      <c r="R8664" s="19"/>
    </row>
    <row r="8665" spans="3:18" s="1" customFormat="1" ht="12.75" x14ac:dyDescent="0.2">
      <c r="C8665" s="36"/>
      <c r="K8665" s="19"/>
      <c r="P8665" s="33"/>
      <c r="Q8665" s="19"/>
      <c r="R8665" s="19"/>
    </row>
    <row r="8666" spans="3:18" s="1" customFormat="1" ht="12.75" x14ac:dyDescent="0.2">
      <c r="C8666" s="36"/>
      <c r="K8666" s="19"/>
      <c r="P8666" s="33"/>
      <c r="Q8666" s="19"/>
      <c r="R8666" s="19"/>
    </row>
    <row r="8667" spans="3:18" s="1" customFormat="1" ht="12.75" x14ac:dyDescent="0.2">
      <c r="C8667" s="36"/>
      <c r="K8667" s="19"/>
      <c r="P8667" s="33"/>
      <c r="Q8667" s="19"/>
      <c r="R8667" s="19"/>
    </row>
    <row r="8668" spans="3:18" s="1" customFormat="1" ht="12.75" x14ac:dyDescent="0.2">
      <c r="C8668" s="36"/>
      <c r="K8668" s="19"/>
      <c r="P8668" s="33"/>
      <c r="Q8668" s="19"/>
      <c r="R8668" s="19"/>
    </row>
    <row r="8669" spans="3:18" s="1" customFormat="1" ht="12.75" x14ac:dyDescent="0.2">
      <c r="C8669" s="36"/>
      <c r="K8669" s="19"/>
      <c r="P8669" s="33"/>
      <c r="Q8669" s="19"/>
      <c r="R8669" s="19"/>
    </row>
    <row r="8670" spans="3:18" s="1" customFormat="1" ht="12.75" x14ac:dyDescent="0.2">
      <c r="C8670" s="36"/>
      <c r="K8670" s="19"/>
      <c r="P8670" s="33"/>
      <c r="Q8670" s="19"/>
      <c r="R8670" s="19"/>
    </row>
    <row r="8671" spans="3:18" s="1" customFormat="1" ht="12.75" x14ac:dyDescent="0.2">
      <c r="C8671" s="36"/>
      <c r="K8671" s="19"/>
      <c r="P8671" s="33"/>
      <c r="Q8671" s="19"/>
      <c r="R8671" s="19"/>
    </row>
    <row r="8672" spans="3:18" s="1" customFormat="1" ht="12.75" x14ac:dyDescent="0.2">
      <c r="C8672" s="36"/>
      <c r="K8672" s="19"/>
      <c r="P8672" s="33"/>
      <c r="Q8672" s="19"/>
      <c r="R8672" s="19"/>
    </row>
    <row r="8673" spans="3:18" s="1" customFormat="1" ht="12.75" x14ac:dyDescent="0.2">
      <c r="C8673" s="36"/>
      <c r="K8673" s="19"/>
      <c r="P8673" s="33"/>
      <c r="Q8673" s="19"/>
      <c r="R8673" s="19"/>
    </row>
    <row r="8674" spans="3:18" s="1" customFormat="1" ht="12.75" x14ac:dyDescent="0.2">
      <c r="C8674" s="36"/>
      <c r="K8674" s="19"/>
      <c r="P8674" s="33"/>
      <c r="Q8674" s="19"/>
      <c r="R8674" s="19"/>
    </row>
    <row r="8675" spans="3:18" s="1" customFormat="1" ht="12.75" x14ac:dyDescent="0.2">
      <c r="C8675" s="36"/>
      <c r="K8675" s="19"/>
      <c r="P8675" s="33"/>
      <c r="Q8675" s="19"/>
      <c r="R8675" s="19"/>
    </row>
    <row r="8676" spans="3:18" s="1" customFormat="1" ht="12.75" x14ac:dyDescent="0.2">
      <c r="C8676" s="36"/>
      <c r="K8676" s="19"/>
      <c r="P8676" s="33"/>
      <c r="Q8676" s="19"/>
      <c r="R8676" s="19"/>
    </row>
    <row r="8677" spans="3:18" s="1" customFormat="1" ht="12.75" x14ac:dyDescent="0.2">
      <c r="C8677" s="36"/>
      <c r="K8677" s="19"/>
      <c r="P8677" s="33"/>
      <c r="Q8677" s="19"/>
      <c r="R8677" s="19"/>
    </row>
    <row r="8678" spans="3:18" s="1" customFormat="1" ht="12.75" x14ac:dyDescent="0.2">
      <c r="C8678" s="36"/>
      <c r="K8678" s="19"/>
      <c r="P8678" s="33"/>
      <c r="Q8678" s="19"/>
      <c r="R8678" s="19"/>
    </row>
    <row r="8679" spans="3:18" s="1" customFormat="1" ht="12.75" x14ac:dyDescent="0.2">
      <c r="C8679" s="36"/>
      <c r="K8679" s="19"/>
      <c r="P8679" s="33"/>
      <c r="Q8679" s="19"/>
      <c r="R8679" s="19"/>
    </row>
    <row r="8680" spans="3:18" s="1" customFormat="1" ht="12.75" x14ac:dyDescent="0.2">
      <c r="C8680" s="36"/>
      <c r="K8680" s="19"/>
      <c r="P8680" s="33"/>
      <c r="Q8680" s="19"/>
      <c r="R8680" s="19"/>
    </row>
    <row r="8681" spans="3:18" s="1" customFormat="1" ht="12.75" x14ac:dyDescent="0.2">
      <c r="C8681" s="36"/>
      <c r="K8681" s="19"/>
      <c r="P8681" s="33"/>
      <c r="Q8681" s="19"/>
      <c r="R8681" s="19"/>
    </row>
    <row r="8682" spans="3:18" s="1" customFormat="1" ht="12.75" x14ac:dyDescent="0.2">
      <c r="C8682" s="36"/>
      <c r="K8682" s="19"/>
      <c r="P8682" s="33"/>
      <c r="Q8682" s="19"/>
      <c r="R8682" s="19"/>
    </row>
    <row r="8683" spans="3:18" s="1" customFormat="1" ht="12.75" x14ac:dyDescent="0.2">
      <c r="C8683" s="36"/>
      <c r="K8683" s="19"/>
      <c r="P8683" s="33"/>
      <c r="Q8683" s="19"/>
      <c r="R8683" s="19"/>
    </row>
    <row r="8684" spans="3:18" s="1" customFormat="1" ht="12.75" x14ac:dyDescent="0.2">
      <c r="C8684" s="36"/>
      <c r="K8684" s="19"/>
      <c r="P8684" s="33"/>
      <c r="Q8684" s="19"/>
      <c r="R8684" s="19"/>
    </row>
    <row r="8685" spans="3:18" s="1" customFormat="1" ht="12.75" x14ac:dyDescent="0.2">
      <c r="C8685" s="36"/>
      <c r="K8685" s="19"/>
      <c r="P8685" s="33"/>
      <c r="Q8685" s="19"/>
      <c r="R8685" s="19"/>
    </row>
    <row r="8686" spans="3:18" s="1" customFormat="1" ht="12.75" x14ac:dyDescent="0.2">
      <c r="C8686" s="36"/>
      <c r="K8686" s="19"/>
      <c r="P8686" s="33"/>
      <c r="Q8686" s="19"/>
      <c r="R8686" s="19"/>
    </row>
    <row r="8687" spans="3:18" s="1" customFormat="1" ht="12.75" x14ac:dyDescent="0.2">
      <c r="C8687" s="36"/>
      <c r="K8687" s="19"/>
      <c r="P8687" s="33"/>
      <c r="Q8687" s="19"/>
      <c r="R8687" s="19"/>
    </row>
    <row r="8688" spans="3:18" s="1" customFormat="1" ht="12.75" x14ac:dyDescent="0.2">
      <c r="C8688" s="36"/>
      <c r="K8688" s="19"/>
      <c r="P8688" s="33"/>
      <c r="Q8688" s="19"/>
      <c r="R8688" s="19"/>
    </row>
    <row r="8689" spans="3:18" s="1" customFormat="1" ht="12.75" x14ac:dyDescent="0.2">
      <c r="C8689" s="36"/>
      <c r="K8689" s="19"/>
      <c r="P8689" s="33"/>
      <c r="Q8689" s="19"/>
      <c r="R8689" s="19"/>
    </row>
    <row r="8690" spans="3:18" s="1" customFormat="1" ht="12.75" x14ac:dyDescent="0.2">
      <c r="C8690" s="36"/>
      <c r="K8690" s="19"/>
      <c r="P8690" s="33"/>
      <c r="Q8690" s="19"/>
      <c r="R8690" s="19"/>
    </row>
    <row r="8691" spans="3:18" s="1" customFormat="1" ht="12.75" x14ac:dyDescent="0.2">
      <c r="C8691" s="36"/>
      <c r="K8691" s="19"/>
      <c r="P8691" s="33"/>
      <c r="Q8691" s="19"/>
      <c r="R8691" s="19"/>
    </row>
    <row r="8692" spans="3:18" s="1" customFormat="1" ht="12.75" x14ac:dyDescent="0.2">
      <c r="C8692" s="36"/>
      <c r="K8692" s="19"/>
      <c r="P8692" s="33"/>
      <c r="Q8692" s="19"/>
      <c r="R8692" s="19"/>
    </row>
    <row r="8693" spans="3:18" s="1" customFormat="1" ht="12.75" x14ac:dyDescent="0.2">
      <c r="C8693" s="36"/>
      <c r="K8693" s="19"/>
      <c r="P8693" s="33"/>
      <c r="Q8693" s="19"/>
      <c r="R8693" s="19"/>
    </row>
    <row r="8694" spans="3:18" s="1" customFormat="1" ht="12.75" x14ac:dyDescent="0.2">
      <c r="C8694" s="36"/>
      <c r="K8694" s="19"/>
      <c r="P8694" s="33"/>
      <c r="Q8694" s="19"/>
      <c r="R8694" s="19"/>
    </row>
    <row r="8695" spans="3:18" s="1" customFormat="1" ht="12.75" x14ac:dyDescent="0.2">
      <c r="C8695" s="36"/>
      <c r="K8695" s="19"/>
      <c r="P8695" s="33"/>
      <c r="Q8695" s="19"/>
      <c r="R8695" s="19"/>
    </row>
    <row r="8696" spans="3:18" s="1" customFormat="1" ht="12.75" x14ac:dyDescent="0.2">
      <c r="C8696" s="36"/>
      <c r="K8696" s="19"/>
      <c r="P8696" s="33"/>
      <c r="Q8696" s="19"/>
      <c r="R8696" s="19"/>
    </row>
    <row r="8697" spans="3:18" s="1" customFormat="1" ht="12.75" x14ac:dyDescent="0.2">
      <c r="C8697" s="36"/>
      <c r="K8697" s="19"/>
      <c r="P8697" s="33"/>
      <c r="Q8697" s="19"/>
      <c r="R8697" s="19"/>
    </row>
    <row r="8698" spans="3:18" s="1" customFormat="1" ht="12.75" x14ac:dyDescent="0.2">
      <c r="C8698" s="36"/>
      <c r="K8698" s="19"/>
      <c r="P8698" s="33"/>
      <c r="Q8698" s="19"/>
      <c r="R8698" s="19"/>
    </row>
    <row r="8699" spans="3:18" s="1" customFormat="1" ht="12.75" x14ac:dyDescent="0.2">
      <c r="C8699" s="36"/>
      <c r="K8699" s="19"/>
      <c r="P8699" s="33"/>
      <c r="Q8699" s="19"/>
      <c r="R8699" s="19"/>
    </row>
    <row r="8700" spans="3:18" s="1" customFormat="1" ht="12.75" x14ac:dyDescent="0.2">
      <c r="C8700" s="36"/>
      <c r="K8700" s="19"/>
      <c r="P8700" s="33"/>
      <c r="Q8700" s="19"/>
      <c r="R8700" s="19"/>
    </row>
    <row r="8701" spans="3:18" s="1" customFormat="1" ht="12.75" x14ac:dyDescent="0.2">
      <c r="C8701" s="36"/>
      <c r="K8701" s="19"/>
      <c r="P8701" s="33"/>
      <c r="Q8701" s="19"/>
      <c r="R8701" s="19"/>
    </row>
    <row r="8702" spans="3:18" s="1" customFormat="1" ht="12.75" x14ac:dyDescent="0.2">
      <c r="C8702" s="36"/>
      <c r="K8702" s="19"/>
      <c r="P8702" s="33"/>
      <c r="Q8702" s="19"/>
      <c r="R8702" s="19"/>
    </row>
    <row r="8703" spans="3:18" s="1" customFormat="1" ht="12.75" x14ac:dyDescent="0.2">
      <c r="C8703" s="36"/>
      <c r="K8703" s="19"/>
      <c r="P8703" s="33"/>
      <c r="Q8703" s="19"/>
      <c r="R8703" s="19"/>
    </row>
    <row r="8704" spans="3:18" s="1" customFormat="1" ht="12.75" x14ac:dyDescent="0.2">
      <c r="C8704" s="36"/>
      <c r="K8704" s="19"/>
      <c r="P8704" s="33"/>
      <c r="Q8704" s="19"/>
      <c r="R8704" s="19"/>
    </row>
    <row r="8705" spans="3:18" s="1" customFormat="1" ht="12.75" x14ac:dyDescent="0.2">
      <c r="C8705" s="36"/>
      <c r="K8705" s="19"/>
      <c r="P8705" s="33"/>
      <c r="Q8705" s="19"/>
      <c r="R8705" s="19"/>
    </row>
    <row r="8706" spans="3:18" s="1" customFormat="1" ht="12.75" x14ac:dyDescent="0.2">
      <c r="C8706" s="36"/>
      <c r="K8706" s="19"/>
      <c r="P8706" s="33"/>
      <c r="Q8706" s="19"/>
      <c r="R8706" s="19"/>
    </row>
    <row r="8707" spans="3:18" s="1" customFormat="1" ht="12.75" x14ac:dyDescent="0.2">
      <c r="C8707" s="36"/>
      <c r="K8707" s="19"/>
      <c r="P8707" s="33"/>
      <c r="Q8707" s="19"/>
      <c r="R8707" s="19"/>
    </row>
    <row r="8708" spans="3:18" s="1" customFormat="1" ht="12.75" x14ac:dyDescent="0.2">
      <c r="C8708" s="36"/>
      <c r="K8708" s="19"/>
      <c r="P8708" s="33"/>
      <c r="Q8708" s="19"/>
      <c r="R8708" s="19"/>
    </row>
    <row r="8709" spans="3:18" s="1" customFormat="1" ht="12.75" x14ac:dyDescent="0.2">
      <c r="C8709" s="36"/>
      <c r="K8709" s="19"/>
      <c r="P8709" s="33"/>
      <c r="Q8709" s="19"/>
      <c r="R8709" s="19"/>
    </row>
    <row r="8710" spans="3:18" s="1" customFormat="1" ht="12.75" x14ac:dyDescent="0.2">
      <c r="C8710" s="36"/>
      <c r="K8710" s="19"/>
      <c r="P8710" s="33"/>
      <c r="Q8710" s="19"/>
      <c r="R8710" s="19"/>
    </row>
    <row r="8711" spans="3:18" s="1" customFormat="1" ht="12.75" x14ac:dyDescent="0.2">
      <c r="C8711" s="36"/>
      <c r="K8711" s="19"/>
      <c r="P8711" s="33"/>
      <c r="Q8711" s="19"/>
      <c r="R8711" s="19"/>
    </row>
    <row r="8712" spans="3:18" s="1" customFormat="1" ht="12.75" x14ac:dyDescent="0.2">
      <c r="C8712" s="36"/>
      <c r="K8712" s="19"/>
      <c r="P8712" s="33"/>
      <c r="Q8712" s="19"/>
      <c r="R8712" s="19"/>
    </row>
    <row r="8713" spans="3:18" s="1" customFormat="1" ht="12.75" x14ac:dyDescent="0.2">
      <c r="C8713" s="36"/>
      <c r="K8713" s="19"/>
      <c r="P8713" s="33"/>
      <c r="Q8713" s="19"/>
      <c r="R8713" s="19"/>
    </row>
    <row r="8714" spans="3:18" s="1" customFormat="1" ht="12.75" x14ac:dyDescent="0.2">
      <c r="C8714" s="36"/>
      <c r="K8714" s="19"/>
      <c r="P8714" s="33"/>
      <c r="Q8714" s="19"/>
      <c r="R8714" s="19"/>
    </row>
    <row r="8715" spans="3:18" s="1" customFormat="1" ht="12.75" x14ac:dyDescent="0.2">
      <c r="C8715" s="36"/>
      <c r="K8715" s="19"/>
      <c r="P8715" s="33"/>
      <c r="Q8715" s="19"/>
      <c r="R8715" s="19"/>
    </row>
    <row r="8716" spans="3:18" s="1" customFormat="1" ht="12.75" x14ac:dyDescent="0.2">
      <c r="C8716" s="36"/>
      <c r="K8716" s="19"/>
      <c r="P8716" s="33"/>
      <c r="Q8716" s="19"/>
      <c r="R8716" s="19"/>
    </row>
    <row r="8717" spans="3:18" s="1" customFormat="1" ht="12.75" x14ac:dyDescent="0.2">
      <c r="C8717" s="36"/>
      <c r="K8717" s="19"/>
      <c r="P8717" s="33"/>
      <c r="Q8717" s="19"/>
      <c r="R8717" s="19"/>
    </row>
    <row r="8718" spans="3:18" s="1" customFormat="1" ht="12.75" x14ac:dyDescent="0.2">
      <c r="C8718" s="36"/>
      <c r="K8718" s="19"/>
      <c r="P8718" s="33"/>
      <c r="Q8718" s="19"/>
      <c r="R8718" s="19"/>
    </row>
    <row r="8719" spans="3:18" s="1" customFormat="1" ht="12.75" x14ac:dyDescent="0.2">
      <c r="C8719" s="36"/>
      <c r="K8719" s="19"/>
      <c r="P8719" s="33"/>
      <c r="Q8719" s="19"/>
      <c r="R8719" s="19"/>
    </row>
    <row r="8720" spans="3:18" s="1" customFormat="1" ht="12.75" x14ac:dyDescent="0.2">
      <c r="C8720" s="36"/>
      <c r="K8720" s="19"/>
      <c r="P8720" s="33"/>
      <c r="Q8720" s="19"/>
      <c r="R8720" s="19"/>
    </row>
    <row r="8721" spans="3:18" s="1" customFormat="1" ht="12.75" x14ac:dyDescent="0.2">
      <c r="C8721" s="36"/>
      <c r="K8721" s="19"/>
      <c r="P8721" s="33"/>
      <c r="Q8721" s="19"/>
      <c r="R8721" s="19"/>
    </row>
    <row r="8722" spans="3:18" s="1" customFormat="1" ht="12.75" x14ac:dyDescent="0.2">
      <c r="C8722" s="36"/>
      <c r="K8722" s="19"/>
      <c r="P8722" s="33"/>
      <c r="Q8722" s="19"/>
      <c r="R8722" s="19"/>
    </row>
    <row r="8723" spans="3:18" s="1" customFormat="1" ht="12.75" x14ac:dyDescent="0.2">
      <c r="C8723" s="36"/>
      <c r="K8723" s="19"/>
      <c r="P8723" s="33"/>
      <c r="Q8723" s="19"/>
      <c r="R8723" s="19"/>
    </row>
    <row r="8724" spans="3:18" s="1" customFormat="1" ht="12.75" x14ac:dyDescent="0.2">
      <c r="C8724" s="36"/>
      <c r="K8724" s="19"/>
      <c r="P8724" s="33"/>
      <c r="Q8724" s="19"/>
      <c r="R8724" s="19"/>
    </row>
    <row r="8725" spans="3:18" s="1" customFormat="1" ht="12.75" x14ac:dyDescent="0.2">
      <c r="C8725" s="36"/>
      <c r="K8725" s="19"/>
      <c r="P8725" s="33"/>
      <c r="Q8725" s="19"/>
      <c r="R8725" s="19"/>
    </row>
    <row r="8726" spans="3:18" s="1" customFormat="1" ht="12.75" x14ac:dyDescent="0.2">
      <c r="C8726" s="36"/>
      <c r="K8726" s="19"/>
      <c r="P8726" s="33"/>
      <c r="Q8726" s="19"/>
      <c r="R8726" s="19"/>
    </row>
    <row r="8727" spans="3:18" s="1" customFormat="1" ht="12.75" x14ac:dyDescent="0.2">
      <c r="C8727" s="36"/>
      <c r="K8727" s="19"/>
      <c r="P8727" s="33"/>
      <c r="Q8727" s="19"/>
      <c r="R8727" s="19"/>
    </row>
    <row r="8728" spans="3:18" s="1" customFormat="1" ht="12.75" x14ac:dyDescent="0.2">
      <c r="C8728" s="36"/>
      <c r="K8728" s="19"/>
      <c r="P8728" s="33"/>
      <c r="Q8728" s="19"/>
      <c r="R8728" s="19"/>
    </row>
    <row r="8729" spans="3:18" s="1" customFormat="1" ht="12.75" x14ac:dyDescent="0.2">
      <c r="C8729" s="36"/>
      <c r="K8729" s="19"/>
      <c r="P8729" s="33"/>
      <c r="Q8729" s="19"/>
      <c r="R8729" s="19"/>
    </row>
    <row r="8730" spans="3:18" s="1" customFormat="1" ht="12.75" x14ac:dyDescent="0.2">
      <c r="C8730" s="36"/>
      <c r="K8730" s="19"/>
      <c r="P8730" s="33"/>
      <c r="Q8730" s="19"/>
      <c r="R8730" s="19"/>
    </row>
    <row r="8731" spans="3:18" s="1" customFormat="1" ht="12.75" x14ac:dyDescent="0.2">
      <c r="C8731" s="36"/>
      <c r="K8731" s="19"/>
      <c r="P8731" s="33"/>
      <c r="Q8731" s="19"/>
      <c r="R8731" s="19"/>
    </row>
    <row r="8732" spans="3:18" s="1" customFormat="1" ht="12.75" x14ac:dyDescent="0.2">
      <c r="C8732" s="36"/>
      <c r="K8732" s="19"/>
      <c r="P8732" s="33"/>
      <c r="Q8732" s="19"/>
      <c r="R8732" s="19"/>
    </row>
    <row r="8733" spans="3:18" s="1" customFormat="1" ht="12.75" x14ac:dyDescent="0.2">
      <c r="C8733" s="36"/>
      <c r="K8733" s="19"/>
      <c r="P8733" s="33"/>
      <c r="Q8733" s="19"/>
      <c r="R8733" s="19"/>
    </row>
    <row r="8734" spans="3:18" s="1" customFormat="1" ht="12.75" x14ac:dyDescent="0.2">
      <c r="C8734" s="36"/>
      <c r="K8734" s="19"/>
      <c r="P8734" s="33"/>
      <c r="Q8734" s="19"/>
      <c r="R8734" s="19"/>
    </row>
    <row r="8735" spans="3:18" s="1" customFormat="1" ht="12.75" x14ac:dyDescent="0.2">
      <c r="C8735" s="36"/>
      <c r="K8735" s="19"/>
      <c r="P8735" s="33"/>
      <c r="Q8735" s="19"/>
      <c r="R8735" s="19"/>
    </row>
    <row r="8736" spans="3:18" s="1" customFormat="1" ht="12.75" x14ac:dyDescent="0.2">
      <c r="C8736" s="36"/>
      <c r="K8736" s="19"/>
      <c r="P8736" s="33"/>
      <c r="Q8736" s="19"/>
      <c r="R8736" s="19"/>
    </row>
    <row r="8737" spans="3:18" s="1" customFormat="1" ht="12.75" x14ac:dyDescent="0.2">
      <c r="C8737" s="36"/>
      <c r="K8737" s="19"/>
      <c r="P8737" s="33"/>
      <c r="Q8737" s="19"/>
      <c r="R8737" s="19"/>
    </row>
    <row r="8738" spans="3:18" s="1" customFormat="1" ht="12.75" x14ac:dyDescent="0.2">
      <c r="C8738" s="36"/>
      <c r="K8738" s="19"/>
      <c r="P8738" s="33"/>
      <c r="Q8738" s="19"/>
      <c r="R8738" s="19"/>
    </row>
    <row r="8739" spans="3:18" s="1" customFormat="1" ht="12.75" x14ac:dyDescent="0.2">
      <c r="C8739" s="36"/>
      <c r="K8739" s="19"/>
      <c r="P8739" s="33"/>
      <c r="Q8739" s="19"/>
      <c r="R8739" s="19"/>
    </row>
    <row r="8740" spans="3:18" s="1" customFormat="1" ht="12.75" x14ac:dyDescent="0.2">
      <c r="C8740" s="36"/>
      <c r="K8740" s="19"/>
      <c r="P8740" s="33"/>
      <c r="Q8740" s="19"/>
      <c r="R8740" s="19"/>
    </row>
    <row r="8741" spans="3:18" s="1" customFormat="1" ht="12.75" x14ac:dyDescent="0.2">
      <c r="C8741" s="36"/>
      <c r="K8741" s="19"/>
      <c r="P8741" s="33"/>
      <c r="Q8741" s="19"/>
      <c r="R8741" s="19"/>
    </row>
    <row r="8742" spans="3:18" s="1" customFormat="1" ht="12.75" x14ac:dyDescent="0.2">
      <c r="C8742" s="36"/>
      <c r="K8742" s="19"/>
      <c r="P8742" s="33"/>
      <c r="Q8742" s="19"/>
      <c r="R8742" s="19"/>
    </row>
    <row r="8743" spans="3:18" s="1" customFormat="1" ht="12.75" x14ac:dyDescent="0.2">
      <c r="C8743" s="36"/>
      <c r="K8743" s="19"/>
      <c r="P8743" s="33"/>
      <c r="Q8743" s="19"/>
      <c r="R8743" s="19"/>
    </row>
    <row r="8744" spans="3:18" s="1" customFormat="1" ht="12.75" x14ac:dyDescent="0.2">
      <c r="C8744" s="36"/>
      <c r="K8744" s="19"/>
      <c r="P8744" s="33"/>
      <c r="Q8744" s="19"/>
      <c r="R8744" s="19"/>
    </row>
    <row r="8745" spans="3:18" s="1" customFormat="1" ht="12.75" x14ac:dyDescent="0.2">
      <c r="C8745" s="36"/>
      <c r="K8745" s="19"/>
      <c r="P8745" s="33"/>
      <c r="Q8745" s="19"/>
      <c r="R8745" s="19"/>
    </row>
    <row r="8746" spans="3:18" s="1" customFormat="1" ht="12.75" x14ac:dyDescent="0.2">
      <c r="C8746" s="36"/>
      <c r="K8746" s="19"/>
      <c r="P8746" s="33"/>
      <c r="Q8746" s="19"/>
      <c r="R8746" s="19"/>
    </row>
    <row r="8747" spans="3:18" s="1" customFormat="1" ht="12.75" x14ac:dyDescent="0.2">
      <c r="C8747" s="36"/>
      <c r="K8747" s="19"/>
      <c r="P8747" s="33"/>
      <c r="Q8747" s="19"/>
      <c r="R8747" s="19"/>
    </row>
    <row r="8748" spans="3:18" s="1" customFormat="1" ht="12.75" x14ac:dyDescent="0.2">
      <c r="C8748" s="36"/>
      <c r="K8748" s="19"/>
      <c r="P8748" s="33"/>
      <c r="Q8748" s="19"/>
      <c r="R8748" s="19"/>
    </row>
    <row r="8749" spans="3:18" s="1" customFormat="1" ht="12.75" x14ac:dyDescent="0.2">
      <c r="C8749" s="36"/>
      <c r="K8749" s="19"/>
      <c r="P8749" s="33"/>
      <c r="Q8749" s="19"/>
      <c r="R8749" s="19"/>
    </row>
    <row r="8750" spans="3:18" s="1" customFormat="1" ht="12.75" x14ac:dyDescent="0.2">
      <c r="C8750" s="36"/>
      <c r="K8750" s="19"/>
      <c r="P8750" s="33"/>
      <c r="Q8750" s="19"/>
      <c r="R8750" s="19"/>
    </row>
    <row r="8751" spans="3:18" s="1" customFormat="1" ht="12.75" x14ac:dyDescent="0.2">
      <c r="C8751" s="36"/>
      <c r="K8751" s="19"/>
      <c r="P8751" s="33"/>
      <c r="Q8751" s="19"/>
      <c r="R8751" s="19"/>
    </row>
    <row r="8752" spans="3:18" s="1" customFormat="1" ht="12.75" x14ac:dyDescent="0.2">
      <c r="C8752" s="36"/>
      <c r="K8752" s="19"/>
      <c r="P8752" s="33"/>
      <c r="Q8752" s="19"/>
      <c r="R8752" s="19"/>
    </row>
    <row r="8753" spans="3:18" s="1" customFormat="1" ht="12.75" x14ac:dyDescent="0.2">
      <c r="C8753" s="36"/>
      <c r="K8753" s="19"/>
      <c r="P8753" s="33"/>
      <c r="Q8753" s="19"/>
      <c r="R8753" s="19"/>
    </row>
    <row r="8754" spans="3:18" s="1" customFormat="1" ht="12.75" x14ac:dyDescent="0.2">
      <c r="C8754" s="36"/>
      <c r="K8754" s="19"/>
      <c r="P8754" s="33"/>
      <c r="Q8754" s="19"/>
      <c r="R8754" s="19"/>
    </row>
    <row r="8755" spans="3:18" s="1" customFormat="1" ht="12.75" x14ac:dyDescent="0.2">
      <c r="C8755" s="36"/>
      <c r="K8755" s="19"/>
      <c r="P8755" s="33"/>
      <c r="Q8755" s="19"/>
      <c r="R8755" s="19"/>
    </row>
    <row r="8756" spans="3:18" s="1" customFormat="1" ht="12.75" x14ac:dyDescent="0.2">
      <c r="C8756" s="36"/>
      <c r="K8756" s="19"/>
      <c r="P8756" s="33"/>
      <c r="Q8756" s="19"/>
      <c r="R8756" s="19"/>
    </row>
    <row r="8757" spans="3:18" s="1" customFormat="1" ht="12.75" x14ac:dyDescent="0.2">
      <c r="C8757" s="36"/>
      <c r="K8757" s="19"/>
      <c r="P8757" s="33"/>
      <c r="Q8757" s="19"/>
      <c r="R8757" s="19"/>
    </row>
    <row r="8758" spans="3:18" s="1" customFormat="1" ht="12.75" x14ac:dyDescent="0.2">
      <c r="C8758" s="36"/>
      <c r="K8758" s="19"/>
      <c r="P8758" s="33"/>
      <c r="Q8758" s="19"/>
      <c r="R8758" s="19"/>
    </row>
    <row r="8759" spans="3:18" s="1" customFormat="1" ht="12.75" x14ac:dyDescent="0.2">
      <c r="C8759" s="36"/>
      <c r="K8759" s="19"/>
      <c r="P8759" s="33"/>
      <c r="Q8759" s="19"/>
      <c r="R8759" s="19"/>
    </row>
    <row r="8760" spans="3:18" s="1" customFormat="1" ht="12.75" x14ac:dyDescent="0.2">
      <c r="C8760" s="36"/>
      <c r="K8760" s="19"/>
      <c r="P8760" s="33"/>
      <c r="Q8760" s="19"/>
      <c r="R8760" s="19"/>
    </row>
    <row r="8761" spans="3:18" s="1" customFormat="1" ht="12.75" x14ac:dyDescent="0.2">
      <c r="C8761" s="36"/>
      <c r="K8761" s="19"/>
      <c r="P8761" s="33"/>
      <c r="Q8761" s="19"/>
      <c r="R8761" s="19"/>
    </row>
    <row r="8762" spans="3:18" s="1" customFormat="1" ht="12.75" x14ac:dyDescent="0.2">
      <c r="C8762" s="36"/>
      <c r="K8762" s="19"/>
      <c r="P8762" s="33"/>
      <c r="Q8762" s="19"/>
      <c r="R8762" s="19"/>
    </row>
    <row r="8763" spans="3:18" s="1" customFormat="1" ht="12.75" x14ac:dyDescent="0.2">
      <c r="C8763" s="36"/>
      <c r="K8763" s="19"/>
      <c r="P8763" s="33"/>
      <c r="Q8763" s="19"/>
      <c r="R8763" s="19"/>
    </row>
    <row r="8764" spans="3:18" s="1" customFormat="1" ht="12.75" x14ac:dyDescent="0.2">
      <c r="C8764" s="36"/>
      <c r="K8764" s="19"/>
      <c r="P8764" s="33"/>
      <c r="Q8764" s="19"/>
      <c r="R8764" s="19"/>
    </row>
    <row r="8765" spans="3:18" s="1" customFormat="1" ht="12.75" x14ac:dyDescent="0.2">
      <c r="C8765" s="36"/>
      <c r="K8765" s="19"/>
      <c r="P8765" s="33"/>
      <c r="Q8765" s="19"/>
      <c r="R8765" s="19"/>
    </row>
    <row r="8766" spans="3:18" s="1" customFormat="1" ht="12.75" x14ac:dyDescent="0.2">
      <c r="C8766" s="36"/>
      <c r="K8766" s="19"/>
      <c r="P8766" s="33"/>
      <c r="Q8766" s="19"/>
      <c r="R8766" s="19"/>
    </row>
    <row r="8767" spans="3:18" s="1" customFormat="1" ht="12.75" x14ac:dyDescent="0.2">
      <c r="C8767" s="36"/>
      <c r="K8767" s="19"/>
      <c r="P8767" s="33"/>
      <c r="Q8767" s="19"/>
      <c r="R8767" s="19"/>
    </row>
    <row r="8768" spans="3:18" s="1" customFormat="1" ht="12.75" x14ac:dyDescent="0.2">
      <c r="C8768" s="36"/>
      <c r="K8768" s="19"/>
      <c r="P8768" s="33"/>
      <c r="Q8768" s="19"/>
      <c r="R8768" s="19"/>
    </row>
    <row r="8769" spans="3:18" s="1" customFormat="1" ht="12.75" x14ac:dyDescent="0.2">
      <c r="C8769" s="36"/>
      <c r="K8769" s="19"/>
      <c r="P8769" s="33"/>
      <c r="Q8769" s="19"/>
      <c r="R8769" s="19"/>
    </row>
    <row r="8770" spans="3:18" s="1" customFormat="1" ht="12.75" x14ac:dyDescent="0.2">
      <c r="C8770" s="36"/>
      <c r="K8770" s="19"/>
      <c r="P8770" s="33"/>
      <c r="Q8770" s="19"/>
      <c r="R8770" s="19"/>
    </row>
    <row r="8771" spans="3:18" s="1" customFormat="1" ht="12.75" x14ac:dyDescent="0.2">
      <c r="C8771" s="36"/>
      <c r="K8771" s="19"/>
      <c r="P8771" s="33"/>
      <c r="Q8771" s="19"/>
      <c r="R8771" s="19"/>
    </row>
    <row r="8772" spans="3:18" s="1" customFormat="1" ht="12.75" x14ac:dyDescent="0.2">
      <c r="C8772" s="36"/>
      <c r="K8772" s="19"/>
      <c r="P8772" s="33"/>
      <c r="Q8772" s="19"/>
      <c r="R8772" s="19"/>
    </row>
    <row r="8773" spans="3:18" s="1" customFormat="1" ht="12.75" x14ac:dyDescent="0.2">
      <c r="C8773" s="36"/>
      <c r="K8773" s="19"/>
      <c r="P8773" s="33"/>
      <c r="Q8773" s="19"/>
      <c r="R8773" s="19"/>
    </row>
    <row r="8774" spans="3:18" s="1" customFormat="1" ht="12.75" x14ac:dyDescent="0.2">
      <c r="C8774" s="36"/>
      <c r="K8774" s="19"/>
      <c r="P8774" s="33"/>
      <c r="Q8774" s="19"/>
      <c r="R8774" s="19"/>
    </row>
    <row r="8775" spans="3:18" s="1" customFormat="1" ht="12.75" x14ac:dyDescent="0.2">
      <c r="C8775" s="36"/>
      <c r="K8775" s="19"/>
      <c r="P8775" s="33"/>
      <c r="Q8775" s="19"/>
      <c r="R8775" s="19"/>
    </row>
    <row r="8776" spans="3:18" s="1" customFormat="1" ht="12.75" x14ac:dyDescent="0.2">
      <c r="C8776" s="36"/>
      <c r="K8776" s="19"/>
      <c r="P8776" s="33"/>
      <c r="Q8776" s="19"/>
      <c r="R8776" s="19"/>
    </row>
    <row r="8777" spans="3:18" s="1" customFormat="1" ht="12.75" x14ac:dyDescent="0.2">
      <c r="C8777" s="36"/>
      <c r="K8777" s="19"/>
      <c r="P8777" s="33"/>
      <c r="Q8777" s="19"/>
      <c r="R8777" s="19"/>
    </row>
    <row r="8778" spans="3:18" s="1" customFormat="1" ht="12.75" x14ac:dyDescent="0.2">
      <c r="C8778" s="36"/>
      <c r="K8778" s="19"/>
      <c r="P8778" s="33"/>
      <c r="Q8778" s="19"/>
      <c r="R8778" s="19"/>
    </row>
    <row r="8779" spans="3:18" s="1" customFormat="1" ht="12.75" x14ac:dyDescent="0.2">
      <c r="C8779" s="36"/>
      <c r="K8779" s="19"/>
      <c r="P8779" s="33"/>
      <c r="Q8779" s="19"/>
      <c r="R8779" s="19"/>
    </row>
    <row r="8780" spans="3:18" s="1" customFormat="1" ht="12.75" x14ac:dyDescent="0.2">
      <c r="C8780" s="36"/>
      <c r="K8780" s="19"/>
      <c r="P8780" s="33"/>
      <c r="Q8780" s="19"/>
      <c r="R8780" s="19"/>
    </row>
    <row r="8781" spans="3:18" s="1" customFormat="1" ht="12.75" x14ac:dyDescent="0.2">
      <c r="C8781" s="36"/>
      <c r="K8781" s="19"/>
      <c r="P8781" s="33"/>
      <c r="Q8781" s="19"/>
      <c r="R8781" s="19"/>
    </row>
    <row r="8782" spans="3:18" s="1" customFormat="1" ht="12.75" x14ac:dyDescent="0.2">
      <c r="C8782" s="36"/>
      <c r="K8782" s="19"/>
      <c r="P8782" s="33"/>
      <c r="Q8782" s="19"/>
      <c r="R8782" s="19"/>
    </row>
    <row r="8783" spans="3:18" s="1" customFormat="1" ht="12.75" x14ac:dyDescent="0.2">
      <c r="C8783" s="36"/>
      <c r="K8783" s="19"/>
      <c r="P8783" s="33"/>
      <c r="Q8783" s="19"/>
      <c r="R8783" s="19"/>
    </row>
    <row r="8784" spans="3:18" s="1" customFormat="1" ht="12.75" x14ac:dyDescent="0.2">
      <c r="C8784" s="36"/>
      <c r="K8784" s="19"/>
      <c r="P8784" s="33"/>
      <c r="Q8784" s="19"/>
      <c r="R8784" s="19"/>
    </row>
    <row r="8785" spans="3:18" s="1" customFormat="1" ht="12.75" x14ac:dyDescent="0.2">
      <c r="C8785" s="36"/>
      <c r="K8785" s="19"/>
      <c r="P8785" s="33"/>
      <c r="Q8785" s="19"/>
      <c r="R8785" s="19"/>
    </row>
    <row r="8786" spans="3:18" s="1" customFormat="1" ht="12.75" x14ac:dyDescent="0.2">
      <c r="C8786" s="36"/>
      <c r="K8786" s="19"/>
      <c r="P8786" s="33"/>
      <c r="Q8786" s="19"/>
      <c r="R8786" s="19"/>
    </row>
    <row r="8787" spans="3:18" s="1" customFormat="1" ht="12.75" x14ac:dyDescent="0.2">
      <c r="C8787" s="36"/>
      <c r="K8787" s="19"/>
      <c r="P8787" s="33"/>
      <c r="Q8787" s="19"/>
      <c r="R8787" s="19"/>
    </row>
    <row r="8788" spans="3:18" s="1" customFormat="1" ht="12.75" x14ac:dyDescent="0.2">
      <c r="C8788" s="36"/>
      <c r="K8788" s="19"/>
      <c r="P8788" s="33"/>
      <c r="Q8788" s="19"/>
      <c r="R8788" s="19"/>
    </row>
    <row r="8789" spans="3:18" s="1" customFormat="1" ht="12.75" x14ac:dyDescent="0.2">
      <c r="C8789" s="36"/>
      <c r="K8789" s="19"/>
      <c r="P8789" s="33"/>
      <c r="Q8789" s="19"/>
      <c r="R8789" s="19"/>
    </row>
    <row r="8790" spans="3:18" s="1" customFormat="1" ht="12.75" x14ac:dyDescent="0.2">
      <c r="C8790" s="36"/>
      <c r="K8790" s="19"/>
      <c r="P8790" s="33"/>
      <c r="Q8790" s="19"/>
      <c r="R8790" s="19"/>
    </row>
    <row r="8791" spans="3:18" s="1" customFormat="1" ht="12.75" x14ac:dyDescent="0.2">
      <c r="C8791" s="36"/>
      <c r="K8791" s="19"/>
      <c r="P8791" s="33"/>
      <c r="Q8791" s="19"/>
      <c r="R8791" s="19"/>
    </row>
    <row r="8792" spans="3:18" s="1" customFormat="1" ht="12.75" x14ac:dyDescent="0.2">
      <c r="C8792" s="36"/>
      <c r="K8792" s="19"/>
      <c r="P8792" s="33"/>
      <c r="Q8792" s="19"/>
      <c r="R8792" s="19"/>
    </row>
    <row r="8793" spans="3:18" s="1" customFormat="1" ht="12.75" x14ac:dyDescent="0.2">
      <c r="C8793" s="36"/>
      <c r="K8793" s="19"/>
      <c r="P8793" s="33"/>
      <c r="Q8793" s="19"/>
      <c r="R8793" s="19"/>
    </row>
    <row r="8794" spans="3:18" s="1" customFormat="1" ht="12.75" x14ac:dyDescent="0.2">
      <c r="C8794" s="36"/>
      <c r="K8794" s="19"/>
      <c r="P8794" s="33"/>
      <c r="Q8794" s="19"/>
      <c r="R8794" s="19"/>
    </row>
    <row r="8795" spans="3:18" s="1" customFormat="1" ht="12.75" x14ac:dyDescent="0.2">
      <c r="C8795" s="36"/>
      <c r="K8795" s="19"/>
      <c r="P8795" s="33"/>
      <c r="Q8795" s="19"/>
      <c r="R8795" s="19"/>
    </row>
    <row r="8796" spans="3:18" s="1" customFormat="1" ht="12.75" x14ac:dyDescent="0.2">
      <c r="C8796" s="36"/>
      <c r="K8796" s="19"/>
      <c r="P8796" s="33"/>
      <c r="Q8796" s="19"/>
      <c r="R8796" s="19"/>
    </row>
    <row r="8797" spans="3:18" s="1" customFormat="1" ht="12.75" x14ac:dyDescent="0.2">
      <c r="C8797" s="36"/>
      <c r="K8797" s="19"/>
      <c r="P8797" s="33"/>
      <c r="Q8797" s="19"/>
      <c r="R8797" s="19"/>
    </row>
    <row r="8798" spans="3:18" s="1" customFormat="1" ht="12.75" x14ac:dyDescent="0.2">
      <c r="C8798" s="36"/>
      <c r="K8798" s="19"/>
      <c r="P8798" s="33"/>
      <c r="Q8798" s="19"/>
      <c r="R8798" s="19"/>
    </row>
    <row r="8799" spans="3:18" s="1" customFormat="1" ht="12.75" x14ac:dyDescent="0.2">
      <c r="C8799" s="36"/>
      <c r="K8799" s="19"/>
      <c r="P8799" s="33"/>
      <c r="Q8799" s="19"/>
      <c r="R8799" s="19"/>
    </row>
    <row r="8800" spans="3:18" s="1" customFormat="1" ht="12.75" x14ac:dyDescent="0.2">
      <c r="C8800" s="36"/>
      <c r="K8800" s="19"/>
      <c r="P8800" s="33"/>
      <c r="Q8800" s="19"/>
      <c r="R8800" s="19"/>
    </row>
    <row r="8801" spans="3:18" s="1" customFormat="1" ht="12.75" x14ac:dyDescent="0.2">
      <c r="C8801" s="36"/>
      <c r="K8801" s="19"/>
      <c r="P8801" s="33"/>
      <c r="Q8801" s="19"/>
      <c r="R8801" s="19"/>
    </row>
    <row r="8802" spans="3:18" s="1" customFormat="1" ht="12.75" x14ac:dyDescent="0.2">
      <c r="C8802" s="36"/>
      <c r="K8802" s="19"/>
      <c r="P8802" s="33"/>
      <c r="Q8802" s="19"/>
      <c r="R8802" s="19"/>
    </row>
    <row r="8803" spans="3:18" s="1" customFormat="1" ht="12.75" x14ac:dyDescent="0.2">
      <c r="C8803" s="36"/>
      <c r="K8803" s="19"/>
      <c r="P8803" s="33"/>
      <c r="Q8803" s="19"/>
      <c r="R8803" s="19"/>
    </row>
    <row r="8804" spans="3:18" s="1" customFormat="1" ht="12.75" x14ac:dyDescent="0.2">
      <c r="C8804" s="36"/>
      <c r="K8804" s="19"/>
      <c r="P8804" s="33"/>
      <c r="Q8804" s="19"/>
      <c r="R8804" s="19"/>
    </row>
    <row r="8805" spans="3:18" s="1" customFormat="1" ht="12.75" x14ac:dyDescent="0.2">
      <c r="C8805" s="36"/>
      <c r="K8805" s="19"/>
      <c r="P8805" s="33"/>
      <c r="Q8805" s="19"/>
      <c r="R8805" s="19"/>
    </row>
    <row r="8806" spans="3:18" s="1" customFormat="1" ht="12.75" x14ac:dyDescent="0.2">
      <c r="C8806" s="36"/>
      <c r="K8806" s="19"/>
      <c r="P8806" s="33"/>
      <c r="Q8806" s="19"/>
      <c r="R8806" s="19"/>
    </row>
    <row r="8807" spans="3:18" s="1" customFormat="1" ht="12.75" x14ac:dyDescent="0.2">
      <c r="C8807" s="36"/>
      <c r="K8807" s="19"/>
      <c r="P8807" s="33"/>
      <c r="Q8807" s="19"/>
      <c r="R8807" s="19"/>
    </row>
    <row r="8808" spans="3:18" s="1" customFormat="1" ht="12.75" x14ac:dyDescent="0.2">
      <c r="C8808" s="36"/>
      <c r="K8808" s="19"/>
      <c r="P8808" s="33"/>
      <c r="Q8808" s="19"/>
      <c r="R8808" s="19"/>
    </row>
    <row r="8809" spans="3:18" s="1" customFormat="1" ht="12.75" x14ac:dyDescent="0.2">
      <c r="C8809" s="36"/>
      <c r="K8809" s="19"/>
      <c r="P8809" s="33"/>
      <c r="Q8809" s="19"/>
      <c r="R8809" s="19"/>
    </row>
    <row r="8810" spans="3:18" s="1" customFormat="1" ht="12.75" x14ac:dyDescent="0.2">
      <c r="C8810" s="36"/>
      <c r="K8810" s="19"/>
      <c r="P8810" s="33"/>
      <c r="Q8810" s="19"/>
      <c r="R8810" s="19"/>
    </row>
    <row r="8811" spans="3:18" s="1" customFormat="1" ht="12.75" x14ac:dyDescent="0.2">
      <c r="C8811" s="36"/>
      <c r="K8811" s="19"/>
      <c r="P8811" s="33"/>
      <c r="Q8811" s="19"/>
      <c r="R8811" s="19"/>
    </row>
    <row r="8812" spans="3:18" s="1" customFormat="1" ht="12.75" x14ac:dyDescent="0.2">
      <c r="C8812" s="36"/>
      <c r="K8812" s="19"/>
      <c r="P8812" s="33"/>
      <c r="Q8812" s="19"/>
      <c r="R8812" s="19"/>
    </row>
    <row r="8813" spans="3:18" s="1" customFormat="1" ht="12.75" x14ac:dyDescent="0.2">
      <c r="C8813" s="36"/>
      <c r="K8813" s="19"/>
      <c r="P8813" s="33"/>
      <c r="Q8813" s="19"/>
      <c r="R8813" s="19"/>
    </row>
    <row r="8814" spans="3:18" s="1" customFormat="1" ht="12.75" x14ac:dyDescent="0.2">
      <c r="C8814" s="36"/>
      <c r="K8814" s="19"/>
      <c r="P8814" s="33"/>
      <c r="Q8814" s="19"/>
      <c r="R8814" s="19"/>
    </row>
    <row r="8815" spans="3:18" s="1" customFormat="1" ht="12.75" x14ac:dyDescent="0.2">
      <c r="C8815" s="36"/>
      <c r="K8815" s="19"/>
      <c r="P8815" s="33"/>
      <c r="Q8815" s="19"/>
      <c r="R8815" s="19"/>
    </row>
    <row r="8816" spans="3:18" s="1" customFormat="1" ht="12.75" x14ac:dyDescent="0.2">
      <c r="C8816" s="36"/>
      <c r="K8816" s="19"/>
      <c r="P8816" s="33"/>
      <c r="Q8816" s="19"/>
      <c r="R8816" s="19"/>
    </row>
    <row r="8817" spans="3:18" s="1" customFormat="1" ht="12.75" x14ac:dyDescent="0.2">
      <c r="C8817" s="36"/>
      <c r="K8817" s="19"/>
      <c r="P8817" s="33"/>
      <c r="Q8817" s="19"/>
      <c r="R8817" s="19"/>
    </row>
    <row r="8818" spans="3:18" s="1" customFormat="1" ht="12.75" x14ac:dyDescent="0.2">
      <c r="C8818" s="36"/>
      <c r="K8818" s="19"/>
      <c r="P8818" s="33"/>
      <c r="Q8818" s="19"/>
      <c r="R8818" s="19"/>
    </row>
    <row r="8819" spans="3:18" s="1" customFormat="1" ht="12.75" x14ac:dyDescent="0.2">
      <c r="C8819" s="36"/>
      <c r="K8819" s="19"/>
      <c r="P8819" s="33"/>
      <c r="Q8819" s="19"/>
      <c r="R8819" s="19"/>
    </row>
    <row r="8820" spans="3:18" s="1" customFormat="1" ht="12.75" x14ac:dyDescent="0.2">
      <c r="C8820" s="36"/>
      <c r="K8820" s="19"/>
      <c r="P8820" s="33"/>
      <c r="Q8820" s="19"/>
      <c r="R8820" s="19"/>
    </row>
    <row r="8821" spans="3:18" s="1" customFormat="1" ht="12.75" x14ac:dyDescent="0.2">
      <c r="C8821" s="36"/>
      <c r="K8821" s="19"/>
      <c r="P8821" s="33"/>
      <c r="Q8821" s="19"/>
      <c r="R8821" s="19"/>
    </row>
    <row r="8822" spans="3:18" s="1" customFormat="1" ht="12.75" x14ac:dyDescent="0.2">
      <c r="C8822" s="36"/>
      <c r="K8822" s="19"/>
      <c r="P8822" s="33"/>
      <c r="Q8822" s="19"/>
      <c r="R8822" s="19"/>
    </row>
    <row r="8823" spans="3:18" s="1" customFormat="1" ht="12.75" x14ac:dyDescent="0.2">
      <c r="C8823" s="36"/>
      <c r="K8823" s="19"/>
      <c r="P8823" s="33"/>
      <c r="Q8823" s="19"/>
      <c r="R8823" s="19"/>
    </row>
    <row r="8824" spans="3:18" s="1" customFormat="1" ht="12.75" x14ac:dyDescent="0.2">
      <c r="C8824" s="36"/>
      <c r="K8824" s="19"/>
      <c r="P8824" s="33"/>
      <c r="Q8824" s="19"/>
      <c r="R8824" s="19"/>
    </row>
    <row r="8825" spans="3:18" s="1" customFormat="1" ht="12.75" x14ac:dyDescent="0.2">
      <c r="C8825" s="36"/>
      <c r="K8825" s="19"/>
      <c r="P8825" s="33"/>
      <c r="Q8825" s="19"/>
      <c r="R8825" s="19"/>
    </row>
    <row r="8826" spans="3:18" s="1" customFormat="1" ht="12.75" x14ac:dyDescent="0.2">
      <c r="C8826" s="36"/>
      <c r="K8826" s="19"/>
      <c r="P8826" s="33"/>
      <c r="Q8826" s="19"/>
      <c r="R8826" s="19"/>
    </row>
    <row r="8827" spans="3:18" s="1" customFormat="1" ht="12.75" x14ac:dyDescent="0.2">
      <c r="C8827" s="36"/>
      <c r="K8827" s="19"/>
      <c r="P8827" s="33"/>
      <c r="Q8827" s="19"/>
      <c r="R8827" s="19"/>
    </row>
    <row r="8828" spans="3:18" s="1" customFormat="1" ht="12.75" x14ac:dyDescent="0.2">
      <c r="C8828" s="36"/>
      <c r="K8828" s="19"/>
      <c r="P8828" s="33"/>
      <c r="Q8828" s="19"/>
      <c r="R8828" s="19"/>
    </row>
    <row r="8829" spans="3:18" s="1" customFormat="1" ht="12.75" x14ac:dyDescent="0.2">
      <c r="C8829" s="36"/>
      <c r="K8829" s="19"/>
      <c r="P8829" s="33"/>
      <c r="Q8829" s="19"/>
      <c r="R8829" s="19"/>
    </row>
    <row r="8830" spans="3:18" s="1" customFormat="1" ht="12.75" x14ac:dyDescent="0.2">
      <c r="C8830" s="36"/>
      <c r="K8830" s="19"/>
      <c r="P8830" s="33"/>
      <c r="Q8830" s="19"/>
      <c r="R8830" s="19"/>
    </row>
    <row r="8831" spans="3:18" s="1" customFormat="1" ht="12.75" x14ac:dyDescent="0.2">
      <c r="C8831" s="36"/>
      <c r="K8831" s="19"/>
      <c r="P8831" s="33"/>
      <c r="Q8831" s="19"/>
      <c r="R8831" s="19"/>
    </row>
    <row r="8832" spans="3:18" s="1" customFormat="1" ht="12.75" x14ac:dyDescent="0.2">
      <c r="C8832" s="36"/>
      <c r="K8832" s="19"/>
      <c r="P8832" s="33"/>
      <c r="Q8832" s="19"/>
      <c r="R8832" s="19"/>
    </row>
    <row r="8833" spans="3:18" s="1" customFormat="1" ht="12.75" x14ac:dyDescent="0.2">
      <c r="C8833" s="36"/>
      <c r="K8833" s="19"/>
      <c r="P8833" s="33"/>
      <c r="Q8833" s="19"/>
      <c r="R8833" s="19"/>
    </row>
    <row r="8834" spans="3:18" s="1" customFormat="1" ht="12.75" x14ac:dyDescent="0.2">
      <c r="C8834" s="36"/>
      <c r="K8834" s="19"/>
      <c r="P8834" s="33"/>
      <c r="Q8834" s="19"/>
      <c r="R8834" s="19"/>
    </row>
    <row r="8835" spans="3:18" s="1" customFormat="1" ht="12.75" x14ac:dyDescent="0.2">
      <c r="C8835" s="36"/>
      <c r="K8835" s="19"/>
      <c r="P8835" s="33"/>
      <c r="Q8835" s="19"/>
      <c r="R8835" s="19"/>
    </row>
    <row r="8836" spans="3:18" s="1" customFormat="1" ht="12.75" x14ac:dyDescent="0.2">
      <c r="C8836" s="36"/>
      <c r="K8836" s="19"/>
      <c r="P8836" s="33"/>
      <c r="Q8836" s="19"/>
      <c r="R8836" s="19"/>
    </row>
    <row r="8837" spans="3:18" s="1" customFormat="1" ht="12.75" x14ac:dyDescent="0.2">
      <c r="C8837" s="36"/>
      <c r="K8837" s="19"/>
      <c r="P8837" s="33"/>
      <c r="Q8837" s="19"/>
      <c r="R8837" s="19"/>
    </row>
    <row r="8838" spans="3:18" s="1" customFormat="1" ht="12.75" x14ac:dyDescent="0.2">
      <c r="C8838" s="36"/>
      <c r="K8838" s="19"/>
      <c r="P8838" s="33"/>
      <c r="Q8838" s="19"/>
      <c r="R8838" s="19"/>
    </row>
    <row r="8839" spans="3:18" s="1" customFormat="1" ht="12.75" x14ac:dyDescent="0.2">
      <c r="C8839" s="36"/>
      <c r="K8839" s="19"/>
      <c r="P8839" s="33"/>
      <c r="Q8839" s="19"/>
      <c r="R8839" s="19"/>
    </row>
    <row r="8840" spans="3:18" s="1" customFormat="1" ht="12.75" x14ac:dyDescent="0.2">
      <c r="C8840" s="36"/>
      <c r="K8840" s="19"/>
      <c r="P8840" s="33"/>
      <c r="Q8840" s="19"/>
      <c r="R8840" s="19"/>
    </row>
    <row r="8841" spans="3:18" s="1" customFormat="1" ht="12.75" x14ac:dyDescent="0.2">
      <c r="C8841" s="36"/>
      <c r="K8841" s="19"/>
      <c r="P8841" s="33"/>
      <c r="Q8841" s="19"/>
      <c r="R8841" s="19"/>
    </row>
    <row r="8842" spans="3:18" s="1" customFormat="1" ht="12.75" x14ac:dyDescent="0.2">
      <c r="C8842" s="36"/>
      <c r="K8842" s="19"/>
      <c r="P8842" s="33"/>
      <c r="Q8842" s="19"/>
      <c r="R8842" s="19"/>
    </row>
    <row r="8843" spans="3:18" s="1" customFormat="1" ht="12.75" x14ac:dyDescent="0.2">
      <c r="C8843" s="36"/>
      <c r="K8843" s="19"/>
      <c r="P8843" s="33"/>
      <c r="Q8843" s="19"/>
      <c r="R8843" s="19"/>
    </row>
    <row r="8844" spans="3:18" s="1" customFormat="1" ht="12.75" x14ac:dyDescent="0.2">
      <c r="C8844" s="36"/>
      <c r="K8844" s="19"/>
      <c r="P8844" s="33"/>
      <c r="Q8844" s="19"/>
      <c r="R8844" s="19"/>
    </row>
    <row r="8845" spans="3:18" s="1" customFormat="1" ht="12.75" x14ac:dyDescent="0.2">
      <c r="C8845" s="36"/>
      <c r="K8845" s="19"/>
      <c r="P8845" s="33"/>
      <c r="Q8845" s="19"/>
      <c r="R8845" s="19"/>
    </row>
    <row r="8846" spans="3:18" s="1" customFormat="1" ht="12.75" x14ac:dyDescent="0.2">
      <c r="C8846" s="36"/>
      <c r="K8846" s="19"/>
      <c r="P8846" s="33"/>
      <c r="Q8846" s="19"/>
      <c r="R8846" s="19"/>
    </row>
    <row r="8847" spans="3:18" s="1" customFormat="1" ht="12.75" x14ac:dyDescent="0.2">
      <c r="C8847" s="36"/>
      <c r="K8847" s="19"/>
      <c r="P8847" s="33"/>
      <c r="Q8847" s="19"/>
      <c r="R8847" s="19"/>
    </row>
    <row r="8848" spans="3:18" s="1" customFormat="1" ht="12.75" x14ac:dyDescent="0.2">
      <c r="C8848" s="36"/>
      <c r="K8848" s="19"/>
      <c r="P8848" s="33"/>
      <c r="Q8848" s="19"/>
      <c r="R8848" s="19"/>
    </row>
    <row r="8849" spans="3:18" s="1" customFormat="1" ht="12.75" x14ac:dyDescent="0.2">
      <c r="C8849" s="36"/>
      <c r="K8849" s="19"/>
      <c r="P8849" s="33"/>
      <c r="Q8849" s="19"/>
      <c r="R8849" s="19"/>
    </row>
    <row r="8850" spans="3:18" s="1" customFormat="1" ht="12.75" x14ac:dyDescent="0.2">
      <c r="C8850" s="36"/>
      <c r="K8850" s="19"/>
      <c r="P8850" s="33"/>
      <c r="Q8850" s="19"/>
      <c r="R8850" s="19"/>
    </row>
    <row r="8851" spans="3:18" s="1" customFormat="1" ht="12.75" x14ac:dyDescent="0.2">
      <c r="C8851" s="36"/>
      <c r="K8851" s="19"/>
      <c r="P8851" s="33"/>
      <c r="Q8851" s="19"/>
      <c r="R8851" s="19"/>
    </row>
    <row r="8852" spans="3:18" s="1" customFormat="1" ht="12.75" x14ac:dyDescent="0.2">
      <c r="C8852" s="36"/>
      <c r="K8852" s="19"/>
      <c r="P8852" s="33"/>
      <c r="Q8852" s="19"/>
      <c r="R8852" s="19"/>
    </row>
    <row r="8853" spans="3:18" s="1" customFormat="1" ht="12.75" x14ac:dyDescent="0.2">
      <c r="C8853" s="36"/>
      <c r="K8853" s="19"/>
      <c r="P8853" s="33"/>
      <c r="Q8853" s="19"/>
      <c r="R8853" s="19"/>
    </row>
    <row r="8854" spans="3:18" s="1" customFormat="1" ht="12.75" x14ac:dyDescent="0.2">
      <c r="C8854" s="36"/>
      <c r="K8854" s="19"/>
      <c r="P8854" s="33"/>
      <c r="Q8854" s="19"/>
      <c r="R8854" s="19"/>
    </row>
    <row r="8855" spans="3:18" s="1" customFormat="1" ht="12.75" x14ac:dyDescent="0.2">
      <c r="C8855" s="36"/>
      <c r="K8855" s="19"/>
      <c r="P8855" s="33"/>
      <c r="Q8855" s="19"/>
      <c r="R8855" s="19"/>
    </row>
    <row r="8856" spans="3:18" s="1" customFormat="1" ht="12.75" x14ac:dyDescent="0.2">
      <c r="C8856" s="36"/>
      <c r="K8856" s="19"/>
      <c r="P8856" s="33"/>
      <c r="Q8856" s="19"/>
      <c r="R8856" s="19"/>
    </row>
    <row r="8857" spans="3:18" s="1" customFormat="1" ht="12.75" x14ac:dyDescent="0.2">
      <c r="C8857" s="36"/>
      <c r="K8857" s="19"/>
      <c r="P8857" s="33"/>
      <c r="Q8857" s="19"/>
      <c r="R8857" s="19"/>
    </row>
    <row r="8858" spans="3:18" s="1" customFormat="1" ht="12.75" x14ac:dyDescent="0.2">
      <c r="C8858" s="36"/>
      <c r="K8858" s="19"/>
      <c r="P8858" s="33"/>
      <c r="Q8858" s="19"/>
      <c r="R8858" s="19"/>
    </row>
    <row r="8859" spans="3:18" s="1" customFormat="1" ht="12.75" x14ac:dyDescent="0.2">
      <c r="C8859" s="36"/>
      <c r="K8859" s="19"/>
      <c r="P8859" s="33"/>
      <c r="Q8859" s="19"/>
      <c r="R8859" s="19"/>
    </row>
    <row r="8860" spans="3:18" s="1" customFormat="1" ht="12.75" x14ac:dyDescent="0.2">
      <c r="C8860" s="36"/>
      <c r="K8860" s="19"/>
      <c r="P8860" s="33"/>
      <c r="Q8860" s="19"/>
      <c r="R8860" s="19"/>
    </row>
    <row r="8861" spans="3:18" s="1" customFormat="1" ht="12.75" x14ac:dyDescent="0.2">
      <c r="C8861" s="36"/>
      <c r="K8861" s="19"/>
      <c r="P8861" s="33"/>
      <c r="Q8861" s="19"/>
      <c r="R8861" s="19"/>
    </row>
    <row r="8862" spans="3:18" s="1" customFormat="1" ht="12.75" x14ac:dyDescent="0.2">
      <c r="C8862" s="36"/>
      <c r="K8862" s="19"/>
      <c r="P8862" s="33"/>
      <c r="Q8862" s="19"/>
      <c r="R8862" s="19"/>
    </row>
    <row r="8863" spans="3:18" s="1" customFormat="1" ht="12.75" x14ac:dyDescent="0.2">
      <c r="C8863" s="36"/>
      <c r="K8863" s="19"/>
      <c r="P8863" s="33"/>
      <c r="Q8863" s="19"/>
      <c r="R8863" s="19"/>
    </row>
    <row r="8864" spans="3:18" s="1" customFormat="1" ht="12.75" x14ac:dyDescent="0.2">
      <c r="C8864" s="36"/>
      <c r="K8864" s="19"/>
      <c r="P8864" s="33"/>
      <c r="Q8864" s="19"/>
      <c r="R8864" s="19"/>
    </row>
    <row r="8865" spans="3:18" s="1" customFormat="1" ht="12.75" x14ac:dyDescent="0.2">
      <c r="C8865" s="36"/>
      <c r="K8865" s="19"/>
      <c r="P8865" s="33"/>
      <c r="Q8865" s="19"/>
      <c r="R8865" s="19"/>
    </row>
    <row r="8866" spans="3:18" s="1" customFormat="1" ht="12.75" x14ac:dyDescent="0.2">
      <c r="C8866" s="36"/>
      <c r="K8866" s="19"/>
      <c r="P8866" s="33"/>
      <c r="Q8866" s="19"/>
      <c r="R8866" s="19"/>
    </row>
    <row r="8867" spans="3:18" s="1" customFormat="1" ht="12.75" x14ac:dyDescent="0.2">
      <c r="C8867" s="36"/>
      <c r="K8867" s="19"/>
      <c r="P8867" s="33"/>
      <c r="Q8867" s="19"/>
      <c r="R8867" s="19"/>
    </row>
    <row r="8868" spans="3:18" s="1" customFormat="1" ht="12.75" x14ac:dyDescent="0.2">
      <c r="C8868" s="36"/>
      <c r="K8868" s="19"/>
      <c r="P8868" s="33"/>
      <c r="Q8868" s="19"/>
      <c r="R8868" s="19"/>
    </row>
    <row r="8869" spans="3:18" s="1" customFormat="1" ht="12.75" x14ac:dyDescent="0.2">
      <c r="C8869" s="36"/>
      <c r="K8869" s="19"/>
      <c r="P8869" s="33"/>
      <c r="Q8869" s="19"/>
      <c r="R8869" s="19"/>
    </row>
    <row r="8870" spans="3:18" s="1" customFormat="1" ht="12.75" x14ac:dyDescent="0.2">
      <c r="C8870" s="36"/>
      <c r="K8870" s="19"/>
      <c r="P8870" s="33"/>
      <c r="Q8870" s="19"/>
      <c r="R8870" s="19"/>
    </row>
    <row r="8871" spans="3:18" s="1" customFormat="1" ht="12.75" x14ac:dyDescent="0.2">
      <c r="C8871" s="36"/>
      <c r="K8871" s="19"/>
      <c r="P8871" s="33"/>
      <c r="Q8871" s="19"/>
      <c r="R8871" s="19"/>
    </row>
    <row r="8872" spans="3:18" s="1" customFormat="1" ht="12.75" x14ac:dyDescent="0.2">
      <c r="C8872" s="36"/>
      <c r="K8872" s="19"/>
      <c r="P8872" s="33"/>
      <c r="Q8872" s="19"/>
      <c r="R8872" s="19"/>
    </row>
    <row r="8873" spans="3:18" s="1" customFormat="1" ht="12.75" x14ac:dyDescent="0.2">
      <c r="C8873" s="36"/>
      <c r="K8873" s="19"/>
      <c r="P8873" s="33"/>
      <c r="Q8873" s="19"/>
      <c r="R8873" s="19"/>
    </row>
    <row r="8874" spans="3:18" s="1" customFormat="1" ht="12.75" x14ac:dyDescent="0.2">
      <c r="C8874" s="36"/>
      <c r="K8874" s="19"/>
      <c r="P8874" s="33"/>
      <c r="Q8874" s="19"/>
      <c r="R8874" s="19"/>
    </row>
    <row r="8875" spans="3:18" s="1" customFormat="1" ht="12.75" x14ac:dyDescent="0.2">
      <c r="C8875" s="36"/>
      <c r="K8875" s="19"/>
      <c r="P8875" s="33"/>
      <c r="Q8875" s="19"/>
      <c r="R8875" s="19"/>
    </row>
    <row r="8876" spans="3:18" s="1" customFormat="1" ht="12.75" x14ac:dyDescent="0.2">
      <c r="C8876" s="36"/>
      <c r="K8876" s="19"/>
      <c r="P8876" s="33"/>
      <c r="Q8876" s="19"/>
      <c r="R8876" s="19"/>
    </row>
    <row r="8877" spans="3:18" s="1" customFormat="1" ht="12.75" x14ac:dyDescent="0.2">
      <c r="C8877" s="36"/>
      <c r="K8877" s="19"/>
      <c r="P8877" s="33"/>
      <c r="Q8877" s="19"/>
      <c r="R8877" s="19"/>
    </row>
    <row r="8878" spans="3:18" s="1" customFormat="1" ht="12.75" x14ac:dyDescent="0.2">
      <c r="C8878" s="36"/>
      <c r="K8878" s="19"/>
      <c r="P8878" s="33"/>
      <c r="Q8878" s="19"/>
      <c r="R8878" s="19"/>
    </row>
    <row r="8879" spans="3:18" s="1" customFormat="1" ht="12.75" x14ac:dyDescent="0.2">
      <c r="C8879" s="36"/>
      <c r="K8879" s="19"/>
      <c r="P8879" s="33"/>
      <c r="Q8879" s="19"/>
      <c r="R8879" s="19"/>
    </row>
    <row r="8880" spans="3:18" s="1" customFormat="1" ht="12.75" x14ac:dyDescent="0.2">
      <c r="C8880" s="36"/>
      <c r="K8880" s="19"/>
      <c r="P8880" s="33"/>
      <c r="Q8880" s="19"/>
      <c r="R8880" s="19"/>
    </row>
    <row r="8881" spans="3:18" s="1" customFormat="1" ht="12.75" x14ac:dyDescent="0.2">
      <c r="C8881" s="36"/>
      <c r="K8881" s="19"/>
      <c r="P8881" s="33"/>
      <c r="Q8881" s="19"/>
      <c r="R8881" s="19"/>
    </row>
    <row r="8882" spans="3:18" s="1" customFormat="1" ht="12.75" x14ac:dyDescent="0.2">
      <c r="C8882" s="36"/>
      <c r="K8882" s="19"/>
      <c r="P8882" s="33"/>
      <c r="Q8882" s="19"/>
      <c r="R8882" s="19"/>
    </row>
    <row r="8883" spans="3:18" s="1" customFormat="1" ht="12.75" x14ac:dyDescent="0.2">
      <c r="C8883" s="36"/>
      <c r="K8883" s="19"/>
      <c r="P8883" s="33"/>
      <c r="Q8883" s="19"/>
      <c r="R8883" s="19"/>
    </row>
    <row r="8884" spans="3:18" s="1" customFormat="1" ht="12.75" x14ac:dyDescent="0.2">
      <c r="C8884" s="36"/>
      <c r="K8884" s="19"/>
      <c r="P8884" s="33"/>
      <c r="Q8884" s="19"/>
      <c r="R8884" s="19"/>
    </row>
    <row r="8885" spans="3:18" s="1" customFormat="1" ht="12.75" x14ac:dyDescent="0.2">
      <c r="C8885" s="36"/>
      <c r="K8885" s="19"/>
      <c r="P8885" s="33"/>
      <c r="Q8885" s="19"/>
      <c r="R8885" s="19"/>
    </row>
    <row r="8886" spans="3:18" s="1" customFormat="1" ht="12.75" x14ac:dyDescent="0.2">
      <c r="C8886" s="36"/>
      <c r="K8886" s="19"/>
      <c r="P8886" s="33"/>
      <c r="Q8886" s="19"/>
      <c r="R8886" s="19"/>
    </row>
    <row r="8887" spans="3:18" s="1" customFormat="1" ht="12.75" x14ac:dyDescent="0.2">
      <c r="C8887" s="36"/>
      <c r="K8887" s="19"/>
      <c r="P8887" s="33"/>
      <c r="Q8887" s="19"/>
      <c r="R8887" s="19"/>
    </row>
    <row r="8888" spans="3:18" s="1" customFormat="1" ht="12.75" x14ac:dyDescent="0.2">
      <c r="C8888" s="36"/>
      <c r="K8888" s="19"/>
      <c r="P8888" s="33"/>
      <c r="Q8888" s="19"/>
      <c r="R8888" s="19"/>
    </row>
    <row r="8889" spans="3:18" s="1" customFormat="1" ht="12.75" x14ac:dyDescent="0.2">
      <c r="C8889" s="36"/>
      <c r="K8889" s="19"/>
      <c r="P8889" s="33"/>
      <c r="Q8889" s="19"/>
      <c r="R8889" s="19"/>
    </row>
    <row r="8890" spans="3:18" s="1" customFormat="1" ht="12.75" x14ac:dyDescent="0.2">
      <c r="C8890" s="36"/>
      <c r="K8890" s="19"/>
      <c r="P8890" s="33"/>
      <c r="Q8890" s="19"/>
      <c r="R8890" s="19"/>
    </row>
    <row r="8891" spans="3:18" s="1" customFormat="1" ht="12.75" x14ac:dyDescent="0.2">
      <c r="C8891" s="36"/>
      <c r="K8891" s="19"/>
      <c r="P8891" s="33"/>
      <c r="Q8891" s="19"/>
      <c r="R8891" s="19"/>
    </row>
    <row r="8892" spans="3:18" s="1" customFormat="1" ht="12.75" x14ac:dyDescent="0.2">
      <c r="C8892" s="36"/>
      <c r="K8892" s="19"/>
      <c r="P8892" s="33"/>
      <c r="Q8892" s="19"/>
      <c r="R8892" s="19"/>
    </row>
    <row r="8893" spans="3:18" s="1" customFormat="1" ht="12.75" x14ac:dyDescent="0.2">
      <c r="C8893" s="36"/>
      <c r="K8893" s="19"/>
      <c r="P8893" s="33"/>
      <c r="Q8893" s="19"/>
      <c r="R8893" s="19"/>
    </row>
    <row r="8894" spans="3:18" s="1" customFormat="1" ht="12.75" x14ac:dyDescent="0.2">
      <c r="C8894" s="36"/>
      <c r="K8894" s="19"/>
      <c r="P8894" s="33"/>
      <c r="Q8894" s="19"/>
      <c r="R8894" s="19"/>
    </row>
    <row r="8895" spans="3:18" s="1" customFormat="1" ht="12.75" x14ac:dyDescent="0.2">
      <c r="C8895" s="36"/>
      <c r="K8895" s="19"/>
      <c r="P8895" s="33"/>
      <c r="Q8895" s="19"/>
      <c r="R8895" s="19"/>
    </row>
    <row r="8896" spans="3:18" s="1" customFormat="1" ht="12.75" x14ac:dyDescent="0.2">
      <c r="C8896" s="36"/>
      <c r="K8896" s="19"/>
      <c r="P8896" s="33"/>
      <c r="Q8896" s="19"/>
      <c r="R8896" s="19"/>
    </row>
    <row r="8897" spans="3:18" s="1" customFormat="1" ht="12.75" x14ac:dyDescent="0.2">
      <c r="C8897" s="36"/>
      <c r="K8897" s="19"/>
      <c r="P8897" s="33"/>
      <c r="Q8897" s="19"/>
      <c r="R8897" s="19"/>
    </row>
    <row r="8898" spans="3:18" s="1" customFormat="1" ht="12.75" x14ac:dyDescent="0.2">
      <c r="C8898" s="36"/>
      <c r="K8898" s="19"/>
      <c r="P8898" s="33"/>
      <c r="Q8898" s="19"/>
      <c r="R8898" s="19"/>
    </row>
    <row r="8899" spans="3:18" s="1" customFormat="1" ht="12.75" x14ac:dyDescent="0.2">
      <c r="C8899" s="36"/>
      <c r="K8899" s="19"/>
      <c r="P8899" s="33"/>
      <c r="Q8899" s="19"/>
      <c r="R8899" s="19"/>
    </row>
    <row r="8900" spans="3:18" s="1" customFormat="1" ht="12.75" x14ac:dyDescent="0.2">
      <c r="C8900" s="36"/>
      <c r="K8900" s="19"/>
      <c r="P8900" s="33"/>
      <c r="Q8900" s="19"/>
      <c r="R8900" s="19"/>
    </row>
    <row r="8901" spans="3:18" s="1" customFormat="1" ht="12.75" x14ac:dyDescent="0.2">
      <c r="C8901" s="36"/>
      <c r="K8901" s="19"/>
      <c r="P8901" s="33"/>
      <c r="Q8901" s="19"/>
      <c r="R8901" s="19"/>
    </row>
    <row r="8902" spans="3:18" s="1" customFormat="1" ht="12.75" x14ac:dyDescent="0.2">
      <c r="C8902" s="36"/>
      <c r="K8902" s="19"/>
      <c r="P8902" s="33"/>
      <c r="Q8902" s="19"/>
      <c r="R8902" s="19"/>
    </row>
    <row r="8903" spans="3:18" s="1" customFormat="1" ht="12.75" x14ac:dyDescent="0.2">
      <c r="C8903" s="36"/>
      <c r="K8903" s="19"/>
      <c r="P8903" s="33"/>
      <c r="Q8903" s="19"/>
      <c r="R8903" s="19"/>
    </row>
    <row r="8904" spans="3:18" s="1" customFormat="1" ht="12.75" x14ac:dyDescent="0.2">
      <c r="C8904" s="36"/>
      <c r="K8904" s="19"/>
      <c r="P8904" s="33"/>
      <c r="Q8904" s="19"/>
      <c r="R8904" s="19"/>
    </row>
    <row r="8905" spans="3:18" s="1" customFormat="1" ht="12.75" x14ac:dyDescent="0.2">
      <c r="C8905" s="36"/>
      <c r="K8905" s="19"/>
      <c r="P8905" s="33"/>
      <c r="Q8905" s="19"/>
      <c r="R8905" s="19"/>
    </row>
    <row r="8906" spans="3:18" s="1" customFormat="1" ht="12.75" x14ac:dyDescent="0.2">
      <c r="C8906" s="36"/>
      <c r="K8906" s="19"/>
      <c r="P8906" s="33"/>
      <c r="Q8906" s="19"/>
      <c r="R8906" s="19"/>
    </row>
    <row r="8907" spans="3:18" s="1" customFormat="1" ht="12.75" x14ac:dyDescent="0.2">
      <c r="C8907" s="36"/>
      <c r="K8907" s="19"/>
      <c r="P8907" s="33"/>
      <c r="Q8907" s="19"/>
      <c r="R8907" s="19"/>
    </row>
    <row r="8908" spans="3:18" s="1" customFormat="1" ht="12.75" x14ac:dyDescent="0.2">
      <c r="C8908" s="36"/>
      <c r="K8908" s="19"/>
      <c r="P8908" s="33"/>
      <c r="Q8908" s="19"/>
      <c r="R8908" s="19"/>
    </row>
    <row r="8909" spans="3:18" s="1" customFormat="1" ht="12.75" x14ac:dyDescent="0.2">
      <c r="C8909" s="36"/>
      <c r="K8909" s="19"/>
      <c r="P8909" s="33"/>
      <c r="Q8909" s="19"/>
      <c r="R8909" s="19"/>
    </row>
    <row r="8910" spans="3:18" s="1" customFormat="1" ht="12.75" x14ac:dyDescent="0.2">
      <c r="C8910" s="36"/>
      <c r="K8910" s="19"/>
      <c r="P8910" s="33"/>
      <c r="Q8910" s="19"/>
      <c r="R8910" s="19"/>
    </row>
    <row r="8911" spans="3:18" s="1" customFormat="1" ht="12.75" x14ac:dyDescent="0.2">
      <c r="C8911" s="36"/>
      <c r="K8911" s="19"/>
      <c r="P8911" s="33"/>
      <c r="Q8911" s="19"/>
      <c r="R8911" s="19"/>
    </row>
    <row r="8912" spans="3:18" s="1" customFormat="1" ht="12.75" x14ac:dyDescent="0.2">
      <c r="C8912" s="36"/>
      <c r="K8912" s="19"/>
      <c r="P8912" s="33"/>
      <c r="Q8912" s="19"/>
      <c r="R8912" s="19"/>
    </row>
    <row r="8913" spans="3:18" s="1" customFormat="1" ht="12.75" x14ac:dyDescent="0.2">
      <c r="C8913" s="36"/>
      <c r="K8913" s="19"/>
      <c r="P8913" s="33"/>
      <c r="Q8913" s="19"/>
      <c r="R8913" s="19"/>
    </row>
    <row r="8914" spans="3:18" s="1" customFormat="1" ht="12.75" x14ac:dyDescent="0.2">
      <c r="C8914" s="36"/>
      <c r="K8914" s="19"/>
      <c r="P8914" s="33"/>
      <c r="Q8914" s="19"/>
      <c r="R8914" s="19"/>
    </row>
    <row r="8915" spans="3:18" s="1" customFormat="1" ht="12.75" x14ac:dyDescent="0.2">
      <c r="C8915" s="36"/>
      <c r="K8915" s="19"/>
      <c r="P8915" s="33"/>
      <c r="Q8915" s="19"/>
      <c r="R8915" s="19"/>
    </row>
    <row r="8916" spans="3:18" s="1" customFormat="1" ht="12.75" x14ac:dyDescent="0.2">
      <c r="C8916" s="36"/>
      <c r="K8916" s="19"/>
      <c r="P8916" s="33"/>
      <c r="Q8916" s="19"/>
      <c r="R8916" s="19"/>
    </row>
    <row r="8917" spans="3:18" s="1" customFormat="1" ht="12.75" x14ac:dyDescent="0.2">
      <c r="C8917" s="36"/>
      <c r="K8917" s="19"/>
      <c r="P8917" s="33"/>
      <c r="Q8917" s="19"/>
      <c r="R8917" s="19"/>
    </row>
    <row r="8918" spans="3:18" s="1" customFormat="1" ht="12.75" x14ac:dyDescent="0.2">
      <c r="C8918" s="36"/>
      <c r="K8918" s="19"/>
      <c r="P8918" s="33"/>
      <c r="Q8918" s="19"/>
      <c r="R8918" s="19"/>
    </row>
    <row r="8919" spans="3:18" s="1" customFormat="1" ht="12.75" x14ac:dyDescent="0.2">
      <c r="C8919" s="36"/>
      <c r="K8919" s="19"/>
      <c r="P8919" s="33"/>
      <c r="Q8919" s="19"/>
      <c r="R8919" s="19"/>
    </row>
    <row r="8920" spans="3:18" s="1" customFormat="1" ht="12.75" x14ac:dyDescent="0.2">
      <c r="C8920" s="36"/>
      <c r="K8920" s="19"/>
      <c r="P8920" s="33"/>
      <c r="Q8920" s="19"/>
      <c r="R8920" s="19"/>
    </row>
    <row r="8921" spans="3:18" s="1" customFormat="1" ht="12.75" x14ac:dyDescent="0.2">
      <c r="C8921" s="36"/>
      <c r="K8921" s="19"/>
      <c r="P8921" s="33"/>
      <c r="Q8921" s="19"/>
      <c r="R8921" s="19"/>
    </row>
    <row r="8922" spans="3:18" s="1" customFormat="1" ht="12.75" x14ac:dyDescent="0.2">
      <c r="C8922" s="36"/>
      <c r="K8922" s="19"/>
      <c r="P8922" s="33"/>
      <c r="Q8922" s="19"/>
      <c r="R8922" s="19"/>
    </row>
    <row r="8923" spans="3:18" s="1" customFormat="1" ht="12.75" x14ac:dyDescent="0.2">
      <c r="C8923" s="36"/>
      <c r="K8923" s="19"/>
      <c r="P8923" s="33"/>
      <c r="Q8923" s="19"/>
      <c r="R8923" s="19"/>
    </row>
    <row r="8924" spans="3:18" s="1" customFormat="1" ht="12.75" x14ac:dyDescent="0.2">
      <c r="C8924" s="36"/>
      <c r="K8924" s="19"/>
      <c r="P8924" s="33"/>
      <c r="Q8924" s="19"/>
      <c r="R8924" s="19"/>
    </row>
    <row r="8925" spans="3:18" s="1" customFormat="1" ht="12.75" x14ac:dyDescent="0.2">
      <c r="C8925" s="36"/>
      <c r="K8925" s="19"/>
      <c r="P8925" s="33"/>
      <c r="Q8925" s="19"/>
      <c r="R8925" s="19"/>
    </row>
    <row r="8926" spans="3:18" s="1" customFormat="1" ht="12.75" x14ac:dyDescent="0.2">
      <c r="C8926" s="36"/>
      <c r="K8926" s="19"/>
      <c r="P8926" s="33"/>
      <c r="Q8926" s="19"/>
      <c r="R8926" s="19"/>
    </row>
    <row r="8927" spans="3:18" s="1" customFormat="1" ht="12.75" x14ac:dyDescent="0.2">
      <c r="C8927" s="36"/>
      <c r="K8927" s="19"/>
      <c r="P8927" s="33"/>
      <c r="Q8927" s="19"/>
      <c r="R8927" s="19"/>
    </row>
    <row r="8928" spans="3:18" s="1" customFormat="1" ht="12.75" x14ac:dyDescent="0.2">
      <c r="C8928" s="36"/>
      <c r="K8928" s="19"/>
      <c r="P8928" s="33"/>
      <c r="Q8928" s="19"/>
      <c r="R8928" s="19"/>
    </row>
    <row r="8929" spans="3:18" s="1" customFormat="1" ht="12.75" x14ac:dyDescent="0.2">
      <c r="C8929" s="36"/>
      <c r="K8929" s="19"/>
      <c r="P8929" s="33"/>
      <c r="Q8929" s="19"/>
      <c r="R8929" s="19"/>
    </row>
    <row r="8930" spans="3:18" s="1" customFormat="1" ht="12.75" x14ac:dyDescent="0.2">
      <c r="C8930" s="36"/>
      <c r="K8930" s="19"/>
      <c r="P8930" s="33"/>
      <c r="Q8930" s="19"/>
      <c r="R8930" s="19"/>
    </row>
    <row r="8931" spans="3:18" s="1" customFormat="1" ht="12.75" x14ac:dyDescent="0.2">
      <c r="C8931" s="36"/>
      <c r="K8931" s="19"/>
      <c r="P8931" s="33"/>
      <c r="Q8931" s="19"/>
      <c r="R8931" s="19"/>
    </row>
    <row r="8932" spans="3:18" s="1" customFormat="1" ht="12.75" x14ac:dyDescent="0.2">
      <c r="C8932" s="36"/>
      <c r="K8932" s="19"/>
      <c r="P8932" s="33"/>
      <c r="Q8932" s="19"/>
      <c r="R8932" s="19"/>
    </row>
    <row r="8933" spans="3:18" s="1" customFormat="1" ht="12.75" x14ac:dyDescent="0.2">
      <c r="C8933" s="36"/>
      <c r="K8933" s="19"/>
      <c r="P8933" s="33"/>
      <c r="Q8933" s="19"/>
      <c r="R8933" s="19"/>
    </row>
    <row r="8934" spans="3:18" s="1" customFormat="1" ht="12.75" x14ac:dyDescent="0.2">
      <c r="C8934" s="36"/>
      <c r="K8934" s="19"/>
      <c r="P8934" s="33"/>
      <c r="Q8934" s="19"/>
      <c r="R8934" s="19"/>
    </row>
    <row r="8935" spans="3:18" s="1" customFormat="1" ht="12.75" x14ac:dyDescent="0.2">
      <c r="C8935" s="36"/>
      <c r="K8935" s="19"/>
      <c r="P8935" s="33"/>
      <c r="Q8935" s="19"/>
      <c r="R8935" s="19"/>
    </row>
    <row r="8936" spans="3:18" s="1" customFormat="1" ht="12.75" x14ac:dyDescent="0.2">
      <c r="C8936" s="36"/>
      <c r="K8936" s="19"/>
      <c r="P8936" s="33"/>
      <c r="Q8936" s="19"/>
      <c r="R8936" s="19"/>
    </row>
    <row r="8937" spans="3:18" s="1" customFormat="1" ht="12.75" x14ac:dyDescent="0.2">
      <c r="C8937" s="36"/>
      <c r="K8937" s="19"/>
      <c r="P8937" s="33"/>
      <c r="Q8937" s="19"/>
      <c r="R8937" s="19"/>
    </row>
    <row r="8938" spans="3:18" s="1" customFormat="1" ht="12.75" x14ac:dyDescent="0.2">
      <c r="C8938" s="36"/>
      <c r="K8938" s="19"/>
      <c r="P8938" s="33"/>
      <c r="Q8938" s="19"/>
      <c r="R8938" s="19"/>
    </row>
    <row r="8939" spans="3:18" s="1" customFormat="1" ht="12.75" x14ac:dyDescent="0.2">
      <c r="C8939" s="36"/>
      <c r="K8939" s="19"/>
      <c r="P8939" s="33"/>
      <c r="Q8939" s="19"/>
      <c r="R8939" s="19"/>
    </row>
    <row r="8940" spans="3:18" s="1" customFormat="1" ht="12.75" x14ac:dyDescent="0.2">
      <c r="C8940" s="36"/>
      <c r="K8940" s="19"/>
      <c r="P8940" s="33"/>
      <c r="Q8940" s="19"/>
      <c r="R8940" s="19"/>
    </row>
    <row r="8941" spans="3:18" s="1" customFormat="1" ht="12.75" x14ac:dyDescent="0.2">
      <c r="C8941" s="36"/>
      <c r="K8941" s="19"/>
      <c r="P8941" s="33"/>
      <c r="Q8941" s="19"/>
      <c r="R8941" s="19"/>
    </row>
    <row r="8942" spans="3:18" s="1" customFormat="1" ht="12.75" x14ac:dyDescent="0.2">
      <c r="C8942" s="36"/>
      <c r="K8942" s="19"/>
      <c r="P8942" s="33"/>
      <c r="Q8942" s="19"/>
      <c r="R8942" s="19"/>
    </row>
    <row r="8943" spans="3:18" s="1" customFormat="1" ht="12.75" x14ac:dyDescent="0.2">
      <c r="C8943" s="36"/>
      <c r="K8943" s="19"/>
      <c r="P8943" s="33"/>
      <c r="Q8943" s="19"/>
      <c r="R8943" s="19"/>
    </row>
    <row r="8944" spans="3:18" s="1" customFormat="1" ht="12.75" x14ac:dyDescent="0.2">
      <c r="C8944" s="36"/>
      <c r="K8944" s="19"/>
      <c r="P8944" s="33"/>
      <c r="Q8944" s="19"/>
      <c r="R8944" s="19"/>
    </row>
    <row r="8945" spans="3:18" s="1" customFormat="1" ht="12.75" x14ac:dyDescent="0.2">
      <c r="C8945" s="36"/>
      <c r="K8945" s="19"/>
      <c r="P8945" s="33"/>
      <c r="Q8945" s="19"/>
      <c r="R8945" s="19"/>
    </row>
    <row r="8946" spans="3:18" s="1" customFormat="1" ht="12.75" x14ac:dyDescent="0.2">
      <c r="C8946" s="36"/>
      <c r="K8946" s="19"/>
      <c r="P8946" s="33"/>
      <c r="Q8946" s="19"/>
      <c r="R8946" s="19"/>
    </row>
    <row r="8947" spans="3:18" s="1" customFormat="1" ht="12.75" x14ac:dyDescent="0.2">
      <c r="C8947" s="36"/>
      <c r="K8947" s="19"/>
      <c r="P8947" s="33"/>
      <c r="Q8947" s="19"/>
      <c r="R8947" s="19"/>
    </row>
    <row r="8948" spans="3:18" s="1" customFormat="1" ht="12.75" x14ac:dyDescent="0.2">
      <c r="C8948" s="36"/>
      <c r="K8948" s="19"/>
      <c r="P8948" s="33"/>
      <c r="Q8948" s="19"/>
      <c r="R8948" s="19"/>
    </row>
    <row r="8949" spans="3:18" s="1" customFormat="1" ht="12.75" x14ac:dyDescent="0.2">
      <c r="C8949" s="36"/>
      <c r="K8949" s="19"/>
      <c r="P8949" s="33"/>
      <c r="Q8949" s="19"/>
      <c r="R8949" s="19"/>
    </row>
    <row r="8950" spans="3:18" s="1" customFormat="1" ht="12.75" x14ac:dyDescent="0.2">
      <c r="C8950" s="36"/>
      <c r="K8950" s="19"/>
      <c r="P8950" s="33"/>
      <c r="Q8950" s="19"/>
      <c r="R8950" s="19"/>
    </row>
    <row r="8951" spans="3:18" s="1" customFormat="1" ht="12.75" x14ac:dyDescent="0.2">
      <c r="C8951" s="36"/>
      <c r="K8951" s="19"/>
      <c r="P8951" s="33"/>
      <c r="Q8951" s="19"/>
      <c r="R8951" s="19"/>
    </row>
    <row r="8952" spans="3:18" s="1" customFormat="1" ht="12.75" x14ac:dyDescent="0.2">
      <c r="C8952" s="36"/>
      <c r="K8952" s="19"/>
      <c r="P8952" s="33"/>
      <c r="Q8952" s="19"/>
      <c r="R8952" s="19"/>
    </row>
    <row r="8953" spans="3:18" s="1" customFormat="1" ht="12.75" x14ac:dyDescent="0.2">
      <c r="C8953" s="36"/>
      <c r="K8953" s="19"/>
      <c r="P8953" s="33"/>
      <c r="Q8953" s="19"/>
      <c r="R8953" s="19"/>
    </row>
    <row r="8954" spans="3:18" s="1" customFormat="1" ht="12.75" x14ac:dyDescent="0.2">
      <c r="C8954" s="36"/>
      <c r="K8954" s="19"/>
      <c r="P8954" s="33"/>
      <c r="Q8954" s="19"/>
      <c r="R8954" s="19"/>
    </row>
    <row r="8955" spans="3:18" s="1" customFormat="1" ht="12.75" x14ac:dyDescent="0.2">
      <c r="C8955" s="36"/>
      <c r="K8955" s="19"/>
      <c r="P8955" s="33"/>
      <c r="Q8955" s="19"/>
      <c r="R8955" s="19"/>
    </row>
    <row r="8956" spans="3:18" s="1" customFormat="1" ht="12.75" x14ac:dyDescent="0.2">
      <c r="C8956" s="36"/>
      <c r="K8956" s="19"/>
      <c r="P8956" s="33"/>
      <c r="Q8956" s="19"/>
      <c r="R8956" s="19"/>
    </row>
    <row r="8957" spans="3:18" s="1" customFormat="1" ht="12.75" x14ac:dyDescent="0.2">
      <c r="C8957" s="36"/>
      <c r="K8957" s="19"/>
      <c r="P8957" s="33"/>
      <c r="Q8957" s="19"/>
      <c r="R8957" s="19"/>
    </row>
    <row r="8958" spans="3:18" s="1" customFormat="1" ht="12.75" x14ac:dyDescent="0.2">
      <c r="C8958" s="36"/>
      <c r="K8958" s="19"/>
      <c r="P8958" s="33"/>
      <c r="Q8958" s="19"/>
      <c r="R8958" s="19"/>
    </row>
    <row r="8959" spans="3:18" s="1" customFormat="1" ht="12.75" x14ac:dyDescent="0.2">
      <c r="C8959" s="36"/>
      <c r="K8959" s="19"/>
      <c r="P8959" s="33"/>
      <c r="Q8959" s="19"/>
      <c r="R8959" s="19"/>
    </row>
    <row r="8960" spans="3:18" s="1" customFormat="1" ht="12.75" x14ac:dyDescent="0.2">
      <c r="C8960" s="36"/>
      <c r="K8960" s="19"/>
      <c r="P8960" s="33"/>
      <c r="Q8960" s="19"/>
      <c r="R8960" s="19"/>
    </row>
    <row r="8961" spans="3:18" s="1" customFormat="1" ht="12.75" x14ac:dyDescent="0.2">
      <c r="C8961" s="36"/>
      <c r="K8961" s="19"/>
      <c r="P8961" s="33"/>
      <c r="Q8961" s="19"/>
      <c r="R8961" s="19"/>
    </row>
    <row r="8962" spans="3:18" s="1" customFormat="1" ht="12.75" x14ac:dyDescent="0.2">
      <c r="C8962" s="36"/>
      <c r="K8962" s="19"/>
      <c r="P8962" s="33"/>
      <c r="Q8962" s="19"/>
      <c r="R8962" s="19"/>
    </row>
    <row r="8963" spans="3:18" s="1" customFormat="1" ht="12.75" x14ac:dyDescent="0.2">
      <c r="C8963" s="36"/>
      <c r="K8963" s="19"/>
      <c r="P8963" s="33"/>
      <c r="Q8963" s="19"/>
      <c r="R8963" s="19"/>
    </row>
    <row r="8964" spans="3:18" s="1" customFormat="1" ht="12.75" x14ac:dyDescent="0.2">
      <c r="C8964" s="36"/>
      <c r="K8964" s="19"/>
      <c r="P8964" s="33"/>
      <c r="Q8964" s="19"/>
      <c r="R8964" s="19"/>
    </row>
    <row r="8965" spans="3:18" s="1" customFormat="1" ht="12.75" x14ac:dyDescent="0.2">
      <c r="C8965" s="36"/>
      <c r="K8965" s="19"/>
      <c r="P8965" s="33"/>
      <c r="Q8965" s="19"/>
      <c r="R8965" s="19"/>
    </row>
    <row r="8966" spans="3:18" s="1" customFormat="1" ht="12.75" x14ac:dyDescent="0.2">
      <c r="C8966" s="36"/>
      <c r="K8966" s="19"/>
      <c r="P8966" s="33"/>
      <c r="Q8966" s="19"/>
      <c r="R8966" s="19"/>
    </row>
    <row r="8967" spans="3:18" s="1" customFormat="1" ht="12.75" x14ac:dyDescent="0.2">
      <c r="C8967" s="36"/>
      <c r="K8967" s="19"/>
      <c r="P8967" s="33"/>
      <c r="Q8967" s="19"/>
      <c r="R8967" s="19"/>
    </row>
    <row r="8968" spans="3:18" s="1" customFormat="1" ht="12.75" x14ac:dyDescent="0.2">
      <c r="C8968" s="36"/>
      <c r="K8968" s="19"/>
      <c r="P8968" s="33"/>
      <c r="Q8968" s="19"/>
      <c r="R8968" s="19"/>
    </row>
    <row r="8969" spans="3:18" s="1" customFormat="1" ht="12.75" x14ac:dyDescent="0.2">
      <c r="C8969" s="36"/>
      <c r="K8969" s="19"/>
      <c r="P8969" s="33"/>
      <c r="Q8969" s="19"/>
      <c r="R8969" s="19"/>
    </row>
    <row r="8970" spans="3:18" s="1" customFormat="1" ht="12.75" x14ac:dyDescent="0.2">
      <c r="C8970" s="36"/>
      <c r="K8970" s="19"/>
      <c r="P8970" s="33"/>
      <c r="Q8970" s="19"/>
      <c r="R8970" s="19"/>
    </row>
    <row r="8971" spans="3:18" s="1" customFormat="1" ht="12.75" x14ac:dyDescent="0.2">
      <c r="C8971" s="36"/>
      <c r="K8971" s="19"/>
      <c r="P8971" s="33"/>
      <c r="Q8971" s="19"/>
      <c r="R8971" s="19"/>
    </row>
    <row r="8972" spans="3:18" s="1" customFormat="1" ht="12.75" x14ac:dyDescent="0.2">
      <c r="C8972" s="36"/>
      <c r="K8972" s="19"/>
      <c r="P8972" s="33"/>
      <c r="Q8972" s="19"/>
      <c r="R8972" s="19"/>
    </row>
    <row r="8973" spans="3:18" s="1" customFormat="1" ht="12.75" x14ac:dyDescent="0.2">
      <c r="C8973" s="36"/>
      <c r="K8973" s="19"/>
      <c r="P8973" s="33"/>
      <c r="Q8973" s="19"/>
      <c r="R8973" s="19"/>
    </row>
    <row r="8974" spans="3:18" s="1" customFormat="1" ht="12.75" x14ac:dyDescent="0.2">
      <c r="C8974" s="36"/>
      <c r="K8974" s="19"/>
      <c r="P8974" s="33"/>
      <c r="Q8974" s="19"/>
      <c r="R8974" s="19"/>
    </row>
    <row r="8975" spans="3:18" s="1" customFormat="1" ht="12.75" x14ac:dyDescent="0.2">
      <c r="C8975" s="36"/>
      <c r="K8975" s="19"/>
      <c r="P8975" s="33"/>
      <c r="Q8975" s="19"/>
      <c r="R8975" s="19"/>
    </row>
    <row r="8976" spans="3:18" s="1" customFormat="1" ht="12.75" x14ac:dyDescent="0.2">
      <c r="C8976" s="36"/>
      <c r="K8976" s="19"/>
      <c r="P8976" s="33"/>
      <c r="Q8976" s="19"/>
      <c r="R8976" s="19"/>
    </row>
    <row r="8977" spans="3:18" s="1" customFormat="1" ht="12.75" x14ac:dyDescent="0.2">
      <c r="C8977" s="36"/>
      <c r="K8977" s="19"/>
      <c r="P8977" s="33"/>
      <c r="Q8977" s="19"/>
      <c r="R8977" s="19"/>
    </row>
    <row r="8978" spans="3:18" s="1" customFormat="1" ht="12.75" x14ac:dyDescent="0.2">
      <c r="C8978" s="36"/>
      <c r="K8978" s="19"/>
      <c r="P8978" s="33"/>
      <c r="Q8978" s="19"/>
      <c r="R8978" s="19"/>
    </row>
    <row r="8979" spans="3:18" s="1" customFormat="1" ht="12.75" x14ac:dyDescent="0.2">
      <c r="C8979" s="36"/>
      <c r="K8979" s="19"/>
      <c r="P8979" s="33"/>
      <c r="Q8979" s="19"/>
      <c r="R8979" s="19"/>
    </row>
    <row r="8980" spans="3:18" s="1" customFormat="1" ht="12.75" x14ac:dyDescent="0.2">
      <c r="C8980" s="36"/>
      <c r="K8980" s="19"/>
      <c r="P8980" s="33"/>
      <c r="Q8980" s="19"/>
      <c r="R8980" s="19"/>
    </row>
    <row r="8981" spans="3:18" s="1" customFormat="1" ht="12.75" x14ac:dyDescent="0.2">
      <c r="C8981" s="36"/>
      <c r="K8981" s="19"/>
      <c r="P8981" s="33"/>
      <c r="Q8981" s="19"/>
      <c r="R8981" s="19"/>
    </row>
    <row r="8982" spans="3:18" s="1" customFormat="1" ht="12.75" x14ac:dyDescent="0.2">
      <c r="C8982" s="36"/>
      <c r="K8982" s="19"/>
      <c r="P8982" s="33"/>
      <c r="Q8982" s="19"/>
      <c r="R8982" s="19"/>
    </row>
    <row r="8983" spans="3:18" s="1" customFormat="1" ht="12.75" x14ac:dyDescent="0.2">
      <c r="C8983" s="36"/>
      <c r="K8983" s="19"/>
      <c r="P8983" s="33"/>
      <c r="Q8983" s="19"/>
      <c r="R8983" s="19"/>
    </row>
    <row r="8984" spans="3:18" s="1" customFormat="1" ht="12.75" x14ac:dyDescent="0.2">
      <c r="C8984" s="36"/>
      <c r="K8984" s="19"/>
      <c r="P8984" s="33"/>
      <c r="Q8984" s="19"/>
      <c r="R8984" s="19"/>
    </row>
    <row r="8985" spans="3:18" s="1" customFormat="1" ht="12.75" x14ac:dyDescent="0.2">
      <c r="C8985" s="36"/>
      <c r="K8985" s="19"/>
      <c r="P8985" s="33"/>
      <c r="Q8985" s="19"/>
      <c r="R8985" s="19"/>
    </row>
    <row r="8986" spans="3:18" s="1" customFormat="1" ht="12.75" x14ac:dyDescent="0.2">
      <c r="C8986" s="36"/>
      <c r="K8986" s="19"/>
      <c r="P8986" s="33"/>
      <c r="Q8986" s="19"/>
      <c r="R8986" s="19"/>
    </row>
    <row r="8987" spans="3:18" s="1" customFormat="1" ht="12.75" x14ac:dyDescent="0.2">
      <c r="C8987" s="36"/>
      <c r="K8987" s="19"/>
      <c r="P8987" s="33"/>
      <c r="Q8987" s="19"/>
      <c r="R8987" s="19"/>
    </row>
    <row r="8988" spans="3:18" s="1" customFormat="1" ht="12.75" x14ac:dyDescent="0.2">
      <c r="C8988" s="36"/>
      <c r="K8988" s="19"/>
      <c r="P8988" s="33"/>
      <c r="Q8988" s="19"/>
      <c r="R8988" s="19"/>
    </row>
    <row r="8989" spans="3:18" s="1" customFormat="1" ht="12.75" x14ac:dyDescent="0.2">
      <c r="C8989" s="36"/>
      <c r="K8989" s="19"/>
      <c r="P8989" s="33"/>
      <c r="Q8989" s="19"/>
      <c r="R8989" s="19"/>
    </row>
    <row r="8990" spans="3:18" s="1" customFormat="1" ht="12.75" x14ac:dyDescent="0.2">
      <c r="C8990" s="36"/>
      <c r="K8990" s="19"/>
      <c r="P8990" s="33"/>
      <c r="Q8990" s="19"/>
      <c r="R8990" s="19"/>
    </row>
    <row r="8991" spans="3:18" s="1" customFormat="1" ht="12.75" x14ac:dyDescent="0.2">
      <c r="C8991" s="36"/>
      <c r="K8991" s="19"/>
      <c r="P8991" s="33"/>
      <c r="Q8991" s="19"/>
      <c r="R8991" s="19"/>
    </row>
    <row r="8992" spans="3:18" s="1" customFormat="1" ht="12.75" x14ac:dyDescent="0.2">
      <c r="C8992" s="36"/>
      <c r="K8992" s="19"/>
      <c r="P8992" s="33"/>
      <c r="Q8992" s="19"/>
      <c r="R8992" s="19"/>
    </row>
    <row r="8993" spans="3:18" s="1" customFormat="1" ht="12.75" x14ac:dyDescent="0.2">
      <c r="C8993" s="36"/>
      <c r="K8993" s="19"/>
      <c r="P8993" s="33"/>
      <c r="Q8993" s="19"/>
      <c r="R8993" s="19"/>
    </row>
    <row r="8994" spans="3:18" s="1" customFormat="1" ht="12.75" x14ac:dyDescent="0.2">
      <c r="C8994" s="36"/>
      <c r="K8994" s="19"/>
      <c r="P8994" s="33"/>
      <c r="Q8994" s="19"/>
      <c r="R8994" s="19"/>
    </row>
    <row r="8995" spans="3:18" s="1" customFormat="1" ht="12.75" x14ac:dyDescent="0.2">
      <c r="C8995" s="36"/>
      <c r="K8995" s="19"/>
      <c r="P8995" s="33"/>
      <c r="Q8995" s="19"/>
      <c r="R8995" s="19"/>
    </row>
    <row r="8996" spans="3:18" s="1" customFormat="1" ht="12.75" x14ac:dyDescent="0.2">
      <c r="C8996" s="36"/>
      <c r="K8996" s="19"/>
      <c r="P8996" s="33"/>
      <c r="Q8996" s="19"/>
      <c r="R8996" s="19"/>
    </row>
    <row r="8997" spans="3:18" s="1" customFormat="1" ht="12.75" x14ac:dyDescent="0.2">
      <c r="C8997" s="36"/>
      <c r="K8997" s="19"/>
      <c r="P8997" s="33"/>
      <c r="Q8997" s="19"/>
      <c r="R8997" s="19"/>
    </row>
    <row r="8998" spans="3:18" s="1" customFormat="1" ht="12.75" x14ac:dyDescent="0.2">
      <c r="C8998" s="36"/>
      <c r="K8998" s="19"/>
      <c r="P8998" s="33"/>
      <c r="Q8998" s="19"/>
      <c r="R8998" s="19"/>
    </row>
    <row r="8999" spans="3:18" s="1" customFormat="1" ht="12.75" x14ac:dyDescent="0.2">
      <c r="C8999" s="36"/>
      <c r="K8999" s="19"/>
      <c r="P8999" s="33"/>
      <c r="Q8999" s="19"/>
      <c r="R8999" s="19"/>
    </row>
    <row r="9000" spans="3:18" s="1" customFormat="1" ht="12.75" x14ac:dyDescent="0.2">
      <c r="C9000" s="36"/>
      <c r="K9000" s="19"/>
      <c r="P9000" s="33"/>
      <c r="Q9000" s="19"/>
      <c r="R9000" s="19"/>
    </row>
    <row r="9001" spans="3:18" s="1" customFormat="1" ht="12.75" x14ac:dyDescent="0.2">
      <c r="C9001" s="36"/>
      <c r="K9001" s="19"/>
      <c r="P9001" s="33"/>
      <c r="Q9001" s="19"/>
      <c r="R9001" s="19"/>
    </row>
    <row r="9002" spans="3:18" s="1" customFormat="1" ht="12.75" x14ac:dyDescent="0.2">
      <c r="C9002" s="36"/>
      <c r="K9002" s="19"/>
      <c r="P9002" s="33"/>
      <c r="Q9002" s="19"/>
      <c r="R9002" s="19"/>
    </row>
    <row r="9003" spans="3:18" s="1" customFormat="1" ht="12.75" x14ac:dyDescent="0.2">
      <c r="C9003" s="36"/>
      <c r="K9003" s="19"/>
      <c r="P9003" s="33"/>
      <c r="Q9003" s="19"/>
      <c r="R9003" s="19"/>
    </row>
    <row r="9004" spans="3:18" s="1" customFormat="1" ht="12.75" x14ac:dyDescent="0.2">
      <c r="C9004" s="36"/>
      <c r="K9004" s="19"/>
      <c r="P9004" s="33"/>
      <c r="Q9004" s="19"/>
      <c r="R9004" s="19"/>
    </row>
    <row r="9005" spans="3:18" s="1" customFormat="1" ht="12.75" x14ac:dyDescent="0.2">
      <c r="C9005" s="36"/>
      <c r="K9005" s="19"/>
      <c r="P9005" s="33"/>
      <c r="Q9005" s="19"/>
      <c r="R9005" s="19"/>
    </row>
    <row r="9006" spans="3:18" s="1" customFormat="1" ht="12.75" x14ac:dyDescent="0.2">
      <c r="C9006" s="36"/>
      <c r="K9006" s="19"/>
      <c r="P9006" s="33"/>
      <c r="Q9006" s="19"/>
      <c r="R9006" s="19"/>
    </row>
    <row r="9007" spans="3:18" s="1" customFormat="1" ht="12.75" x14ac:dyDescent="0.2">
      <c r="C9007" s="36"/>
      <c r="K9007" s="19"/>
      <c r="P9007" s="33"/>
      <c r="Q9007" s="19"/>
      <c r="R9007" s="19"/>
    </row>
    <row r="9008" spans="3:18" s="1" customFormat="1" ht="12.75" x14ac:dyDescent="0.2">
      <c r="C9008" s="36"/>
      <c r="K9008" s="19"/>
      <c r="P9008" s="33"/>
      <c r="Q9008" s="19"/>
      <c r="R9008" s="19"/>
    </row>
    <row r="9009" spans="3:18" s="1" customFormat="1" ht="12.75" x14ac:dyDescent="0.2">
      <c r="C9009" s="36"/>
      <c r="K9009" s="19"/>
      <c r="P9009" s="33"/>
      <c r="Q9009" s="19"/>
      <c r="R9009" s="19"/>
    </row>
    <row r="9010" spans="3:18" s="1" customFormat="1" ht="12.75" x14ac:dyDescent="0.2">
      <c r="C9010" s="36"/>
      <c r="K9010" s="19"/>
      <c r="P9010" s="33"/>
      <c r="Q9010" s="19"/>
      <c r="R9010" s="19"/>
    </row>
    <row r="9011" spans="3:18" s="1" customFormat="1" ht="12.75" x14ac:dyDescent="0.2">
      <c r="C9011" s="36"/>
      <c r="K9011" s="19"/>
      <c r="P9011" s="33"/>
      <c r="Q9011" s="19"/>
      <c r="R9011" s="19"/>
    </row>
    <row r="9012" spans="3:18" s="1" customFormat="1" ht="12.75" x14ac:dyDescent="0.2">
      <c r="C9012" s="36"/>
      <c r="K9012" s="19"/>
      <c r="P9012" s="33"/>
      <c r="Q9012" s="19"/>
      <c r="R9012" s="19"/>
    </row>
    <row r="9013" spans="3:18" s="1" customFormat="1" ht="12.75" x14ac:dyDescent="0.2">
      <c r="C9013" s="36"/>
      <c r="K9013" s="19"/>
      <c r="P9013" s="33"/>
      <c r="Q9013" s="19"/>
      <c r="R9013" s="19"/>
    </row>
    <row r="9014" spans="3:18" s="1" customFormat="1" ht="12.75" x14ac:dyDescent="0.2">
      <c r="C9014" s="36"/>
      <c r="K9014" s="19"/>
      <c r="P9014" s="33"/>
      <c r="Q9014" s="19"/>
      <c r="R9014" s="19"/>
    </row>
    <row r="9015" spans="3:18" s="1" customFormat="1" ht="12.75" x14ac:dyDescent="0.2">
      <c r="C9015" s="36"/>
      <c r="K9015" s="19"/>
      <c r="P9015" s="33"/>
      <c r="Q9015" s="19"/>
      <c r="R9015" s="19"/>
    </row>
    <row r="9016" spans="3:18" s="1" customFormat="1" ht="12.75" x14ac:dyDescent="0.2">
      <c r="C9016" s="36"/>
      <c r="K9016" s="19"/>
      <c r="P9016" s="33"/>
      <c r="Q9016" s="19"/>
      <c r="R9016" s="19"/>
    </row>
    <row r="9017" spans="3:18" s="1" customFormat="1" ht="12.75" x14ac:dyDescent="0.2">
      <c r="C9017" s="36"/>
      <c r="K9017" s="19"/>
      <c r="P9017" s="33"/>
      <c r="Q9017" s="19"/>
      <c r="R9017" s="19"/>
    </row>
    <row r="9018" spans="3:18" s="1" customFormat="1" ht="12.75" x14ac:dyDescent="0.2">
      <c r="C9018" s="36"/>
      <c r="K9018" s="19"/>
      <c r="P9018" s="33"/>
      <c r="Q9018" s="19"/>
      <c r="R9018" s="19"/>
    </row>
    <row r="9019" spans="3:18" s="1" customFormat="1" ht="12.75" x14ac:dyDescent="0.2">
      <c r="C9019" s="36"/>
      <c r="K9019" s="19"/>
      <c r="P9019" s="33"/>
      <c r="Q9019" s="19"/>
      <c r="R9019" s="19"/>
    </row>
    <row r="9020" spans="3:18" s="1" customFormat="1" ht="12.75" x14ac:dyDescent="0.2">
      <c r="C9020" s="36"/>
      <c r="K9020" s="19"/>
      <c r="P9020" s="33"/>
      <c r="Q9020" s="19"/>
      <c r="R9020" s="19"/>
    </row>
    <row r="9021" spans="3:18" s="1" customFormat="1" ht="12.75" x14ac:dyDescent="0.2">
      <c r="C9021" s="36"/>
      <c r="K9021" s="19"/>
      <c r="P9021" s="33"/>
      <c r="Q9021" s="19"/>
      <c r="R9021" s="19"/>
    </row>
    <row r="9022" spans="3:18" s="1" customFormat="1" ht="12.75" x14ac:dyDescent="0.2">
      <c r="C9022" s="36"/>
      <c r="K9022" s="19"/>
      <c r="P9022" s="33"/>
      <c r="Q9022" s="19"/>
      <c r="R9022" s="19"/>
    </row>
    <row r="9023" spans="3:18" s="1" customFormat="1" ht="12.75" x14ac:dyDescent="0.2">
      <c r="C9023" s="36"/>
      <c r="K9023" s="19"/>
      <c r="P9023" s="33"/>
      <c r="Q9023" s="19"/>
      <c r="R9023" s="19"/>
    </row>
    <row r="9024" spans="3:18" s="1" customFormat="1" ht="12.75" x14ac:dyDescent="0.2">
      <c r="C9024" s="36"/>
      <c r="K9024" s="19"/>
      <c r="P9024" s="33"/>
      <c r="Q9024" s="19"/>
      <c r="R9024" s="19"/>
    </row>
    <row r="9025" spans="3:18" s="1" customFormat="1" ht="12.75" x14ac:dyDescent="0.2">
      <c r="C9025" s="36"/>
      <c r="K9025" s="19"/>
      <c r="P9025" s="33"/>
      <c r="Q9025" s="19"/>
      <c r="R9025" s="19"/>
    </row>
    <row r="9026" spans="3:18" s="1" customFormat="1" ht="12.75" x14ac:dyDescent="0.2">
      <c r="C9026" s="36"/>
      <c r="K9026" s="19"/>
      <c r="P9026" s="33"/>
      <c r="Q9026" s="19"/>
      <c r="R9026" s="19"/>
    </row>
    <row r="9027" spans="3:18" s="1" customFormat="1" ht="12.75" x14ac:dyDescent="0.2">
      <c r="C9027" s="36"/>
      <c r="K9027" s="19"/>
      <c r="P9027" s="33"/>
      <c r="Q9027" s="19"/>
      <c r="R9027" s="19"/>
    </row>
    <row r="9028" spans="3:18" s="1" customFormat="1" ht="12.75" x14ac:dyDescent="0.2">
      <c r="C9028" s="36"/>
      <c r="K9028" s="19"/>
      <c r="P9028" s="33"/>
      <c r="Q9028" s="19"/>
      <c r="R9028" s="19"/>
    </row>
    <row r="9029" spans="3:18" s="1" customFormat="1" ht="12.75" x14ac:dyDescent="0.2">
      <c r="C9029" s="36"/>
      <c r="K9029" s="19"/>
      <c r="P9029" s="33"/>
      <c r="Q9029" s="19"/>
      <c r="R9029" s="19"/>
    </row>
    <row r="9030" spans="3:18" s="1" customFormat="1" ht="12.75" x14ac:dyDescent="0.2">
      <c r="C9030" s="36"/>
      <c r="K9030" s="19"/>
      <c r="P9030" s="33"/>
      <c r="Q9030" s="19"/>
      <c r="R9030" s="19"/>
    </row>
    <row r="9031" spans="3:18" s="1" customFormat="1" ht="12.75" x14ac:dyDescent="0.2">
      <c r="C9031" s="36"/>
      <c r="K9031" s="19"/>
      <c r="P9031" s="33"/>
      <c r="Q9031" s="19"/>
      <c r="R9031" s="19"/>
    </row>
    <row r="9032" spans="3:18" s="1" customFormat="1" ht="12.75" x14ac:dyDescent="0.2">
      <c r="C9032" s="36"/>
      <c r="K9032" s="19"/>
      <c r="P9032" s="33"/>
      <c r="Q9032" s="19"/>
      <c r="R9032" s="19"/>
    </row>
    <row r="9033" spans="3:18" s="1" customFormat="1" ht="12.75" x14ac:dyDescent="0.2">
      <c r="C9033" s="36"/>
      <c r="K9033" s="19"/>
      <c r="P9033" s="33"/>
      <c r="Q9033" s="19"/>
      <c r="R9033" s="19"/>
    </row>
    <row r="9034" spans="3:18" s="1" customFormat="1" ht="12.75" x14ac:dyDescent="0.2">
      <c r="C9034" s="36"/>
      <c r="K9034" s="19"/>
      <c r="P9034" s="33"/>
      <c r="Q9034" s="19"/>
      <c r="R9034" s="19"/>
    </row>
    <row r="9035" spans="3:18" s="1" customFormat="1" ht="12.75" x14ac:dyDescent="0.2">
      <c r="C9035" s="36"/>
      <c r="K9035" s="19"/>
      <c r="P9035" s="33"/>
      <c r="Q9035" s="19"/>
      <c r="R9035" s="19"/>
    </row>
    <row r="9036" spans="3:18" s="1" customFormat="1" ht="12.75" x14ac:dyDescent="0.2">
      <c r="C9036" s="36"/>
      <c r="K9036" s="19"/>
      <c r="P9036" s="33"/>
      <c r="Q9036" s="19"/>
      <c r="R9036" s="19"/>
    </row>
    <row r="9037" spans="3:18" s="1" customFormat="1" ht="12.75" x14ac:dyDescent="0.2">
      <c r="C9037" s="36"/>
      <c r="K9037" s="19"/>
      <c r="P9037" s="33"/>
      <c r="Q9037" s="19"/>
      <c r="R9037" s="19"/>
    </row>
    <row r="9038" spans="3:18" s="1" customFormat="1" ht="12.75" x14ac:dyDescent="0.2">
      <c r="C9038" s="36"/>
      <c r="K9038" s="19"/>
      <c r="P9038" s="33"/>
      <c r="Q9038" s="19"/>
      <c r="R9038" s="19"/>
    </row>
    <row r="9039" spans="3:18" s="1" customFormat="1" ht="12.75" x14ac:dyDescent="0.2">
      <c r="C9039" s="36"/>
      <c r="K9039" s="19"/>
      <c r="P9039" s="33"/>
      <c r="Q9039" s="19"/>
      <c r="R9039" s="19"/>
    </row>
    <row r="9040" spans="3:18" s="1" customFormat="1" ht="12.75" x14ac:dyDescent="0.2">
      <c r="C9040" s="36"/>
      <c r="K9040" s="19"/>
      <c r="P9040" s="33"/>
      <c r="Q9040" s="19"/>
      <c r="R9040" s="19"/>
    </row>
    <row r="9041" spans="3:18" s="1" customFormat="1" ht="12.75" x14ac:dyDescent="0.2">
      <c r="C9041" s="36"/>
      <c r="K9041" s="19"/>
      <c r="P9041" s="33"/>
      <c r="Q9041" s="19"/>
      <c r="R9041" s="19"/>
    </row>
    <row r="9042" spans="3:18" s="1" customFormat="1" ht="12.75" x14ac:dyDescent="0.2">
      <c r="C9042" s="36"/>
      <c r="K9042" s="19"/>
      <c r="P9042" s="33"/>
      <c r="Q9042" s="19"/>
      <c r="R9042" s="19"/>
    </row>
    <row r="9043" spans="3:18" s="1" customFormat="1" ht="12.75" x14ac:dyDescent="0.2">
      <c r="C9043" s="36"/>
      <c r="K9043" s="19"/>
      <c r="P9043" s="33"/>
      <c r="Q9043" s="19"/>
      <c r="R9043" s="19"/>
    </row>
    <row r="9044" spans="3:18" s="1" customFormat="1" ht="12.75" x14ac:dyDescent="0.2">
      <c r="C9044" s="36"/>
      <c r="K9044" s="19"/>
      <c r="P9044" s="33"/>
      <c r="Q9044" s="19"/>
      <c r="R9044" s="19"/>
    </row>
    <row r="9045" spans="3:18" s="1" customFormat="1" ht="12.75" x14ac:dyDescent="0.2">
      <c r="C9045" s="36"/>
      <c r="K9045" s="19"/>
      <c r="P9045" s="33"/>
      <c r="Q9045" s="19"/>
      <c r="R9045" s="19"/>
    </row>
    <row r="9046" spans="3:18" s="1" customFormat="1" ht="12.75" x14ac:dyDescent="0.2">
      <c r="C9046" s="36"/>
      <c r="K9046" s="19"/>
      <c r="P9046" s="33"/>
      <c r="Q9046" s="19"/>
      <c r="R9046" s="19"/>
    </row>
    <row r="9047" spans="3:18" s="1" customFormat="1" ht="12.75" x14ac:dyDescent="0.2">
      <c r="C9047" s="36"/>
      <c r="K9047" s="19"/>
      <c r="P9047" s="33"/>
      <c r="Q9047" s="19"/>
      <c r="R9047" s="19"/>
    </row>
    <row r="9048" spans="3:18" s="1" customFormat="1" ht="12.75" x14ac:dyDescent="0.2">
      <c r="C9048" s="36"/>
      <c r="K9048" s="19"/>
      <c r="P9048" s="33"/>
      <c r="Q9048" s="19"/>
      <c r="R9048" s="19"/>
    </row>
    <row r="9049" spans="3:18" s="1" customFormat="1" ht="12.75" x14ac:dyDescent="0.2">
      <c r="C9049" s="36"/>
      <c r="K9049" s="19"/>
      <c r="P9049" s="33"/>
      <c r="Q9049" s="19"/>
      <c r="R9049" s="19"/>
    </row>
    <row r="9050" spans="3:18" s="1" customFormat="1" ht="12.75" x14ac:dyDescent="0.2">
      <c r="C9050" s="36"/>
      <c r="K9050" s="19"/>
      <c r="P9050" s="33"/>
      <c r="Q9050" s="19"/>
      <c r="R9050" s="19"/>
    </row>
    <row r="9051" spans="3:18" s="1" customFormat="1" ht="12.75" x14ac:dyDescent="0.2">
      <c r="C9051" s="36"/>
      <c r="K9051" s="19"/>
      <c r="P9051" s="33"/>
      <c r="Q9051" s="19"/>
      <c r="R9051" s="19"/>
    </row>
    <row r="9052" spans="3:18" s="1" customFormat="1" ht="12.75" x14ac:dyDescent="0.2">
      <c r="C9052" s="36"/>
      <c r="K9052" s="19"/>
      <c r="P9052" s="33"/>
      <c r="Q9052" s="19"/>
      <c r="R9052" s="19"/>
    </row>
    <row r="9053" spans="3:18" s="1" customFormat="1" ht="12.75" x14ac:dyDescent="0.2">
      <c r="C9053" s="36"/>
      <c r="K9053" s="19"/>
      <c r="P9053" s="33"/>
      <c r="Q9053" s="19"/>
      <c r="R9053" s="19"/>
    </row>
    <row r="9054" spans="3:18" s="1" customFormat="1" ht="12.75" x14ac:dyDescent="0.2">
      <c r="C9054" s="36"/>
      <c r="K9054" s="19"/>
      <c r="P9054" s="33"/>
      <c r="Q9054" s="19"/>
      <c r="R9054" s="19"/>
    </row>
    <row r="9055" spans="3:18" s="1" customFormat="1" ht="12.75" x14ac:dyDescent="0.2">
      <c r="C9055" s="36"/>
      <c r="K9055" s="19"/>
      <c r="P9055" s="33"/>
      <c r="Q9055" s="19"/>
      <c r="R9055" s="19"/>
    </row>
    <row r="9056" spans="3:18" s="1" customFormat="1" ht="12.75" x14ac:dyDescent="0.2">
      <c r="C9056" s="36"/>
      <c r="K9056" s="19"/>
      <c r="P9056" s="33"/>
      <c r="Q9056" s="19"/>
      <c r="R9056" s="19"/>
    </row>
    <row r="9057" spans="3:18" s="1" customFormat="1" ht="12.75" x14ac:dyDescent="0.2">
      <c r="C9057" s="36"/>
      <c r="K9057" s="19"/>
      <c r="P9057" s="33"/>
      <c r="Q9057" s="19"/>
      <c r="R9057" s="19"/>
    </row>
    <row r="9058" spans="3:18" s="1" customFormat="1" ht="12.75" x14ac:dyDescent="0.2">
      <c r="C9058" s="36"/>
      <c r="K9058" s="19"/>
      <c r="P9058" s="33"/>
      <c r="Q9058" s="19"/>
      <c r="R9058" s="19"/>
    </row>
    <row r="9059" spans="3:18" s="1" customFormat="1" ht="12.75" x14ac:dyDescent="0.2">
      <c r="C9059" s="36"/>
      <c r="K9059" s="19"/>
      <c r="P9059" s="33"/>
      <c r="Q9059" s="19"/>
      <c r="R9059" s="19"/>
    </row>
    <row r="9060" spans="3:18" s="1" customFormat="1" ht="12.75" x14ac:dyDescent="0.2">
      <c r="C9060" s="36"/>
      <c r="K9060" s="19"/>
      <c r="P9060" s="33"/>
      <c r="Q9060" s="19"/>
      <c r="R9060" s="19"/>
    </row>
    <row r="9061" spans="3:18" s="1" customFormat="1" ht="12.75" x14ac:dyDescent="0.2">
      <c r="C9061" s="36"/>
      <c r="K9061" s="19"/>
      <c r="P9061" s="33"/>
      <c r="Q9061" s="19"/>
      <c r="R9061" s="19"/>
    </row>
    <row r="9062" spans="3:18" s="1" customFormat="1" ht="12.75" x14ac:dyDescent="0.2">
      <c r="C9062" s="36"/>
      <c r="K9062" s="19"/>
      <c r="P9062" s="33"/>
      <c r="Q9062" s="19"/>
      <c r="R9062" s="19"/>
    </row>
    <row r="9063" spans="3:18" s="1" customFormat="1" ht="12.75" x14ac:dyDescent="0.2">
      <c r="C9063" s="36"/>
      <c r="K9063" s="19"/>
      <c r="P9063" s="33"/>
      <c r="Q9063" s="19"/>
      <c r="R9063" s="19"/>
    </row>
    <row r="9064" spans="3:18" s="1" customFormat="1" ht="12.75" x14ac:dyDescent="0.2">
      <c r="C9064" s="36"/>
      <c r="K9064" s="19"/>
      <c r="P9064" s="33"/>
      <c r="Q9064" s="19"/>
      <c r="R9064" s="19"/>
    </row>
    <row r="9065" spans="3:18" s="1" customFormat="1" ht="12.75" x14ac:dyDescent="0.2">
      <c r="C9065" s="36"/>
      <c r="K9065" s="19"/>
      <c r="P9065" s="33"/>
      <c r="Q9065" s="19"/>
      <c r="R9065" s="19"/>
    </row>
    <row r="9066" spans="3:18" s="1" customFormat="1" ht="12.75" x14ac:dyDescent="0.2">
      <c r="C9066" s="36"/>
      <c r="K9066" s="19"/>
      <c r="P9066" s="33"/>
      <c r="Q9066" s="19"/>
      <c r="R9066" s="19"/>
    </row>
    <row r="9067" spans="3:18" s="1" customFormat="1" ht="12.75" x14ac:dyDescent="0.2">
      <c r="C9067" s="36"/>
      <c r="K9067" s="19"/>
      <c r="P9067" s="33"/>
      <c r="Q9067" s="19"/>
      <c r="R9067" s="19"/>
    </row>
    <row r="9068" spans="3:18" s="1" customFormat="1" ht="12.75" x14ac:dyDescent="0.2">
      <c r="C9068" s="36"/>
      <c r="K9068" s="19"/>
      <c r="P9068" s="33"/>
      <c r="Q9068" s="19"/>
      <c r="R9068" s="19"/>
    </row>
    <row r="9069" spans="3:18" s="1" customFormat="1" ht="12.75" x14ac:dyDescent="0.2">
      <c r="C9069" s="36"/>
      <c r="K9069" s="19"/>
      <c r="P9069" s="33"/>
      <c r="Q9069" s="19"/>
      <c r="R9069" s="19"/>
    </row>
    <row r="9070" spans="3:18" s="1" customFormat="1" ht="12.75" x14ac:dyDescent="0.2">
      <c r="C9070" s="36"/>
      <c r="K9070" s="19"/>
      <c r="P9070" s="33"/>
      <c r="Q9070" s="19"/>
      <c r="R9070" s="19"/>
    </row>
    <row r="9071" spans="3:18" s="1" customFormat="1" ht="12.75" x14ac:dyDescent="0.2">
      <c r="C9071" s="36"/>
      <c r="K9071" s="19"/>
      <c r="P9071" s="33"/>
      <c r="Q9071" s="19"/>
      <c r="R9071" s="19"/>
    </row>
    <row r="9072" spans="3:18" s="1" customFormat="1" ht="12.75" x14ac:dyDescent="0.2">
      <c r="C9072" s="36"/>
      <c r="K9072" s="19"/>
      <c r="P9072" s="33"/>
      <c r="Q9072" s="19"/>
      <c r="R9072" s="19"/>
    </row>
    <row r="9073" spans="3:18" s="1" customFormat="1" ht="12.75" x14ac:dyDescent="0.2">
      <c r="C9073" s="36"/>
      <c r="K9073" s="19"/>
      <c r="P9073" s="33"/>
      <c r="Q9073" s="19"/>
      <c r="R9073" s="19"/>
    </row>
    <row r="9074" spans="3:18" s="1" customFormat="1" ht="12.75" x14ac:dyDescent="0.2">
      <c r="C9074" s="36"/>
      <c r="K9074" s="19"/>
      <c r="P9074" s="33"/>
      <c r="Q9074" s="19"/>
      <c r="R9074" s="19"/>
    </row>
    <row r="9075" spans="3:18" s="1" customFormat="1" ht="12.75" x14ac:dyDescent="0.2">
      <c r="C9075" s="36"/>
      <c r="K9075" s="19"/>
      <c r="P9075" s="33"/>
      <c r="Q9075" s="19"/>
      <c r="R9075" s="19"/>
    </row>
    <row r="9076" spans="3:18" s="1" customFormat="1" ht="12.75" x14ac:dyDescent="0.2">
      <c r="C9076" s="36"/>
      <c r="K9076" s="19"/>
      <c r="P9076" s="33"/>
      <c r="Q9076" s="19"/>
      <c r="R9076" s="19"/>
    </row>
    <row r="9077" spans="3:18" s="1" customFormat="1" ht="12.75" x14ac:dyDescent="0.2">
      <c r="C9077" s="36"/>
      <c r="K9077" s="19"/>
      <c r="P9077" s="33"/>
      <c r="Q9077" s="19"/>
      <c r="R9077" s="19"/>
    </row>
    <row r="9078" spans="3:18" s="1" customFormat="1" ht="12.75" x14ac:dyDescent="0.2">
      <c r="C9078" s="36"/>
      <c r="K9078" s="19"/>
      <c r="P9078" s="33"/>
      <c r="Q9078" s="19"/>
      <c r="R9078" s="19"/>
    </row>
    <row r="9079" spans="3:18" s="1" customFormat="1" ht="12.75" x14ac:dyDescent="0.2">
      <c r="C9079" s="36"/>
      <c r="K9079" s="19"/>
      <c r="P9079" s="33"/>
      <c r="Q9079" s="19"/>
      <c r="R9079" s="19"/>
    </row>
    <row r="9080" spans="3:18" s="1" customFormat="1" ht="12.75" x14ac:dyDescent="0.2">
      <c r="C9080" s="36"/>
      <c r="K9080" s="19"/>
      <c r="P9080" s="33"/>
      <c r="Q9080" s="19"/>
      <c r="R9080" s="19"/>
    </row>
    <row r="9081" spans="3:18" s="1" customFormat="1" ht="12.75" x14ac:dyDescent="0.2">
      <c r="C9081" s="36"/>
      <c r="K9081" s="19"/>
      <c r="P9081" s="33"/>
      <c r="Q9081" s="19"/>
      <c r="R9081" s="19"/>
    </row>
    <row r="9082" spans="3:18" s="1" customFormat="1" ht="12.75" x14ac:dyDescent="0.2">
      <c r="C9082" s="36"/>
      <c r="K9082" s="19"/>
      <c r="P9082" s="33"/>
      <c r="Q9082" s="19"/>
      <c r="R9082" s="19"/>
    </row>
    <row r="9083" spans="3:18" s="1" customFormat="1" ht="12.75" x14ac:dyDescent="0.2">
      <c r="C9083" s="36"/>
      <c r="K9083" s="19"/>
      <c r="P9083" s="33"/>
      <c r="Q9083" s="19"/>
      <c r="R9083" s="19"/>
    </row>
    <row r="9084" spans="3:18" s="1" customFormat="1" ht="12.75" x14ac:dyDescent="0.2">
      <c r="C9084" s="36"/>
      <c r="K9084" s="19"/>
      <c r="P9084" s="33"/>
      <c r="Q9084" s="19"/>
      <c r="R9084" s="19"/>
    </row>
    <row r="9085" spans="3:18" s="1" customFormat="1" ht="12.75" x14ac:dyDescent="0.2">
      <c r="C9085" s="36"/>
      <c r="K9085" s="19"/>
      <c r="P9085" s="33"/>
      <c r="Q9085" s="19"/>
      <c r="R9085" s="19"/>
    </row>
    <row r="9086" spans="3:18" s="1" customFormat="1" ht="12.75" x14ac:dyDescent="0.2">
      <c r="C9086" s="36"/>
      <c r="K9086" s="19"/>
      <c r="P9086" s="33"/>
      <c r="Q9086" s="19"/>
      <c r="R9086" s="19"/>
    </row>
    <row r="9087" spans="3:18" s="1" customFormat="1" ht="12.75" x14ac:dyDescent="0.2">
      <c r="C9087" s="36"/>
      <c r="K9087" s="19"/>
      <c r="P9087" s="33"/>
      <c r="Q9087" s="19"/>
      <c r="R9087" s="19"/>
    </row>
    <row r="9088" spans="3:18" s="1" customFormat="1" ht="12.75" x14ac:dyDescent="0.2">
      <c r="C9088" s="36"/>
      <c r="K9088" s="19"/>
      <c r="P9088" s="33"/>
      <c r="Q9088" s="19"/>
      <c r="R9088" s="19"/>
    </row>
    <row r="9089" spans="3:18" s="1" customFormat="1" ht="12.75" x14ac:dyDescent="0.2">
      <c r="C9089" s="36"/>
      <c r="K9089" s="19"/>
      <c r="P9089" s="33"/>
      <c r="Q9089" s="19"/>
      <c r="R9089" s="19"/>
    </row>
    <row r="9090" spans="3:18" s="1" customFormat="1" ht="12.75" x14ac:dyDescent="0.2">
      <c r="C9090" s="36"/>
      <c r="K9090" s="19"/>
      <c r="P9090" s="33"/>
      <c r="Q9090" s="19"/>
      <c r="R9090" s="19"/>
    </row>
    <row r="9091" spans="3:18" s="1" customFormat="1" ht="12.75" x14ac:dyDescent="0.2">
      <c r="C9091" s="36"/>
      <c r="K9091" s="19"/>
      <c r="P9091" s="33"/>
      <c r="Q9091" s="19"/>
      <c r="R9091" s="19"/>
    </row>
    <row r="9092" spans="3:18" s="1" customFormat="1" ht="12.75" x14ac:dyDescent="0.2">
      <c r="C9092" s="36"/>
      <c r="K9092" s="19"/>
      <c r="P9092" s="33"/>
      <c r="Q9092" s="19"/>
      <c r="R9092" s="19"/>
    </row>
    <row r="9093" spans="3:18" s="1" customFormat="1" ht="12.75" x14ac:dyDescent="0.2">
      <c r="C9093" s="36"/>
      <c r="K9093" s="19"/>
      <c r="P9093" s="33"/>
      <c r="Q9093" s="19"/>
      <c r="R9093" s="19"/>
    </row>
    <row r="9094" spans="3:18" s="1" customFormat="1" ht="12.75" x14ac:dyDescent="0.2">
      <c r="C9094" s="36"/>
      <c r="K9094" s="19"/>
      <c r="P9094" s="33"/>
      <c r="Q9094" s="19"/>
      <c r="R9094" s="19"/>
    </row>
    <row r="9095" spans="3:18" s="1" customFormat="1" ht="12.75" x14ac:dyDescent="0.2">
      <c r="C9095" s="36"/>
      <c r="K9095" s="19"/>
      <c r="P9095" s="33"/>
      <c r="Q9095" s="19"/>
      <c r="R9095" s="19"/>
    </row>
    <row r="9096" spans="3:18" s="1" customFormat="1" ht="12.75" x14ac:dyDescent="0.2">
      <c r="C9096" s="36"/>
      <c r="K9096" s="19"/>
      <c r="P9096" s="33"/>
      <c r="Q9096" s="19"/>
      <c r="R9096" s="19"/>
    </row>
    <row r="9097" spans="3:18" s="1" customFormat="1" ht="12.75" x14ac:dyDescent="0.2">
      <c r="C9097" s="36"/>
      <c r="K9097" s="19"/>
      <c r="P9097" s="33"/>
      <c r="Q9097" s="19"/>
      <c r="R9097" s="19"/>
    </row>
    <row r="9098" spans="3:18" s="1" customFormat="1" ht="12.75" x14ac:dyDescent="0.2">
      <c r="C9098" s="36"/>
      <c r="K9098" s="19"/>
      <c r="P9098" s="33"/>
      <c r="Q9098" s="19"/>
      <c r="R9098" s="19"/>
    </row>
    <row r="9099" spans="3:18" s="1" customFormat="1" ht="12.75" x14ac:dyDescent="0.2">
      <c r="C9099" s="36"/>
      <c r="K9099" s="19"/>
      <c r="P9099" s="33"/>
      <c r="Q9099" s="19"/>
      <c r="R9099" s="19"/>
    </row>
    <row r="9100" spans="3:18" s="1" customFormat="1" ht="12.75" x14ac:dyDescent="0.2">
      <c r="C9100" s="36"/>
      <c r="K9100" s="19"/>
      <c r="P9100" s="33"/>
      <c r="Q9100" s="19"/>
      <c r="R9100" s="19"/>
    </row>
    <row r="9101" spans="3:18" s="1" customFormat="1" ht="12.75" x14ac:dyDescent="0.2">
      <c r="C9101" s="36"/>
      <c r="K9101" s="19"/>
      <c r="P9101" s="33"/>
      <c r="Q9101" s="19"/>
      <c r="R9101" s="19"/>
    </row>
    <row r="9102" spans="3:18" s="1" customFormat="1" ht="12.75" x14ac:dyDescent="0.2">
      <c r="C9102" s="36"/>
      <c r="K9102" s="19"/>
      <c r="P9102" s="33"/>
      <c r="Q9102" s="19"/>
      <c r="R9102" s="19"/>
    </row>
    <row r="9103" spans="3:18" s="1" customFormat="1" ht="12.75" x14ac:dyDescent="0.2">
      <c r="C9103" s="36"/>
      <c r="K9103" s="19"/>
      <c r="P9103" s="33"/>
      <c r="Q9103" s="19"/>
      <c r="R9103" s="19"/>
    </row>
    <row r="9104" spans="3:18" s="1" customFormat="1" ht="12.75" x14ac:dyDescent="0.2">
      <c r="C9104" s="36"/>
      <c r="K9104" s="19"/>
      <c r="P9104" s="33"/>
      <c r="Q9104" s="19"/>
      <c r="R9104" s="19"/>
    </row>
    <row r="9105" spans="3:18" s="1" customFormat="1" ht="12.75" x14ac:dyDescent="0.2">
      <c r="C9105" s="36"/>
      <c r="K9105" s="19"/>
      <c r="P9105" s="33"/>
      <c r="Q9105" s="19"/>
      <c r="R9105" s="19"/>
    </row>
    <row r="9106" spans="3:18" s="1" customFormat="1" ht="12.75" x14ac:dyDescent="0.2">
      <c r="C9106" s="36"/>
      <c r="K9106" s="19"/>
      <c r="P9106" s="33"/>
      <c r="Q9106" s="19"/>
      <c r="R9106" s="19"/>
    </row>
    <row r="9107" spans="3:18" s="1" customFormat="1" ht="12.75" x14ac:dyDescent="0.2">
      <c r="C9107" s="36"/>
      <c r="K9107" s="19"/>
      <c r="P9107" s="33"/>
      <c r="Q9107" s="19"/>
      <c r="R9107" s="19"/>
    </row>
    <row r="9108" spans="3:18" s="1" customFormat="1" ht="12.75" x14ac:dyDescent="0.2">
      <c r="C9108" s="36"/>
      <c r="K9108" s="19"/>
      <c r="P9108" s="33"/>
      <c r="Q9108" s="19"/>
      <c r="R9108" s="19"/>
    </row>
    <row r="9109" spans="3:18" s="1" customFormat="1" ht="12.75" x14ac:dyDescent="0.2">
      <c r="C9109" s="36"/>
      <c r="K9109" s="19"/>
      <c r="P9109" s="33"/>
      <c r="Q9109" s="19"/>
      <c r="R9109" s="19"/>
    </row>
    <row r="9110" spans="3:18" s="1" customFormat="1" ht="12.75" x14ac:dyDescent="0.2">
      <c r="C9110" s="36"/>
      <c r="K9110" s="19"/>
      <c r="P9110" s="33"/>
      <c r="Q9110" s="19"/>
      <c r="R9110" s="19"/>
    </row>
    <row r="9111" spans="3:18" s="1" customFormat="1" ht="12.75" x14ac:dyDescent="0.2">
      <c r="C9111" s="36"/>
      <c r="K9111" s="19"/>
      <c r="P9111" s="33"/>
      <c r="Q9111" s="19"/>
      <c r="R9111" s="19"/>
    </row>
    <row r="9112" spans="3:18" s="1" customFormat="1" ht="12.75" x14ac:dyDescent="0.2">
      <c r="C9112" s="36"/>
      <c r="K9112" s="19"/>
      <c r="P9112" s="33"/>
      <c r="Q9112" s="19"/>
      <c r="R9112" s="19"/>
    </row>
    <row r="9113" spans="3:18" s="1" customFormat="1" ht="12.75" x14ac:dyDescent="0.2">
      <c r="C9113" s="36"/>
      <c r="K9113" s="19"/>
      <c r="P9113" s="33"/>
      <c r="Q9113" s="19"/>
      <c r="R9113" s="19"/>
    </row>
    <row r="9114" spans="3:18" s="1" customFormat="1" ht="12.75" x14ac:dyDescent="0.2">
      <c r="C9114" s="36"/>
      <c r="K9114" s="19"/>
      <c r="P9114" s="33"/>
      <c r="Q9114" s="19"/>
      <c r="R9114" s="19"/>
    </row>
    <row r="9115" spans="3:18" s="1" customFormat="1" ht="12.75" x14ac:dyDescent="0.2">
      <c r="C9115" s="36"/>
      <c r="K9115" s="19"/>
      <c r="P9115" s="33"/>
      <c r="Q9115" s="19"/>
      <c r="R9115" s="19"/>
    </row>
    <row r="9116" spans="3:18" s="1" customFormat="1" ht="12.75" x14ac:dyDescent="0.2">
      <c r="C9116" s="36"/>
      <c r="K9116" s="19"/>
      <c r="P9116" s="33"/>
      <c r="Q9116" s="19"/>
      <c r="R9116" s="19"/>
    </row>
    <row r="9117" spans="3:18" s="1" customFormat="1" ht="12.75" x14ac:dyDescent="0.2">
      <c r="C9117" s="36"/>
      <c r="K9117" s="19"/>
      <c r="P9117" s="33"/>
      <c r="Q9117" s="19"/>
      <c r="R9117" s="19"/>
    </row>
    <row r="9118" spans="3:18" s="1" customFormat="1" ht="12.75" x14ac:dyDescent="0.2">
      <c r="C9118" s="36"/>
      <c r="K9118" s="19"/>
      <c r="P9118" s="33"/>
      <c r="Q9118" s="19"/>
      <c r="R9118" s="19"/>
    </row>
    <row r="9119" spans="3:18" s="1" customFormat="1" ht="12.75" x14ac:dyDescent="0.2">
      <c r="C9119" s="36"/>
      <c r="K9119" s="19"/>
      <c r="P9119" s="33"/>
      <c r="Q9119" s="19"/>
      <c r="R9119" s="19"/>
    </row>
    <row r="9120" spans="3:18" s="1" customFormat="1" ht="12.75" x14ac:dyDescent="0.2">
      <c r="C9120" s="36"/>
      <c r="K9120" s="19"/>
      <c r="P9120" s="33"/>
      <c r="Q9120" s="19"/>
      <c r="R9120" s="19"/>
    </row>
    <row r="9121" spans="3:18" s="1" customFormat="1" ht="12.75" x14ac:dyDescent="0.2">
      <c r="C9121" s="36"/>
      <c r="K9121" s="19"/>
      <c r="P9121" s="33"/>
      <c r="Q9121" s="19"/>
      <c r="R9121" s="19"/>
    </row>
    <row r="9122" spans="3:18" s="1" customFormat="1" ht="12.75" x14ac:dyDescent="0.2">
      <c r="C9122" s="36"/>
      <c r="K9122" s="19"/>
      <c r="P9122" s="33"/>
      <c r="Q9122" s="19"/>
      <c r="R9122" s="19"/>
    </row>
    <row r="9123" spans="3:18" s="1" customFormat="1" ht="12.75" x14ac:dyDescent="0.2">
      <c r="C9123" s="36"/>
      <c r="K9123" s="19"/>
      <c r="P9123" s="33"/>
      <c r="Q9123" s="19"/>
      <c r="R9123" s="19"/>
    </row>
    <row r="9124" spans="3:18" s="1" customFormat="1" ht="12.75" x14ac:dyDescent="0.2">
      <c r="C9124" s="36"/>
      <c r="K9124" s="19"/>
      <c r="P9124" s="33"/>
      <c r="Q9124" s="19"/>
      <c r="R9124" s="19"/>
    </row>
    <row r="9125" spans="3:18" s="1" customFormat="1" ht="12.75" x14ac:dyDescent="0.2">
      <c r="C9125" s="36"/>
      <c r="K9125" s="19"/>
      <c r="P9125" s="33"/>
      <c r="Q9125" s="19"/>
      <c r="R9125" s="19"/>
    </row>
    <row r="9126" spans="3:18" s="1" customFormat="1" ht="12.75" x14ac:dyDescent="0.2">
      <c r="C9126" s="36"/>
      <c r="K9126" s="19"/>
      <c r="P9126" s="33"/>
      <c r="Q9126" s="19"/>
      <c r="R9126" s="19"/>
    </row>
    <row r="9127" spans="3:18" s="1" customFormat="1" ht="12.75" x14ac:dyDescent="0.2">
      <c r="C9127" s="36"/>
      <c r="K9127" s="19"/>
      <c r="P9127" s="33"/>
      <c r="Q9127" s="19"/>
      <c r="R9127" s="19"/>
    </row>
    <row r="9128" spans="3:18" s="1" customFormat="1" ht="12.75" x14ac:dyDescent="0.2">
      <c r="C9128" s="36"/>
      <c r="K9128" s="19"/>
      <c r="P9128" s="33"/>
      <c r="Q9128" s="19"/>
      <c r="R9128" s="19"/>
    </row>
    <row r="9129" spans="3:18" s="1" customFormat="1" ht="12.75" x14ac:dyDescent="0.2">
      <c r="C9129" s="36"/>
      <c r="K9129" s="19"/>
      <c r="P9129" s="33"/>
      <c r="Q9129" s="19"/>
      <c r="R9129" s="19"/>
    </row>
    <row r="9130" spans="3:18" s="1" customFormat="1" ht="12.75" x14ac:dyDescent="0.2">
      <c r="C9130" s="36"/>
      <c r="K9130" s="19"/>
      <c r="P9130" s="33"/>
      <c r="Q9130" s="19"/>
      <c r="R9130" s="19"/>
    </row>
    <row r="9131" spans="3:18" s="1" customFormat="1" ht="12.75" x14ac:dyDescent="0.2">
      <c r="C9131" s="36"/>
      <c r="K9131" s="19"/>
      <c r="P9131" s="33"/>
      <c r="Q9131" s="19"/>
      <c r="R9131" s="19"/>
    </row>
    <row r="9132" spans="3:18" s="1" customFormat="1" ht="12.75" x14ac:dyDescent="0.2">
      <c r="C9132" s="36"/>
      <c r="K9132" s="19"/>
      <c r="P9132" s="33"/>
      <c r="Q9132" s="19"/>
      <c r="R9132" s="19"/>
    </row>
    <row r="9133" spans="3:18" s="1" customFormat="1" ht="12.75" x14ac:dyDescent="0.2">
      <c r="C9133" s="36"/>
      <c r="K9133" s="19"/>
      <c r="P9133" s="33"/>
      <c r="Q9133" s="19"/>
      <c r="R9133" s="19"/>
    </row>
    <row r="9134" spans="3:18" s="1" customFormat="1" ht="12.75" x14ac:dyDescent="0.2">
      <c r="C9134" s="36"/>
      <c r="K9134" s="19"/>
      <c r="P9134" s="33"/>
      <c r="Q9134" s="19"/>
      <c r="R9134" s="19"/>
    </row>
    <row r="9135" spans="3:18" s="1" customFormat="1" ht="12.75" x14ac:dyDescent="0.2">
      <c r="C9135" s="36"/>
      <c r="K9135" s="19"/>
      <c r="P9135" s="33"/>
      <c r="Q9135" s="19"/>
      <c r="R9135" s="19"/>
    </row>
    <row r="9136" spans="3:18" s="1" customFormat="1" ht="12.75" x14ac:dyDescent="0.2">
      <c r="C9136" s="36"/>
      <c r="K9136" s="19"/>
      <c r="P9136" s="33"/>
      <c r="Q9136" s="19"/>
      <c r="R9136" s="19"/>
    </row>
    <row r="9137" spans="3:18" s="1" customFormat="1" ht="12.75" x14ac:dyDescent="0.2">
      <c r="C9137" s="36"/>
      <c r="K9137" s="19"/>
      <c r="P9137" s="33"/>
      <c r="Q9137" s="19"/>
      <c r="R9137" s="19"/>
    </row>
    <row r="9138" spans="3:18" s="1" customFormat="1" ht="12.75" x14ac:dyDescent="0.2">
      <c r="C9138" s="36"/>
      <c r="K9138" s="19"/>
      <c r="P9138" s="33"/>
      <c r="Q9138" s="19"/>
      <c r="R9138" s="19"/>
    </row>
    <row r="9139" spans="3:18" s="1" customFormat="1" ht="12.75" x14ac:dyDescent="0.2">
      <c r="C9139" s="36"/>
      <c r="K9139" s="19"/>
      <c r="P9139" s="33"/>
      <c r="Q9139" s="19"/>
      <c r="R9139" s="19"/>
    </row>
    <row r="9140" spans="3:18" s="1" customFormat="1" ht="12.75" x14ac:dyDescent="0.2">
      <c r="C9140" s="36"/>
      <c r="K9140" s="19"/>
      <c r="P9140" s="33"/>
      <c r="Q9140" s="19"/>
      <c r="R9140" s="19"/>
    </row>
    <row r="9141" spans="3:18" s="1" customFormat="1" ht="12.75" x14ac:dyDescent="0.2">
      <c r="C9141" s="36"/>
      <c r="K9141" s="19"/>
      <c r="P9141" s="33"/>
      <c r="Q9141" s="19"/>
      <c r="R9141" s="19"/>
    </row>
    <row r="9142" spans="3:18" s="1" customFormat="1" ht="12.75" x14ac:dyDescent="0.2">
      <c r="C9142" s="36"/>
      <c r="K9142" s="19"/>
      <c r="P9142" s="33"/>
      <c r="Q9142" s="19"/>
      <c r="R9142" s="19"/>
    </row>
    <row r="9143" spans="3:18" s="1" customFormat="1" ht="12.75" x14ac:dyDescent="0.2">
      <c r="C9143" s="36"/>
      <c r="K9143" s="19"/>
      <c r="P9143" s="33"/>
      <c r="Q9143" s="19"/>
      <c r="R9143" s="19"/>
    </row>
    <row r="9144" spans="3:18" s="1" customFormat="1" ht="12.75" x14ac:dyDescent="0.2">
      <c r="C9144" s="36"/>
      <c r="K9144" s="19"/>
      <c r="P9144" s="33"/>
      <c r="Q9144" s="19"/>
      <c r="R9144" s="19"/>
    </row>
    <row r="9145" spans="3:18" s="1" customFormat="1" ht="12.75" x14ac:dyDescent="0.2">
      <c r="C9145" s="36"/>
      <c r="K9145" s="19"/>
      <c r="P9145" s="33"/>
      <c r="Q9145" s="19"/>
      <c r="R9145" s="19"/>
    </row>
    <row r="9146" spans="3:18" s="1" customFormat="1" ht="12.75" x14ac:dyDescent="0.2">
      <c r="C9146" s="36"/>
      <c r="K9146" s="19"/>
      <c r="P9146" s="33"/>
      <c r="Q9146" s="19"/>
      <c r="R9146" s="19"/>
    </row>
    <row r="9147" spans="3:18" s="1" customFormat="1" ht="12.75" x14ac:dyDescent="0.2">
      <c r="C9147" s="36"/>
      <c r="K9147" s="19"/>
      <c r="P9147" s="33"/>
      <c r="Q9147" s="19"/>
      <c r="R9147" s="19"/>
    </row>
    <row r="9148" spans="3:18" s="1" customFormat="1" ht="12.75" x14ac:dyDescent="0.2">
      <c r="C9148" s="36"/>
      <c r="K9148" s="19"/>
      <c r="P9148" s="33"/>
      <c r="Q9148" s="19"/>
      <c r="R9148" s="19"/>
    </row>
    <row r="9149" spans="3:18" s="1" customFormat="1" ht="12.75" x14ac:dyDescent="0.2">
      <c r="C9149" s="36"/>
      <c r="K9149" s="19"/>
      <c r="P9149" s="33"/>
      <c r="Q9149" s="19"/>
      <c r="R9149" s="19"/>
    </row>
    <row r="9150" spans="3:18" s="1" customFormat="1" ht="12.75" x14ac:dyDescent="0.2">
      <c r="C9150" s="36"/>
      <c r="K9150" s="19"/>
      <c r="P9150" s="33"/>
      <c r="Q9150" s="19"/>
      <c r="R9150" s="19"/>
    </row>
    <row r="9151" spans="3:18" s="1" customFormat="1" ht="12.75" x14ac:dyDescent="0.2">
      <c r="C9151" s="36"/>
      <c r="K9151" s="19"/>
      <c r="P9151" s="33"/>
      <c r="Q9151" s="19"/>
      <c r="R9151" s="19"/>
    </row>
    <row r="9152" spans="3:18" s="1" customFormat="1" ht="12.75" x14ac:dyDescent="0.2">
      <c r="C9152" s="36"/>
      <c r="K9152" s="19"/>
      <c r="P9152" s="33"/>
      <c r="Q9152" s="19"/>
      <c r="R9152" s="19"/>
    </row>
    <row r="9153" spans="3:18" s="1" customFormat="1" ht="12.75" x14ac:dyDescent="0.2">
      <c r="C9153" s="36"/>
      <c r="K9153" s="19"/>
      <c r="P9153" s="33"/>
      <c r="Q9153" s="19"/>
      <c r="R9153" s="19"/>
    </row>
    <row r="9154" spans="3:18" s="1" customFormat="1" ht="12.75" x14ac:dyDescent="0.2">
      <c r="C9154" s="36"/>
      <c r="K9154" s="19"/>
      <c r="P9154" s="33"/>
      <c r="Q9154" s="19"/>
      <c r="R9154" s="19"/>
    </row>
    <row r="9155" spans="3:18" s="1" customFormat="1" ht="12.75" x14ac:dyDescent="0.2">
      <c r="C9155" s="36"/>
      <c r="K9155" s="19"/>
      <c r="P9155" s="33"/>
      <c r="Q9155" s="19"/>
      <c r="R9155" s="19"/>
    </row>
    <row r="9156" spans="3:18" s="1" customFormat="1" ht="12.75" x14ac:dyDescent="0.2">
      <c r="C9156" s="36"/>
      <c r="K9156" s="19"/>
      <c r="P9156" s="33"/>
      <c r="Q9156" s="19"/>
      <c r="R9156" s="19"/>
    </row>
    <row r="9157" spans="3:18" s="1" customFormat="1" ht="12.75" x14ac:dyDescent="0.2">
      <c r="C9157" s="36"/>
      <c r="K9157" s="19"/>
      <c r="P9157" s="33"/>
      <c r="Q9157" s="19"/>
      <c r="R9157" s="19"/>
    </row>
    <row r="9158" spans="3:18" s="1" customFormat="1" ht="12.75" x14ac:dyDescent="0.2">
      <c r="C9158" s="36"/>
      <c r="K9158" s="19"/>
      <c r="P9158" s="33"/>
      <c r="Q9158" s="19"/>
      <c r="R9158" s="19"/>
    </row>
    <row r="9159" spans="3:18" s="1" customFormat="1" ht="12.75" x14ac:dyDescent="0.2">
      <c r="C9159" s="36"/>
      <c r="K9159" s="19"/>
      <c r="P9159" s="33"/>
      <c r="Q9159" s="19"/>
      <c r="R9159" s="19"/>
    </row>
    <row r="9160" spans="3:18" s="1" customFormat="1" ht="12.75" x14ac:dyDescent="0.2">
      <c r="C9160" s="36"/>
      <c r="K9160" s="19"/>
      <c r="P9160" s="33"/>
      <c r="Q9160" s="19"/>
      <c r="R9160" s="19"/>
    </row>
    <row r="9161" spans="3:18" s="1" customFormat="1" ht="12.75" x14ac:dyDescent="0.2">
      <c r="C9161" s="36"/>
      <c r="K9161" s="19"/>
      <c r="P9161" s="33"/>
      <c r="Q9161" s="19"/>
      <c r="R9161" s="19"/>
    </row>
    <row r="9162" spans="3:18" s="1" customFormat="1" ht="12.75" x14ac:dyDescent="0.2">
      <c r="C9162" s="36"/>
      <c r="K9162" s="19"/>
      <c r="P9162" s="33"/>
      <c r="Q9162" s="19"/>
      <c r="R9162" s="19"/>
    </row>
    <row r="9163" spans="3:18" s="1" customFormat="1" ht="12.75" x14ac:dyDescent="0.2">
      <c r="C9163" s="36"/>
      <c r="K9163" s="19"/>
      <c r="P9163" s="33"/>
      <c r="Q9163" s="19"/>
      <c r="R9163" s="19"/>
    </row>
    <row r="9164" spans="3:18" s="1" customFormat="1" ht="12.75" x14ac:dyDescent="0.2">
      <c r="C9164" s="36"/>
      <c r="K9164" s="19"/>
      <c r="P9164" s="33"/>
      <c r="Q9164" s="19"/>
      <c r="R9164" s="19"/>
    </row>
    <row r="9165" spans="3:18" s="1" customFormat="1" ht="12.75" x14ac:dyDescent="0.2">
      <c r="C9165" s="36"/>
      <c r="K9165" s="19"/>
      <c r="P9165" s="33"/>
      <c r="Q9165" s="19"/>
      <c r="R9165" s="19"/>
    </row>
    <row r="9166" spans="3:18" s="1" customFormat="1" ht="12.75" x14ac:dyDescent="0.2">
      <c r="C9166" s="36"/>
      <c r="K9166" s="19"/>
      <c r="P9166" s="33"/>
      <c r="Q9166" s="19"/>
      <c r="R9166" s="19"/>
    </row>
    <row r="9167" spans="3:18" s="1" customFormat="1" ht="12.75" x14ac:dyDescent="0.2">
      <c r="C9167" s="36"/>
      <c r="K9167" s="19"/>
      <c r="P9167" s="33"/>
      <c r="Q9167" s="19"/>
      <c r="R9167" s="19"/>
    </row>
    <row r="9168" spans="3:18" s="1" customFormat="1" ht="12.75" x14ac:dyDescent="0.2">
      <c r="C9168" s="36"/>
      <c r="K9168" s="19"/>
      <c r="P9168" s="33"/>
      <c r="Q9168" s="19"/>
      <c r="R9168" s="19"/>
    </row>
    <row r="9169" spans="3:18" s="1" customFormat="1" ht="12.75" x14ac:dyDescent="0.2">
      <c r="C9169" s="36"/>
      <c r="K9169" s="19"/>
      <c r="P9169" s="33"/>
      <c r="Q9169" s="19"/>
      <c r="R9169" s="19"/>
    </row>
    <row r="9170" spans="3:18" s="1" customFormat="1" ht="12.75" x14ac:dyDescent="0.2">
      <c r="C9170" s="36"/>
      <c r="K9170" s="19"/>
      <c r="P9170" s="33"/>
      <c r="Q9170" s="19"/>
      <c r="R9170" s="19"/>
    </row>
    <row r="9171" spans="3:18" s="1" customFormat="1" ht="12.75" x14ac:dyDescent="0.2">
      <c r="C9171" s="36"/>
      <c r="K9171" s="19"/>
      <c r="P9171" s="33"/>
      <c r="Q9171" s="19"/>
      <c r="R9171" s="19"/>
    </row>
    <row r="9172" spans="3:18" s="1" customFormat="1" ht="12.75" x14ac:dyDescent="0.2">
      <c r="C9172" s="36"/>
      <c r="K9172" s="19"/>
      <c r="P9172" s="33"/>
      <c r="Q9172" s="19"/>
      <c r="R9172" s="19"/>
    </row>
    <row r="9173" spans="3:18" s="1" customFormat="1" ht="12.75" x14ac:dyDescent="0.2">
      <c r="C9173" s="36"/>
      <c r="K9173" s="19"/>
      <c r="P9173" s="33"/>
      <c r="Q9173" s="19"/>
      <c r="R9173" s="19"/>
    </row>
    <row r="9174" spans="3:18" s="1" customFormat="1" ht="12.75" x14ac:dyDescent="0.2">
      <c r="C9174" s="36"/>
      <c r="K9174" s="19"/>
      <c r="P9174" s="33"/>
      <c r="Q9174" s="19"/>
      <c r="R9174" s="19"/>
    </row>
    <row r="9175" spans="3:18" s="1" customFormat="1" ht="12.75" x14ac:dyDescent="0.2">
      <c r="C9175" s="36"/>
      <c r="K9175" s="19"/>
      <c r="P9175" s="33"/>
      <c r="Q9175" s="19"/>
      <c r="R9175" s="19"/>
    </row>
    <row r="9176" spans="3:18" s="1" customFormat="1" ht="12.75" x14ac:dyDescent="0.2">
      <c r="C9176" s="36"/>
      <c r="K9176" s="19"/>
      <c r="P9176" s="33"/>
      <c r="Q9176" s="19"/>
      <c r="R9176" s="19"/>
    </row>
    <row r="9177" spans="3:18" s="1" customFormat="1" ht="12.75" x14ac:dyDescent="0.2">
      <c r="C9177" s="36"/>
      <c r="K9177" s="19"/>
      <c r="P9177" s="33"/>
      <c r="Q9177" s="19"/>
      <c r="R9177" s="19"/>
    </row>
    <row r="9178" spans="3:18" s="1" customFormat="1" ht="12.75" x14ac:dyDescent="0.2">
      <c r="C9178" s="36"/>
      <c r="K9178" s="19"/>
      <c r="P9178" s="33"/>
      <c r="Q9178" s="19"/>
      <c r="R9178" s="19"/>
    </row>
    <row r="9179" spans="3:18" s="1" customFormat="1" ht="12.75" x14ac:dyDescent="0.2">
      <c r="C9179" s="36"/>
      <c r="K9179" s="19"/>
      <c r="P9179" s="33"/>
      <c r="Q9179" s="19"/>
      <c r="R9179" s="19"/>
    </row>
    <row r="9180" spans="3:18" s="1" customFormat="1" ht="12.75" x14ac:dyDescent="0.2">
      <c r="C9180" s="36"/>
      <c r="K9180" s="19"/>
      <c r="P9180" s="33"/>
      <c r="Q9180" s="19"/>
      <c r="R9180" s="19"/>
    </row>
    <row r="9181" spans="3:18" s="1" customFormat="1" ht="12.75" x14ac:dyDescent="0.2">
      <c r="C9181" s="36"/>
      <c r="K9181" s="19"/>
      <c r="P9181" s="33"/>
      <c r="Q9181" s="19"/>
      <c r="R9181" s="19"/>
    </row>
    <row r="9182" spans="3:18" s="1" customFormat="1" ht="12.75" x14ac:dyDescent="0.2">
      <c r="C9182" s="36"/>
      <c r="K9182" s="19"/>
      <c r="P9182" s="33"/>
      <c r="Q9182" s="19"/>
      <c r="R9182" s="19"/>
    </row>
    <row r="9183" spans="3:18" s="1" customFormat="1" ht="12.75" x14ac:dyDescent="0.2">
      <c r="C9183" s="36"/>
      <c r="K9183" s="19"/>
      <c r="P9183" s="33"/>
      <c r="Q9183" s="19"/>
      <c r="R9183" s="19"/>
    </row>
    <row r="9184" spans="3:18" s="1" customFormat="1" ht="12.75" x14ac:dyDescent="0.2">
      <c r="C9184" s="36"/>
      <c r="K9184" s="19"/>
      <c r="P9184" s="33"/>
      <c r="Q9184" s="19"/>
      <c r="R9184" s="19"/>
    </row>
    <row r="9185" spans="3:18" s="1" customFormat="1" ht="12.75" x14ac:dyDescent="0.2">
      <c r="C9185" s="36"/>
      <c r="K9185" s="19"/>
      <c r="P9185" s="33"/>
      <c r="Q9185" s="19"/>
      <c r="R9185" s="19"/>
    </row>
    <row r="9186" spans="3:18" s="1" customFormat="1" ht="12.75" x14ac:dyDescent="0.2">
      <c r="C9186" s="36"/>
      <c r="K9186" s="19"/>
      <c r="P9186" s="33"/>
      <c r="Q9186" s="19"/>
      <c r="R9186" s="19"/>
    </row>
    <row r="9187" spans="3:18" s="1" customFormat="1" ht="12.75" x14ac:dyDescent="0.2">
      <c r="C9187" s="36"/>
      <c r="K9187" s="19"/>
      <c r="P9187" s="33"/>
      <c r="Q9187" s="19"/>
      <c r="R9187" s="19"/>
    </row>
    <row r="9188" spans="3:18" s="1" customFormat="1" ht="12.75" x14ac:dyDescent="0.2">
      <c r="C9188" s="36"/>
      <c r="K9188" s="19"/>
      <c r="P9188" s="33"/>
      <c r="Q9188" s="19"/>
      <c r="R9188" s="19"/>
    </row>
    <row r="9189" spans="3:18" s="1" customFormat="1" ht="12.75" x14ac:dyDescent="0.2">
      <c r="C9189" s="36"/>
      <c r="K9189" s="19"/>
      <c r="P9189" s="33"/>
      <c r="Q9189" s="19"/>
      <c r="R9189" s="19"/>
    </row>
    <row r="9190" spans="3:18" s="1" customFormat="1" ht="12.75" x14ac:dyDescent="0.2">
      <c r="C9190" s="36"/>
      <c r="K9190" s="19"/>
      <c r="P9190" s="33"/>
      <c r="Q9190" s="19"/>
      <c r="R9190" s="19"/>
    </row>
    <row r="9191" spans="3:18" s="1" customFormat="1" ht="12.75" x14ac:dyDescent="0.2">
      <c r="C9191" s="36"/>
      <c r="K9191" s="19"/>
      <c r="P9191" s="33"/>
      <c r="Q9191" s="19"/>
      <c r="R9191" s="19"/>
    </row>
    <row r="9192" spans="3:18" s="1" customFormat="1" ht="12.75" x14ac:dyDescent="0.2">
      <c r="C9192" s="36"/>
      <c r="K9192" s="19"/>
      <c r="P9192" s="33"/>
      <c r="Q9192" s="19"/>
      <c r="R9192" s="19"/>
    </row>
    <row r="9193" spans="3:18" s="1" customFormat="1" ht="12.75" x14ac:dyDescent="0.2">
      <c r="C9193" s="36"/>
      <c r="K9193" s="19"/>
      <c r="P9193" s="33"/>
      <c r="Q9193" s="19"/>
      <c r="R9193" s="19"/>
    </row>
    <row r="9194" spans="3:18" s="1" customFormat="1" ht="12.75" x14ac:dyDescent="0.2">
      <c r="C9194" s="36"/>
      <c r="K9194" s="19"/>
      <c r="P9194" s="33"/>
      <c r="Q9194" s="19"/>
      <c r="R9194" s="19"/>
    </row>
    <row r="9195" spans="3:18" s="1" customFormat="1" ht="12.75" x14ac:dyDescent="0.2">
      <c r="C9195" s="36"/>
      <c r="K9195" s="19"/>
      <c r="P9195" s="33"/>
      <c r="Q9195" s="19"/>
      <c r="R9195" s="19"/>
    </row>
    <row r="9196" spans="3:18" s="1" customFormat="1" ht="12.75" x14ac:dyDescent="0.2">
      <c r="C9196" s="36"/>
      <c r="K9196" s="19"/>
      <c r="P9196" s="33"/>
      <c r="Q9196" s="19"/>
      <c r="R9196" s="19"/>
    </row>
    <row r="9197" spans="3:18" s="1" customFormat="1" ht="12.75" x14ac:dyDescent="0.2">
      <c r="C9197" s="36"/>
      <c r="K9197" s="19"/>
      <c r="P9197" s="33"/>
      <c r="Q9197" s="19"/>
      <c r="R9197" s="19"/>
    </row>
    <row r="9198" spans="3:18" s="1" customFormat="1" ht="12.75" x14ac:dyDescent="0.2">
      <c r="C9198" s="36"/>
      <c r="K9198" s="19"/>
      <c r="P9198" s="33"/>
      <c r="Q9198" s="19"/>
      <c r="R9198" s="19"/>
    </row>
    <row r="9199" spans="3:18" s="1" customFormat="1" ht="12.75" x14ac:dyDescent="0.2">
      <c r="C9199" s="36"/>
      <c r="K9199" s="19"/>
      <c r="P9199" s="33"/>
      <c r="Q9199" s="19"/>
      <c r="R9199" s="19"/>
    </row>
    <row r="9200" spans="3:18" s="1" customFormat="1" ht="12.75" x14ac:dyDescent="0.2">
      <c r="C9200" s="36"/>
      <c r="K9200" s="19"/>
      <c r="P9200" s="33"/>
      <c r="Q9200" s="19"/>
      <c r="R9200" s="19"/>
    </row>
    <row r="9201" spans="3:18" s="1" customFormat="1" ht="12.75" x14ac:dyDescent="0.2">
      <c r="C9201" s="36"/>
      <c r="K9201" s="19"/>
      <c r="P9201" s="33"/>
      <c r="Q9201" s="19"/>
      <c r="R9201" s="19"/>
    </row>
    <row r="9202" spans="3:18" s="1" customFormat="1" ht="12.75" x14ac:dyDescent="0.2">
      <c r="C9202" s="36"/>
      <c r="K9202" s="19"/>
      <c r="P9202" s="33"/>
      <c r="Q9202" s="19"/>
      <c r="R9202" s="19"/>
    </row>
    <row r="9203" spans="3:18" s="1" customFormat="1" ht="12.75" x14ac:dyDescent="0.2">
      <c r="C9203" s="36"/>
      <c r="K9203" s="19"/>
      <c r="P9203" s="33"/>
      <c r="Q9203" s="19"/>
      <c r="R9203" s="19"/>
    </row>
    <row r="9204" spans="3:18" s="1" customFormat="1" ht="12.75" x14ac:dyDescent="0.2">
      <c r="C9204" s="36"/>
      <c r="K9204" s="19"/>
      <c r="P9204" s="33"/>
      <c r="Q9204" s="19"/>
      <c r="R9204" s="19"/>
    </row>
    <row r="9205" spans="3:18" s="1" customFormat="1" ht="12.75" x14ac:dyDescent="0.2">
      <c r="C9205" s="36"/>
      <c r="K9205" s="19"/>
      <c r="P9205" s="33"/>
      <c r="Q9205" s="19"/>
      <c r="R9205" s="19"/>
    </row>
    <row r="9206" spans="3:18" s="1" customFormat="1" ht="12.75" x14ac:dyDescent="0.2">
      <c r="C9206" s="36"/>
      <c r="K9206" s="19"/>
      <c r="P9206" s="33"/>
      <c r="Q9206" s="19"/>
      <c r="R9206" s="19"/>
    </row>
    <row r="9207" spans="3:18" s="1" customFormat="1" ht="12.75" x14ac:dyDescent="0.2">
      <c r="C9207" s="36"/>
      <c r="K9207" s="19"/>
      <c r="P9207" s="33"/>
      <c r="Q9207" s="19"/>
      <c r="R9207" s="19"/>
    </row>
    <row r="9208" spans="3:18" s="1" customFormat="1" ht="12.75" x14ac:dyDescent="0.2">
      <c r="C9208" s="36"/>
      <c r="K9208" s="19"/>
      <c r="P9208" s="33"/>
      <c r="Q9208" s="19"/>
      <c r="R9208" s="19"/>
    </row>
    <row r="9209" spans="3:18" s="1" customFormat="1" ht="12.75" x14ac:dyDescent="0.2">
      <c r="C9209" s="36"/>
      <c r="K9209" s="19"/>
      <c r="P9209" s="33"/>
      <c r="Q9209" s="19"/>
      <c r="R9209" s="19"/>
    </row>
    <row r="9210" spans="3:18" s="1" customFormat="1" ht="12.75" x14ac:dyDescent="0.2">
      <c r="C9210" s="36"/>
      <c r="K9210" s="19"/>
      <c r="P9210" s="33"/>
      <c r="Q9210" s="19"/>
      <c r="R9210" s="19"/>
    </row>
    <row r="9211" spans="3:18" s="1" customFormat="1" ht="12.75" x14ac:dyDescent="0.2">
      <c r="C9211" s="36"/>
      <c r="K9211" s="19"/>
      <c r="P9211" s="33"/>
      <c r="Q9211" s="19"/>
      <c r="R9211" s="19"/>
    </row>
    <row r="9212" spans="3:18" s="1" customFormat="1" ht="12.75" x14ac:dyDescent="0.2">
      <c r="C9212" s="36"/>
      <c r="K9212" s="19"/>
      <c r="P9212" s="33"/>
      <c r="Q9212" s="19"/>
      <c r="R9212" s="19"/>
    </row>
    <row r="9213" spans="3:18" s="1" customFormat="1" ht="12.75" x14ac:dyDescent="0.2">
      <c r="C9213" s="36"/>
      <c r="K9213" s="19"/>
      <c r="P9213" s="33"/>
      <c r="Q9213" s="19"/>
      <c r="R9213" s="19"/>
    </row>
    <row r="9214" spans="3:18" s="1" customFormat="1" ht="12.75" x14ac:dyDescent="0.2">
      <c r="C9214" s="36"/>
      <c r="K9214" s="19"/>
      <c r="P9214" s="33"/>
      <c r="Q9214" s="19"/>
      <c r="R9214" s="19"/>
    </row>
    <row r="9215" spans="3:18" s="1" customFormat="1" ht="12.75" x14ac:dyDescent="0.2">
      <c r="C9215" s="36"/>
      <c r="K9215" s="19"/>
      <c r="P9215" s="33"/>
      <c r="Q9215" s="19"/>
      <c r="R9215" s="19"/>
    </row>
    <row r="9216" spans="3:18" s="1" customFormat="1" ht="12.75" x14ac:dyDescent="0.2">
      <c r="C9216" s="36"/>
      <c r="K9216" s="19"/>
      <c r="P9216" s="33"/>
      <c r="Q9216" s="19"/>
      <c r="R9216" s="19"/>
    </row>
    <row r="9217" spans="3:18" s="1" customFormat="1" ht="12.75" x14ac:dyDescent="0.2">
      <c r="C9217" s="36"/>
      <c r="K9217" s="19"/>
      <c r="P9217" s="33"/>
      <c r="Q9217" s="19"/>
      <c r="R9217" s="19"/>
    </row>
    <row r="9218" spans="3:18" s="1" customFormat="1" ht="12.75" x14ac:dyDescent="0.2">
      <c r="C9218" s="36"/>
      <c r="K9218" s="19"/>
      <c r="P9218" s="33"/>
      <c r="Q9218" s="19"/>
      <c r="R9218" s="19"/>
    </row>
    <row r="9219" spans="3:18" s="1" customFormat="1" ht="12.75" x14ac:dyDescent="0.2">
      <c r="C9219" s="36"/>
      <c r="K9219" s="19"/>
      <c r="P9219" s="33"/>
      <c r="Q9219" s="19"/>
      <c r="R9219" s="19"/>
    </row>
    <row r="9220" spans="3:18" s="1" customFormat="1" ht="12.75" x14ac:dyDescent="0.2">
      <c r="C9220" s="36"/>
      <c r="K9220" s="19"/>
      <c r="P9220" s="33"/>
      <c r="Q9220" s="19"/>
      <c r="R9220" s="19"/>
    </row>
    <row r="9221" spans="3:18" s="1" customFormat="1" ht="12.75" x14ac:dyDescent="0.2">
      <c r="C9221" s="36"/>
      <c r="K9221" s="19"/>
      <c r="P9221" s="33"/>
      <c r="Q9221" s="19"/>
      <c r="R9221" s="19"/>
    </row>
    <row r="9222" spans="3:18" s="1" customFormat="1" ht="12.75" x14ac:dyDescent="0.2">
      <c r="C9222" s="36"/>
      <c r="K9222" s="19"/>
      <c r="P9222" s="33"/>
      <c r="Q9222" s="19"/>
      <c r="R9222" s="19"/>
    </row>
    <row r="9223" spans="3:18" s="1" customFormat="1" ht="12.75" x14ac:dyDescent="0.2">
      <c r="C9223" s="36"/>
      <c r="K9223" s="19"/>
      <c r="P9223" s="33"/>
      <c r="Q9223" s="19"/>
      <c r="R9223" s="19"/>
    </row>
    <row r="9224" spans="3:18" s="1" customFormat="1" ht="12.75" x14ac:dyDescent="0.2">
      <c r="C9224" s="36"/>
      <c r="K9224" s="19"/>
      <c r="P9224" s="33"/>
      <c r="Q9224" s="19"/>
      <c r="R9224" s="19"/>
    </row>
    <row r="9225" spans="3:18" s="1" customFormat="1" ht="12.75" x14ac:dyDescent="0.2">
      <c r="C9225" s="36"/>
      <c r="K9225" s="19"/>
      <c r="P9225" s="33"/>
      <c r="Q9225" s="19"/>
      <c r="R9225" s="19"/>
    </row>
    <row r="9226" spans="3:18" s="1" customFormat="1" ht="12.75" x14ac:dyDescent="0.2">
      <c r="C9226" s="36"/>
      <c r="K9226" s="19"/>
      <c r="P9226" s="33"/>
      <c r="Q9226" s="19"/>
      <c r="R9226" s="19"/>
    </row>
    <row r="9227" spans="3:18" s="1" customFormat="1" ht="12.75" x14ac:dyDescent="0.2">
      <c r="C9227" s="36"/>
      <c r="K9227" s="19"/>
      <c r="P9227" s="33"/>
      <c r="Q9227" s="19"/>
      <c r="R9227" s="19"/>
    </row>
    <row r="9228" spans="3:18" s="1" customFormat="1" ht="12.75" x14ac:dyDescent="0.2">
      <c r="C9228" s="36"/>
      <c r="K9228" s="19"/>
      <c r="P9228" s="33"/>
      <c r="Q9228" s="19"/>
      <c r="R9228" s="19"/>
    </row>
    <row r="9229" spans="3:18" s="1" customFormat="1" ht="12.75" x14ac:dyDescent="0.2">
      <c r="C9229" s="36"/>
      <c r="K9229" s="19"/>
      <c r="P9229" s="33"/>
      <c r="Q9229" s="19"/>
      <c r="R9229" s="19"/>
    </row>
    <row r="9230" spans="3:18" s="1" customFormat="1" ht="12.75" x14ac:dyDescent="0.2">
      <c r="C9230" s="36"/>
      <c r="K9230" s="19"/>
      <c r="P9230" s="33"/>
      <c r="Q9230" s="19"/>
      <c r="R9230" s="19"/>
    </row>
    <row r="9231" spans="3:18" s="1" customFormat="1" ht="12.75" x14ac:dyDescent="0.2">
      <c r="C9231" s="36"/>
      <c r="K9231" s="19"/>
      <c r="P9231" s="33"/>
      <c r="Q9231" s="19"/>
      <c r="R9231" s="19"/>
    </row>
    <row r="9232" spans="3:18" s="1" customFormat="1" ht="12.75" x14ac:dyDescent="0.2">
      <c r="C9232" s="36"/>
      <c r="K9232" s="19"/>
      <c r="P9232" s="33"/>
      <c r="Q9232" s="19"/>
      <c r="R9232" s="19"/>
    </row>
    <row r="9233" spans="3:18" s="1" customFormat="1" ht="12.75" x14ac:dyDescent="0.2">
      <c r="C9233" s="36"/>
      <c r="K9233" s="19"/>
      <c r="P9233" s="33"/>
      <c r="Q9233" s="19"/>
      <c r="R9233" s="19"/>
    </row>
    <row r="9234" spans="3:18" s="1" customFormat="1" ht="12.75" x14ac:dyDescent="0.2">
      <c r="C9234" s="36"/>
      <c r="K9234" s="19"/>
      <c r="P9234" s="33"/>
      <c r="Q9234" s="19"/>
      <c r="R9234" s="19"/>
    </row>
    <row r="9235" spans="3:18" s="1" customFormat="1" ht="12.75" x14ac:dyDescent="0.2">
      <c r="C9235" s="36"/>
      <c r="K9235" s="19"/>
      <c r="P9235" s="33"/>
      <c r="Q9235" s="19"/>
      <c r="R9235" s="19"/>
    </row>
    <row r="9236" spans="3:18" s="1" customFormat="1" ht="12.75" x14ac:dyDescent="0.2">
      <c r="C9236" s="36"/>
      <c r="K9236" s="19"/>
      <c r="P9236" s="33"/>
      <c r="Q9236" s="19"/>
      <c r="R9236" s="19"/>
    </row>
    <row r="9237" spans="3:18" s="1" customFormat="1" ht="12.75" x14ac:dyDescent="0.2">
      <c r="C9237" s="36"/>
      <c r="K9237" s="19"/>
      <c r="P9237" s="33"/>
      <c r="Q9237" s="19"/>
      <c r="R9237" s="19"/>
    </row>
    <row r="9238" spans="3:18" s="1" customFormat="1" ht="12.75" x14ac:dyDescent="0.2">
      <c r="C9238" s="36"/>
      <c r="K9238" s="19"/>
      <c r="P9238" s="33"/>
      <c r="Q9238" s="19"/>
      <c r="R9238" s="19"/>
    </row>
    <row r="9239" spans="3:18" s="1" customFormat="1" ht="12.75" x14ac:dyDescent="0.2">
      <c r="C9239" s="36"/>
      <c r="K9239" s="19"/>
      <c r="P9239" s="33"/>
      <c r="Q9239" s="19"/>
      <c r="R9239" s="19"/>
    </row>
    <row r="9240" spans="3:18" s="1" customFormat="1" ht="12.75" x14ac:dyDescent="0.2">
      <c r="C9240" s="36"/>
      <c r="K9240" s="19"/>
      <c r="P9240" s="33"/>
      <c r="Q9240" s="19"/>
      <c r="R9240" s="19"/>
    </row>
    <row r="9241" spans="3:18" s="1" customFormat="1" ht="12.75" x14ac:dyDescent="0.2">
      <c r="C9241" s="36"/>
      <c r="K9241" s="19"/>
      <c r="P9241" s="33"/>
      <c r="Q9241" s="19"/>
      <c r="R9241" s="19"/>
    </row>
    <row r="9242" spans="3:18" s="1" customFormat="1" ht="12.75" x14ac:dyDescent="0.2">
      <c r="C9242" s="36"/>
      <c r="K9242" s="19"/>
      <c r="P9242" s="33"/>
      <c r="Q9242" s="19"/>
      <c r="R9242" s="19"/>
    </row>
    <row r="9243" spans="3:18" s="1" customFormat="1" ht="12.75" x14ac:dyDescent="0.2">
      <c r="C9243" s="36"/>
      <c r="K9243" s="19"/>
      <c r="P9243" s="33"/>
      <c r="Q9243" s="19"/>
      <c r="R9243" s="19"/>
    </row>
    <row r="9244" spans="3:18" s="1" customFormat="1" ht="12.75" x14ac:dyDescent="0.2">
      <c r="C9244" s="36"/>
      <c r="K9244" s="19"/>
      <c r="P9244" s="33"/>
      <c r="Q9244" s="19"/>
      <c r="R9244" s="19"/>
    </row>
    <row r="9245" spans="3:18" s="1" customFormat="1" ht="12.75" x14ac:dyDescent="0.2">
      <c r="C9245" s="36"/>
      <c r="K9245" s="19"/>
      <c r="P9245" s="33"/>
      <c r="Q9245" s="19"/>
      <c r="R9245" s="19"/>
    </row>
    <row r="9246" spans="3:18" s="1" customFormat="1" ht="12.75" x14ac:dyDescent="0.2">
      <c r="C9246" s="36"/>
      <c r="K9246" s="19"/>
      <c r="P9246" s="33"/>
      <c r="Q9246" s="19"/>
      <c r="R9246" s="19"/>
    </row>
    <row r="9247" spans="3:18" s="1" customFormat="1" ht="12.75" x14ac:dyDescent="0.2">
      <c r="C9247" s="36"/>
      <c r="K9247" s="19"/>
      <c r="P9247" s="33"/>
      <c r="Q9247" s="19"/>
      <c r="R9247" s="19"/>
    </row>
    <row r="9248" spans="3:18" s="1" customFormat="1" ht="12.75" x14ac:dyDescent="0.2">
      <c r="C9248" s="36"/>
      <c r="K9248" s="19"/>
      <c r="P9248" s="33"/>
      <c r="Q9248" s="19"/>
      <c r="R9248" s="19"/>
    </row>
    <row r="9249" spans="3:18" s="1" customFormat="1" ht="12.75" x14ac:dyDescent="0.2">
      <c r="C9249" s="36"/>
      <c r="K9249" s="19"/>
      <c r="P9249" s="33"/>
      <c r="Q9249" s="19"/>
      <c r="R9249" s="19"/>
    </row>
    <row r="9250" spans="3:18" s="1" customFormat="1" ht="12.75" x14ac:dyDescent="0.2">
      <c r="C9250" s="36"/>
      <c r="K9250" s="19"/>
      <c r="P9250" s="33"/>
      <c r="Q9250" s="19"/>
      <c r="R9250" s="19"/>
    </row>
    <row r="9251" spans="3:18" s="1" customFormat="1" ht="12.75" x14ac:dyDescent="0.2">
      <c r="C9251" s="36"/>
      <c r="K9251" s="19"/>
      <c r="P9251" s="33"/>
      <c r="Q9251" s="19"/>
      <c r="R9251" s="19"/>
    </row>
    <row r="9252" spans="3:18" s="1" customFormat="1" ht="12.75" x14ac:dyDescent="0.2">
      <c r="C9252" s="36"/>
      <c r="K9252" s="19"/>
      <c r="P9252" s="33"/>
      <c r="Q9252" s="19"/>
      <c r="R9252" s="19"/>
    </row>
    <row r="9253" spans="3:18" s="1" customFormat="1" ht="12.75" x14ac:dyDescent="0.2">
      <c r="C9253" s="36"/>
      <c r="K9253" s="19"/>
      <c r="P9253" s="33"/>
      <c r="Q9253" s="19"/>
      <c r="R9253" s="19"/>
    </row>
    <row r="9254" spans="3:18" s="1" customFormat="1" ht="12.75" x14ac:dyDescent="0.2">
      <c r="C9254" s="36"/>
      <c r="K9254" s="19"/>
      <c r="P9254" s="33"/>
      <c r="Q9254" s="19"/>
      <c r="R9254" s="19"/>
    </row>
    <row r="9255" spans="3:18" s="1" customFormat="1" ht="12.75" x14ac:dyDescent="0.2">
      <c r="C9255" s="36"/>
      <c r="K9255" s="19"/>
      <c r="P9255" s="33"/>
      <c r="Q9255" s="19"/>
      <c r="R9255" s="19"/>
    </row>
    <row r="9256" spans="3:18" s="1" customFormat="1" ht="12.75" x14ac:dyDescent="0.2">
      <c r="C9256" s="36"/>
      <c r="K9256" s="19"/>
      <c r="P9256" s="33"/>
      <c r="Q9256" s="19"/>
      <c r="R9256" s="19"/>
    </row>
    <row r="9257" spans="3:18" s="1" customFormat="1" ht="12.75" x14ac:dyDescent="0.2">
      <c r="C9257" s="36"/>
      <c r="K9257" s="19"/>
      <c r="P9257" s="33"/>
      <c r="Q9257" s="19"/>
      <c r="R9257" s="19"/>
    </row>
    <row r="9258" spans="3:18" s="1" customFormat="1" ht="12.75" x14ac:dyDescent="0.2">
      <c r="C9258" s="36"/>
      <c r="K9258" s="19"/>
      <c r="P9258" s="33"/>
      <c r="Q9258" s="19"/>
      <c r="R9258" s="19"/>
    </row>
    <row r="9259" spans="3:18" s="1" customFormat="1" ht="12.75" x14ac:dyDescent="0.2">
      <c r="C9259" s="36"/>
      <c r="K9259" s="19"/>
      <c r="P9259" s="33"/>
      <c r="Q9259" s="19"/>
      <c r="R9259" s="19"/>
    </row>
    <row r="9260" spans="3:18" s="1" customFormat="1" ht="12.75" x14ac:dyDescent="0.2">
      <c r="C9260" s="36"/>
      <c r="K9260" s="19"/>
      <c r="P9260" s="33"/>
      <c r="Q9260" s="19"/>
      <c r="R9260" s="19"/>
    </row>
    <row r="9261" spans="3:18" s="1" customFormat="1" ht="12.75" x14ac:dyDescent="0.2">
      <c r="C9261" s="36"/>
      <c r="K9261" s="19"/>
      <c r="P9261" s="33"/>
      <c r="Q9261" s="19"/>
      <c r="R9261" s="19"/>
    </row>
    <row r="9262" spans="3:18" s="1" customFormat="1" ht="12.75" x14ac:dyDescent="0.2">
      <c r="C9262" s="36"/>
      <c r="K9262" s="19"/>
      <c r="P9262" s="33"/>
      <c r="Q9262" s="19"/>
      <c r="R9262" s="19"/>
    </row>
    <row r="9263" spans="3:18" s="1" customFormat="1" ht="12.75" x14ac:dyDescent="0.2">
      <c r="C9263" s="36"/>
      <c r="K9263" s="19"/>
      <c r="P9263" s="33"/>
      <c r="Q9263" s="19"/>
      <c r="R9263" s="19"/>
    </row>
    <row r="9264" spans="3:18" s="1" customFormat="1" ht="12.75" x14ac:dyDescent="0.2">
      <c r="C9264" s="36"/>
      <c r="K9264" s="19"/>
      <c r="P9264" s="33"/>
      <c r="Q9264" s="19"/>
      <c r="R9264" s="19"/>
    </row>
    <row r="9265" spans="3:18" s="1" customFormat="1" ht="12.75" x14ac:dyDescent="0.2">
      <c r="C9265" s="36"/>
      <c r="K9265" s="19"/>
      <c r="P9265" s="33"/>
      <c r="Q9265" s="19"/>
      <c r="R9265" s="19"/>
    </row>
    <row r="9266" spans="3:18" s="1" customFormat="1" ht="12.75" x14ac:dyDescent="0.2">
      <c r="C9266" s="36"/>
      <c r="K9266" s="19"/>
      <c r="P9266" s="33"/>
      <c r="Q9266" s="19"/>
      <c r="R9266" s="19"/>
    </row>
    <row r="9267" spans="3:18" s="1" customFormat="1" ht="12.75" x14ac:dyDescent="0.2">
      <c r="C9267" s="36"/>
      <c r="K9267" s="19"/>
      <c r="P9267" s="33"/>
      <c r="Q9267" s="19"/>
      <c r="R9267" s="19"/>
    </row>
    <row r="9268" spans="3:18" s="1" customFormat="1" ht="12.75" x14ac:dyDescent="0.2">
      <c r="C9268" s="36"/>
      <c r="K9268" s="19"/>
      <c r="P9268" s="33"/>
      <c r="Q9268" s="19"/>
      <c r="R9268" s="19"/>
    </row>
    <row r="9269" spans="3:18" s="1" customFormat="1" ht="12.75" x14ac:dyDescent="0.2">
      <c r="C9269" s="36"/>
      <c r="K9269" s="19"/>
      <c r="P9269" s="33"/>
      <c r="Q9269" s="19"/>
      <c r="R9269" s="19"/>
    </row>
    <row r="9270" spans="3:18" s="1" customFormat="1" ht="12.75" x14ac:dyDescent="0.2">
      <c r="C9270" s="36"/>
      <c r="K9270" s="19"/>
      <c r="P9270" s="33"/>
      <c r="Q9270" s="19"/>
      <c r="R9270" s="19"/>
    </row>
    <row r="9271" spans="3:18" s="1" customFormat="1" ht="12.75" x14ac:dyDescent="0.2">
      <c r="C9271" s="36"/>
      <c r="K9271" s="19"/>
      <c r="P9271" s="33"/>
      <c r="Q9271" s="19"/>
      <c r="R9271" s="19"/>
    </row>
    <row r="9272" spans="3:18" s="1" customFormat="1" ht="12.75" x14ac:dyDescent="0.2">
      <c r="C9272" s="36"/>
      <c r="K9272" s="19"/>
      <c r="P9272" s="33"/>
      <c r="Q9272" s="19"/>
      <c r="R9272" s="19"/>
    </row>
    <row r="9273" spans="3:18" s="1" customFormat="1" ht="12.75" x14ac:dyDescent="0.2">
      <c r="C9273" s="36"/>
      <c r="K9273" s="19"/>
      <c r="P9273" s="33"/>
      <c r="Q9273" s="19"/>
      <c r="R9273" s="19"/>
    </row>
    <row r="9274" spans="3:18" s="1" customFormat="1" ht="12.75" x14ac:dyDescent="0.2">
      <c r="C9274" s="36"/>
      <c r="K9274" s="19"/>
      <c r="P9274" s="33"/>
      <c r="Q9274" s="19"/>
      <c r="R9274" s="19"/>
    </row>
    <row r="9275" spans="3:18" s="1" customFormat="1" ht="12.75" x14ac:dyDescent="0.2">
      <c r="C9275" s="36"/>
      <c r="K9275" s="19"/>
      <c r="P9275" s="33"/>
      <c r="Q9275" s="19"/>
      <c r="R9275" s="19"/>
    </row>
    <row r="9276" spans="3:18" s="1" customFormat="1" ht="12.75" x14ac:dyDescent="0.2">
      <c r="C9276" s="36"/>
      <c r="K9276" s="19"/>
      <c r="P9276" s="33"/>
      <c r="Q9276" s="19"/>
      <c r="R9276" s="19"/>
    </row>
    <row r="9277" spans="3:18" s="1" customFormat="1" ht="12.75" x14ac:dyDescent="0.2">
      <c r="C9277" s="36"/>
      <c r="K9277" s="19"/>
      <c r="P9277" s="33"/>
      <c r="Q9277" s="19"/>
      <c r="R9277" s="19"/>
    </row>
    <row r="9278" spans="3:18" s="1" customFormat="1" ht="12.75" x14ac:dyDescent="0.2">
      <c r="C9278" s="36"/>
      <c r="K9278" s="19"/>
      <c r="P9278" s="33"/>
      <c r="Q9278" s="19"/>
      <c r="R9278" s="19"/>
    </row>
    <row r="9279" spans="3:18" s="1" customFormat="1" ht="12.75" x14ac:dyDescent="0.2">
      <c r="C9279" s="36"/>
      <c r="K9279" s="19"/>
      <c r="P9279" s="33"/>
      <c r="Q9279" s="19"/>
      <c r="R9279" s="19"/>
    </row>
    <row r="9280" spans="3:18" s="1" customFormat="1" ht="12.75" x14ac:dyDescent="0.2">
      <c r="C9280" s="36"/>
      <c r="K9280" s="19"/>
      <c r="P9280" s="33"/>
      <c r="Q9280" s="19"/>
      <c r="R9280" s="19"/>
    </row>
    <row r="9281" spans="3:18" s="1" customFormat="1" ht="12.75" x14ac:dyDescent="0.2">
      <c r="C9281" s="36"/>
      <c r="K9281" s="19"/>
      <c r="P9281" s="33"/>
      <c r="Q9281" s="19"/>
      <c r="R9281" s="19"/>
    </row>
    <row r="9282" spans="3:18" s="1" customFormat="1" ht="12.75" x14ac:dyDescent="0.2">
      <c r="C9282" s="36"/>
      <c r="K9282" s="19"/>
      <c r="P9282" s="33"/>
      <c r="Q9282" s="19"/>
      <c r="R9282" s="19"/>
    </row>
    <row r="9283" spans="3:18" s="1" customFormat="1" ht="12.75" x14ac:dyDescent="0.2">
      <c r="C9283" s="36"/>
      <c r="K9283" s="19"/>
      <c r="P9283" s="33"/>
      <c r="Q9283" s="19"/>
      <c r="R9283" s="19"/>
    </row>
    <row r="9284" spans="3:18" s="1" customFormat="1" ht="12.75" x14ac:dyDescent="0.2">
      <c r="C9284" s="36"/>
      <c r="K9284" s="19"/>
      <c r="P9284" s="33"/>
      <c r="Q9284" s="19"/>
      <c r="R9284" s="19"/>
    </row>
    <row r="9285" spans="3:18" s="1" customFormat="1" ht="12.75" x14ac:dyDescent="0.2">
      <c r="C9285" s="36"/>
      <c r="K9285" s="19"/>
      <c r="P9285" s="33"/>
      <c r="Q9285" s="19"/>
      <c r="R9285" s="19"/>
    </row>
    <row r="9286" spans="3:18" s="1" customFormat="1" ht="12.75" x14ac:dyDescent="0.2">
      <c r="C9286" s="36"/>
      <c r="K9286" s="19"/>
      <c r="P9286" s="33"/>
      <c r="Q9286" s="19"/>
      <c r="R9286" s="19"/>
    </row>
    <row r="9287" spans="3:18" s="1" customFormat="1" ht="12.75" x14ac:dyDescent="0.2">
      <c r="C9287" s="36"/>
      <c r="K9287" s="19"/>
      <c r="P9287" s="33"/>
      <c r="Q9287" s="19"/>
      <c r="R9287" s="19"/>
    </row>
    <row r="9288" spans="3:18" s="1" customFormat="1" ht="12.75" x14ac:dyDescent="0.2">
      <c r="C9288" s="36"/>
      <c r="K9288" s="19"/>
      <c r="P9288" s="33"/>
      <c r="Q9288" s="19"/>
      <c r="R9288" s="19"/>
    </row>
    <row r="9289" spans="3:18" s="1" customFormat="1" ht="12.75" x14ac:dyDescent="0.2">
      <c r="C9289" s="36"/>
      <c r="K9289" s="19"/>
      <c r="P9289" s="33"/>
      <c r="Q9289" s="19"/>
      <c r="R9289" s="19"/>
    </row>
    <row r="9290" spans="3:18" s="1" customFormat="1" ht="12.75" x14ac:dyDescent="0.2">
      <c r="C9290" s="36"/>
      <c r="K9290" s="19"/>
      <c r="P9290" s="33"/>
      <c r="Q9290" s="19"/>
      <c r="R9290" s="19"/>
    </row>
    <row r="9291" spans="3:18" s="1" customFormat="1" ht="12.75" x14ac:dyDescent="0.2">
      <c r="C9291" s="36"/>
      <c r="K9291" s="19"/>
      <c r="P9291" s="33"/>
      <c r="Q9291" s="19"/>
      <c r="R9291" s="19"/>
    </row>
    <row r="9292" spans="3:18" s="1" customFormat="1" ht="12.75" x14ac:dyDescent="0.2">
      <c r="C9292" s="36"/>
      <c r="K9292" s="19"/>
      <c r="P9292" s="33"/>
      <c r="Q9292" s="19"/>
      <c r="R9292" s="19"/>
    </row>
    <row r="9293" spans="3:18" s="1" customFormat="1" ht="12.75" x14ac:dyDescent="0.2">
      <c r="C9293" s="36"/>
      <c r="K9293" s="19"/>
      <c r="P9293" s="33"/>
      <c r="Q9293" s="19"/>
      <c r="R9293" s="19"/>
    </row>
    <row r="9294" spans="3:18" s="1" customFormat="1" ht="12.75" x14ac:dyDescent="0.2">
      <c r="C9294" s="36"/>
      <c r="K9294" s="19"/>
      <c r="P9294" s="33"/>
      <c r="Q9294" s="19"/>
      <c r="R9294" s="19"/>
    </row>
    <row r="9295" spans="3:18" s="1" customFormat="1" ht="12.75" x14ac:dyDescent="0.2">
      <c r="C9295" s="36"/>
      <c r="K9295" s="19"/>
      <c r="P9295" s="33"/>
      <c r="Q9295" s="19"/>
      <c r="R9295" s="19"/>
    </row>
    <row r="9296" spans="3:18" s="1" customFormat="1" ht="12.75" x14ac:dyDescent="0.2">
      <c r="C9296" s="36"/>
      <c r="K9296" s="19"/>
      <c r="P9296" s="33"/>
      <c r="Q9296" s="19"/>
      <c r="R9296" s="19"/>
    </row>
    <row r="9297" spans="3:18" s="1" customFormat="1" ht="12.75" x14ac:dyDescent="0.2">
      <c r="C9297" s="36"/>
      <c r="K9297" s="19"/>
      <c r="P9297" s="33"/>
      <c r="Q9297" s="19"/>
      <c r="R9297" s="19"/>
    </row>
    <row r="9298" spans="3:18" s="1" customFormat="1" ht="12.75" x14ac:dyDescent="0.2">
      <c r="C9298" s="36"/>
      <c r="K9298" s="19"/>
      <c r="P9298" s="33"/>
      <c r="Q9298" s="19"/>
      <c r="R9298" s="19"/>
    </row>
    <row r="9299" spans="3:18" s="1" customFormat="1" ht="12.75" x14ac:dyDescent="0.2">
      <c r="C9299" s="36"/>
      <c r="K9299" s="19"/>
      <c r="P9299" s="33"/>
      <c r="Q9299" s="19"/>
      <c r="R9299" s="19"/>
    </row>
    <row r="9300" spans="3:18" s="1" customFormat="1" ht="12.75" x14ac:dyDescent="0.2">
      <c r="C9300" s="36"/>
      <c r="K9300" s="19"/>
      <c r="P9300" s="33"/>
      <c r="Q9300" s="19"/>
      <c r="R9300" s="19"/>
    </row>
    <row r="9301" spans="3:18" s="1" customFormat="1" ht="12.75" x14ac:dyDescent="0.2">
      <c r="C9301" s="36"/>
      <c r="K9301" s="19"/>
      <c r="P9301" s="33"/>
      <c r="Q9301" s="19"/>
      <c r="R9301" s="19"/>
    </row>
    <row r="9302" spans="3:18" s="1" customFormat="1" ht="12.75" x14ac:dyDescent="0.2">
      <c r="C9302" s="36"/>
      <c r="K9302" s="19"/>
      <c r="P9302" s="33"/>
      <c r="Q9302" s="19"/>
      <c r="R9302" s="19"/>
    </row>
    <row r="9303" spans="3:18" s="1" customFormat="1" ht="12.75" x14ac:dyDescent="0.2">
      <c r="C9303" s="36"/>
      <c r="K9303" s="19"/>
      <c r="P9303" s="33"/>
      <c r="Q9303" s="19"/>
      <c r="R9303" s="19"/>
    </row>
    <row r="9304" spans="3:18" s="1" customFormat="1" ht="12.75" x14ac:dyDescent="0.2">
      <c r="C9304" s="36"/>
      <c r="K9304" s="19"/>
      <c r="P9304" s="33"/>
      <c r="Q9304" s="19"/>
      <c r="R9304" s="19"/>
    </row>
    <row r="9305" spans="3:18" s="1" customFormat="1" ht="12.75" x14ac:dyDescent="0.2">
      <c r="C9305" s="36"/>
      <c r="K9305" s="19"/>
      <c r="P9305" s="33"/>
      <c r="Q9305" s="19"/>
      <c r="R9305" s="19"/>
    </row>
    <row r="9306" spans="3:18" s="1" customFormat="1" ht="12.75" x14ac:dyDescent="0.2">
      <c r="C9306" s="36"/>
      <c r="K9306" s="19"/>
      <c r="P9306" s="33"/>
      <c r="Q9306" s="19"/>
      <c r="R9306" s="19"/>
    </row>
    <row r="9307" spans="3:18" s="1" customFormat="1" ht="12.75" x14ac:dyDescent="0.2">
      <c r="C9307" s="36"/>
      <c r="K9307" s="19"/>
      <c r="P9307" s="33"/>
      <c r="Q9307" s="19"/>
      <c r="R9307" s="19"/>
    </row>
    <row r="9308" spans="3:18" s="1" customFormat="1" ht="12.75" x14ac:dyDescent="0.2">
      <c r="C9308" s="36"/>
      <c r="K9308" s="19"/>
      <c r="P9308" s="33"/>
      <c r="Q9308" s="19"/>
      <c r="R9308" s="19"/>
    </row>
    <row r="9309" spans="3:18" s="1" customFormat="1" ht="12.75" x14ac:dyDescent="0.2">
      <c r="C9309" s="36"/>
      <c r="K9309" s="19"/>
      <c r="P9309" s="33"/>
      <c r="Q9309" s="19"/>
      <c r="R9309" s="19"/>
    </row>
    <row r="9310" spans="3:18" s="1" customFormat="1" ht="12.75" x14ac:dyDescent="0.2">
      <c r="C9310" s="36"/>
      <c r="K9310" s="19"/>
      <c r="P9310" s="33"/>
      <c r="Q9310" s="19"/>
      <c r="R9310" s="19"/>
    </row>
    <row r="9311" spans="3:18" s="1" customFormat="1" ht="12.75" x14ac:dyDescent="0.2">
      <c r="C9311" s="36"/>
      <c r="K9311" s="19"/>
      <c r="P9311" s="33"/>
      <c r="Q9311" s="19"/>
      <c r="R9311" s="19"/>
    </row>
    <row r="9312" spans="3:18" s="1" customFormat="1" ht="12.75" x14ac:dyDescent="0.2">
      <c r="C9312" s="36"/>
      <c r="K9312" s="19"/>
      <c r="P9312" s="33"/>
      <c r="Q9312" s="19"/>
      <c r="R9312" s="19"/>
    </row>
    <row r="9313" spans="3:18" s="1" customFormat="1" ht="12.75" x14ac:dyDescent="0.2">
      <c r="C9313" s="36"/>
      <c r="K9313" s="19"/>
      <c r="P9313" s="33"/>
      <c r="Q9313" s="19"/>
      <c r="R9313" s="19"/>
    </row>
    <row r="9314" spans="3:18" s="1" customFormat="1" ht="12.75" x14ac:dyDescent="0.2">
      <c r="C9314" s="36"/>
      <c r="K9314" s="19"/>
      <c r="P9314" s="33"/>
      <c r="Q9314" s="19"/>
      <c r="R9314" s="19"/>
    </row>
    <row r="9315" spans="3:18" s="1" customFormat="1" ht="12.75" x14ac:dyDescent="0.2">
      <c r="C9315" s="36"/>
      <c r="K9315" s="19"/>
      <c r="P9315" s="33"/>
      <c r="Q9315" s="19"/>
      <c r="R9315" s="19"/>
    </row>
    <row r="9316" spans="3:18" s="1" customFormat="1" ht="12.75" x14ac:dyDescent="0.2">
      <c r="C9316" s="36"/>
      <c r="K9316" s="19"/>
      <c r="P9316" s="33"/>
      <c r="Q9316" s="19"/>
      <c r="R9316" s="19"/>
    </row>
    <row r="9317" spans="3:18" s="1" customFormat="1" ht="12.75" x14ac:dyDescent="0.2">
      <c r="C9317" s="36"/>
      <c r="K9317" s="19"/>
      <c r="P9317" s="33"/>
      <c r="Q9317" s="19"/>
      <c r="R9317" s="19"/>
    </row>
    <row r="9318" spans="3:18" s="1" customFormat="1" ht="12.75" x14ac:dyDescent="0.2">
      <c r="C9318" s="36"/>
      <c r="K9318" s="19"/>
      <c r="P9318" s="33"/>
      <c r="Q9318" s="19"/>
      <c r="R9318" s="19"/>
    </row>
    <row r="9319" spans="3:18" s="1" customFormat="1" ht="12.75" x14ac:dyDescent="0.2">
      <c r="C9319" s="36"/>
      <c r="K9319" s="19"/>
      <c r="P9319" s="33"/>
      <c r="Q9319" s="19"/>
      <c r="R9319" s="19"/>
    </row>
    <row r="9320" spans="3:18" s="1" customFormat="1" ht="12.75" x14ac:dyDescent="0.2">
      <c r="C9320" s="36"/>
      <c r="K9320" s="19"/>
      <c r="P9320" s="33"/>
      <c r="Q9320" s="19"/>
      <c r="R9320" s="19"/>
    </row>
    <row r="9321" spans="3:18" s="1" customFormat="1" ht="12.75" x14ac:dyDescent="0.2">
      <c r="C9321" s="36"/>
      <c r="K9321" s="19"/>
      <c r="P9321" s="33"/>
      <c r="Q9321" s="19"/>
      <c r="R9321" s="19"/>
    </row>
    <row r="9322" spans="3:18" s="1" customFormat="1" ht="12.75" x14ac:dyDescent="0.2">
      <c r="C9322" s="36"/>
      <c r="K9322" s="19"/>
      <c r="P9322" s="33"/>
      <c r="Q9322" s="19"/>
      <c r="R9322" s="19"/>
    </row>
    <row r="9323" spans="3:18" s="1" customFormat="1" ht="12.75" x14ac:dyDescent="0.2">
      <c r="C9323" s="36"/>
      <c r="K9323" s="19"/>
      <c r="P9323" s="33"/>
      <c r="Q9323" s="19"/>
      <c r="R9323" s="19"/>
    </row>
    <row r="9324" spans="3:18" s="1" customFormat="1" ht="12.75" x14ac:dyDescent="0.2">
      <c r="C9324" s="36"/>
      <c r="K9324" s="19"/>
      <c r="P9324" s="33"/>
      <c r="Q9324" s="19"/>
      <c r="R9324" s="19"/>
    </row>
    <row r="9325" spans="3:18" s="1" customFormat="1" ht="12.75" x14ac:dyDescent="0.2">
      <c r="C9325" s="36"/>
      <c r="K9325" s="19"/>
      <c r="P9325" s="33"/>
      <c r="Q9325" s="19"/>
      <c r="R9325" s="19"/>
    </row>
    <row r="9326" spans="3:18" s="1" customFormat="1" ht="12.75" x14ac:dyDescent="0.2">
      <c r="C9326" s="36"/>
      <c r="K9326" s="19"/>
      <c r="P9326" s="33"/>
      <c r="Q9326" s="19"/>
      <c r="R9326" s="19"/>
    </row>
    <row r="9327" spans="3:18" s="1" customFormat="1" ht="12.75" x14ac:dyDescent="0.2">
      <c r="C9327" s="36"/>
      <c r="K9327" s="19"/>
      <c r="P9327" s="33"/>
      <c r="Q9327" s="19"/>
      <c r="R9327" s="19"/>
    </row>
    <row r="9328" spans="3:18" s="1" customFormat="1" ht="12.75" x14ac:dyDescent="0.2">
      <c r="C9328" s="36"/>
      <c r="K9328" s="19"/>
      <c r="P9328" s="33"/>
      <c r="Q9328" s="19"/>
      <c r="R9328" s="19"/>
    </row>
    <row r="9329" spans="3:18" s="1" customFormat="1" ht="12.75" x14ac:dyDescent="0.2">
      <c r="C9329" s="36"/>
      <c r="K9329" s="19"/>
      <c r="P9329" s="33"/>
      <c r="Q9329" s="19"/>
      <c r="R9329" s="19"/>
    </row>
    <row r="9330" spans="3:18" s="1" customFormat="1" ht="12.75" x14ac:dyDescent="0.2">
      <c r="C9330" s="36"/>
      <c r="K9330" s="19"/>
      <c r="P9330" s="33"/>
      <c r="Q9330" s="19"/>
      <c r="R9330" s="19"/>
    </row>
    <row r="9331" spans="3:18" s="1" customFormat="1" ht="12.75" x14ac:dyDescent="0.2">
      <c r="C9331" s="36"/>
      <c r="K9331" s="19"/>
      <c r="P9331" s="33"/>
      <c r="Q9331" s="19"/>
      <c r="R9331" s="19"/>
    </row>
    <row r="9332" spans="3:18" s="1" customFormat="1" ht="12.75" x14ac:dyDescent="0.2">
      <c r="C9332" s="36"/>
      <c r="K9332" s="19"/>
      <c r="P9332" s="33"/>
      <c r="Q9332" s="19"/>
      <c r="R9332" s="19"/>
    </row>
    <row r="9333" spans="3:18" s="1" customFormat="1" ht="12.75" x14ac:dyDescent="0.2">
      <c r="C9333" s="36"/>
      <c r="K9333" s="19"/>
      <c r="P9333" s="33"/>
      <c r="Q9333" s="19"/>
      <c r="R9333" s="19"/>
    </row>
    <row r="9334" spans="3:18" s="1" customFormat="1" ht="12.75" x14ac:dyDescent="0.2">
      <c r="C9334" s="36"/>
      <c r="K9334" s="19"/>
      <c r="P9334" s="33"/>
      <c r="Q9334" s="19"/>
      <c r="R9334" s="19"/>
    </row>
    <row r="9335" spans="3:18" s="1" customFormat="1" ht="12.75" x14ac:dyDescent="0.2">
      <c r="C9335" s="36"/>
      <c r="K9335" s="19"/>
      <c r="P9335" s="33"/>
      <c r="Q9335" s="19"/>
      <c r="R9335" s="19"/>
    </row>
    <row r="9336" spans="3:18" s="1" customFormat="1" ht="12.75" x14ac:dyDescent="0.2">
      <c r="C9336" s="36"/>
      <c r="K9336" s="19"/>
      <c r="P9336" s="33"/>
      <c r="Q9336" s="19"/>
      <c r="R9336" s="19"/>
    </row>
    <row r="9337" spans="3:18" s="1" customFormat="1" ht="12.75" x14ac:dyDescent="0.2">
      <c r="C9337" s="36"/>
      <c r="K9337" s="19"/>
      <c r="P9337" s="33"/>
      <c r="Q9337" s="19"/>
      <c r="R9337" s="19"/>
    </row>
    <row r="9338" spans="3:18" s="1" customFormat="1" ht="12.75" x14ac:dyDescent="0.2">
      <c r="C9338" s="36"/>
      <c r="K9338" s="19"/>
      <c r="P9338" s="33"/>
      <c r="Q9338" s="19"/>
      <c r="R9338" s="19"/>
    </row>
    <row r="9339" spans="3:18" s="1" customFormat="1" ht="12.75" x14ac:dyDescent="0.2">
      <c r="C9339" s="36"/>
      <c r="K9339" s="19"/>
      <c r="P9339" s="33"/>
      <c r="Q9339" s="19"/>
      <c r="R9339" s="19"/>
    </row>
    <row r="9340" spans="3:18" s="1" customFormat="1" ht="12.75" x14ac:dyDescent="0.2">
      <c r="C9340" s="36"/>
      <c r="K9340" s="19"/>
      <c r="P9340" s="33"/>
      <c r="Q9340" s="19"/>
      <c r="R9340" s="19"/>
    </row>
    <row r="9341" spans="3:18" s="1" customFormat="1" ht="12.75" x14ac:dyDescent="0.2">
      <c r="C9341" s="36"/>
      <c r="K9341" s="19"/>
      <c r="P9341" s="33"/>
      <c r="Q9341" s="19"/>
      <c r="R9341" s="19"/>
    </row>
    <row r="9342" spans="3:18" s="1" customFormat="1" ht="12.75" x14ac:dyDescent="0.2">
      <c r="C9342" s="36"/>
      <c r="K9342" s="19"/>
      <c r="P9342" s="33"/>
      <c r="Q9342" s="19"/>
      <c r="R9342" s="19"/>
    </row>
    <row r="9343" spans="3:18" s="1" customFormat="1" ht="12.75" x14ac:dyDescent="0.2">
      <c r="C9343" s="36"/>
      <c r="K9343" s="19"/>
      <c r="P9343" s="33"/>
      <c r="Q9343" s="19"/>
      <c r="R9343" s="19"/>
    </row>
    <row r="9344" spans="3:18" s="1" customFormat="1" ht="12.75" x14ac:dyDescent="0.2">
      <c r="C9344" s="36"/>
      <c r="K9344" s="19"/>
      <c r="P9344" s="33"/>
      <c r="Q9344" s="19"/>
      <c r="R9344" s="19"/>
    </row>
    <row r="9345" spans="3:18" s="1" customFormat="1" ht="12.75" x14ac:dyDescent="0.2">
      <c r="C9345" s="36"/>
      <c r="K9345" s="19"/>
      <c r="P9345" s="33"/>
      <c r="Q9345" s="19"/>
      <c r="R9345" s="19"/>
    </row>
    <row r="9346" spans="3:18" s="1" customFormat="1" ht="12.75" x14ac:dyDescent="0.2">
      <c r="C9346" s="36"/>
      <c r="K9346" s="19"/>
      <c r="P9346" s="33"/>
      <c r="Q9346" s="19"/>
      <c r="R9346" s="19"/>
    </row>
    <row r="9347" spans="3:18" s="1" customFormat="1" ht="12.75" x14ac:dyDescent="0.2">
      <c r="C9347" s="36"/>
      <c r="K9347" s="19"/>
      <c r="P9347" s="33"/>
      <c r="Q9347" s="19"/>
      <c r="R9347" s="19"/>
    </row>
    <row r="9348" spans="3:18" s="1" customFormat="1" ht="12.75" x14ac:dyDescent="0.2">
      <c r="C9348" s="36"/>
      <c r="K9348" s="19"/>
      <c r="P9348" s="33"/>
      <c r="Q9348" s="19"/>
      <c r="R9348" s="19"/>
    </row>
    <row r="9349" spans="3:18" s="1" customFormat="1" ht="12.75" x14ac:dyDescent="0.2">
      <c r="C9349" s="36"/>
      <c r="K9349" s="19"/>
      <c r="P9349" s="33"/>
      <c r="Q9349" s="19"/>
      <c r="R9349" s="19"/>
    </row>
    <row r="9350" spans="3:18" s="1" customFormat="1" ht="12.75" x14ac:dyDescent="0.2">
      <c r="C9350" s="36"/>
      <c r="K9350" s="19"/>
      <c r="P9350" s="33"/>
      <c r="Q9350" s="19"/>
      <c r="R9350" s="19"/>
    </row>
    <row r="9351" spans="3:18" s="1" customFormat="1" ht="12.75" x14ac:dyDescent="0.2">
      <c r="C9351" s="36"/>
      <c r="K9351" s="19"/>
      <c r="P9351" s="33"/>
      <c r="Q9351" s="19"/>
      <c r="R9351" s="19"/>
    </row>
    <row r="9352" spans="3:18" s="1" customFormat="1" ht="12.75" x14ac:dyDescent="0.2">
      <c r="C9352" s="36"/>
      <c r="K9352" s="19"/>
      <c r="P9352" s="33"/>
      <c r="Q9352" s="19"/>
      <c r="R9352" s="19"/>
    </row>
    <row r="9353" spans="3:18" s="1" customFormat="1" ht="12.75" x14ac:dyDescent="0.2">
      <c r="C9353" s="36"/>
      <c r="K9353" s="19"/>
      <c r="P9353" s="33"/>
      <c r="Q9353" s="19"/>
      <c r="R9353" s="19"/>
    </row>
    <row r="9354" spans="3:18" s="1" customFormat="1" ht="12.75" x14ac:dyDescent="0.2">
      <c r="C9354" s="36"/>
      <c r="K9354" s="19"/>
      <c r="P9354" s="33"/>
      <c r="Q9354" s="19"/>
      <c r="R9354" s="19"/>
    </row>
    <row r="9355" spans="3:18" s="1" customFormat="1" ht="12.75" x14ac:dyDescent="0.2">
      <c r="C9355" s="36"/>
      <c r="K9355" s="19"/>
      <c r="P9355" s="33"/>
      <c r="Q9355" s="19"/>
      <c r="R9355" s="19"/>
    </row>
    <row r="9356" spans="3:18" s="1" customFormat="1" ht="12.75" x14ac:dyDescent="0.2">
      <c r="C9356" s="36"/>
      <c r="K9356" s="19"/>
      <c r="P9356" s="33"/>
      <c r="Q9356" s="19"/>
      <c r="R9356" s="19"/>
    </row>
    <row r="9357" spans="3:18" s="1" customFormat="1" ht="12.75" x14ac:dyDescent="0.2">
      <c r="C9357" s="36"/>
      <c r="K9357" s="19"/>
      <c r="P9357" s="33"/>
      <c r="Q9357" s="19"/>
      <c r="R9357" s="19"/>
    </row>
    <row r="9358" spans="3:18" s="1" customFormat="1" ht="12.75" x14ac:dyDescent="0.2">
      <c r="C9358" s="36"/>
      <c r="K9358" s="19"/>
      <c r="P9358" s="33"/>
      <c r="Q9358" s="19"/>
      <c r="R9358" s="19"/>
    </row>
    <row r="9359" spans="3:18" s="1" customFormat="1" ht="12.75" x14ac:dyDescent="0.2">
      <c r="C9359" s="36"/>
      <c r="K9359" s="19"/>
      <c r="P9359" s="33"/>
      <c r="Q9359" s="19"/>
      <c r="R9359" s="19"/>
    </row>
    <row r="9360" spans="3:18" s="1" customFormat="1" ht="12.75" x14ac:dyDescent="0.2">
      <c r="C9360" s="36"/>
      <c r="K9360" s="19"/>
      <c r="P9360" s="33"/>
      <c r="Q9360" s="19"/>
      <c r="R9360" s="19"/>
    </row>
    <row r="9361" spans="3:18" s="1" customFormat="1" ht="12.75" x14ac:dyDescent="0.2">
      <c r="C9361" s="36"/>
      <c r="K9361" s="19"/>
      <c r="P9361" s="33"/>
      <c r="Q9361" s="19"/>
      <c r="R9361" s="19"/>
    </row>
    <row r="9362" spans="3:18" s="1" customFormat="1" ht="12.75" x14ac:dyDescent="0.2">
      <c r="C9362" s="36"/>
      <c r="K9362" s="19"/>
      <c r="P9362" s="33"/>
      <c r="Q9362" s="19"/>
      <c r="R9362" s="19"/>
    </row>
    <row r="9363" spans="3:18" s="1" customFormat="1" ht="12.75" x14ac:dyDescent="0.2">
      <c r="C9363" s="36"/>
      <c r="K9363" s="19"/>
      <c r="P9363" s="33"/>
      <c r="Q9363" s="19"/>
      <c r="R9363" s="19"/>
    </row>
    <row r="9364" spans="3:18" s="1" customFormat="1" ht="12.75" x14ac:dyDescent="0.2">
      <c r="C9364" s="36"/>
      <c r="K9364" s="19"/>
      <c r="P9364" s="33"/>
      <c r="Q9364" s="19"/>
      <c r="R9364" s="19"/>
    </row>
    <row r="9365" spans="3:18" s="1" customFormat="1" ht="12.75" x14ac:dyDescent="0.2">
      <c r="C9365" s="36"/>
      <c r="K9365" s="19"/>
      <c r="P9365" s="33"/>
      <c r="Q9365" s="19"/>
      <c r="R9365" s="19"/>
    </row>
    <row r="9366" spans="3:18" s="1" customFormat="1" ht="12.75" x14ac:dyDescent="0.2">
      <c r="C9366" s="36"/>
      <c r="K9366" s="19"/>
      <c r="P9366" s="33"/>
      <c r="Q9366" s="19"/>
      <c r="R9366" s="19"/>
    </row>
    <row r="9367" spans="3:18" s="1" customFormat="1" ht="12.75" x14ac:dyDescent="0.2">
      <c r="C9367" s="36"/>
      <c r="K9367" s="19"/>
      <c r="P9367" s="33"/>
      <c r="Q9367" s="19"/>
      <c r="R9367" s="19"/>
    </row>
    <row r="9368" spans="3:18" s="1" customFormat="1" ht="12.75" x14ac:dyDescent="0.2">
      <c r="C9368" s="36"/>
      <c r="K9368" s="19"/>
      <c r="P9368" s="33"/>
      <c r="Q9368" s="19"/>
      <c r="R9368" s="19"/>
    </row>
    <row r="9369" spans="3:18" s="1" customFormat="1" ht="12.75" x14ac:dyDescent="0.2">
      <c r="C9369" s="36"/>
      <c r="K9369" s="19"/>
      <c r="P9369" s="33"/>
      <c r="Q9369" s="19"/>
      <c r="R9369" s="19"/>
    </row>
    <row r="9370" spans="3:18" s="1" customFormat="1" ht="12.75" x14ac:dyDescent="0.2">
      <c r="C9370" s="36"/>
      <c r="K9370" s="19"/>
      <c r="P9370" s="33"/>
      <c r="Q9370" s="19"/>
      <c r="R9370" s="19"/>
    </row>
    <row r="9371" spans="3:18" s="1" customFormat="1" ht="12.75" x14ac:dyDescent="0.2">
      <c r="C9371" s="36"/>
      <c r="K9371" s="19"/>
      <c r="P9371" s="33"/>
      <c r="Q9371" s="19"/>
      <c r="R9371" s="19"/>
    </row>
    <row r="9372" spans="3:18" s="1" customFormat="1" ht="12.75" x14ac:dyDescent="0.2">
      <c r="C9372" s="36"/>
      <c r="K9372" s="19"/>
      <c r="P9372" s="33"/>
      <c r="Q9372" s="19"/>
      <c r="R9372" s="19"/>
    </row>
    <row r="9373" spans="3:18" s="1" customFormat="1" ht="12.75" x14ac:dyDescent="0.2">
      <c r="C9373" s="36"/>
      <c r="K9373" s="19"/>
      <c r="P9373" s="33"/>
      <c r="Q9373" s="19"/>
      <c r="R9373" s="19"/>
    </row>
    <row r="9374" spans="3:18" s="1" customFormat="1" ht="12.75" x14ac:dyDescent="0.2">
      <c r="C9374" s="36"/>
      <c r="K9374" s="19"/>
      <c r="P9374" s="33"/>
      <c r="Q9374" s="19"/>
      <c r="R9374" s="19"/>
    </row>
    <row r="9375" spans="3:18" s="1" customFormat="1" ht="12.75" x14ac:dyDescent="0.2">
      <c r="C9375" s="36"/>
      <c r="K9375" s="19"/>
      <c r="P9375" s="33"/>
      <c r="Q9375" s="19"/>
      <c r="R9375" s="19"/>
    </row>
    <row r="9376" spans="3:18" s="1" customFormat="1" ht="12.75" x14ac:dyDescent="0.2">
      <c r="C9376" s="36"/>
      <c r="K9376" s="19"/>
      <c r="P9376" s="33"/>
      <c r="Q9376" s="19"/>
      <c r="R9376" s="19"/>
    </row>
    <row r="9377" spans="3:18" s="1" customFormat="1" ht="12.75" x14ac:dyDescent="0.2">
      <c r="C9377" s="36"/>
      <c r="K9377" s="19"/>
      <c r="P9377" s="33"/>
      <c r="Q9377" s="19"/>
      <c r="R9377" s="19"/>
    </row>
    <row r="9378" spans="3:18" s="1" customFormat="1" ht="12.75" x14ac:dyDescent="0.2">
      <c r="C9378" s="36"/>
      <c r="K9378" s="19"/>
      <c r="P9378" s="33"/>
      <c r="Q9378" s="19"/>
      <c r="R9378" s="19"/>
    </row>
    <row r="9379" spans="3:18" s="1" customFormat="1" ht="12.75" x14ac:dyDescent="0.2">
      <c r="C9379" s="36"/>
      <c r="K9379" s="19"/>
      <c r="P9379" s="33"/>
      <c r="Q9379" s="19"/>
      <c r="R9379" s="19"/>
    </row>
    <row r="9380" spans="3:18" s="1" customFormat="1" ht="12.75" x14ac:dyDescent="0.2">
      <c r="C9380" s="36"/>
      <c r="K9380" s="19"/>
      <c r="P9380" s="33"/>
      <c r="Q9380" s="19"/>
      <c r="R9380" s="19"/>
    </row>
    <row r="9381" spans="3:18" s="1" customFormat="1" ht="12.75" x14ac:dyDescent="0.2">
      <c r="C9381" s="36"/>
      <c r="K9381" s="19"/>
      <c r="P9381" s="33"/>
      <c r="Q9381" s="19"/>
      <c r="R9381" s="19"/>
    </row>
    <row r="9382" spans="3:18" s="1" customFormat="1" ht="12.75" x14ac:dyDescent="0.2">
      <c r="C9382" s="36"/>
      <c r="K9382" s="19"/>
      <c r="P9382" s="33"/>
      <c r="Q9382" s="19"/>
      <c r="R9382" s="19"/>
    </row>
    <row r="9383" spans="3:18" s="1" customFormat="1" ht="12.75" x14ac:dyDescent="0.2">
      <c r="C9383" s="36"/>
      <c r="K9383" s="19"/>
      <c r="P9383" s="33"/>
      <c r="Q9383" s="19"/>
      <c r="R9383" s="19"/>
    </row>
    <row r="9384" spans="3:18" s="1" customFormat="1" ht="12.75" x14ac:dyDescent="0.2">
      <c r="C9384" s="36"/>
      <c r="K9384" s="19"/>
      <c r="P9384" s="33"/>
      <c r="Q9384" s="19"/>
      <c r="R9384" s="19"/>
    </row>
    <row r="9385" spans="3:18" s="1" customFormat="1" ht="12.75" x14ac:dyDescent="0.2">
      <c r="C9385" s="36"/>
      <c r="K9385" s="19"/>
      <c r="P9385" s="33"/>
      <c r="Q9385" s="19"/>
      <c r="R9385" s="19"/>
    </row>
    <row r="9386" spans="3:18" s="1" customFormat="1" ht="12.75" x14ac:dyDescent="0.2">
      <c r="C9386" s="36"/>
      <c r="K9386" s="19"/>
      <c r="P9386" s="33"/>
      <c r="Q9386" s="19"/>
      <c r="R9386" s="19"/>
    </row>
    <row r="9387" spans="3:18" s="1" customFormat="1" ht="12.75" x14ac:dyDescent="0.2">
      <c r="C9387" s="36"/>
      <c r="K9387" s="19"/>
      <c r="P9387" s="33"/>
      <c r="Q9387" s="19"/>
      <c r="R9387" s="19"/>
    </row>
    <row r="9388" spans="3:18" s="1" customFormat="1" ht="12.75" x14ac:dyDescent="0.2">
      <c r="C9388" s="36"/>
      <c r="K9388" s="19"/>
      <c r="P9388" s="33"/>
      <c r="Q9388" s="19"/>
      <c r="R9388" s="19"/>
    </row>
    <row r="9389" spans="3:18" s="1" customFormat="1" ht="12.75" x14ac:dyDescent="0.2">
      <c r="C9389" s="36"/>
      <c r="K9389" s="19"/>
      <c r="P9389" s="33"/>
      <c r="Q9389" s="19"/>
      <c r="R9389" s="19"/>
    </row>
    <row r="9390" spans="3:18" s="1" customFormat="1" ht="12.75" x14ac:dyDescent="0.2">
      <c r="C9390" s="36"/>
      <c r="K9390" s="19"/>
      <c r="P9390" s="33"/>
      <c r="Q9390" s="19"/>
      <c r="R9390" s="19"/>
    </row>
    <row r="9391" spans="3:18" s="1" customFormat="1" ht="12.75" x14ac:dyDescent="0.2">
      <c r="C9391" s="36"/>
      <c r="K9391" s="19"/>
      <c r="P9391" s="33"/>
      <c r="Q9391" s="19"/>
      <c r="R9391" s="19"/>
    </row>
    <row r="9392" spans="3:18" s="1" customFormat="1" ht="12.75" x14ac:dyDescent="0.2">
      <c r="C9392" s="36"/>
      <c r="K9392" s="19"/>
      <c r="P9392" s="33"/>
      <c r="Q9392" s="19"/>
      <c r="R9392" s="19"/>
    </row>
    <row r="9393" spans="3:18" s="1" customFormat="1" ht="12.75" x14ac:dyDescent="0.2">
      <c r="C9393" s="36"/>
      <c r="K9393" s="19"/>
      <c r="P9393" s="33"/>
      <c r="Q9393" s="19"/>
      <c r="R9393" s="19"/>
    </row>
    <row r="9394" spans="3:18" s="1" customFormat="1" ht="12.75" x14ac:dyDescent="0.2">
      <c r="C9394" s="36"/>
      <c r="K9394" s="19"/>
      <c r="P9394" s="33"/>
      <c r="Q9394" s="19"/>
      <c r="R9394" s="19"/>
    </row>
    <row r="9395" spans="3:18" s="1" customFormat="1" ht="12.75" x14ac:dyDescent="0.2">
      <c r="C9395" s="36"/>
      <c r="K9395" s="19"/>
      <c r="P9395" s="33"/>
      <c r="Q9395" s="19"/>
      <c r="R9395" s="19"/>
    </row>
    <row r="9396" spans="3:18" s="1" customFormat="1" ht="12.75" x14ac:dyDescent="0.2">
      <c r="C9396" s="36"/>
      <c r="K9396" s="19"/>
      <c r="P9396" s="33"/>
      <c r="Q9396" s="19"/>
      <c r="R9396" s="19"/>
    </row>
    <row r="9397" spans="3:18" s="1" customFormat="1" ht="12.75" x14ac:dyDescent="0.2">
      <c r="C9397" s="36"/>
      <c r="K9397" s="19"/>
      <c r="P9397" s="33"/>
      <c r="Q9397" s="19"/>
      <c r="R9397" s="19"/>
    </row>
    <row r="9398" spans="3:18" s="1" customFormat="1" ht="12.75" x14ac:dyDescent="0.2">
      <c r="C9398" s="36"/>
      <c r="K9398" s="19"/>
      <c r="P9398" s="33"/>
      <c r="Q9398" s="19"/>
      <c r="R9398" s="19"/>
    </row>
    <row r="9399" spans="3:18" s="1" customFormat="1" ht="12.75" x14ac:dyDescent="0.2">
      <c r="C9399" s="36"/>
      <c r="K9399" s="19"/>
      <c r="P9399" s="33"/>
      <c r="Q9399" s="19"/>
      <c r="R9399" s="19"/>
    </row>
    <row r="9400" spans="3:18" s="1" customFormat="1" ht="12.75" x14ac:dyDescent="0.2">
      <c r="C9400" s="36"/>
      <c r="K9400" s="19"/>
      <c r="P9400" s="33"/>
      <c r="Q9400" s="19"/>
      <c r="R9400" s="19"/>
    </row>
    <row r="9401" spans="3:18" s="1" customFormat="1" ht="12.75" x14ac:dyDescent="0.2">
      <c r="C9401" s="36"/>
      <c r="K9401" s="19"/>
      <c r="P9401" s="33"/>
      <c r="Q9401" s="19"/>
      <c r="R9401" s="19"/>
    </row>
    <row r="9402" spans="3:18" s="1" customFormat="1" ht="12.75" x14ac:dyDescent="0.2">
      <c r="C9402" s="36"/>
      <c r="K9402" s="19"/>
      <c r="P9402" s="33"/>
      <c r="Q9402" s="19"/>
      <c r="R9402" s="19"/>
    </row>
    <row r="9403" spans="3:18" s="1" customFormat="1" ht="12.75" x14ac:dyDescent="0.2">
      <c r="C9403" s="36"/>
      <c r="K9403" s="19"/>
      <c r="P9403" s="33"/>
      <c r="Q9403" s="19"/>
      <c r="R9403" s="19"/>
    </row>
    <row r="9404" spans="3:18" s="1" customFormat="1" ht="12.75" x14ac:dyDescent="0.2">
      <c r="C9404" s="36"/>
      <c r="K9404" s="19"/>
      <c r="P9404" s="33"/>
      <c r="Q9404" s="19"/>
      <c r="R9404" s="19"/>
    </row>
    <row r="9405" spans="3:18" s="1" customFormat="1" ht="12.75" x14ac:dyDescent="0.2">
      <c r="C9405" s="36"/>
      <c r="K9405" s="19"/>
      <c r="P9405" s="33"/>
      <c r="Q9405" s="19"/>
      <c r="R9405" s="19"/>
    </row>
    <row r="9406" spans="3:18" s="1" customFormat="1" ht="12.75" x14ac:dyDescent="0.2">
      <c r="C9406" s="36"/>
      <c r="K9406" s="19"/>
      <c r="P9406" s="33"/>
      <c r="Q9406" s="19"/>
      <c r="R9406" s="19"/>
    </row>
    <row r="9407" spans="3:18" s="1" customFormat="1" ht="12.75" x14ac:dyDescent="0.2">
      <c r="C9407" s="36"/>
      <c r="K9407" s="19"/>
      <c r="P9407" s="33"/>
      <c r="Q9407" s="19"/>
      <c r="R9407" s="19"/>
    </row>
    <row r="9408" spans="3:18" s="1" customFormat="1" ht="12.75" x14ac:dyDescent="0.2">
      <c r="C9408" s="36"/>
      <c r="K9408" s="19"/>
      <c r="P9408" s="33"/>
      <c r="Q9408" s="19"/>
      <c r="R9408" s="19"/>
    </row>
    <row r="9409" spans="3:18" s="1" customFormat="1" ht="12.75" x14ac:dyDescent="0.2">
      <c r="C9409" s="36"/>
      <c r="K9409" s="19"/>
      <c r="P9409" s="33"/>
      <c r="Q9409" s="19"/>
      <c r="R9409" s="19"/>
    </row>
    <row r="9410" spans="3:18" s="1" customFormat="1" ht="12.75" x14ac:dyDescent="0.2">
      <c r="C9410" s="36"/>
      <c r="K9410" s="19"/>
      <c r="P9410" s="33"/>
      <c r="Q9410" s="19"/>
      <c r="R9410" s="19"/>
    </row>
    <row r="9411" spans="3:18" s="1" customFormat="1" ht="12.75" x14ac:dyDescent="0.2">
      <c r="C9411" s="36"/>
      <c r="K9411" s="19"/>
      <c r="P9411" s="33"/>
      <c r="Q9411" s="19"/>
      <c r="R9411" s="19"/>
    </row>
    <row r="9412" spans="3:18" s="1" customFormat="1" ht="12.75" x14ac:dyDescent="0.2">
      <c r="C9412" s="36"/>
      <c r="K9412" s="19"/>
      <c r="P9412" s="33"/>
      <c r="Q9412" s="19"/>
      <c r="R9412" s="19"/>
    </row>
    <row r="9413" spans="3:18" s="1" customFormat="1" ht="12.75" x14ac:dyDescent="0.2">
      <c r="C9413" s="36"/>
      <c r="K9413" s="19"/>
      <c r="P9413" s="33"/>
      <c r="Q9413" s="19"/>
      <c r="R9413" s="19"/>
    </row>
    <row r="9414" spans="3:18" s="1" customFormat="1" ht="12.75" x14ac:dyDescent="0.2">
      <c r="C9414" s="36"/>
      <c r="K9414" s="19"/>
      <c r="P9414" s="33"/>
      <c r="Q9414" s="19"/>
      <c r="R9414" s="19"/>
    </row>
    <row r="9415" spans="3:18" s="1" customFormat="1" ht="12.75" x14ac:dyDescent="0.2">
      <c r="C9415" s="36"/>
      <c r="K9415" s="19"/>
      <c r="P9415" s="33"/>
      <c r="Q9415" s="19"/>
      <c r="R9415" s="19"/>
    </row>
    <row r="9416" spans="3:18" s="1" customFormat="1" ht="12.75" x14ac:dyDescent="0.2">
      <c r="C9416" s="36"/>
      <c r="K9416" s="19"/>
      <c r="P9416" s="33"/>
      <c r="Q9416" s="19"/>
      <c r="R9416" s="19"/>
    </row>
    <row r="9417" spans="3:18" s="1" customFormat="1" ht="12.75" x14ac:dyDescent="0.2">
      <c r="C9417" s="36"/>
      <c r="K9417" s="19"/>
      <c r="P9417" s="33"/>
      <c r="Q9417" s="19"/>
      <c r="R9417" s="19"/>
    </row>
    <row r="9418" spans="3:18" s="1" customFormat="1" ht="12.75" x14ac:dyDescent="0.2">
      <c r="C9418" s="36"/>
      <c r="K9418" s="19"/>
      <c r="P9418" s="33"/>
      <c r="Q9418" s="19"/>
      <c r="R9418" s="19"/>
    </row>
    <row r="9419" spans="3:18" s="1" customFormat="1" ht="12.75" x14ac:dyDescent="0.2">
      <c r="C9419" s="36"/>
      <c r="K9419" s="19"/>
      <c r="P9419" s="33"/>
      <c r="Q9419" s="19"/>
      <c r="R9419" s="19"/>
    </row>
    <row r="9420" spans="3:18" s="1" customFormat="1" ht="12.75" x14ac:dyDescent="0.2">
      <c r="C9420" s="36"/>
      <c r="K9420" s="19"/>
      <c r="P9420" s="33"/>
      <c r="Q9420" s="19"/>
      <c r="R9420" s="19"/>
    </row>
    <row r="9421" spans="3:18" s="1" customFormat="1" ht="12.75" x14ac:dyDescent="0.2">
      <c r="C9421" s="36"/>
      <c r="K9421" s="19"/>
      <c r="P9421" s="33"/>
      <c r="Q9421" s="19"/>
      <c r="R9421" s="19"/>
    </row>
    <row r="9422" spans="3:18" s="1" customFormat="1" ht="12.75" x14ac:dyDescent="0.2">
      <c r="C9422" s="36"/>
      <c r="K9422" s="19"/>
      <c r="P9422" s="33"/>
      <c r="Q9422" s="19"/>
      <c r="R9422" s="19"/>
    </row>
    <row r="9423" spans="3:18" s="1" customFormat="1" ht="12.75" x14ac:dyDescent="0.2">
      <c r="C9423" s="36"/>
      <c r="K9423" s="19"/>
      <c r="P9423" s="33"/>
      <c r="Q9423" s="19"/>
      <c r="R9423" s="19"/>
    </row>
    <row r="9424" spans="3:18" s="1" customFormat="1" ht="12.75" x14ac:dyDescent="0.2">
      <c r="C9424" s="36"/>
      <c r="K9424" s="19"/>
      <c r="P9424" s="33"/>
      <c r="Q9424" s="19"/>
      <c r="R9424" s="19"/>
    </row>
    <row r="9425" spans="3:18" s="1" customFormat="1" ht="12.75" x14ac:dyDescent="0.2">
      <c r="C9425" s="36"/>
      <c r="K9425" s="19"/>
      <c r="P9425" s="33"/>
      <c r="Q9425" s="19"/>
      <c r="R9425" s="19"/>
    </row>
    <row r="9426" spans="3:18" s="1" customFormat="1" ht="12.75" x14ac:dyDescent="0.2">
      <c r="C9426" s="36"/>
      <c r="K9426" s="19"/>
      <c r="P9426" s="33"/>
      <c r="Q9426" s="19"/>
      <c r="R9426" s="19"/>
    </row>
    <row r="9427" spans="3:18" s="1" customFormat="1" ht="12.75" x14ac:dyDescent="0.2">
      <c r="C9427" s="36"/>
      <c r="K9427" s="19"/>
      <c r="P9427" s="33"/>
      <c r="Q9427" s="19"/>
      <c r="R9427" s="19"/>
    </row>
    <row r="9428" spans="3:18" s="1" customFormat="1" ht="12.75" x14ac:dyDescent="0.2">
      <c r="C9428" s="36"/>
      <c r="K9428" s="19"/>
      <c r="P9428" s="33"/>
      <c r="Q9428" s="19"/>
      <c r="R9428" s="19"/>
    </row>
    <row r="9429" spans="3:18" s="1" customFormat="1" ht="12.75" x14ac:dyDescent="0.2">
      <c r="C9429" s="36"/>
      <c r="K9429" s="19"/>
      <c r="P9429" s="33"/>
      <c r="Q9429" s="19"/>
      <c r="R9429" s="19"/>
    </row>
    <row r="9430" spans="3:18" s="1" customFormat="1" ht="12.75" x14ac:dyDescent="0.2">
      <c r="C9430" s="36"/>
      <c r="K9430" s="19"/>
      <c r="P9430" s="33"/>
      <c r="Q9430" s="19"/>
      <c r="R9430" s="19"/>
    </row>
    <row r="9431" spans="3:18" s="1" customFormat="1" ht="12.75" x14ac:dyDescent="0.2">
      <c r="C9431" s="36"/>
      <c r="K9431" s="19"/>
      <c r="P9431" s="33"/>
      <c r="Q9431" s="19"/>
      <c r="R9431" s="19"/>
    </row>
    <row r="9432" spans="3:18" s="1" customFormat="1" ht="12.75" x14ac:dyDescent="0.2">
      <c r="C9432" s="36"/>
      <c r="K9432" s="19"/>
      <c r="P9432" s="33"/>
      <c r="Q9432" s="19"/>
      <c r="R9432" s="19"/>
    </row>
    <row r="9433" spans="3:18" s="1" customFormat="1" ht="12.75" x14ac:dyDescent="0.2">
      <c r="C9433" s="36"/>
      <c r="K9433" s="19"/>
      <c r="P9433" s="33"/>
      <c r="Q9433" s="19"/>
      <c r="R9433" s="19"/>
    </row>
    <row r="9434" spans="3:18" s="1" customFormat="1" ht="12.75" x14ac:dyDescent="0.2">
      <c r="C9434" s="36"/>
      <c r="K9434" s="19"/>
      <c r="P9434" s="33"/>
      <c r="Q9434" s="19"/>
      <c r="R9434" s="19"/>
    </row>
    <row r="9435" spans="3:18" s="1" customFormat="1" ht="12.75" x14ac:dyDescent="0.2">
      <c r="C9435" s="36"/>
      <c r="K9435" s="19"/>
      <c r="P9435" s="33"/>
      <c r="Q9435" s="19"/>
      <c r="R9435" s="19"/>
    </row>
    <row r="9436" spans="3:18" s="1" customFormat="1" ht="12.75" x14ac:dyDescent="0.2">
      <c r="C9436" s="36"/>
      <c r="K9436" s="19"/>
      <c r="P9436" s="33"/>
      <c r="Q9436" s="19"/>
      <c r="R9436" s="19"/>
    </row>
    <row r="9437" spans="3:18" s="1" customFormat="1" ht="12.75" x14ac:dyDescent="0.2">
      <c r="C9437" s="36"/>
      <c r="K9437" s="19"/>
      <c r="P9437" s="33"/>
      <c r="Q9437" s="19"/>
      <c r="R9437" s="19"/>
    </row>
    <row r="9438" spans="3:18" s="1" customFormat="1" ht="12.75" x14ac:dyDescent="0.2">
      <c r="C9438" s="36"/>
      <c r="K9438" s="19"/>
      <c r="P9438" s="33"/>
      <c r="Q9438" s="19"/>
      <c r="R9438" s="19"/>
    </row>
    <row r="9439" spans="3:18" s="1" customFormat="1" ht="12.75" x14ac:dyDescent="0.2">
      <c r="C9439" s="36"/>
      <c r="K9439" s="19"/>
      <c r="P9439" s="33"/>
      <c r="Q9439" s="19"/>
      <c r="R9439" s="19"/>
    </row>
    <row r="9440" spans="3:18" s="1" customFormat="1" ht="12.75" x14ac:dyDescent="0.2">
      <c r="C9440" s="36"/>
      <c r="K9440" s="19"/>
      <c r="P9440" s="33"/>
      <c r="Q9440" s="19"/>
      <c r="R9440" s="19"/>
    </row>
    <row r="9441" spans="3:18" s="1" customFormat="1" ht="12.75" x14ac:dyDescent="0.2">
      <c r="C9441" s="36"/>
      <c r="K9441" s="19"/>
      <c r="P9441" s="33"/>
      <c r="Q9441" s="19"/>
      <c r="R9441" s="19"/>
    </row>
    <row r="9442" spans="3:18" s="1" customFormat="1" ht="12.75" x14ac:dyDescent="0.2">
      <c r="C9442" s="36"/>
      <c r="K9442" s="19"/>
      <c r="P9442" s="33"/>
      <c r="Q9442" s="19"/>
      <c r="R9442" s="19"/>
    </row>
    <row r="9443" spans="3:18" s="1" customFormat="1" ht="12.75" x14ac:dyDescent="0.2">
      <c r="C9443" s="36"/>
      <c r="K9443" s="19"/>
      <c r="P9443" s="33"/>
      <c r="Q9443" s="19"/>
      <c r="R9443" s="19"/>
    </row>
    <row r="9444" spans="3:18" s="1" customFormat="1" ht="12.75" x14ac:dyDescent="0.2">
      <c r="C9444" s="36"/>
      <c r="K9444" s="19"/>
      <c r="P9444" s="33"/>
      <c r="Q9444" s="19"/>
      <c r="R9444" s="19"/>
    </row>
    <row r="9445" spans="3:18" s="1" customFormat="1" ht="12.75" x14ac:dyDescent="0.2">
      <c r="C9445" s="36"/>
      <c r="K9445" s="19"/>
      <c r="P9445" s="33"/>
      <c r="Q9445" s="19"/>
      <c r="R9445" s="19"/>
    </row>
    <row r="9446" spans="3:18" s="1" customFormat="1" ht="12.75" x14ac:dyDescent="0.2">
      <c r="C9446" s="36"/>
      <c r="K9446" s="19"/>
      <c r="P9446" s="33"/>
      <c r="Q9446" s="19"/>
      <c r="R9446" s="19"/>
    </row>
    <row r="9447" spans="3:18" s="1" customFormat="1" ht="12.75" x14ac:dyDescent="0.2">
      <c r="C9447" s="36"/>
      <c r="K9447" s="19"/>
      <c r="P9447" s="33"/>
      <c r="Q9447" s="19"/>
      <c r="R9447" s="19"/>
    </row>
    <row r="9448" spans="3:18" s="1" customFormat="1" ht="12.75" x14ac:dyDescent="0.2">
      <c r="C9448" s="36"/>
      <c r="K9448" s="19"/>
      <c r="P9448" s="33"/>
      <c r="Q9448" s="19"/>
      <c r="R9448" s="19"/>
    </row>
    <row r="9449" spans="3:18" s="1" customFormat="1" ht="12.75" x14ac:dyDescent="0.2">
      <c r="C9449" s="36"/>
      <c r="K9449" s="19"/>
      <c r="P9449" s="33"/>
      <c r="Q9449" s="19"/>
      <c r="R9449" s="19"/>
    </row>
    <row r="9450" spans="3:18" s="1" customFormat="1" ht="12.75" x14ac:dyDescent="0.2">
      <c r="C9450" s="36"/>
      <c r="K9450" s="19"/>
      <c r="P9450" s="33"/>
      <c r="Q9450" s="19"/>
      <c r="R9450" s="19"/>
    </row>
    <row r="9451" spans="3:18" s="1" customFormat="1" ht="12.75" x14ac:dyDescent="0.2">
      <c r="C9451" s="36"/>
      <c r="K9451" s="19"/>
      <c r="P9451" s="33"/>
      <c r="Q9451" s="19"/>
      <c r="R9451" s="19"/>
    </row>
    <row r="9452" spans="3:18" s="1" customFormat="1" ht="12.75" x14ac:dyDescent="0.2">
      <c r="C9452" s="36"/>
      <c r="K9452" s="19"/>
      <c r="P9452" s="33"/>
      <c r="Q9452" s="19"/>
      <c r="R9452" s="19"/>
    </row>
    <row r="9453" spans="3:18" s="1" customFormat="1" ht="12.75" x14ac:dyDescent="0.2">
      <c r="C9453" s="36"/>
      <c r="K9453" s="19"/>
      <c r="P9453" s="33"/>
      <c r="Q9453" s="19"/>
      <c r="R9453" s="19"/>
    </row>
    <row r="9454" spans="3:18" s="1" customFormat="1" ht="12.75" x14ac:dyDescent="0.2">
      <c r="C9454" s="36"/>
      <c r="K9454" s="19"/>
      <c r="P9454" s="33"/>
      <c r="Q9454" s="19"/>
      <c r="R9454" s="19"/>
    </row>
    <row r="9455" spans="3:18" s="1" customFormat="1" ht="12.75" x14ac:dyDescent="0.2">
      <c r="C9455" s="36"/>
      <c r="K9455" s="19"/>
      <c r="P9455" s="33"/>
      <c r="Q9455" s="19"/>
      <c r="R9455" s="19"/>
    </row>
    <row r="9456" spans="3:18" s="1" customFormat="1" ht="12.75" x14ac:dyDescent="0.2">
      <c r="C9456" s="36"/>
      <c r="K9456" s="19"/>
      <c r="P9456" s="33"/>
      <c r="Q9456" s="19"/>
      <c r="R9456" s="19"/>
    </row>
    <row r="9457" spans="3:18" s="1" customFormat="1" ht="12.75" x14ac:dyDescent="0.2">
      <c r="C9457" s="36"/>
      <c r="K9457" s="19"/>
      <c r="P9457" s="33"/>
      <c r="Q9457" s="19"/>
      <c r="R9457" s="19"/>
    </row>
    <row r="9458" spans="3:18" s="1" customFormat="1" ht="12.75" x14ac:dyDescent="0.2">
      <c r="C9458" s="36"/>
      <c r="K9458" s="19"/>
      <c r="P9458" s="33"/>
      <c r="Q9458" s="19"/>
      <c r="R9458" s="19"/>
    </row>
    <row r="9459" spans="3:18" s="1" customFormat="1" ht="12.75" x14ac:dyDescent="0.2">
      <c r="C9459" s="36"/>
      <c r="K9459" s="19"/>
      <c r="P9459" s="33"/>
      <c r="Q9459" s="19"/>
      <c r="R9459" s="19"/>
    </row>
    <row r="9460" spans="3:18" s="1" customFormat="1" ht="12.75" x14ac:dyDescent="0.2">
      <c r="C9460" s="36"/>
      <c r="K9460" s="19"/>
      <c r="P9460" s="33"/>
      <c r="Q9460" s="19"/>
      <c r="R9460" s="19"/>
    </row>
    <row r="9461" spans="3:18" s="1" customFormat="1" ht="12.75" x14ac:dyDescent="0.2">
      <c r="C9461" s="36"/>
      <c r="K9461" s="19"/>
      <c r="P9461" s="33"/>
      <c r="Q9461" s="19"/>
      <c r="R9461" s="19"/>
    </row>
    <row r="9462" spans="3:18" s="1" customFormat="1" ht="12.75" x14ac:dyDescent="0.2">
      <c r="C9462" s="36"/>
      <c r="K9462" s="19"/>
      <c r="P9462" s="33"/>
      <c r="Q9462" s="19"/>
      <c r="R9462" s="19"/>
    </row>
    <row r="9463" spans="3:18" s="1" customFormat="1" ht="12.75" x14ac:dyDescent="0.2">
      <c r="C9463" s="36"/>
      <c r="K9463" s="19"/>
      <c r="P9463" s="33"/>
      <c r="Q9463" s="19"/>
      <c r="R9463" s="19"/>
    </row>
    <row r="9464" spans="3:18" s="1" customFormat="1" ht="12.75" x14ac:dyDescent="0.2">
      <c r="C9464" s="36"/>
      <c r="K9464" s="19"/>
      <c r="P9464" s="33"/>
      <c r="Q9464" s="19"/>
      <c r="R9464" s="19"/>
    </row>
    <row r="9465" spans="3:18" s="1" customFormat="1" ht="12.75" x14ac:dyDescent="0.2">
      <c r="C9465" s="36"/>
      <c r="K9465" s="19"/>
      <c r="P9465" s="33"/>
      <c r="Q9465" s="19"/>
      <c r="R9465" s="19"/>
    </row>
    <row r="9466" spans="3:18" s="1" customFormat="1" ht="12.75" x14ac:dyDescent="0.2">
      <c r="C9466" s="36"/>
      <c r="K9466" s="19"/>
      <c r="P9466" s="33"/>
      <c r="Q9466" s="19"/>
      <c r="R9466" s="19"/>
    </row>
    <row r="9467" spans="3:18" s="1" customFormat="1" ht="12.75" x14ac:dyDescent="0.2">
      <c r="C9467" s="36"/>
      <c r="K9467" s="19"/>
      <c r="P9467" s="33"/>
      <c r="Q9467" s="19"/>
      <c r="R9467" s="19"/>
    </row>
    <row r="9468" spans="3:18" s="1" customFormat="1" ht="12.75" x14ac:dyDescent="0.2">
      <c r="C9468" s="36"/>
      <c r="K9468" s="19"/>
      <c r="P9468" s="33"/>
      <c r="Q9468" s="19"/>
      <c r="R9468" s="19"/>
    </row>
    <row r="9469" spans="3:18" s="1" customFormat="1" ht="12.75" x14ac:dyDescent="0.2">
      <c r="C9469" s="36"/>
      <c r="K9469" s="19"/>
      <c r="P9469" s="33"/>
      <c r="Q9469" s="19"/>
      <c r="R9469" s="19"/>
    </row>
    <row r="9470" spans="3:18" s="1" customFormat="1" ht="12.75" x14ac:dyDescent="0.2">
      <c r="C9470" s="36"/>
      <c r="K9470" s="19"/>
      <c r="P9470" s="33"/>
      <c r="Q9470" s="19"/>
      <c r="R9470" s="19"/>
    </row>
    <row r="9471" spans="3:18" s="1" customFormat="1" ht="12.75" x14ac:dyDescent="0.2">
      <c r="C9471" s="36"/>
      <c r="K9471" s="19"/>
      <c r="P9471" s="33"/>
      <c r="Q9471" s="19"/>
      <c r="R9471" s="19"/>
    </row>
    <row r="9472" spans="3:18" s="1" customFormat="1" ht="12.75" x14ac:dyDescent="0.2">
      <c r="C9472" s="36"/>
      <c r="K9472" s="19"/>
      <c r="P9472" s="33"/>
      <c r="Q9472" s="19"/>
      <c r="R9472" s="19"/>
    </row>
    <row r="9473" spans="3:18" s="1" customFormat="1" ht="12.75" x14ac:dyDescent="0.2">
      <c r="C9473" s="36"/>
      <c r="K9473" s="19"/>
      <c r="P9473" s="33"/>
      <c r="Q9473" s="19"/>
      <c r="R9473" s="19"/>
    </row>
    <row r="9474" spans="3:18" s="1" customFormat="1" ht="12.75" x14ac:dyDescent="0.2">
      <c r="C9474" s="36"/>
      <c r="K9474" s="19"/>
      <c r="P9474" s="33"/>
      <c r="Q9474" s="19"/>
      <c r="R9474" s="19"/>
    </row>
    <row r="9475" spans="3:18" s="1" customFormat="1" ht="12.75" x14ac:dyDescent="0.2">
      <c r="C9475" s="36"/>
      <c r="K9475" s="19"/>
      <c r="P9475" s="33"/>
      <c r="Q9475" s="19"/>
      <c r="R9475" s="19"/>
    </row>
    <row r="9476" spans="3:18" s="1" customFormat="1" ht="12.75" x14ac:dyDescent="0.2">
      <c r="C9476" s="36"/>
      <c r="K9476" s="19"/>
      <c r="P9476" s="33"/>
      <c r="Q9476" s="19"/>
      <c r="R9476" s="19"/>
    </row>
    <row r="9477" spans="3:18" s="1" customFormat="1" ht="12.75" x14ac:dyDescent="0.2">
      <c r="C9477" s="36"/>
      <c r="K9477" s="19"/>
      <c r="P9477" s="33"/>
      <c r="Q9477" s="19"/>
      <c r="R9477" s="19"/>
    </row>
    <row r="9478" spans="3:18" s="1" customFormat="1" ht="12.75" x14ac:dyDescent="0.2">
      <c r="C9478" s="36"/>
      <c r="K9478" s="19"/>
      <c r="P9478" s="33"/>
      <c r="Q9478" s="19"/>
      <c r="R9478" s="19"/>
    </row>
    <row r="9479" spans="3:18" s="1" customFormat="1" ht="12.75" x14ac:dyDescent="0.2">
      <c r="C9479" s="36"/>
      <c r="K9479" s="19"/>
      <c r="P9479" s="33"/>
      <c r="Q9479" s="19"/>
      <c r="R9479" s="19"/>
    </row>
    <row r="9480" spans="3:18" s="1" customFormat="1" ht="12.75" x14ac:dyDescent="0.2">
      <c r="C9480" s="36"/>
      <c r="K9480" s="19"/>
      <c r="P9480" s="33"/>
      <c r="Q9480" s="19"/>
      <c r="R9480" s="19"/>
    </row>
    <row r="9481" spans="3:18" s="1" customFormat="1" ht="12.75" x14ac:dyDescent="0.2">
      <c r="C9481" s="36"/>
      <c r="K9481" s="19"/>
      <c r="P9481" s="33"/>
      <c r="Q9481" s="19"/>
      <c r="R9481" s="19"/>
    </row>
    <row r="9482" spans="3:18" s="1" customFormat="1" ht="12.75" x14ac:dyDescent="0.2">
      <c r="C9482" s="36"/>
      <c r="K9482" s="19"/>
      <c r="P9482" s="33"/>
      <c r="Q9482" s="19"/>
      <c r="R9482" s="19"/>
    </row>
    <row r="9483" spans="3:18" s="1" customFormat="1" ht="12.75" x14ac:dyDescent="0.2">
      <c r="C9483" s="36"/>
      <c r="K9483" s="19"/>
      <c r="P9483" s="33"/>
      <c r="Q9483" s="19"/>
      <c r="R9483" s="19"/>
    </row>
    <row r="9484" spans="3:18" s="1" customFormat="1" ht="12.75" x14ac:dyDescent="0.2">
      <c r="C9484" s="36"/>
      <c r="K9484" s="19"/>
      <c r="P9484" s="33"/>
      <c r="Q9484" s="19"/>
      <c r="R9484" s="19"/>
    </row>
    <row r="9485" spans="3:18" s="1" customFormat="1" ht="12.75" x14ac:dyDescent="0.2">
      <c r="C9485" s="36"/>
      <c r="K9485" s="19"/>
      <c r="P9485" s="33"/>
      <c r="Q9485" s="19"/>
      <c r="R9485" s="19"/>
    </row>
    <row r="9486" spans="3:18" s="1" customFormat="1" ht="12.75" x14ac:dyDescent="0.2">
      <c r="C9486" s="36"/>
      <c r="K9486" s="19"/>
      <c r="P9486" s="33"/>
      <c r="Q9486" s="19"/>
      <c r="R9486" s="19"/>
    </row>
    <row r="9487" spans="3:18" s="1" customFormat="1" ht="12.75" x14ac:dyDescent="0.2">
      <c r="C9487" s="36"/>
      <c r="K9487" s="19"/>
      <c r="P9487" s="33"/>
      <c r="Q9487" s="19"/>
      <c r="R9487" s="19"/>
    </row>
    <row r="9488" spans="3:18" s="1" customFormat="1" ht="12.75" x14ac:dyDescent="0.2">
      <c r="C9488" s="36"/>
      <c r="K9488" s="19"/>
      <c r="P9488" s="33"/>
      <c r="Q9488" s="19"/>
      <c r="R9488" s="19"/>
    </row>
    <row r="9489" spans="3:18" s="1" customFormat="1" ht="12.75" x14ac:dyDescent="0.2">
      <c r="C9489" s="36"/>
      <c r="K9489" s="19"/>
      <c r="P9489" s="33"/>
      <c r="Q9489" s="19"/>
      <c r="R9489" s="19"/>
    </row>
    <row r="9490" spans="3:18" s="1" customFormat="1" ht="12.75" x14ac:dyDescent="0.2">
      <c r="C9490" s="36"/>
      <c r="K9490" s="19"/>
      <c r="P9490" s="33"/>
      <c r="Q9490" s="19"/>
      <c r="R9490" s="19"/>
    </row>
    <row r="9491" spans="3:18" s="1" customFormat="1" ht="12.75" x14ac:dyDescent="0.2">
      <c r="C9491" s="36"/>
      <c r="K9491" s="19"/>
      <c r="P9491" s="33"/>
      <c r="Q9491" s="19"/>
      <c r="R9491" s="19"/>
    </row>
    <row r="9492" spans="3:18" s="1" customFormat="1" ht="12.75" x14ac:dyDescent="0.2">
      <c r="C9492" s="36"/>
      <c r="K9492" s="19"/>
      <c r="P9492" s="33"/>
      <c r="Q9492" s="19"/>
      <c r="R9492" s="19"/>
    </row>
    <row r="9493" spans="3:18" s="1" customFormat="1" ht="12.75" x14ac:dyDescent="0.2">
      <c r="C9493" s="36"/>
      <c r="K9493" s="19"/>
      <c r="P9493" s="33"/>
      <c r="Q9493" s="19"/>
      <c r="R9493" s="19"/>
    </row>
    <row r="9494" spans="3:18" s="1" customFormat="1" ht="12.75" x14ac:dyDescent="0.2">
      <c r="C9494" s="36"/>
      <c r="K9494" s="19"/>
      <c r="P9494" s="33"/>
      <c r="Q9494" s="19"/>
      <c r="R9494" s="19"/>
    </row>
    <row r="9495" spans="3:18" s="1" customFormat="1" ht="12.75" x14ac:dyDescent="0.2">
      <c r="C9495" s="36"/>
      <c r="K9495" s="19"/>
      <c r="P9495" s="33"/>
      <c r="Q9495" s="19"/>
      <c r="R9495" s="19"/>
    </row>
    <row r="9496" spans="3:18" s="1" customFormat="1" ht="12.75" x14ac:dyDescent="0.2">
      <c r="C9496" s="36"/>
      <c r="K9496" s="19"/>
      <c r="P9496" s="33"/>
      <c r="Q9496" s="19"/>
      <c r="R9496" s="19"/>
    </row>
    <row r="9497" spans="3:18" s="1" customFormat="1" ht="12.75" x14ac:dyDescent="0.2">
      <c r="C9497" s="36"/>
      <c r="K9497" s="19"/>
      <c r="P9497" s="33"/>
      <c r="Q9497" s="19"/>
      <c r="R9497" s="19"/>
    </row>
    <row r="9498" spans="3:18" s="1" customFormat="1" ht="12.75" x14ac:dyDescent="0.2">
      <c r="C9498" s="36"/>
      <c r="K9498" s="19"/>
      <c r="P9498" s="33"/>
      <c r="Q9498" s="19"/>
      <c r="R9498" s="19"/>
    </row>
    <row r="9499" spans="3:18" s="1" customFormat="1" ht="12.75" x14ac:dyDescent="0.2">
      <c r="C9499" s="36"/>
      <c r="K9499" s="19"/>
      <c r="P9499" s="33"/>
      <c r="Q9499" s="19"/>
      <c r="R9499" s="19"/>
    </row>
    <row r="9500" spans="3:18" s="1" customFormat="1" ht="12.75" x14ac:dyDescent="0.2">
      <c r="C9500" s="36"/>
      <c r="K9500" s="19"/>
      <c r="P9500" s="33"/>
      <c r="Q9500" s="19"/>
      <c r="R9500" s="19"/>
    </row>
    <row r="9501" spans="3:18" s="1" customFormat="1" ht="12.75" x14ac:dyDescent="0.2">
      <c r="C9501" s="36"/>
      <c r="K9501" s="19"/>
      <c r="P9501" s="33"/>
      <c r="Q9501" s="19"/>
      <c r="R9501" s="19"/>
    </row>
    <row r="9502" spans="3:18" s="1" customFormat="1" ht="12.75" x14ac:dyDescent="0.2">
      <c r="C9502" s="36"/>
      <c r="K9502" s="19"/>
      <c r="P9502" s="33"/>
      <c r="Q9502" s="19"/>
      <c r="R9502" s="19"/>
    </row>
    <row r="9503" spans="3:18" s="1" customFormat="1" ht="12.75" x14ac:dyDescent="0.2">
      <c r="C9503" s="36"/>
      <c r="K9503" s="19"/>
      <c r="P9503" s="33"/>
      <c r="Q9503" s="19"/>
      <c r="R9503" s="19"/>
    </row>
    <row r="9504" spans="3:18" s="1" customFormat="1" ht="12.75" x14ac:dyDescent="0.2">
      <c r="C9504" s="36"/>
      <c r="K9504" s="19"/>
      <c r="P9504" s="33"/>
      <c r="Q9504" s="19"/>
      <c r="R9504" s="19"/>
    </row>
    <row r="9505" spans="3:18" s="1" customFormat="1" ht="12.75" x14ac:dyDescent="0.2">
      <c r="C9505" s="36"/>
      <c r="K9505" s="19"/>
      <c r="P9505" s="33"/>
      <c r="Q9505" s="19"/>
      <c r="R9505" s="19"/>
    </row>
    <row r="9506" spans="3:18" s="1" customFormat="1" ht="12.75" x14ac:dyDescent="0.2">
      <c r="C9506" s="36"/>
      <c r="K9506" s="19"/>
      <c r="P9506" s="33"/>
      <c r="Q9506" s="19"/>
      <c r="R9506" s="19"/>
    </row>
    <row r="9507" spans="3:18" s="1" customFormat="1" ht="12.75" x14ac:dyDescent="0.2">
      <c r="C9507" s="36"/>
      <c r="K9507" s="19"/>
      <c r="P9507" s="33"/>
      <c r="Q9507" s="19"/>
      <c r="R9507" s="19"/>
    </row>
    <row r="9508" spans="3:18" s="1" customFormat="1" ht="12.75" x14ac:dyDescent="0.2">
      <c r="C9508" s="36"/>
      <c r="K9508" s="19"/>
      <c r="P9508" s="33"/>
      <c r="Q9508" s="19"/>
      <c r="R9508" s="19"/>
    </row>
    <row r="9509" spans="3:18" s="1" customFormat="1" ht="12.75" x14ac:dyDescent="0.2">
      <c r="C9509" s="36"/>
      <c r="K9509" s="19"/>
      <c r="P9509" s="33"/>
      <c r="Q9509" s="19"/>
      <c r="R9509" s="19"/>
    </row>
    <row r="9510" spans="3:18" s="1" customFormat="1" ht="12.75" x14ac:dyDescent="0.2">
      <c r="C9510" s="36"/>
      <c r="K9510" s="19"/>
      <c r="P9510" s="33"/>
      <c r="Q9510" s="19"/>
      <c r="R9510" s="19"/>
    </row>
    <row r="9511" spans="3:18" s="1" customFormat="1" ht="12.75" x14ac:dyDescent="0.2">
      <c r="C9511" s="36"/>
      <c r="K9511" s="19"/>
      <c r="P9511" s="33"/>
      <c r="Q9511" s="19"/>
      <c r="R9511" s="19"/>
    </row>
    <row r="9512" spans="3:18" s="1" customFormat="1" ht="12.75" x14ac:dyDescent="0.2">
      <c r="C9512" s="36"/>
      <c r="K9512" s="19"/>
      <c r="P9512" s="33"/>
      <c r="Q9512" s="19"/>
      <c r="R9512" s="19"/>
    </row>
    <row r="9513" spans="3:18" s="1" customFormat="1" ht="12.75" x14ac:dyDescent="0.2">
      <c r="C9513" s="36"/>
      <c r="K9513" s="19"/>
      <c r="P9513" s="33"/>
      <c r="Q9513" s="19"/>
      <c r="R9513" s="19"/>
    </row>
    <row r="9514" spans="3:18" s="1" customFormat="1" ht="12.75" x14ac:dyDescent="0.2">
      <c r="C9514" s="36"/>
      <c r="K9514" s="19"/>
      <c r="P9514" s="33"/>
      <c r="Q9514" s="19"/>
      <c r="R9514" s="19"/>
    </row>
    <row r="9515" spans="3:18" s="1" customFormat="1" ht="12.75" x14ac:dyDescent="0.2">
      <c r="C9515" s="36"/>
      <c r="K9515" s="19"/>
      <c r="P9515" s="33"/>
      <c r="Q9515" s="19"/>
      <c r="R9515" s="19"/>
    </row>
    <row r="9516" spans="3:18" s="1" customFormat="1" ht="12.75" x14ac:dyDescent="0.2">
      <c r="C9516" s="36"/>
      <c r="K9516" s="19"/>
      <c r="P9516" s="33"/>
      <c r="Q9516" s="19"/>
      <c r="R9516" s="19"/>
    </row>
    <row r="9517" spans="3:18" s="1" customFormat="1" ht="12.75" x14ac:dyDescent="0.2">
      <c r="C9517" s="36"/>
      <c r="K9517" s="19"/>
      <c r="P9517" s="33"/>
      <c r="Q9517" s="19"/>
      <c r="R9517" s="19"/>
    </row>
    <row r="9518" spans="3:18" s="1" customFormat="1" ht="12.75" x14ac:dyDescent="0.2">
      <c r="C9518" s="36"/>
      <c r="K9518" s="19"/>
      <c r="P9518" s="33"/>
      <c r="Q9518" s="19"/>
      <c r="R9518" s="19"/>
    </row>
    <row r="9519" spans="3:18" s="1" customFormat="1" ht="12.75" x14ac:dyDescent="0.2">
      <c r="C9519" s="36"/>
      <c r="K9519" s="19"/>
      <c r="P9519" s="33"/>
      <c r="Q9519" s="19"/>
      <c r="R9519" s="19"/>
    </row>
    <row r="9520" spans="3:18" s="1" customFormat="1" ht="12.75" x14ac:dyDescent="0.2">
      <c r="C9520" s="36"/>
      <c r="K9520" s="19"/>
      <c r="P9520" s="33"/>
      <c r="Q9520" s="19"/>
      <c r="R9520" s="19"/>
    </row>
    <row r="9521" spans="3:18" s="1" customFormat="1" ht="12.75" x14ac:dyDescent="0.2">
      <c r="C9521" s="36"/>
      <c r="K9521" s="19"/>
      <c r="P9521" s="33"/>
      <c r="Q9521" s="19"/>
      <c r="R9521" s="19"/>
    </row>
    <row r="9522" spans="3:18" s="1" customFormat="1" ht="12.75" x14ac:dyDescent="0.2">
      <c r="C9522" s="36"/>
      <c r="K9522" s="19"/>
      <c r="P9522" s="33"/>
      <c r="Q9522" s="19"/>
      <c r="R9522" s="19"/>
    </row>
    <row r="9523" spans="3:18" s="1" customFormat="1" ht="12.75" x14ac:dyDescent="0.2">
      <c r="C9523" s="36"/>
      <c r="K9523" s="19"/>
      <c r="P9523" s="33"/>
      <c r="Q9523" s="19"/>
      <c r="R9523" s="19"/>
    </row>
    <row r="9524" spans="3:18" s="1" customFormat="1" ht="12.75" x14ac:dyDescent="0.2">
      <c r="C9524" s="36"/>
      <c r="K9524" s="19"/>
      <c r="P9524" s="33"/>
      <c r="Q9524" s="19"/>
      <c r="R9524" s="19"/>
    </row>
    <row r="9525" spans="3:18" s="1" customFormat="1" ht="12.75" x14ac:dyDescent="0.2">
      <c r="C9525" s="36"/>
      <c r="K9525" s="19"/>
      <c r="P9525" s="33"/>
      <c r="Q9525" s="19"/>
      <c r="R9525" s="19"/>
    </row>
    <row r="9526" spans="3:18" s="1" customFormat="1" ht="12.75" x14ac:dyDescent="0.2">
      <c r="C9526" s="36"/>
      <c r="K9526" s="19"/>
      <c r="P9526" s="33"/>
      <c r="Q9526" s="19"/>
      <c r="R9526" s="19"/>
    </row>
    <row r="9527" spans="3:18" s="1" customFormat="1" ht="12.75" x14ac:dyDescent="0.2">
      <c r="C9527" s="36"/>
      <c r="K9527" s="19"/>
      <c r="P9527" s="33"/>
      <c r="Q9527" s="19"/>
      <c r="R9527" s="19"/>
    </row>
    <row r="9528" spans="3:18" s="1" customFormat="1" ht="12.75" x14ac:dyDescent="0.2">
      <c r="C9528" s="36"/>
      <c r="K9528" s="19"/>
      <c r="P9528" s="33"/>
      <c r="Q9528" s="19"/>
      <c r="R9528" s="19"/>
    </row>
    <row r="9529" spans="3:18" s="1" customFormat="1" ht="12.75" x14ac:dyDescent="0.2">
      <c r="C9529" s="36"/>
      <c r="K9529" s="19"/>
      <c r="P9529" s="33"/>
      <c r="Q9529" s="19"/>
      <c r="R9529" s="19"/>
    </row>
    <row r="9530" spans="3:18" s="1" customFormat="1" ht="12.75" x14ac:dyDescent="0.2">
      <c r="C9530" s="36"/>
      <c r="K9530" s="19"/>
      <c r="P9530" s="33"/>
      <c r="Q9530" s="19"/>
      <c r="R9530" s="19"/>
    </row>
    <row r="9531" spans="3:18" s="1" customFormat="1" ht="12.75" x14ac:dyDescent="0.2">
      <c r="C9531" s="36"/>
      <c r="K9531" s="19"/>
      <c r="P9531" s="33"/>
      <c r="Q9531" s="19"/>
      <c r="R9531" s="19"/>
    </row>
    <row r="9532" spans="3:18" s="1" customFormat="1" ht="12.75" x14ac:dyDescent="0.2">
      <c r="C9532" s="36"/>
      <c r="K9532" s="19"/>
      <c r="P9532" s="33"/>
      <c r="Q9532" s="19"/>
      <c r="R9532" s="19"/>
    </row>
    <row r="9533" spans="3:18" s="1" customFormat="1" ht="12.75" x14ac:dyDescent="0.2">
      <c r="C9533" s="36"/>
      <c r="K9533" s="19"/>
      <c r="P9533" s="33"/>
      <c r="Q9533" s="19"/>
      <c r="R9533" s="19"/>
    </row>
    <row r="9534" spans="3:18" s="1" customFormat="1" ht="12.75" x14ac:dyDescent="0.2">
      <c r="C9534" s="36"/>
      <c r="K9534" s="19"/>
      <c r="P9534" s="33"/>
      <c r="Q9534" s="19"/>
      <c r="R9534" s="19"/>
    </row>
    <row r="9535" spans="3:18" s="1" customFormat="1" ht="12.75" x14ac:dyDescent="0.2">
      <c r="C9535" s="36"/>
      <c r="K9535" s="19"/>
      <c r="P9535" s="33"/>
      <c r="Q9535" s="19"/>
      <c r="R9535" s="19"/>
    </row>
    <row r="9536" spans="3:18" s="1" customFormat="1" ht="12.75" x14ac:dyDescent="0.2">
      <c r="C9536" s="36"/>
      <c r="K9536" s="19"/>
      <c r="P9536" s="33"/>
      <c r="Q9536" s="19"/>
      <c r="R9536" s="19"/>
    </row>
    <row r="9537" spans="3:18" s="1" customFormat="1" ht="12.75" x14ac:dyDescent="0.2">
      <c r="C9537" s="36"/>
      <c r="K9537" s="19"/>
      <c r="P9537" s="33"/>
      <c r="Q9537" s="19"/>
      <c r="R9537" s="19"/>
    </row>
    <row r="9538" spans="3:18" s="1" customFormat="1" ht="12.75" x14ac:dyDescent="0.2">
      <c r="C9538" s="36"/>
      <c r="K9538" s="19"/>
      <c r="P9538" s="33"/>
      <c r="Q9538" s="19"/>
      <c r="R9538" s="19"/>
    </row>
    <row r="9539" spans="3:18" s="1" customFormat="1" ht="12.75" x14ac:dyDescent="0.2">
      <c r="C9539" s="36"/>
      <c r="K9539" s="19"/>
      <c r="P9539" s="33"/>
      <c r="Q9539" s="19"/>
      <c r="R9539" s="19"/>
    </row>
    <row r="9540" spans="3:18" s="1" customFormat="1" ht="12.75" x14ac:dyDescent="0.2">
      <c r="C9540" s="36"/>
      <c r="K9540" s="19"/>
      <c r="P9540" s="33"/>
      <c r="Q9540" s="19"/>
      <c r="R9540" s="19"/>
    </row>
    <row r="9541" spans="3:18" s="1" customFormat="1" ht="12.75" x14ac:dyDescent="0.2">
      <c r="C9541" s="36"/>
      <c r="K9541" s="19"/>
      <c r="P9541" s="33"/>
      <c r="Q9541" s="19"/>
      <c r="R9541" s="19"/>
    </row>
    <row r="9542" spans="3:18" s="1" customFormat="1" ht="12.75" x14ac:dyDescent="0.2">
      <c r="C9542" s="36"/>
      <c r="K9542" s="19"/>
      <c r="P9542" s="33"/>
      <c r="Q9542" s="19"/>
      <c r="R9542" s="19"/>
    </row>
    <row r="9543" spans="3:18" s="1" customFormat="1" ht="12.75" x14ac:dyDescent="0.2">
      <c r="C9543" s="36"/>
      <c r="K9543" s="19"/>
      <c r="P9543" s="33"/>
      <c r="Q9543" s="19"/>
      <c r="R9543" s="19"/>
    </row>
    <row r="9544" spans="3:18" s="1" customFormat="1" ht="12.75" x14ac:dyDescent="0.2">
      <c r="C9544" s="36"/>
      <c r="K9544" s="19"/>
      <c r="P9544" s="33"/>
      <c r="Q9544" s="19"/>
      <c r="R9544" s="19"/>
    </row>
    <row r="9545" spans="3:18" s="1" customFormat="1" ht="12.75" x14ac:dyDescent="0.2">
      <c r="C9545" s="36"/>
      <c r="K9545" s="19"/>
      <c r="P9545" s="33"/>
      <c r="Q9545" s="19"/>
      <c r="R9545" s="19"/>
    </row>
    <row r="9546" spans="3:18" s="1" customFormat="1" ht="12.75" x14ac:dyDescent="0.2">
      <c r="C9546" s="36"/>
      <c r="K9546" s="19"/>
      <c r="P9546" s="33"/>
      <c r="Q9546" s="19"/>
      <c r="R9546" s="19"/>
    </row>
    <row r="9547" spans="3:18" s="1" customFormat="1" ht="12.75" x14ac:dyDescent="0.2">
      <c r="C9547" s="36"/>
      <c r="K9547" s="19"/>
      <c r="P9547" s="33"/>
      <c r="Q9547" s="19"/>
      <c r="R9547" s="19"/>
    </row>
    <row r="9548" spans="3:18" s="1" customFormat="1" ht="12.75" x14ac:dyDescent="0.2">
      <c r="C9548" s="36"/>
      <c r="K9548" s="19"/>
      <c r="P9548" s="33"/>
      <c r="Q9548" s="19"/>
      <c r="R9548" s="19"/>
    </row>
    <row r="9549" spans="3:18" s="1" customFormat="1" ht="12.75" x14ac:dyDescent="0.2">
      <c r="C9549" s="36"/>
      <c r="K9549" s="19"/>
      <c r="P9549" s="33"/>
      <c r="Q9549" s="19"/>
      <c r="R9549" s="19"/>
    </row>
    <row r="9550" spans="3:18" s="1" customFormat="1" ht="12.75" x14ac:dyDescent="0.2">
      <c r="C9550" s="36"/>
      <c r="K9550" s="19"/>
      <c r="P9550" s="33"/>
      <c r="Q9550" s="19"/>
      <c r="R9550" s="19"/>
    </row>
    <row r="9551" spans="3:18" s="1" customFormat="1" ht="12.75" x14ac:dyDescent="0.2">
      <c r="C9551" s="36"/>
      <c r="K9551" s="19"/>
      <c r="P9551" s="33"/>
      <c r="Q9551" s="19"/>
      <c r="R9551" s="19"/>
    </row>
    <row r="9552" spans="3:18" s="1" customFormat="1" ht="12.75" x14ac:dyDescent="0.2">
      <c r="C9552" s="36"/>
      <c r="K9552" s="19"/>
      <c r="P9552" s="33"/>
      <c r="Q9552" s="19"/>
      <c r="R9552" s="19"/>
    </row>
    <row r="9553" spans="3:18" s="1" customFormat="1" ht="12.75" x14ac:dyDescent="0.2">
      <c r="C9553" s="36"/>
      <c r="K9553" s="19"/>
      <c r="P9553" s="33"/>
      <c r="Q9553" s="19"/>
      <c r="R9553" s="19"/>
    </row>
    <row r="9554" spans="3:18" s="1" customFormat="1" ht="12.75" x14ac:dyDescent="0.2">
      <c r="C9554" s="36"/>
      <c r="K9554" s="19"/>
      <c r="P9554" s="33"/>
      <c r="Q9554" s="19"/>
      <c r="R9554" s="19"/>
    </row>
    <row r="9555" spans="3:18" s="1" customFormat="1" ht="12.75" x14ac:dyDescent="0.2">
      <c r="C9555" s="36"/>
      <c r="K9555" s="19"/>
      <c r="P9555" s="33"/>
      <c r="Q9555" s="19"/>
      <c r="R9555" s="19"/>
    </row>
    <row r="9556" spans="3:18" s="1" customFormat="1" ht="12.75" x14ac:dyDescent="0.2">
      <c r="C9556" s="36"/>
      <c r="K9556" s="19"/>
      <c r="P9556" s="33"/>
      <c r="Q9556" s="19"/>
      <c r="R9556" s="19"/>
    </row>
    <row r="9557" spans="3:18" s="1" customFormat="1" ht="12.75" x14ac:dyDescent="0.2">
      <c r="C9557" s="36"/>
      <c r="K9557" s="19"/>
      <c r="P9557" s="33"/>
      <c r="Q9557" s="19"/>
      <c r="R9557" s="19"/>
    </row>
    <row r="9558" spans="3:18" s="1" customFormat="1" ht="12.75" x14ac:dyDescent="0.2">
      <c r="C9558" s="36"/>
      <c r="K9558" s="19"/>
      <c r="P9558" s="33"/>
      <c r="Q9558" s="19"/>
      <c r="R9558" s="19"/>
    </row>
    <row r="9559" spans="3:18" s="1" customFormat="1" ht="12.75" x14ac:dyDescent="0.2">
      <c r="C9559" s="36"/>
      <c r="K9559" s="19"/>
      <c r="P9559" s="33"/>
      <c r="Q9559" s="19"/>
      <c r="R9559" s="19"/>
    </row>
    <row r="9560" spans="3:18" s="1" customFormat="1" ht="12.75" x14ac:dyDescent="0.2">
      <c r="C9560" s="36"/>
      <c r="K9560" s="19"/>
      <c r="P9560" s="33"/>
      <c r="Q9560" s="19"/>
      <c r="R9560" s="19"/>
    </row>
    <row r="9561" spans="3:18" s="1" customFormat="1" ht="12.75" x14ac:dyDescent="0.2">
      <c r="C9561" s="36"/>
      <c r="K9561" s="19"/>
      <c r="P9561" s="33"/>
      <c r="Q9561" s="19"/>
      <c r="R9561" s="19"/>
    </row>
    <row r="9562" spans="3:18" s="1" customFormat="1" ht="12.75" x14ac:dyDescent="0.2">
      <c r="C9562" s="36"/>
      <c r="K9562" s="19"/>
      <c r="P9562" s="33"/>
      <c r="Q9562" s="19"/>
      <c r="R9562" s="19"/>
    </row>
    <row r="9563" spans="3:18" s="1" customFormat="1" ht="12.75" x14ac:dyDescent="0.2">
      <c r="C9563" s="36"/>
      <c r="K9563" s="19"/>
      <c r="P9563" s="33"/>
      <c r="Q9563" s="19"/>
      <c r="R9563" s="19"/>
    </row>
    <row r="9564" spans="3:18" s="1" customFormat="1" ht="12.75" x14ac:dyDescent="0.2">
      <c r="C9564" s="36"/>
      <c r="K9564" s="19"/>
      <c r="P9564" s="33"/>
      <c r="Q9564" s="19"/>
      <c r="R9564" s="19"/>
    </row>
    <row r="9565" spans="3:18" s="1" customFormat="1" ht="12.75" x14ac:dyDescent="0.2">
      <c r="C9565" s="36"/>
      <c r="K9565" s="19"/>
      <c r="P9565" s="33"/>
      <c r="Q9565" s="19"/>
      <c r="R9565" s="19"/>
    </row>
    <row r="9566" spans="3:18" s="1" customFormat="1" ht="12.75" x14ac:dyDescent="0.2">
      <c r="C9566" s="36"/>
      <c r="K9566" s="19"/>
      <c r="P9566" s="33"/>
      <c r="Q9566" s="19"/>
      <c r="R9566" s="19"/>
    </row>
    <row r="9567" spans="3:18" s="1" customFormat="1" ht="12.75" x14ac:dyDescent="0.2">
      <c r="C9567" s="36"/>
      <c r="K9567" s="19"/>
      <c r="P9567" s="33"/>
      <c r="Q9567" s="19"/>
      <c r="R9567" s="19"/>
    </row>
    <row r="9568" spans="3:18" s="1" customFormat="1" ht="12.75" x14ac:dyDescent="0.2">
      <c r="C9568" s="36"/>
      <c r="K9568" s="19"/>
      <c r="P9568" s="33"/>
      <c r="Q9568" s="19"/>
      <c r="R9568" s="19"/>
    </row>
    <row r="9569" spans="3:18" s="1" customFormat="1" ht="12.75" x14ac:dyDescent="0.2">
      <c r="C9569" s="36"/>
      <c r="K9569" s="19"/>
      <c r="P9569" s="33"/>
      <c r="Q9569" s="19"/>
      <c r="R9569" s="19"/>
    </row>
    <row r="9570" spans="3:18" s="1" customFormat="1" ht="12.75" x14ac:dyDescent="0.2">
      <c r="C9570" s="36"/>
      <c r="K9570" s="19"/>
      <c r="P9570" s="33"/>
      <c r="Q9570" s="19"/>
      <c r="R9570" s="19"/>
    </row>
    <row r="9571" spans="3:18" s="1" customFormat="1" ht="12.75" x14ac:dyDescent="0.2">
      <c r="C9571" s="36"/>
      <c r="K9571" s="19"/>
      <c r="P9571" s="33"/>
      <c r="Q9571" s="19"/>
      <c r="R9571" s="19"/>
    </row>
    <row r="9572" spans="3:18" s="1" customFormat="1" ht="12.75" x14ac:dyDescent="0.2">
      <c r="C9572" s="36"/>
      <c r="K9572" s="19"/>
      <c r="P9572" s="33"/>
      <c r="Q9572" s="19"/>
      <c r="R9572" s="19"/>
    </row>
    <row r="9573" spans="3:18" s="1" customFormat="1" ht="12.75" x14ac:dyDescent="0.2">
      <c r="C9573" s="36"/>
      <c r="K9573" s="19"/>
      <c r="P9573" s="33"/>
      <c r="Q9573" s="19"/>
      <c r="R9573" s="19"/>
    </row>
    <row r="9574" spans="3:18" s="1" customFormat="1" ht="12.75" x14ac:dyDescent="0.2">
      <c r="C9574" s="36"/>
      <c r="K9574" s="19"/>
      <c r="P9574" s="33"/>
      <c r="Q9574" s="19"/>
      <c r="R9574" s="19"/>
    </row>
    <row r="9575" spans="3:18" s="1" customFormat="1" ht="12.75" x14ac:dyDescent="0.2">
      <c r="C9575" s="36"/>
      <c r="K9575" s="19"/>
      <c r="P9575" s="33"/>
      <c r="Q9575" s="19"/>
      <c r="R9575" s="19"/>
    </row>
    <row r="9576" spans="3:18" s="1" customFormat="1" ht="12.75" x14ac:dyDescent="0.2">
      <c r="C9576" s="36"/>
      <c r="K9576" s="19"/>
      <c r="P9576" s="33"/>
      <c r="Q9576" s="19"/>
      <c r="R9576" s="19"/>
    </row>
    <row r="9577" spans="3:18" s="1" customFormat="1" ht="12.75" x14ac:dyDescent="0.2">
      <c r="C9577" s="36"/>
      <c r="K9577" s="19"/>
      <c r="P9577" s="33"/>
      <c r="Q9577" s="19"/>
      <c r="R9577" s="19"/>
    </row>
    <row r="9578" spans="3:18" s="1" customFormat="1" ht="12.75" x14ac:dyDescent="0.2">
      <c r="C9578" s="36"/>
      <c r="K9578" s="19"/>
      <c r="P9578" s="33"/>
      <c r="Q9578" s="19"/>
      <c r="R9578" s="19"/>
    </row>
    <row r="9579" spans="3:18" s="1" customFormat="1" ht="12.75" x14ac:dyDescent="0.2">
      <c r="C9579" s="36"/>
      <c r="K9579" s="19"/>
      <c r="P9579" s="33"/>
      <c r="Q9579" s="19"/>
      <c r="R9579" s="19"/>
    </row>
    <row r="9580" spans="3:18" s="1" customFormat="1" ht="12.75" x14ac:dyDescent="0.2">
      <c r="C9580" s="36"/>
      <c r="K9580" s="19"/>
      <c r="P9580" s="33"/>
      <c r="Q9580" s="19"/>
      <c r="R9580" s="19"/>
    </row>
    <row r="9581" spans="3:18" s="1" customFormat="1" ht="12.75" x14ac:dyDescent="0.2">
      <c r="C9581" s="36"/>
      <c r="K9581" s="19"/>
      <c r="P9581" s="33"/>
      <c r="Q9581" s="19"/>
      <c r="R9581" s="19"/>
    </row>
    <row r="9582" spans="3:18" s="1" customFormat="1" ht="12.75" x14ac:dyDescent="0.2">
      <c r="C9582" s="36"/>
      <c r="K9582" s="19"/>
      <c r="P9582" s="33"/>
      <c r="Q9582" s="19"/>
      <c r="R9582" s="19"/>
    </row>
    <row r="9583" spans="3:18" s="1" customFormat="1" ht="12.75" x14ac:dyDescent="0.2">
      <c r="C9583" s="36"/>
      <c r="K9583" s="19"/>
      <c r="P9583" s="33"/>
      <c r="Q9583" s="19"/>
      <c r="R9583" s="19"/>
    </row>
    <row r="9584" spans="3:18" s="1" customFormat="1" ht="12.75" x14ac:dyDescent="0.2">
      <c r="C9584" s="36"/>
      <c r="K9584" s="19"/>
      <c r="P9584" s="33"/>
      <c r="Q9584" s="19"/>
      <c r="R9584" s="19"/>
    </row>
    <row r="9585" spans="3:18" s="1" customFormat="1" ht="12.75" x14ac:dyDescent="0.2">
      <c r="C9585" s="36"/>
      <c r="K9585" s="19"/>
      <c r="P9585" s="33"/>
      <c r="Q9585" s="19"/>
      <c r="R9585" s="19"/>
    </row>
    <row r="9586" spans="3:18" s="1" customFormat="1" ht="12.75" x14ac:dyDescent="0.2">
      <c r="C9586" s="36"/>
      <c r="K9586" s="19"/>
      <c r="P9586" s="33"/>
      <c r="Q9586" s="19"/>
      <c r="R9586" s="19"/>
    </row>
    <row r="9587" spans="3:18" s="1" customFormat="1" ht="12.75" x14ac:dyDescent="0.2">
      <c r="C9587" s="36"/>
      <c r="K9587" s="19"/>
      <c r="P9587" s="33"/>
      <c r="Q9587" s="19"/>
      <c r="R9587" s="19"/>
    </row>
    <row r="9588" spans="3:18" s="1" customFormat="1" ht="12.75" x14ac:dyDescent="0.2">
      <c r="C9588" s="36"/>
      <c r="K9588" s="19"/>
      <c r="P9588" s="33"/>
      <c r="Q9588" s="19"/>
      <c r="R9588" s="19"/>
    </row>
    <row r="9589" spans="3:18" s="1" customFormat="1" ht="12.75" x14ac:dyDescent="0.2">
      <c r="C9589" s="36"/>
      <c r="K9589" s="19"/>
      <c r="P9589" s="33"/>
      <c r="Q9589" s="19"/>
      <c r="R9589" s="19"/>
    </row>
    <row r="9590" spans="3:18" s="1" customFormat="1" ht="12.75" x14ac:dyDescent="0.2">
      <c r="C9590" s="36"/>
      <c r="K9590" s="19"/>
      <c r="P9590" s="33"/>
      <c r="Q9590" s="19"/>
      <c r="R9590" s="19"/>
    </row>
    <row r="9591" spans="3:18" s="1" customFormat="1" ht="12.75" x14ac:dyDescent="0.2">
      <c r="C9591" s="36"/>
      <c r="K9591" s="19"/>
      <c r="P9591" s="33"/>
      <c r="Q9591" s="19"/>
      <c r="R9591" s="19"/>
    </row>
    <row r="9592" spans="3:18" s="1" customFormat="1" ht="12.75" x14ac:dyDescent="0.2">
      <c r="C9592" s="36"/>
      <c r="K9592" s="19"/>
      <c r="P9592" s="33"/>
      <c r="Q9592" s="19"/>
      <c r="R9592" s="19"/>
    </row>
    <row r="9593" spans="3:18" s="1" customFormat="1" ht="12.75" x14ac:dyDescent="0.2">
      <c r="C9593" s="36"/>
      <c r="K9593" s="19"/>
      <c r="P9593" s="33"/>
      <c r="Q9593" s="19"/>
      <c r="R9593" s="19"/>
    </row>
    <row r="9594" spans="3:18" s="1" customFormat="1" ht="12.75" x14ac:dyDescent="0.2">
      <c r="C9594" s="36"/>
      <c r="K9594" s="19"/>
      <c r="P9594" s="33"/>
      <c r="Q9594" s="19"/>
      <c r="R9594" s="19"/>
    </row>
    <row r="9595" spans="3:18" s="1" customFormat="1" ht="12.75" x14ac:dyDescent="0.2">
      <c r="C9595" s="36"/>
      <c r="K9595" s="19"/>
      <c r="P9595" s="33"/>
      <c r="Q9595" s="19"/>
      <c r="R9595" s="19"/>
    </row>
    <row r="9596" spans="3:18" s="1" customFormat="1" ht="12.75" x14ac:dyDescent="0.2">
      <c r="C9596" s="36"/>
      <c r="K9596" s="19"/>
      <c r="P9596" s="33"/>
      <c r="Q9596" s="19"/>
      <c r="R9596" s="19"/>
    </row>
    <row r="9597" spans="3:18" s="1" customFormat="1" ht="12.75" x14ac:dyDescent="0.2">
      <c r="C9597" s="36"/>
      <c r="K9597" s="19"/>
      <c r="P9597" s="33"/>
      <c r="Q9597" s="19"/>
      <c r="R9597" s="19"/>
    </row>
    <row r="9598" spans="3:18" s="1" customFormat="1" ht="12.75" x14ac:dyDescent="0.2">
      <c r="C9598" s="36"/>
      <c r="K9598" s="19"/>
      <c r="P9598" s="33"/>
      <c r="Q9598" s="19"/>
      <c r="R9598" s="19"/>
    </row>
    <row r="9599" spans="3:18" s="1" customFormat="1" ht="12.75" x14ac:dyDescent="0.2">
      <c r="C9599" s="36"/>
      <c r="K9599" s="19"/>
      <c r="P9599" s="33"/>
      <c r="Q9599" s="19"/>
      <c r="R9599" s="19"/>
    </row>
    <row r="9600" spans="3:18" s="1" customFormat="1" ht="12.75" x14ac:dyDescent="0.2">
      <c r="C9600" s="36"/>
      <c r="K9600" s="19"/>
      <c r="P9600" s="33"/>
      <c r="Q9600" s="19"/>
      <c r="R9600" s="19"/>
    </row>
    <row r="9601" spans="3:18" s="1" customFormat="1" ht="12.75" x14ac:dyDescent="0.2">
      <c r="C9601" s="36"/>
      <c r="K9601" s="19"/>
      <c r="P9601" s="33"/>
      <c r="Q9601" s="19"/>
      <c r="R9601" s="19"/>
    </row>
    <row r="9602" spans="3:18" s="1" customFormat="1" ht="12.75" x14ac:dyDescent="0.2">
      <c r="C9602" s="36"/>
      <c r="K9602" s="19"/>
      <c r="P9602" s="33"/>
      <c r="Q9602" s="19"/>
      <c r="R9602" s="19"/>
    </row>
    <row r="9603" spans="3:18" s="1" customFormat="1" ht="12.75" x14ac:dyDescent="0.2">
      <c r="C9603" s="36"/>
      <c r="K9603" s="19"/>
      <c r="P9603" s="33"/>
      <c r="Q9603" s="19"/>
      <c r="R9603" s="19"/>
    </row>
    <row r="9604" spans="3:18" s="1" customFormat="1" ht="12.75" x14ac:dyDescent="0.2">
      <c r="C9604" s="36"/>
      <c r="K9604" s="19"/>
      <c r="P9604" s="33"/>
      <c r="Q9604" s="19"/>
      <c r="R9604" s="19"/>
    </row>
    <row r="9605" spans="3:18" s="1" customFormat="1" ht="12.75" x14ac:dyDescent="0.2">
      <c r="C9605" s="36"/>
      <c r="K9605" s="19"/>
      <c r="P9605" s="33"/>
      <c r="Q9605" s="19"/>
      <c r="R9605" s="19"/>
    </row>
    <row r="9606" spans="3:18" s="1" customFormat="1" ht="12.75" x14ac:dyDescent="0.2">
      <c r="C9606" s="36"/>
      <c r="K9606" s="19"/>
      <c r="P9606" s="33"/>
      <c r="Q9606" s="19"/>
      <c r="R9606" s="19"/>
    </row>
    <row r="9607" spans="3:18" s="1" customFormat="1" ht="12.75" x14ac:dyDescent="0.2">
      <c r="C9607" s="36"/>
      <c r="K9607" s="19"/>
      <c r="P9607" s="33"/>
      <c r="Q9607" s="19"/>
      <c r="R9607" s="19"/>
    </row>
    <row r="9608" spans="3:18" s="1" customFormat="1" ht="12.75" x14ac:dyDescent="0.2">
      <c r="C9608" s="36"/>
      <c r="K9608" s="19"/>
      <c r="P9608" s="33"/>
      <c r="Q9608" s="19"/>
      <c r="R9608" s="19"/>
    </row>
    <row r="9609" spans="3:18" s="1" customFormat="1" ht="12.75" x14ac:dyDescent="0.2">
      <c r="C9609" s="36"/>
      <c r="K9609" s="19"/>
      <c r="P9609" s="33"/>
      <c r="Q9609" s="19"/>
      <c r="R9609" s="19"/>
    </row>
    <row r="9610" spans="3:18" s="1" customFormat="1" ht="12.75" x14ac:dyDescent="0.2">
      <c r="C9610" s="36"/>
      <c r="K9610" s="19"/>
      <c r="P9610" s="33"/>
      <c r="Q9610" s="19"/>
      <c r="R9610" s="19"/>
    </row>
    <row r="9611" spans="3:18" s="1" customFormat="1" ht="12.75" x14ac:dyDescent="0.2">
      <c r="C9611" s="36"/>
      <c r="K9611" s="19"/>
      <c r="P9611" s="33"/>
      <c r="Q9611" s="19"/>
      <c r="R9611" s="19"/>
    </row>
    <row r="9612" spans="3:18" s="1" customFormat="1" ht="12.75" x14ac:dyDescent="0.2">
      <c r="C9612" s="36"/>
      <c r="K9612" s="19"/>
      <c r="P9612" s="33"/>
      <c r="Q9612" s="19"/>
      <c r="R9612" s="19"/>
    </row>
    <row r="9613" spans="3:18" s="1" customFormat="1" ht="12.75" x14ac:dyDescent="0.2">
      <c r="C9613" s="36"/>
      <c r="K9613" s="19"/>
      <c r="P9613" s="33"/>
      <c r="Q9613" s="19"/>
      <c r="R9613" s="19"/>
    </row>
    <row r="9614" spans="3:18" s="1" customFormat="1" ht="12.75" x14ac:dyDescent="0.2">
      <c r="C9614" s="36"/>
      <c r="K9614" s="19"/>
      <c r="P9614" s="33"/>
      <c r="Q9614" s="19"/>
      <c r="R9614" s="19"/>
    </row>
    <row r="9615" spans="3:18" s="1" customFormat="1" ht="12.75" x14ac:dyDescent="0.2">
      <c r="C9615" s="36"/>
      <c r="K9615" s="19"/>
      <c r="P9615" s="33"/>
      <c r="Q9615" s="19"/>
      <c r="R9615" s="19"/>
    </row>
    <row r="9616" spans="3:18" s="1" customFormat="1" ht="12.75" x14ac:dyDescent="0.2">
      <c r="C9616" s="36"/>
      <c r="K9616" s="19"/>
      <c r="P9616" s="33"/>
      <c r="Q9616" s="19"/>
      <c r="R9616" s="19"/>
    </row>
    <row r="9617" spans="3:18" s="1" customFormat="1" ht="12.75" x14ac:dyDescent="0.2">
      <c r="C9617" s="36"/>
      <c r="K9617" s="19"/>
      <c r="P9617" s="33"/>
      <c r="Q9617" s="19"/>
      <c r="R9617" s="19"/>
    </row>
    <row r="9618" spans="3:18" s="1" customFormat="1" ht="12.75" x14ac:dyDescent="0.2">
      <c r="C9618" s="36"/>
      <c r="K9618" s="19"/>
      <c r="P9618" s="33"/>
      <c r="Q9618" s="19"/>
      <c r="R9618" s="19"/>
    </row>
    <row r="9619" spans="3:18" s="1" customFormat="1" ht="12.75" x14ac:dyDescent="0.2">
      <c r="C9619" s="36"/>
      <c r="K9619" s="19"/>
      <c r="P9619" s="33"/>
      <c r="Q9619" s="19"/>
      <c r="R9619" s="19"/>
    </row>
    <row r="9620" spans="3:18" s="1" customFormat="1" ht="12.75" x14ac:dyDescent="0.2">
      <c r="C9620" s="36"/>
      <c r="K9620" s="19"/>
      <c r="P9620" s="33"/>
      <c r="Q9620" s="19"/>
      <c r="R9620" s="19"/>
    </row>
    <row r="9621" spans="3:18" s="1" customFormat="1" ht="12.75" x14ac:dyDescent="0.2">
      <c r="C9621" s="36"/>
      <c r="K9621" s="19"/>
      <c r="P9621" s="33"/>
      <c r="Q9621" s="19"/>
      <c r="R9621" s="19"/>
    </row>
    <row r="9622" spans="3:18" s="1" customFormat="1" ht="12.75" x14ac:dyDescent="0.2">
      <c r="C9622" s="36"/>
      <c r="K9622" s="19"/>
      <c r="P9622" s="33"/>
      <c r="Q9622" s="19"/>
      <c r="R9622" s="19"/>
    </row>
    <row r="9623" spans="3:18" s="1" customFormat="1" ht="12.75" x14ac:dyDescent="0.2">
      <c r="C9623" s="36"/>
      <c r="K9623" s="19"/>
      <c r="P9623" s="33"/>
      <c r="Q9623" s="19"/>
      <c r="R9623" s="19"/>
    </row>
    <row r="9624" spans="3:18" s="1" customFormat="1" ht="12.75" x14ac:dyDescent="0.2">
      <c r="C9624" s="36"/>
      <c r="K9624" s="19"/>
      <c r="P9624" s="33"/>
      <c r="Q9624" s="19"/>
      <c r="R9624" s="19"/>
    </row>
    <row r="9625" spans="3:18" s="1" customFormat="1" ht="12.75" x14ac:dyDescent="0.2">
      <c r="C9625" s="36"/>
      <c r="K9625" s="19"/>
      <c r="P9625" s="33"/>
      <c r="Q9625" s="19"/>
      <c r="R9625" s="19"/>
    </row>
    <row r="9626" spans="3:18" s="1" customFormat="1" ht="12.75" x14ac:dyDescent="0.2">
      <c r="C9626" s="36"/>
      <c r="K9626" s="19"/>
      <c r="P9626" s="33"/>
      <c r="Q9626" s="19"/>
      <c r="R9626" s="19"/>
    </row>
    <row r="9627" spans="3:18" s="1" customFormat="1" ht="12.75" x14ac:dyDescent="0.2">
      <c r="C9627" s="36"/>
      <c r="K9627" s="19"/>
      <c r="P9627" s="33"/>
      <c r="Q9627" s="19"/>
      <c r="R9627" s="19"/>
    </row>
    <row r="9628" spans="3:18" s="1" customFormat="1" ht="12.75" x14ac:dyDescent="0.2">
      <c r="C9628" s="36"/>
      <c r="K9628" s="19"/>
      <c r="P9628" s="33"/>
      <c r="Q9628" s="19"/>
      <c r="R9628" s="19"/>
    </row>
    <row r="9629" spans="3:18" s="1" customFormat="1" ht="12.75" x14ac:dyDescent="0.2">
      <c r="C9629" s="36"/>
      <c r="K9629" s="19"/>
      <c r="P9629" s="33"/>
      <c r="Q9629" s="19"/>
      <c r="R9629" s="19"/>
    </row>
    <row r="9630" spans="3:18" s="1" customFormat="1" ht="12.75" x14ac:dyDescent="0.2">
      <c r="C9630" s="36"/>
      <c r="K9630" s="19"/>
      <c r="P9630" s="33"/>
      <c r="Q9630" s="19"/>
      <c r="R9630" s="19"/>
    </row>
    <row r="9631" spans="3:18" s="1" customFormat="1" ht="12.75" x14ac:dyDescent="0.2">
      <c r="C9631" s="36"/>
      <c r="K9631" s="19"/>
      <c r="P9631" s="33"/>
      <c r="Q9631" s="19"/>
      <c r="R9631" s="19"/>
    </row>
    <row r="9632" spans="3:18" s="1" customFormat="1" ht="12.75" x14ac:dyDescent="0.2">
      <c r="C9632" s="36"/>
      <c r="K9632" s="19"/>
      <c r="P9632" s="33"/>
      <c r="Q9632" s="19"/>
      <c r="R9632" s="19"/>
    </row>
    <row r="9633" spans="3:18" s="1" customFormat="1" ht="12.75" x14ac:dyDescent="0.2">
      <c r="C9633" s="36"/>
      <c r="K9633" s="19"/>
      <c r="P9633" s="33"/>
      <c r="Q9633" s="19"/>
      <c r="R9633" s="19"/>
    </row>
    <row r="9634" spans="3:18" s="1" customFormat="1" ht="12.75" x14ac:dyDescent="0.2">
      <c r="C9634" s="36"/>
      <c r="K9634" s="19"/>
      <c r="P9634" s="33"/>
      <c r="Q9634" s="19"/>
      <c r="R9634" s="19"/>
    </row>
    <row r="9635" spans="3:18" s="1" customFormat="1" ht="12.75" x14ac:dyDescent="0.2">
      <c r="C9635" s="36"/>
      <c r="K9635" s="19"/>
      <c r="P9635" s="33"/>
      <c r="Q9635" s="19"/>
      <c r="R9635" s="19"/>
    </row>
    <row r="9636" spans="3:18" s="1" customFormat="1" ht="12.75" x14ac:dyDescent="0.2">
      <c r="C9636" s="36"/>
      <c r="K9636" s="19"/>
      <c r="P9636" s="33"/>
      <c r="Q9636" s="19"/>
      <c r="R9636" s="19"/>
    </row>
    <row r="9637" spans="3:18" s="1" customFormat="1" ht="12.75" x14ac:dyDescent="0.2">
      <c r="C9637" s="36"/>
      <c r="K9637" s="19"/>
      <c r="P9637" s="33"/>
      <c r="Q9637" s="19"/>
      <c r="R9637" s="19"/>
    </row>
    <row r="9638" spans="3:18" s="1" customFormat="1" ht="12.75" x14ac:dyDescent="0.2">
      <c r="C9638" s="36"/>
      <c r="K9638" s="19"/>
      <c r="P9638" s="33"/>
      <c r="Q9638" s="19"/>
      <c r="R9638" s="19"/>
    </row>
    <row r="9639" spans="3:18" s="1" customFormat="1" ht="12.75" x14ac:dyDescent="0.2">
      <c r="C9639" s="36"/>
      <c r="K9639" s="19"/>
      <c r="P9639" s="33"/>
      <c r="Q9639" s="19"/>
      <c r="R9639" s="19"/>
    </row>
    <row r="9640" spans="3:18" s="1" customFormat="1" ht="12.75" x14ac:dyDescent="0.2">
      <c r="C9640" s="36"/>
      <c r="K9640" s="19"/>
      <c r="P9640" s="33"/>
      <c r="Q9640" s="19"/>
      <c r="R9640" s="19"/>
    </row>
    <row r="9641" spans="3:18" s="1" customFormat="1" ht="12.75" x14ac:dyDescent="0.2">
      <c r="C9641" s="36"/>
      <c r="K9641" s="19"/>
      <c r="P9641" s="33"/>
      <c r="Q9641" s="19"/>
      <c r="R9641" s="19"/>
    </row>
    <row r="9642" spans="3:18" s="1" customFormat="1" ht="12.75" x14ac:dyDescent="0.2">
      <c r="C9642" s="36"/>
      <c r="K9642" s="19"/>
      <c r="P9642" s="33"/>
      <c r="Q9642" s="19"/>
      <c r="R9642" s="19"/>
    </row>
    <row r="9643" spans="3:18" s="1" customFormat="1" ht="12.75" x14ac:dyDescent="0.2">
      <c r="C9643" s="36"/>
      <c r="K9643" s="19"/>
      <c r="P9643" s="33"/>
      <c r="Q9643" s="19"/>
      <c r="R9643" s="19"/>
    </row>
    <row r="9644" spans="3:18" s="1" customFormat="1" ht="12.75" x14ac:dyDescent="0.2">
      <c r="C9644" s="36"/>
      <c r="K9644" s="19"/>
      <c r="P9644" s="33"/>
      <c r="Q9644" s="19"/>
      <c r="R9644" s="19"/>
    </row>
    <row r="9645" spans="3:18" s="1" customFormat="1" ht="12.75" x14ac:dyDescent="0.2">
      <c r="C9645" s="36"/>
      <c r="K9645" s="19"/>
      <c r="P9645" s="33"/>
      <c r="Q9645" s="19"/>
      <c r="R9645" s="19"/>
    </row>
    <row r="9646" spans="3:18" s="1" customFormat="1" ht="12.75" x14ac:dyDescent="0.2">
      <c r="C9646" s="36"/>
      <c r="K9646" s="19"/>
      <c r="P9646" s="33"/>
      <c r="Q9646" s="19"/>
      <c r="R9646" s="19"/>
    </row>
    <row r="9647" spans="3:18" s="1" customFormat="1" ht="12.75" x14ac:dyDescent="0.2">
      <c r="C9647" s="36"/>
      <c r="K9647" s="19"/>
      <c r="P9647" s="33"/>
      <c r="Q9647" s="19"/>
      <c r="R9647" s="19"/>
    </row>
    <row r="9648" spans="3:18" s="1" customFormat="1" ht="12.75" x14ac:dyDescent="0.2">
      <c r="C9648" s="36"/>
      <c r="K9648" s="19"/>
      <c r="P9648" s="33"/>
      <c r="Q9648" s="19"/>
      <c r="R9648" s="19"/>
    </row>
    <row r="9649" spans="3:18" s="1" customFormat="1" ht="12.75" x14ac:dyDescent="0.2">
      <c r="C9649" s="36"/>
      <c r="K9649" s="19"/>
      <c r="P9649" s="33"/>
      <c r="Q9649" s="19"/>
      <c r="R9649" s="19"/>
    </row>
    <row r="9650" spans="3:18" s="1" customFormat="1" ht="12.75" x14ac:dyDescent="0.2">
      <c r="C9650" s="36"/>
      <c r="K9650" s="19"/>
      <c r="P9650" s="33"/>
      <c r="Q9650" s="19"/>
      <c r="R9650" s="19"/>
    </row>
    <row r="9651" spans="3:18" s="1" customFormat="1" ht="12.75" x14ac:dyDescent="0.2">
      <c r="C9651" s="36"/>
      <c r="K9651" s="19"/>
      <c r="P9651" s="33"/>
      <c r="Q9651" s="19"/>
      <c r="R9651" s="19"/>
    </row>
    <row r="9652" spans="3:18" s="1" customFormat="1" ht="12.75" x14ac:dyDescent="0.2">
      <c r="C9652" s="36"/>
      <c r="K9652" s="19"/>
      <c r="P9652" s="33"/>
      <c r="Q9652" s="19"/>
      <c r="R9652" s="19"/>
    </row>
    <row r="9653" spans="3:18" s="1" customFormat="1" ht="12.75" x14ac:dyDescent="0.2">
      <c r="C9653" s="36"/>
      <c r="K9653" s="19"/>
      <c r="P9653" s="33"/>
      <c r="Q9653" s="19"/>
      <c r="R9653" s="19"/>
    </row>
    <row r="9654" spans="3:18" s="1" customFormat="1" ht="12.75" x14ac:dyDescent="0.2">
      <c r="C9654" s="36"/>
      <c r="K9654" s="19"/>
      <c r="P9654" s="33"/>
      <c r="Q9654" s="19"/>
      <c r="R9654" s="19"/>
    </row>
    <row r="9655" spans="3:18" s="1" customFormat="1" ht="12.75" x14ac:dyDescent="0.2">
      <c r="C9655" s="36"/>
      <c r="K9655" s="19"/>
      <c r="P9655" s="33"/>
      <c r="Q9655" s="19"/>
      <c r="R9655" s="19"/>
    </row>
    <row r="9656" spans="3:18" s="1" customFormat="1" ht="12.75" x14ac:dyDescent="0.2">
      <c r="C9656" s="36"/>
      <c r="K9656" s="19"/>
      <c r="P9656" s="33"/>
      <c r="Q9656" s="19"/>
      <c r="R9656" s="19"/>
    </row>
    <row r="9657" spans="3:18" s="1" customFormat="1" ht="12.75" x14ac:dyDescent="0.2">
      <c r="C9657" s="36"/>
      <c r="K9657" s="19"/>
      <c r="P9657" s="33"/>
      <c r="Q9657" s="19"/>
      <c r="R9657" s="19"/>
    </row>
    <row r="9658" spans="3:18" s="1" customFormat="1" ht="12.75" x14ac:dyDescent="0.2">
      <c r="C9658" s="36"/>
      <c r="K9658" s="19"/>
      <c r="P9658" s="33"/>
      <c r="Q9658" s="19"/>
      <c r="R9658" s="19"/>
    </row>
    <row r="9659" spans="3:18" s="1" customFormat="1" ht="12.75" x14ac:dyDescent="0.2">
      <c r="C9659" s="36"/>
      <c r="K9659" s="19"/>
      <c r="P9659" s="33"/>
      <c r="Q9659" s="19"/>
      <c r="R9659" s="19"/>
    </row>
    <row r="9660" spans="3:18" s="1" customFormat="1" ht="12.75" x14ac:dyDescent="0.2">
      <c r="C9660" s="36"/>
      <c r="K9660" s="19"/>
      <c r="P9660" s="33"/>
      <c r="Q9660" s="19"/>
      <c r="R9660" s="19"/>
    </row>
    <row r="9661" spans="3:18" s="1" customFormat="1" ht="12.75" x14ac:dyDescent="0.2">
      <c r="C9661" s="36"/>
      <c r="K9661" s="19"/>
      <c r="P9661" s="33"/>
      <c r="Q9661" s="19"/>
      <c r="R9661" s="19"/>
    </row>
    <row r="9662" spans="3:18" s="1" customFormat="1" ht="12.75" x14ac:dyDescent="0.2">
      <c r="C9662" s="36"/>
      <c r="K9662" s="19"/>
      <c r="P9662" s="33"/>
      <c r="Q9662" s="19"/>
      <c r="R9662" s="19"/>
    </row>
    <row r="9663" spans="3:18" s="1" customFormat="1" ht="12.75" x14ac:dyDescent="0.2">
      <c r="C9663" s="36"/>
      <c r="K9663" s="19"/>
      <c r="P9663" s="33"/>
      <c r="Q9663" s="19"/>
      <c r="R9663" s="19"/>
    </row>
    <row r="9664" spans="3:18" s="1" customFormat="1" ht="12.75" x14ac:dyDescent="0.2">
      <c r="C9664" s="36"/>
      <c r="K9664" s="19"/>
      <c r="P9664" s="33"/>
      <c r="Q9664" s="19"/>
      <c r="R9664" s="19"/>
    </row>
    <row r="9665" spans="3:18" s="1" customFormat="1" ht="12.75" x14ac:dyDescent="0.2">
      <c r="C9665" s="36"/>
      <c r="K9665" s="19"/>
      <c r="P9665" s="33"/>
      <c r="Q9665" s="19"/>
      <c r="R9665" s="19"/>
    </row>
    <row r="9666" spans="3:18" s="1" customFormat="1" ht="12.75" x14ac:dyDescent="0.2">
      <c r="C9666" s="36"/>
      <c r="K9666" s="19"/>
      <c r="P9666" s="33"/>
      <c r="Q9666" s="19"/>
      <c r="R9666" s="19"/>
    </row>
    <row r="9667" spans="3:18" s="1" customFormat="1" ht="12.75" x14ac:dyDescent="0.2">
      <c r="C9667" s="36"/>
      <c r="K9667" s="19"/>
      <c r="P9667" s="33"/>
      <c r="Q9667" s="19"/>
      <c r="R9667" s="19"/>
    </row>
    <row r="9668" spans="3:18" s="1" customFormat="1" ht="12.75" x14ac:dyDescent="0.2">
      <c r="C9668" s="36"/>
      <c r="K9668" s="19"/>
      <c r="P9668" s="33"/>
      <c r="Q9668" s="19"/>
      <c r="R9668" s="19"/>
    </row>
    <row r="9669" spans="3:18" s="1" customFormat="1" ht="12.75" x14ac:dyDescent="0.2">
      <c r="C9669" s="36"/>
      <c r="K9669" s="19"/>
      <c r="P9669" s="33"/>
      <c r="Q9669" s="19"/>
      <c r="R9669" s="19"/>
    </row>
    <row r="9670" spans="3:18" s="1" customFormat="1" ht="12.75" x14ac:dyDescent="0.2">
      <c r="C9670" s="36"/>
      <c r="K9670" s="19"/>
      <c r="P9670" s="33"/>
      <c r="Q9670" s="19"/>
      <c r="R9670" s="19"/>
    </row>
    <row r="9671" spans="3:18" s="1" customFormat="1" ht="12.75" x14ac:dyDescent="0.2">
      <c r="C9671" s="36"/>
      <c r="K9671" s="19"/>
      <c r="P9671" s="33"/>
      <c r="Q9671" s="19"/>
      <c r="R9671" s="19"/>
    </row>
    <row r="9672" spans="3:18" s="1" customFormat="1" ht="12.75" x14ac:dyDescent="0.2">
      <c r="C9672" s="36"/>
      <c r="K9672" s="19"/>
      <c r="P9672" s="33"/>
      <c r="Q9672" s="19"/>
      <c r="R9672" s="19"/>
    </row>
    <row r="9673" spans="3:18" s="1" customFormat="1" ht="12.75" x14ac:dyDescent="0.2">
      <c r="C9673" s="36"/>
      <c r="K9673" s="19"/>
      <c r="P9673" s="33"/>
      <c r="Q9673" s="19"/>
      <c r="R9673" s="19"/>
    </row>
    <row r="9674" spans="3:18" s="1" customFormat="1" ht="12.75" x14ac:dyDescent="0.2">
      <c r="C9674" s="36"/>
      <c r="K9674" s="19"/>
      <c r="P9674" s="33"/>
      <c r="Q9674" s="19"/>
      <c r="R9674" s="19"/>
    </row>
    <row r="9675" spans="3:18" s="1" customFormat="1" ht="12.75" x14ac:dyDescent="0.2">
      <c r="C9675" s="36"/>
      <c r="K9675" s="19"/>
      <c r="P9675" s="33"/>
      <c r="Q9675" s="19"/>
      <c r="R9675" s="19"/>
    </row>
    <row r="9676" spans="3:18" s="1" customFormat="1" ht="12.75" x14ac:dyDescent="0.2">
      <c r="C9676" s="36"/>
      <c r="K9676" s="19"/>
      <c r="P9676" s="33"/>
      <c r="Q9676" s="19"/>
      <c r="R9676" s="19"/>
    </row>
    <row r="9677" spans="3:18" s="1" customFormat="1" ht="12.75" x14ac:dyDescent="0.2">
      <c r="C9677" s="36"/>
      <c r="K9677" s="19"/>
      <c r="P9677" s="33"/>
      <c r="Q9677" s="19"/>
      <c r="R9677" s="19"/>
    </row>
    <row r="9678" spans="3:18" s="1" customFormat="1" ht="12.75" x14ac:dyDescent="0.2">
      <c r="C9678" s="36"/>
      <c r="K9678" s="19"/>
      <c r="P9678" s="33"/>
      <c r="Q9678" s="19"/>
      <c r="R9678" s="19"/>
    </row>
    <row r="9679" spans="3:18" s="1" customFormat="1" ht="12.75" x14ac:dyDescent="0.2">
      <c r="C9679" s="36"/>
      <c r="K9679" s="19"/>
      <c r="P9679" s="33"/>
      <c r="Q9679" s="19"/>
      <c r="R9679" s="19"/>
    </row>
    <row r="9680" spans="3:18" s="1" customFormat="1" ht="12.75" x14ac:dyDescent="0.2">
      <c r="C9680" s="36"/>
      <c r="K9680" s="19"/>
      <c r="P9680" s="33"/>
      <c r="Q9680" s="19"/>
      <c r="R9680" s="19"/>
    </row>
    <row r="9681" spans="3:18" s="1" customFormat="1" ht="12.75" x14ac:dyDescent="0.2">
      <c r="C9681" s="36"/>
      <c r="K9681" s="19"/>
      <c r="P9681" s="33"/>
      <c r="Q9681" s="19"/>
      <c r="R9681" s="19"/>
    </row>
    <row r="9682" spans="3:18" s="1" customFormat="1" ht="12.75" x14ac:dyDescent="0.2">
      <c r="C9682" s="36"/>
      <c r="K9682" s="19"/>
      <c r="P9682" s="33"/>
      <c r="Q9682" s="19"/>
      <c r="R9682" s="19"/>
    </row>
    <row r="9683" spans="3:18" s="1" customFormat="1" ht="12.75" x14ac:dyDescent="0.2">
      <c r="C9683" s="36"/>
      <c r="K9683" s="19"/>
      <c r="P9683" s="33"/>
      <c r="Q9683" s="19"/>
      <c r="R9683" s="19"/>
    </row>
    <row r="9684" spans="3:18" s="1" customFormat="1" ht="12.75" x14ac:dyDescent="0.2">
      <c r="C9684" s="36"/>
      <c r="K9684" s="19"/>
      <c r="P9684" s="33"/>
      <c r="Q9684" s="19"/>
      <c r="R9684" s="19"/>
    </row>
    <row r="9685" spans="3:18" s="1" customFormat="1" ht="12.75" x14ac:dyDescent="0.2">
      <c r="C9685" s="36"/>
      <c r="K9685" s="19"/>
      <c r="P9685" s="33"/>
      <c r="Q9685" s="19"/>
      <c r="R9685" s="19"/>
    </row>
    <row r="9686" spans="3:18" s="1" customFormat="1" ht="12.75" x14ac:dyDescent="0.2">
      <c r="C9686" s="36"/>
      <c r="K9686" s="19"/>
      <c r="P9686" s="33"/>
      <c r="Q9686" s="19"/>
      <c r="R9686" s="19"/>
    </row>
    <row r="9687" spans="3:18" s="1" customFormat="1" ht="12.75" x14ac:dyDescent="0.2">
      <c r="C9687" s="36"/>
      <c r="K9687" s="19"/>
      <c r="P9687" s="33"/>
      <c r="Q9687" s="19"/>
      <c r="R9687" s="19"/>
    </row>
    <row r="9688" spans="3:18" s="1" customFormat="1" ht="12.75" x14ac:dyDescent="0.2">
      <c r="C9688" s="36"/>
      <c r="K9688" s="19"/>
      <c r="P9688" s="33"/>
      <c r="Q9688" s="19"/>
      <c r="R9688" s="19"/>
    </row>
    <row r="9689" spans="3:18" s="1" customFormat="1" ht="12.75" x14ac:dyDescent="0.2">
      <c r="C9689" s="36"/>
      <c r="K9689" s="19"/>
      <c r="P9689" s="33"/>
      <c r="Q9689" s="19"/>
      <c r="R9689" s="19"/>
    </row>
    <row r="9690" spans="3:18" s="1" customFormat="1" ht="12.75" x14ac:dyDescent="0.2">
      <c r="C9690" s="36"/>
      <c r="K9690" s="19"/>
      <c r="P9690" s="33"/>
      <c r="Q9690" s="19"/>
      <c r="R9690" s="19"/>
    </row>
    <row r="9691" spans="3:18" s="1" customFormat="1" ht="12.75" x14ac:dyDescent="0.2">
      <c r="C9691" s="36"/>
      <c r="K9691" s="19"/>
      <c r="P9691" s="33"/>
      <c r="Q9691" s="19"/>
      <c r="R9691" s="19"/>
    </row>
    <row r="9692" spans="3:18" s="1" customFormat="1" ht="12.75" x14ac:dyDescent="0.2">
      <c r="C9692" s="36"/>
      <c r="K9692" s="19"/>
      <c r="P9692" s="33"/>
      <c r="Q9692" s="19"/>
      <c r="R9692" s="19"/>
    </row>
    <row r="9693" spans="3:18" s="1" customFormat="1" ht="12.75" x14ac:dyDescent="0.2">
      <c r="C9693" s="36"/>
      <c r="K9693" s="19"/>
      <c r="P9693" s="33"/>
      <c r="Q9693" s="19"/>
      <c r="R9693" s="19"/>
    </row>
    <row r="9694" spans="3:18" s="1" customFormat="1" ht="12.75" x14ac:dyDescent="0.2">
      <c r="C9694" s="36"/>
      <c r="K9694" s="19"/>
      <c r="P9694" s="33"/>
      <c r="Q9694" s="19"/>
      <c r="R9694" s="19"/>
    </row>
    <row r="9695" spans="3:18" s="1" customFormat="1" ht="12.75" x14ac:dyDescent="0.2">
      <c r="C9695" s="36"/>
      <c r="K9695" s="19"/>
      <c r="P9695" s="33"/>
      <c r="Q9695" s="19"/>
      <c r="R9695" s="19"/>
    </row>
    <row r="9696" spans="3:18" s="1" customFormat="1" ht="12.75" x14ac:dyDescent="0.2">
      <c r="C9696" s="36"/>
      <c r="K9696" s="19"/>
      <c r="P9696" s="33"/>
      <c r="Q9696" s="19"/>
      <c r="R9696" s="19"/>
    </row>
    <row r="9697" spans="3:18" s="1" customFormat="1" ht="12.75" x14ac:dyDescent="0.2">
      <c r="C9697" s="36"/>
      <c r="K9697" s="19"/>
      <c r="P9697" s="33"/>
      <c r="Q9697" s="19"/>
      <c r="R9697" s="19"/>
    </row>
    <row r="9698" spans="3:18" s="1" customFormat="1" ht="12.75" x14ac:dyDescent="0.2">
      <c r="C9698" s="36"/>
      <c r="K9698" s="19"/>
      <c r="P9698" s="33"/>
      <c r="Q9698" s="19"/>
      <c r="R9698" s="19"/>
    </row>
    <row r="9699" spans="3:18" s="1" customFormat="1" ht="12.75" x14ac:dyDescent="0.2">
      <c r="C9699" s="36"/>
      <c r="K9699" s="19"/>
      <c r="P9699" s="33"/>
      <c r="Q9699" s="19"/>
      <c r="R9699" s="19"/>
    </row>
    <row r="9700" spans="3:18" s="1" customFormat="1" ht="12.75" x14ac:dyDescent="0.2">
      <c r="C9700" s="36"/>
      <c r="K9700" s="19"/>
      <c r="P9700" s="33"/>
      <c r="Q9700" s="19"/>
      <c r="R9700" s="19"/>
    </row>
    <row r="9701" spans="3:18" s="1" customFormat="1" ht="12.75" x14ac:dyDescent="0.2">
      <c r="C9701" s="36"/>
      <c r="K9701" s="19"/>
      <c r="P9701" s="33"/>
      <c r="Q9701" s="19"/>
      <c r="R9701" s="19"/>
    </row>
    <row r="9702" spans="3:18" s="1" customFormat="1" ht="12.75" x14ac:dyDescent="0.2">
      <c r="C9702" s="36"/>
      <c r="K9702" s="19"/>
      <c r="P9702" s="33"/>
      <c r="Q9702" s="19"/>
      <c r="R9702" s="19"/>
    </row>
    <row r="9703" spans="3:18" s="1" customFormat="1" ht="12.75" x14ac:dyDescent="0.2">
      <c r="C9703" s="36"/>
      <c r="K9703" s="19"/>
      <c r="P9703" s="33"/>
      <c r="Q9703" s="19"/>
      <c r="R9703" s="19"/>
    </row>
    <row r="9704" spans="3:18" s="1" customFormat="1" ht="12.75" x14ac:dyDescent="0.2">
      <c r="C9704" s="36"/>
      <c r="K9704" s="19"/>
      <c r="P9704" s="33"/>
      <c r="Q9704" s="19"/>
      <c r="R9704" s="19"/>
    </row>
    <row r="9705" spans="3:18" s="1" customFormat="1" ht="12.75" x14ac:dyDescent="0.2">
      <c r="C9705" s="36"/>
      <c r="K9705" s="19"/>
      <c r="P9705" s="33"/>
      <c r="Q9705" s="19"/>
      <c r="R9705" s="19"/>
    </row>
    <row r="9706" spans="3:18" s="1" customFormat="1" ht="12.75" x14ac:dyDescent="0.2">
      <c r="C9706" s="36"/>
      <c r="K9706" s="19"/>
      <c r="P9706" s="33"/>
      <c r="Q9706" s="19"/>
      <c r="R9706" s="19"/>
    </row>
    <row r="9707" spans="3:18" s="1" customFormat="1" ht="12.75" x14ac:dyDescent="0.2">
      <c r="C9707" s="36"/>
      <c r="K9707" s="19"/>
      <c r="P9707" s="33"/>
      <c r="Q9707" s="19"/>
      <c r="R9707" s="19"/>
    </row>
    <row r="9708" spans="3:18" s="1" customFormat="1" ht="12.75" x14ac:dyDescent="0.2">
      <c r="C9708" s="36"/>
      <c r="K9708" s="19"/>
      <c r="P9708" s="33"/>
      <c r="Q9708" s="19"/>
      <c r="R9708" s="19"/>
    </row>
    <row r="9709" spans="3:18" s="1" customFormat="1" ht="12.75" x14ac:dyDescent="0.2">
      <c r="C9709" s="36"/>
      <c r="K9709" s="19"/>
      <c r="P9709" s="33"/>
      <c r="Q9709" s="19"/>
      <c r="R9709" s="19"/>
    </row>
    <row r="9710" spans="3:18" s="1" customFormat="1" ht="12.75" x14ac:dyDescent="0.2">
      <c r="C9710" s="36"/>
      <c r="K9710" s="19"/>
      <c r="P9710" s="33"/>
      <c r="Q9710" s="19"/>
      <c r="R9710" s="19"/>
    </row>
    <row r="9711" spans="3:18" s="1" customFormat="1" ht="12.75" x14ac:dyDescent="0.2">
      <c r="C9711" s="36"/>
      <c r="K9711" s="19"/>
      <c r="P9711" s="33"/>
      <c r="Q9711" s="19"/>
      <c r="R9711" s="19"/>
    </row>
    <row r="9712" spans="3:18" s="1" customFormat="1" ht="12.75" x14ac:dyDescent="0.2">
      <c r="C9712" s="36"/>
      <c r="K9712" s="19"/>
      <c r="P9712" s="33"/>
      <c r="Q9712" s="19"/>
      <c r="R9712" s="19"/>
    </row>
    <row r="9713" spans="3:18" s="1" customFormat="1" ht="12.75" x14ac:dyDescent="0.2">
      <c r="C9713" s="36"/>
      <c r="K9713" s="19"/>
      <c r="P9713" s="33"/>
      <c r="Q9713" s="19"/>
      <c r="R9713" s="19"/>
    </row>
    <row r="9714" spans="3:18" s="1" customFormat="1" ht="12.75" x14ac:dyDescent="0.2">
      <c r="C9714" s="36"/>
      <c r="K9714" s="19"/>
      <c r="P9714" s="33"/>
      <c r="Q9714" s="19"/>
      <c r="R9714" s="19"/>
    </row>
    <row r="9715" spans="3:18" s="1" customFormat="1" ht="12.75" x14ac:dyDescent="0.2">
      <c r="C9715" s="36"/>
      <c r="K9715" s="19"/>
      <c r="P9715" s="33"/>
      <c r="Q9715" s="19"/>
      <c r="R9715" s="19"/>
    </row>
    <row r="9716" spans="3:18" s="1" customFormat="1" ht="12.75" x14ac:dyDescent="0.2">
      <c r="C9716" s="36"/>
      <c r="K9716" s="19"/>
      <c r="P9716" s="33"/>
      <c r="Q9716" s="19"/>
      <c r="R9716" s="19"/>
    </row>
    <row r="9717" spans="3:18" s="1" customFormat="1" ht="12.75" x14ac:dyDescent="0.2">
      <c r="C9717" s="36"/>
      <c r="K9717" s="19"/>
      <c r="P9717" s="33"/>
      <c r="Q9717" s="19"/>
      <c r="R9717" s="19"/>
    </row>
    <row r="9718" spans="3:18" s="1" customFormat="1" ht="12.75" x14ac:dyDescent="0.2">
      <c r="C9718" s="36"/>
      <c r="K9718" s="19"/>
      <c r="P9718" s="33"/>
      <c r="Q9718" s="19"/>
      <c r="R9718" s="19"/>
    </row>
    <row r="9719" spans="3:18" s="1" customFormat="1" ht="12.75" x14ac:dyDescent="0.2">
      <c r="C9719" s="36"/>
      <c r="K9719" s="19"/>
      <c r="P9719" s="33"/>
      <c r="Q9719" s="19"/>
      <c r="R9719" s="19"/>
    </row>
    <row r="9720" spans="3:18" s="1" customFormat="1" ht="12.75" x14ac:dyDescent="0.2">
      <c r="C9720" s="36"/>
      <c r="K9720" s="19"/>
      <c r="P9720" s="33"/>
      <c r="Q9720" s="19"/>
      <c r="R9720" s="19"/>
    </row>
    <row r="9721" spans="3:18" s="1" customFormat="1" ht="12.75" x14ac:dyDescent="0.2">
      <c r="C9721" s="36"/>
      <c r="K9721" s="19"/>
      <c r="P9721" s="33"/>
      <c r="Q9721" s="19"/>
      <c r="R9721" s="19"/>
    </row>
    <row r="9722" spans="3:18" s="1" customFormat="1" ht="12.75" x14ac:dyDescent="0.2">
      <c r="C9722" s="36"/>
      <c r="K9722" s="19"/>
      <c r="P9722" s="33"/>
      <c r="Q9722" s="19"/>
      <c r="R9722" s="19"/>
    </row>
    <row r="9723" spans="3:18" s="1" customFormat="1" ht="12.75" x14ac:dyDescent="0.2">
      <c r="C9723" s="36"/>
      <c r="K9723" s="19"/>
      <c r="P9723" s="33"/>
      <c r="Q9723" s="19"/>
      <c r="R9723" s="19"/>
    </row>
    <row r="9724" spans="3:18" s="1" customFormat="1" ht="12.75" x14ac:dyDescent="0.2">
      <c r="C9724" s="36"/>
      <c r="K9724" s="19"/>
      <c r="P9724" s="33"/>
      <c r="Q9724" s="19"/>
      <c r="R9724" s="19"/>
    </row>
    <row r="9725" spans="3:18" s="1" customFormat="1" ht="12.75" x14ac:dyDescent="0.2">
      <c r="C9725" s="36"/>
      <c r="K9725" s="19"/>
      <c r="P9725" s="33"/>
      <c r="Q9725" s="19"/>
      <c r="R9725" s="19"/>
    </row>
    <row r="9726" spans="3:18" s="1" customFormat="1" ht="12.75" x14ac:dyDescent="0.2">
      <c r="C9726" s="36"/>
      <c r="K9726" s="19"/>
      <c r="P9726" s="33"/>
      <c r="Q9726" s="19"/>
      <c r="R9726" s="19"/>
    </row>
    <row r="9727" spans="3:18" s="1" customFormat="1" ht="12.75" x14ac:dyDescent="0.2">
      <c r="C9727" s="36"/>
      <c r="K9727" s="19"/>
      <c r="P9727" s="33"/>
      <c r="Q9727" s="19"/>
      <c r="R9727" s="19"/>
    </row>
    <row r="9728" spans="3:18" s="1" customFormat="1" ht="12.75" x14ac:dyDescent="0.2">
      <c r="C9728" s="36"/>
      <c r="K9728" s="19"/>
      <c r="P9728" s="33"/>
      <c r="Q9728" s="19"/>
      <c r="R9728" s="19"/>
    </row>
    <row r="9729" spans="3:18" s="1" customFormat="1" ht="12.75" x14ac:dyDescent="0.2">
      <c r="C9729" s="36"/>
      <c r="K9729" s="19"/>
      <c r="P9729" s="33"/>
      <c r="Q9729" s="19"/>
      <c r="R9729" s="19"/>
    </row>
    <row r="9730" spans="3:18" s="1" customFormat="1" ht="12.75" x14ac:dyDescent="0.2">
      <c r="C9730" s="36"/>
      <c r="K9730" s="19"/>
      <c r="P9730" s="33"/>
      <c r="Q9730" s="19"/>
      <c r="R9730" s="19"/>
    </row>
    <row r="9731" spans="3:18" s="1" customFormat="1" ht="12.75" x14ac:dyDescent="0.2">
      <c r="C9731" s="36"/>
      <c r="K9731" s="19"/>
      <c r="P9731" s="33"/>
      <c r="Q9731" s="19"/>
      <c r="R9731" s="19"/>
    </row>
    <row r="9732" spans="3:18" s="1" customFormat="1" ht="12.75" x14ac:dyDescent="0.2">
      <c r="C9732" s="36"/>
      <c r="K9732" s="19"/>
      <c r="P9732" s="33"/>
      <c r="Q9732" s="19"/>
      <c r="R9732" s="19"/>
    </row>
    <row r="9733" spans="3:18" s="1" customFormat="1" ht="12.75" x14ac:dyDescent="0.2">
      <c r="C9733" s="36"/>
      <c r="K9733" s="19"/>
      <c r="P9733" s="33"/>
      <c r="Q9733" s="19"/>
      <c r="R9733" s="19"/>
    </row>
    <row r="9734" spans="3:18" s="1" customFormat="1" ht="12.75" x14ac:dyDescent="0.2">
      <c r="C9734" s="36"/>
      <c r="K9734" s="19"/>
      <c r="P9734" s="33"/>
      <c r="Q9734" s="19"/>
      <c r="R9734" s="19"/>
    </row>
    <row r="9735" spans="3:18" s="1" customFormat="1" ht="12.75" x14ac:dyDescent="0.2">
      <c r="C9735" s="36"/>
      <c r="K9735" s="19"/>
      <c r="P9735" s="33"/>
      <c r="Q9735" s="19"/>
      <c r="R9735" s="19"/>
    </row>
    <row r="9736" spans="3:18" s="1" customFormat="1" ht="12.75" x14ac:dyDescent="0.2">
      <c r="C9736" s="36"/>
      <c r="K9736" s="19"/>
      <c r="P9736" s="33"/>
      <c r="Q9736" s="19"/>
      <c r="R9736" s="19"/>
    </row>
    <row r="9737" spans="3:18" s="1" customFormat="1" ht="12.75" x14ac:dyDescent="0.2">
      <c r="C9737" s="36"/>
      <c r="K9737" s="19"/>
      <c r="P9737" s="33"/>
      <c r="Q9737" s="19"/>
      <c r="R9737" s="19"/>
    </row>
    <row r="9738" spans="3:18" s="1" customFormat="1" ht="12.75" x14ac:dyDescent="0.2">
      <c r="C9738" s="36"/>
      <c r="K9738" s="19"/>
      <c r="P9738" s="33"/>
      <c r="Q9738" s="19"/>
      <c r="R9738" s="19"/>
    </row>
    <row r="9739" spans="3:18" s="1" customFormat="1" ht="12.75" x14ac:dyDescent="0.2">
      <c r="C9739" s="36"/>
      <c r="K9739" s="19"/>
      <c r="P9739" s="33"/>
      <c r="Q9739" s="19"/>
      <c r="R9739" s="19"/>
    </row>
    <row r="9740" spans="3:18" s="1" customFormat="1" ht="12.75" x14ac:dyDescent="0.2">
      <c r="C9740" s="36"/>
      <c r="K9740" s="19"/>
      <c r="P9740" s="33"/>
      <c r="Q9740" s="19"/>
      <c r="R9740" s="19"/>
    </row>
    <row r="9741" spans="3:18" s="1" customFormat="1" ht="12.75" x14ac:dyDescent="0.2">
      <c r="C9741" s="36"/>
      <c r="K9741" s="19"/>
      <c r="P9741" s="33"/>
      <c r="Q9741" s="19"/>
      <c r="R9741" s="19"/>
    </row>
    <row r="9742" spans="3:18" s="1" customFormat="1" ht="12.75" x14ac:dyDescent="0.2">
      <c r="C9742" s="36"/>
      <c r="K9742" s="19"/>
      <c r="P9742" s="33"/>
      <c r="Q9742" s="19"/>
      <c r="R9742" s="19"/>
    </row>
    <row r="9743" spans="3:18" s="1" customFormat="1" ht="12.75" x14ac:dyDescent="0.2">
      <c r="C9743" s="36"/>
      <c r="K9743" s="19"/>
      <c r="P9743" s="33"/>
      <c r="Q9743" s="19"/>
      <c r="R9743" s="19"/>
    </row>
    <row r="9744" spans="3:18" s="1" customFormat="1" ht="12.75" x14ac:dyDescent="0.2">
      <c r="C9744" s="36"/>
      <c r="K9744" s="19"/>
      <c r="P9744" s="33"/>
      <c r="Q9744" s="19"/>
      <c r="R9744" s="19"/>
    </row>
    <row r="9745" spans="3:18" s="1" customFormat="1" ht="12.75" x14ac:dyDescent="0.2">
      <c r="C9745" s="36"/>
      <c r="K9745" s="19"/>
      <c r="P9745" s="33"/>
      <c r="Q9745" s="19"/>
      <c r="R9745" s="19"/>
    </row>
    <row r="9746" spans="3:18" s="1" customFormat="1" ht="12.75" x14ac:dyDescent="0.2">
      <c r="C9746" s="36"/>
      <c r="K9746" s="19"/>
      <c r="P9746" s="33"/>
      <c r="Q9746" s="19"/>
      <c r="R9746" s="19"/>
    </row>
    <row r="9747" spans="3:18" s="1" customFormat="1" ht="12.75" x14ac:dyDescent="0.2">
      <c r="C9747" s="36"/>
      <c r="K9747" s="19"/>
      <c r="P9747" s="33"/>
      <c r="Q9747" s="19"/>
      <c r="R9747" s="19"/>
    </row>
    <row r="9748" spans="3:18" s="1" customFormat="1" ht="12.75" x14ac:dyDescent="0.2">
      <c r="C9748" s="36"/>
      <c r="K9748" s="19"/>
      <c r="P9748" s="33"/>
      <c r="Q9748" s="19"/>
      <c r="R9748" s="19"/>
    </row>
    <row r="9749" spans="3:18" s="1" customFormat="1" ht="12.75" x14ac:dyDescent="0.2">
      <c r="C9749" s="36"/>
      <c r="K9749" s="19"/>
      <c r="P9749" s="33"/>
      <c r="Q9749" s="19"/>
      <c r="R9749" s="19"/>
    </row>
    <row r="9750" spans="3:18" s="1" customFormat="1" ht="12.75" x14ac:dyDescent="0.2">
      <c r="C9750" s="36"/>
      <c r="K9750" s="19"/>
      <c r="P9750" s="33"/>
      <c r="Q9750" s="19"/>
      <c r="R9750" s="19"/>
    </row>
    <row r="9751" spans="3:18" s="1" customFormat="1" ht="12.75" x14ac:dyDescent="0.2">
      <c r="C9751" s="36"/>
      <c r="K9751" s="19"/>
      <c r="P9751" s="33"/>
      <c r="Q9751" s="19"/>
      <c r="R9751" s="19"/>
    </row>
    <row r="9752" spans="3:18" s="1" customFormat="1" ht="12.75" x14ac:dyDescent="0.2">
      <c r="C9752" s="36"/>
      <c r="K9752" s="19"/>
      <c r="P9752" s="33"/>
      <c r="Q9752" s="19"/>
      <c r="R9752" s="19"/>
    </row>
    <row r="9753" spans="3:18" s="1" customFormat="1" ht="12.75" x14ac:dyDescent="0.2">
      <c r="C9753" s="36"/>
      <c r="K9753" s="19"/>
      <c r="P9753" s="33"/>
      <c r="Q9753" s="19"/>
      <c r="R9753" s="19"/>
    </row>
    <row r="9754" spans="3:18" s="1" customFormat="1" ht="12.75" x14ac:dyDescent="0.2">
      <c r="C9754" s="36"/>
      <c r="K9754" s="19"/>
      <c r="P9754" s="33"/>
      <c r="Q9754" s="19"/>
      <c r="R9754" s="19"/>
    </row>
    <row r="9755" spans="3:18" s="1" customFormat="1" ht="12.75" x14ac:dyDescent="0.2">
      <c r="C9755" s="36"/>
      <c r="K9755" s="19"/>
      <c r="P9755" s="33"/>
      <c r="Q9755" s="19"/>
      <c r="R9755" s="19"/>
    </row>
    <row r="9756" spans="3:18" s="1" customFormat="1" ht="12.75" x14ac:dyDescent="0.2">
      <c r="C9756" s="36"/>
      <c r="K9756" s="19"/>
      <c r="P9756" s="33"/>
      <c r="Q9756" s="19"/>
      <c r="R9756" s="19"/>
    </row>
    <row r="9757" spans="3:18" s="1" customFormat="1" ht="12.75" x14ac:dyDescent="0.2">
      <c r="C9757" s="36"/>
      <c r="K9757" s="19"/>
      <c r="P9757" s="33"/>
      <c r="Q9757" s="19"/>
      <c r="R9757" s="19"/>
    </row>
    <row r="9758" spans="3:18" s="1" customFormat="1" ht="12.75" x14ac:dyDescent="0.2">
      <c r="C9758" s="36"/>
      <c r="K9758" s="19"/>
      <c r="P9758" s="33"/>
      <c r="Q9758" s="19"/>
      <c r="R9758" s="19"/>
    </row>
    <row r="9759" spans="3:18" s="1" customFormat="1" ht="12.75" x14ac:dyDescent="0.2">
      <c r="C9759" s="36"/>
      <c r="K9759" s="19"/>
      <c r="P9759" s="33"/>
      <c r="Q9759" s="19"/>
      <c r="R9759" s="19"/>
    </row>
    <row r="9760" spans="3:18" s="1" customFormat="1" ht="12.75" x14ac:dyDescent="0.2">
      <c r="C9760" s="36"/>
      <c r="K9760" s="19"/>
      <c r="P9760" s="33"/>
      <c r="Q9760" s="19"/>
      <c r="R9760" s="19"/>
    </row>
    <row r="9761" spans="3:18" s="1" customFormat="1" ht="12.75" x14ac:dyDescent="0.2">
      <c r="C9761" s="36"/>
      <c r="K9761" s="19"/>
      <c r="P9761" s="33"/>
      <c r="Q9761" s="19"/>
      <c r="R9761" s="19"/>
    </row>
    <row r="9762" spans="3:18" s="1" customFormat="1" ht="12.75" x14ac:dyDescent="0.2">
      <c r="C9762" s="36"/>
      <c r="K9762" s="19"/>
      <c r="P9762" s="33"/>
      <c r="Q9762" s="19"/>
      <c r="R9762" s="19"/>
    </row>
    <row r="9763" spans="3:18" s="1" customFormat="1" ht="12.75" x14ac:dyDescent="0.2">
      <c r="C9763" s="36"/>
      <c r="K9763" s="19"/>
      <c r="P9763" s="33"/>
      <c r="Q9763" s="19"/>
      <c r="R9763" s="19"/>
    </row>
    <row r="9764" spans="3:18" s="1" customFormat="1" ht="12.75" x14ac:dyDescent="0.2">
      <c r="C9764" s="36"/>
      <c r="K9764" s="19"/>
      <c r="P9764" s="33"/>
      <c r="Q9764" s="19"/>
      <c r="R9764" s="19"/>
    </row>
    <row r="9765" spans="3:18" s="1" customFormat="1" ht="12.75" x14ac:dyDescent="0.2">
      <c r="C9765" s="36"/>
      <c r="K9765" s="19"/>
      <c r="P9765" s="33"/>
      <c r="Q9765" s="19"/>
      <c r="R9765" s="19"/>
    </row>
    <row r="9766" spans="3:18" s="1" customFormat="1" ht="12.75" x14ac:dyDescent="0.2">
      <c r="C9766" s="36"/>
      <c r="K9766" s="19"/>
      <c r="P9766" s="33"/>
      <c r="Q9766" s="19"/>
      <c r="R9766" s="19"/>
    </row>
    <row r="9767" spans="3:18" s="1" customFormat="1" ht="12.75" x14ac:dyDescent="0.2">
      <c r="C9767" s="36"/>
      <c r="K9767" s="19"/>
      <c r="P9767" s="33"/>
      <c r="Q9767" s="19"/>
      <c r="R9767" s="19"/>
    </row>
    <row r="9768" spans="3:18" s="1" customFormat="1" ht="12.75" x14ac:dyDescent="0.2">
      <c r="C9768" s="36"/>
      <c r="K9768" s="19"/>
      <c r="P9768" s="33"/>
      <c r="Q9768" s="19"/>
      <c r="R9768" s="19"/>
    </row>
    <row r="9769" spans="3:18" s="1" customFormat="1" ht="12.75" x14ac:dyDescent="0.2">
      <c r="C9769" s="36"/>
      <c r="K9769" s="19"/>
      <c r="P9769" s="33"/>
      <c r="Q9769" s="19"/>
      <c r="R9769" s="19"/>
    </row>
    <row r="9770" spans="3:18" s="1" customFormat="1" ht="12.75" x14ac:dyDescent="0.2">
      <c r="C9770" s="36"/>
      <c r="K9770" s="19"/>
      <c r="P9770" s="33"/>
      <c r="Q9770" s="19"/>
      <c r="R9770" s="19"/>
    </row>
    <row r="9771" spans="3:18" s="1" customFormat="1" ht="12.75" x14ac:dyDescent="0.2">
      <c r="C9771" s="36"/>
      <c r="K9771" s="19"/>
      <c r="P9771" s="33"/>
      <c r="Q9771" s="19"/>
      <c r="R9771" s="19"/>
    </row>
    <row r="9772" spans="3:18" s="1" customFormat="1" ht="12.75" x14ac:dyDescent="0.2">
      <c r="C9772" s="36"/>
      <c r="K9772" s="19"/>
      <c r="P9772" s="33"/>
      <c r="Q9772" s="19"/>
      <c r="R9772" s="19"/>
    </row>
    <row r="9773" spans="3:18" s="1" customFormat="1" ht="12.75" x14ac:dyDescent="0.2">
      <c r="C9773" s="36"/>
      <c r="K9773" s="19"/>
      <c r="P9773" s="33"/>
      <c r="Q9773" s="19"/>
      <c r="R9773" s="19"/>
    </row>
    <row r="9774" spans="3:18" s="1" customFormat="1" ht="12.75" x14ac:dyDescent="0.2">
      <c r="C9774" s="36"/>
      <c r="K9774" s="19"/>
      <c r="P9774" s="33"/>
      <c r="Q9774" s="19"/>
      <c r="R9774" s="19"/>
    </row>
    <row r="9775" spans="3:18" s="1" customFormat="1" ht="12.75" x14ac:dyDescent="0.2">
      <c r="C9775" s="36"/>
      <c r="K9775" s="19"/>
      <c r="P9775" s="33"/>
      <c r="Q9775" s="19"/>
      <c r="R9775" s="19"/>
    </row>
    <row r="9776" spans="3:18" s="1" customFormat="1" ht="12.75" x14ac:dyDescent="0.2">
      <c r="C9776" s="36"/>
      <c r="K9776" s="19"/>
      <c r="P9776" s="33"/>
      <c r="Q9776" s="19"/>
      <c r="R9776" s="19"/>
    </row>
    <row r="9777" spans="3:18" s="1" customFormat="1" ht="12.75" x14ac:dyDescent="0.2">
      <c r="C9777" s="36"/>
      <c r="K9777" s="19"/>
      <c r="P9777" s="33"/>
      <c r="Q9777" s="19"/>
      <c r="R9777" s="19"/>
    </row>
    <row r="9778" spans="3:18" s="1" customFormat="1" ht="12.75" x14ac:dyDescent="0.2">
      <c r="C9778" s="36"/>
      <c r="K9778" s="19"/>
      <c r="P9778" s="33"/>
      <c r="Q9778" s="19"/>
      <c r="R9778" s="19"/>
    </row>
    <row r="9779" spans="3:18" s="1" customFormat="1" ht="12.75" x14ac:dyDescent="0.2">
      <c r="C9779" s="36"/>
      <c r="K9779" s="19"/>
      <c r="P9779" s="33"/>
      <c r="Q9779" s="19"/>
      <c r="R9779" s="19"/>
    </row>
    <row r="9780" spans="3:18" s="1" customFormat="1" ht="12.75" x14ac:dyDescent="0.2">
      <c r="C9780" s="36"/>
      <c r="K9780" s="19"/>
      <c r="P9780" s="33"/>
      <c r="Q9780" s="19"/>
      <c r="R9780" s="19"/>
    </row>
    <row r="9781" spans="3:18" s="1" customFormat="1" ht="12.75" x14ac:dyDescent="0.2">
      <c r="C9781" s="36"/>
      <c r="K9781" s="19"/>
      <c r="P9781" s="33"/>
      <c r="Q9781" s="19"/>
      <c r="R9781" s="19"/>
    </row>
    <row r="9782" spans="3:18" s="1" customFormat="1" ht="12.75" x14ac:dyDescent="0.2">
      <c r="C9782" s="36"/>
      <c r="K9782" s="19"/>
      <c r="P9782" s="33"/>
      <c r="Q9782" s="19"/>
      <c r="R9782" s="19"/>
    </row>
    <row r="9783" spans="3:18" s="1" customFormat="1" ht="12.75" x14ac:dyDescent="0.2">
      <c r="C9783" s="36"/>
      <c r="K9783" s="19"/>
      <c r="P9783" s="33"/>
      <c r="Q9783" s="19"/>
      <c r="R9783" s="19"/>
    </row>
    <row r="9784" spans="3:18" s="1" customFormat="1" ht="12.75" x14ac:dyDescent="0.2">
      <c r="C9784" s="36"/>
      <c r="K9784" s="19"/>
      <c r="P9784" s="33"/>
      <c r="Q9784" s="19"/>
      <c r="R9784" s="19"/>
    </row>
    <row r="9785" spans="3:18" s="1" customFormat="1" ht="12.75" x14ac:dyDescent="0.2">
      <c r="C9785" s="36"/>
      <c r="K9785" s="19"/>
      <c r="P9785" s="33"/>
      <c r="Q9785" s="19"/>
      <c r="R9785" s="19"/>
    </row>
    <row r="9786" spans="3:18" s="1" customFormat="1" ht="12.75" x14ac:dyDescent="0.2">
      <c r="C9786" s="36"/>
      <c r="K9786" s="19"/>
      <c r="P9786" s="33"/>
      <c r="Q9786" s="19"/>
      <c r="R9786" s="19"/>
    </row>
    <row r="9787" spans="3:18" s="1" customFormat="1" ht="12.75" x14ac:dyDescent="0.2">
      <c r="C9787" s="36"/>
      <c r="K9787" s="19"/>
      <c r="P9787" s="33"/>
      <c r="Q9787" s="19"/>
      <c r="R9787" s="19"/>
    </row>
    <row r="9788" spans="3:18" s="1" customFormat="1" ht="12.75" x14ac:dyDescent="0.2">
      <c r="C9788" s="36"/>
      <c r="K9788" s="19"/>
      <c r="P9788" s="33"/>
      <c r="Q9788" s="19"/>
      <c r="R9788" s="19"/>
    </row>
    <row r="9789" spans="3:18" s="1" customFormat="1" ht="12.75" x14ac:dyDescent="0.2">
      <c r="C9789" s="36"/>
      <c r="K9789" s="19"/>
      <c r="P9789" s="33"/>
      <c r="Q9789" s="19"/>
      <c r="R9789" s="19"/>
    </row>
    <row r="9790" spans="3:18" s="1" customFormat="1" ht="12.75" x14ac:dyDescent="0.2">
      <c r="C9790" s="36"/>
      <c r="K9790" s="19"/>
      <c r="P9790" s="33"/>
      <c r="Q9790" s="19"/>
      <c r="R9790" s="19"/>
    </row>
    <row r="9791" spans="3:18" s="1" customFormat="1" ht="12.75" x14ac:dyDescent="0.2">
      <c r="C9791" s="36"/>
      <c r="K9791" s="19"/>
      <c r="P9791" s="33"/>
      <c r="Q9791" s="19"/>
      <c r="R9791" s="19"/>
    </row>
    <row r="9792" spans="3:18" s="1" customFormat="1" ht="12.75" x14ac:dyDescent="0.2">
      <c r="C9792" s="36"/>
      <c r="K9792" s="19"/>
      <c r="P9792" s="33"/>
      <c r="Q9792" s="19"/>
      <c r="R9792" s="19"/>
    </row>
    <row r="9793" spans="3:18" s="1" customFormat="1" ht="12.75" x14ac:dyDescent="0.2">
      <c r="C9793" s="36"/>
      <c r="K9793" s="19"/>
      <c r="P9793" s="33"/>
      <c r="Q9793" s="19"/>
      <c r="R9793" s="19"/>
    </row>
    <row r="9794" spans="3:18" s="1" customFormat="1" ht="12.75" x14ac:dyDescent="0.2">
      <c r="C9794" s="36"/>
      <c r="K9794" s="19"/>
      <c r="P9794" s="33"/>
      <c r="Q9794" s="19"/>
      <c r="R9794" s="19"/>
    </row>
    <row r="9795" spans="3:18" s="1" customFormat="1" ht="12.75" x14ac:dyDescent="0.2">
      <c r="C9795" s="36"/>
      <c r="K9795" s="19"/>
      <c r="P9795" s="33"/>
      <c r="Q9795" s="19"/>
      <c r="R9795" s="19"/>
    </row>
    <row r="9796" spans="3:18" s="1" customFormat="1" ht="12.75" x14ac:dyDescent="0.2">
      <c r="C9796" s="36"/>
      <c r="K9796" s="19"/>
      <c r="P9796" s="33"/>
      <c r="Q9796" s="19"/>
      <c r="R9796" s="19"/>
    </row>
    <row r="9797" spans="3:18" s="1" customFormat="1" ht="12.75" x14ac:dyDescent="0.2">
      <c r="C9797" s="36"/>
      <c r="K9797" s="19"/>
      <c r="P9797" s="33"/>
      <c r="Q9797" s="19"/>
      <c r="R9797" s="19"/>
    </row>
    <row r="9798" spans="3:18" s="1" customFormat="1" ht="12.75" x14ac:dyDescent="0.2">
      <c r="C9798" s="36"/>
      <c r="K9798" s="19"/>
      <c r="P9798" s="33"/>
      <c r="Q9798" s="19"/>
      <c r="R9798" s="19"/>
    </row>
    <row r="9799" spans="3:18" s="1" customFormat="1" ht="12.75" x14ac:dyDescent="0.2">
      <c r="C9799" s="36"/>
      <c r="K9799" s="19"/>
      <c r="P9799" s="33"/>
      <c r="Q9799" s="19"/>
      <c r="R9799" s="19"/>
    </row>
    <row r="9800" spans="3:18" s="1" customFormat="1" ht="12.75" x14ac:dyDescent="0.2">
      <c r="C9800" s="36"/>
      <c r="K9800" s="19"/>
      <c r="P9800" s="33"/>
      <c r="Q9800" s="19"/>
      <c r="R9800" s="19"/>
    </row>
    <row r="9801" spans="3:18" s="1" customFormat="1" ht="12.75" x14ac:dyDescent="0.2">
      <c r="C9801" s="36"/>
      <c r="K9801" s="19"/>
      <c r="P9801" s="33"/>
      <c r="Q9801" s="19"/>
      <c r="R9801" s="19"/>
    </row>
    <row r="9802" spans="3:18" s="1" customFormat="1" ht="12.75" x14ac:dyDescent="0.2">
      <c r="C9802" s="36"/>
      <c r="K9802" s="19"/>
      <c r="P9802" s="33"/>
      <c r="Q9802" s="19"/>
      <c r="R9802" s="19"/>
    </row>
    <row r="9803" spans="3:18" s="1" customFormat="1" ht="12.75" x14ac:dyDescent="0.2">
      <c r="C9803" s="36"/>
      <c r="K9803" s="19"/>
      <c r="P9803" s="33"/>
      <c r="Q9803" s="19"/>
      <c r="R9803" s="19"/>
    </row>
    <row r="9804" spans="3:18" s="1" customFormat="1" ht="12.75" x14ac:dyDescent="0.2">
      <c r="C9804" s="36"/>
      <c r="K9804" s="19"/>
      <c r="P9804" s="33"/>
      <c r="Q9804" s="19"/>
      <c r="R9804" s="19"/>
    </row>
    <row r="9805" spans="3:18" s="1" customFormat="1" ht="12.75" x14ac:dyDescent="0.2">
      <c r="C9805" s="36"/>
      <c r="K9805" s="19"/>
      <c r="P9805" s="33"/>
      <c r="Q9805" s="19"/>
      <c r="R9805" s="19"/>
    </row>
    <row r="9806" spans="3:18" s="1" customFormat="1" ht="12.75" x14ac:dyDescent="0.2">
      <c r="C9806" s="36"/>
      <c r="K9806" s="19"/>
      <c r="P9806" s="33"/>
      <c r="Q9806" s="19"/>
      <c r="R9806" s="19"/>
    </row>
    <row r="9807" spans="3:18" s="1" customFormat="1" ht="12.75" x14ac:dyDescent="0.2">
      <c r="C9807" s="36"/>
      <c r="K9807" s="19"/>
      <c r="P9807" s="33"/>
      <c r="Q9807" s="19"/>
      <c r="R9807" s="19"/>
    </row>
    <row r="9808" spans="3:18" s="1" customFormat="1" ht="12.75" x14ac:dyDescent="0.2">
      <c r="C9808" s="36"/>
      <c r="K9808" s="19"/>
      <c r="P9808" s="33"/>
      <c r="Q9808" s="19"/>
      <c r="R9808" s="19"/>
    </row>
    <row r="9809" spans="3:18" s="1" customFormat="1" ht="12.75" x14ac:dyDescent="0.2">
      <c r="C9809" s="36"/>
      <c r="K9809" s="19"/>
      <c r="P9809" s="33"/>
      <c r="Q9809" s="19"/>
      <c r="R9809" s="19"/>
    </row>
    <row r="9810" spans="3:18" s="1" customFormat="1" ht="12.75" x14ac:dyDescent="0.2">
      <c r="C9810" s="36"/>
      <c r="K9810" s="19"/>
      <c r="P9810" s="33"/>
      <c r="Q9810" s="19"/>
      <c r="R9810" s="19"/>
    </row>
    <row r="9811" spans="3:18" s="1" customFormat="1" ht="12.75" x14ac:dyDescent="0.2">
      <c r="C9811" s="36"/>
      <c r="K9811" s="19"/>
      <c r="P9811" s="33"/>
      <c r="Q9811" s="19"/>
      <c r="R9811" s="19"/>
    </row>
    <row r="9812" spans="3:18" s="1" customFormat="1" ht="12.75" x14ac:dyDescent="0.2">
      <c r="C9812" s="36"/>
      <c r="K9812" s="19"/>
      <c r="P9812" s="33"/>
      <c r="Q9812" s="19"/>
      <c r="R9812" s="19"/>
    </row>
    <row r="9813" spans="3:18" s="1" customFormat="1" ht="12.75" x14ac:dyDescent="0.2">
      <c r="C9813" s="36"/>
      <c r="K9813" s="19"/>
      <c r="P9813" s="33"/>
      <c r="Q9813" s="19"/>
      <c r="R9813" s="19"/>
    </row>
    <row r="9814" spans="3:18" s="1" customFormat="1" ht="12.75" x14ac:dyDescent="0.2">
      <c r="C9814" s="36"/>
      <c r="K9814" s="19"/>
      <c r="P9814" s="33"/>
      <c r="Q9814" s="19"/>
      <c r="R9814" s="19"/>
    </row>
    <row r="9815" spans="3:18" s="1" customFormat="1" ht="12.75" x14ac:dyDescent="0.2">
      <c r="C9815" s="36"/>
      <c r="K9815" s="19"/>
      <c r="P9815" s="33"/>
      <c r="Q9815" s="19"/>
      <c r="R9815" s="19"/>
    </row>
    <row r="9816" spans="3:18" s="1" customFormat="1" ht="12.75" x14ac:dyDescent="0.2">
      <c r="C9816" s="36"/>
      <c r="K9816" s="19"/>
      <c r="P9816" s="33"/>
      <c r="Q9816" s="19"/>
      <c r="R9816" s="19"/>
    </row>
    <row r="9817" spans="3:18" s="1" customFormat="1" ht="12.75" x14ac:dyDescent="0.2">
      <c r="C9817" s="36"/>
      <c r="K9817" s="19"/>
      <c r="P9817" s="33"/>
      <c r="Q9817" s="19"/>
      <c r="R9817" s="19"/>
    </row>
    <row r="9818" spans="3:18" s="1" customFormat="1" ht="12.75" x14ac:dyDescent="0.2">
      <c r="C9818" s="36"/>
      <c r="K9818" s="19"/>
      <c r="P9818" s="33"/>
      <c r="Q9818" s="19"/>
      <c r="R9818" s="19"/>
    </row>
    <row r="9819" spans="3:18" s="1" customFormat="1" ht="12.75" x14ac:dyDescent="0.2">
      <c r="C9819" s="36"/>
      <c r="K9819" s="19"/>
      <c r="P9819" s="33"/>
      <c r="Q9819" s="19"/>
      <c r="R9819" s="19"/>
    </row>
    <row r="9820" spans="3:18" s="1" customFormat="1" ht="12.75" x14ac:dyDescent="0.2">
      <c r="C9820" s="36"/>
      <c r="K9820" s="19"/>
      <c r="P9820" s="33"/>
      <c r="Q9820" s="19"/>
      <c r="R9820" s="19"/>
    </row>
    <row r="9821" spans="3:18" s="1" customFormat="1" ht="12.75" x14ac:dyDescent="0.2">
      <c r="C9821" s="36"/>
      <c r="K9821" s="19"/>
      <c r="P9821" s="33"/>
      <c r="Q9821" s="19"/>
      <c r="R9821" s="19"/>
    </row>
    <row r="9822" spans="3:18" s="1" customFormat="1" ht="12.75" x14ac:dyDescent="0.2">
      <c r="C9822" s="36"/>
      <c r="K9822" s="19"/>
      <c r="P9822" s="33"/>
      <c r="Q9822" s="19"/>
      <c r="R9822" s="19"/>
    </row>
    <row r="9823" spans="3:18" s="1" customFormat="1" ht="12.75" x14ac:dyDescent="0.2">
      <c r="C9823" s="36"/>
      <c r="K9823" s="19"/>
      <c r="P9823" s="33"/>
      <c r="Q9823" s="19"/>
      <c r="R9823" s="19"/>
    </row>
    <row r="9824" spans="3:18" s="1" customFormat="1" ht="12.75" x14ac:dyDescent="0.2">
      <c r="C9824" s="36"/>
      <c r="K9824" s="19"/>
      <c r="P9824" s="33"/>
      <c r="Q9824" s="19"/>
      <c r="R9824" s="19"/>
    </row>
    <row r="9825" spans="3:18" s="1" customFormat="1" ht="12.75" x14ac:dyDescent="0.2">
      <c r="C9825" s="36"/>
      <c r="K9825" s="19"/>
      <c r="P9825" s="33"/>
      <c r="Q9825" s="19"/>
      <c r="R9825" s="19"/>
    </row>
    <row r="9826" spans="3:18" s="1" customFormat="1" ht="12.75" x14ac:dyDescent="0.2">
      <c r="C9826" s="36"/>
      <c r="K9826" s="19"/>
      <c r="P9826" s="33"/>
      <c r="Q9826" s="19"/>
      <c r="R9826" s="19"/>
    </row>
    <row r="9827" spans="3:18" s="1" customFormat="1" ht="12.75" x14ac:dyDescent="0.2">
      <c r="C9827" s="36"/>
      <c r="K9827" s="19"/>
      <c r="P9827" s="33"/>
      <c r="Q9827" s="19"/>
      <c r="R9827" s="19"/>
    </row>
    <row r="9828" spans="3:18" s="1" customFormat="1" ht="12.75" x14ac:dyDescent="0.2">
      <c r="C9828" s="36"/>
      <c r="K9828" s="19"/>
      <c r="P9828" s="33"/>
      <c r="Q9828" s="19"/>
      <c r="R9828" s="19"/>
    </row>
    <row r="9829" spans="3:18" s="1" customFormat="1" ht="12.75" x14ac:dyDescent="0.2">
      <c r="C9829" s="36"/>
      <c r="K9829" s="19"/>
      <c r="P9829" s="33"/>
      <c r="Q9829" s="19"/>
      <c r="R9829" s="19"/>
    </row>
    <row r="9830" spans="3:18" s="1" customFormat="1" ht="12.75" x14ac:dyDescent="0.2">
      <c r="C9830" s="36"/>
      <c r="K9830" s="19"/>
      <c r="P9830" s="33"/>
      <c r="Q9830" s="19"/>
      <c r="R9830" s="19"/>
    </row>
    <row r="9831" spans="3:18" s="1" customFormat="1" ht="12.75" x14ac:dyDescent="0.2">
      <c r="C9831" s="36"/>
      <c r="K9831" s="19"/>
      <c r="P9831" s="33"/>
      <c r="Q9831" s="19"/>
      <c r="R9831" s="19"/>
    </row>
    <row r="9832" spans="3:18" s="1" customFormat="1" ht="12.75" x14ac:dyDescent="0.2">
      <c r="C9832" s="36"/>
      <c r="K9832" s="19"/>
      <c r="P9832" s="33"/>
      <c r="Q9832" s="19"/>
      <c r="R9832" s="19"/>
    </row>
    <row r="9833" spans="3:18" s="1" customFormat="1" ht="12.75" x14ac:dyDescent="0.2">
      <c r="C9833" s="36"/>
      <c r="K9833" s="19"/>
      <c r="P9833" s="33"/>
      <c r="Q9833" s="19"/>
      <c r="R9833" s="19"/>
    </row>
    <row r="9834" spans="3:18" s="1" customFormat="1" ht="12.75" x14ac:dyDescent="0.2">
      <c r="C9834" s="36"/>
      <c r="K9834" s="19"/>
      <c r="P9834" s="33"/>
      <c r="Q9834" s="19"/>
      <c r="R9834" s="19"/>
    </row>
    <row r="9835" spans="3:18" s="1" customFormat="1" ht="12.75" x14ac:dyDescent="0.2">
      <c r="C9835" s="36"/>
      <c r="K9835" s="19"/>
      <c r="P9835" s="33"/>
      <c r="Q9835" s="19"/>
      <c r="R9835" s="19"/>
    </row>
    <row r="9836" spans="3:18" s="1" customFormat="1" ht="12.75" x14ac:dyDescent="0.2">
      <c r="C9836" s="36"/>
      <c r="K9836" s="19"/>
      <c r="P9836" s="33"/>
      <c r="Q9836" s="19"/>
      <c r="R9836" s="19"/>
    </row>
    <row r="9837" spans="3:18" s="1" customFormat="1" ht="12.75" x14ac:dyDescent="0.2">
      <c r="C9837" s="36"/>
      <c r="K9837" s="19"/>
      <c r="P9837" s="33"/>
      <c r="Q9837" s="19"/>
      <c r="R9837" s="19"/>
    </row>
    <row r="9838" spans="3:18" s="1" customFormat="1" ht="12.75" x14ac:dyDescent="0.2">
      <c r="C9838" s="36"/>
      <c r="K9838" s="19"/>
      <c r="P9838" s="33"/>
      <c r="Q9838" s="19"/>
      <c r="R9838" s="19"/>
    </row>
    <row r="9839" spans="3:18" s="1" customFormat="1" ht="12.75" x14ac:dyDescent="0.2">
      <c r="C9839" s="36"/>
      <c r="K9839" s="19"/>
      <c r="P9839" s="33"/>
      <c r="Q9839" s="19"/>
      <c r="R9839" s="19"/>
    </row>
    <row r="9840" spans="3:18" s="1" customFormat="1" ht="12.75" x14ac:dyDescent="0.2">
      <c r="C9840" s="36"/>
      <c r="K9840" s="19"/>
      <c r="P9840" s="33"/>
      <c r="Q9840" s="19"/>
      <c r="R9840" s="19"/>
    </row>
    <row r="9841" spans="3:18" s="1" customFormat="1" ht="12.75" x14ac:dyDescent="0.2">
      <c r="C9841" s="36"/>
      <c r="K9841" s="19"/>
      <c r="P9841" s="33"/>
      <c r="Q9841" s="19"/>
      <c r="R9841" s="19"/>
    </row>
    <row r="9842" spans="3:18" s="1" customFormat="1" ht="12.75" x14ac:dyDescent="0.2">
      <c r="C9842" s="36"/>
      <c r="K9842" s="19"/>
      <c r="P9842" s="33"/>
      <c r="Q9842" s="19"/>
      <c r="R9842" s="19"/>
    </row>
    <row r="9843" spans="3:18" s="1" customFormat="1" ht="12.75" x14ac:dyDescent="0.2">
      <c r="C9843" s="36"/>
      <c r="K9843" s="19"/>
      <c r="P9843" s="33"/>
      <c r="Q9843" s="19"/>
      <c r="R9843" s="19"/>
    </row>
    <row r="9844" spans="3:18" s="1" customFormat="1" ht="12.75" x14ac:dyDescent="0.2">
      <c r="C9844" s="36"/>
      <c r="K9844" s="19"/>
      <c r="P9844" s="33"/>
      <c r="Q9844" s="19"/>
      <c r="R9844" s="19"/>
    </row>
    <row r="9845" spans="3:18" s="1" customFormat="1" ht="12.75" x14ac:dyDescent="0.2">
      <c r="C9845" s="36"/>
      <c r="K9845" s="19"/>
      <c r="P9845" s="33"/>
      <c r="Q9845" s="19"/>
      <c r="R9845" s="19"/>
    </row>
    <row r="9846" spans="3:18" s="1" customFormat="1" ht="12.75" x14ac:dyDescent="0.2">
      <c r="C9846" s="36"/>
      <c r="K9846" s="19"/>
      <c r="P9846" s="33"/>
      <c r="Q9846" s="19"/>
      <c r="R9846" s="19"/>
    </row>
    <row r="9847" spans="3:18" s="1" customFormat="1" ht="12.75" x14ac:dyDescent="0.2">
      <c r="C9847" s="36"/>
      <c r="K9847" s="19"/>
      <c r="P9847" s="33"/>
      <c r="Q9847" s="19"/>
      <c r="R9847" s="19"/>
    </row>
    <row r="9848" spans="3:18" s="1" customFormat="1" ht="12.75" x14ac:dyDescent="0.2">
      <c r="C9848" s="36"/>
      <c r="K9848" s="19"/>
      <c r="P9848" s="33"/>
      <c r="Q9848" s="19"/>
      <c r="R9848" s="19"/>
    </row>
    <row r="9849" spans="3:18" s="1" customFormat="1" ht="12.75" x14ac:dyDescent="0.2">
      <c r="C9849" s="36"/>
      <c r="K9849" s="19"/>
      <c r="P9849" s="33"/>
      <c r="Q9849" s="19"/>
      <c r="R9849" s="19"/>
    </row>
    <row r="9850" spans="3:18" s="1" customFormat="1" ht="12.75" x14ac:dyDescent="0.2">
      <c r="C9850" s="36"/>
      <c r="K9850" s="19"/>
      <c r="P9850" s="33"/>
      <c r="Q9850" s="19"/>
      <c r="R9850" s="19"/>
    </row>
    <row r="9851" spans="3:18" s="1" customFormat="1" ht="12.75" x14ac:dyDescent="0.2">
      <c r="C9851" s="36"/>
      <c r="K9851" s="19"/>
      <c r="P9851" s="33"/>
      <c r="Q9851" s="19"/>
      <c r="R9851" s="19"/>
    </row>
    <row r="9852" spans="3:18" s="1" customFormat="1" ht="12.75" x14ac:dyDescent="0.2">
      <c r="C9852" s="36"/>
      <c r="K9852" s="19"/>
      <c r="P9852" s="33"/>
      <c r="Q9852" s="19"/>
      <c r="R9852" s="19"/>
    </row>
    <row r="9853" spans="3:18" s="1" customFormat="1" ht="12.75" x14ac:dyDescent="0.2">
      <c r="C9853" s="36"/>
      <c r="K9853" s="19"/>
      <c r="P9853" s="33"/>
      <c r="Q9853" s="19"/>
      <c r="R9853" s="19"/>
    </row>
    <row r="9854" spans="3:18" s="1" customFormat="1" ht="12.75" x14ac:dyDescent="0.2">
      <c r="C9854" s="36"/>
      <c r="K9854" s="19"/>
      <c r="P9854" s="33"/>
      <c r="Q9854" s="19"/>
      <c r="R9854" s="19"/>
    </row>
    <row r="9855" spans="3:18" s="1" customFormat="1" ht="12.75" x14ac:dyDescent="0.2">
      <c r="C9855" s="36"/>
      <c r="K9855" s="19"/>
      <c r="P9855" s="33"/>
      <c r="Q9855" s="19"/>
      <c r="R9855" s="19"/>
    </row>
    <row r="9856" spans="3:18" s="1" customFormat="1" ht="12.75" x14ac:dyDescent="0.2">
      <c r="C9856" s="36"/>
      <c r="K9856" s="19"/>
      <c r="P9856" s="33"/>
      <c r="Q9856" s="19"/>
      <c r="R9856" s="19"/>
    </row>
    <row r="9857" spans="3:18" s="1" customFormat="1" ht="12.75" x14ac:dyDescent="0.2">
      <c r="C9857" s="36"/>
      <c r="K9857" s="19"/>
      <c r="P9857" s="33"/>
      <c r="Q9857" s="19"/>
      <c r="R9857" s="19"/>
    </row>
    <row r="9858" spans="3:18" s="1" customFormat="1" ht="12.75" x14ac:dyDescent="0.2">
      <c r="C9858" s="36"/>
      <c r="K9858" s="19"/>
      <c r="P9858" s="33"/>
      <c r="Q9858" s="19"/>
      <c r="R9858" s="19"/>
    </row>
    <row r="9859" spans="3:18" s="1" customFormat="1" ht="12.75" x14ac:dyDescent="0.2">
      <c r="C9859" s="36"/>
      <c r="K9859" s="19"/>
      <c r="P9859" s="33"/>
      <c r="Q9859" s="19"/>
      <c r="R9859" s="19"/>
    </row>
    <row r="9860" spans="3:18" s="1" customFormat="1" ht="12.75" x14ac:dyDescent="0.2">
      <c r="C9860" s="36"/>
      <c r="K9860" s="19"/>
      <c r="P9860" s="33"/>
      <c r="Q9860" s="19"/>
      <c r="R9860" s="19"/>
    </row>
    <row r="9861" spans="3:18" s="1" customFormat="1" ht="12.75" x14ac:dyDescent="0.2">
      <c r="C9861" s="36"/>
      <c r="K9861" s="19"/>
      <c r="P9861" s="33"/>
      <c r="Q9861" s="19"/>
      <c r="R9861" s="19"/>
    </row>
    <row r="9862" spans="3:18" s="1" customFormat="1" ht="12.75" x14ac:dyDescent="0.2">
      <c r="C9862" s="36"/>
      <c r="K9862" s="19"/>
      <c r="P9862" s="33"/>
      <c r="Q9862" s="19"/>
      <c r="R9862" s="19"/>
    </row>
    <row r="9863" spans="3:18" s="1" customFormat="1" ht="12.75" x14ac:dyDescent="0.2">
      <c r="C9863" s="36"/>
      <c r="K9863" s="19"/>
      <c r="P9863" s="33"/>
      <c r="Q9863" s="19"/>
      <c r="R9863" s="19"/>
    </row>
    <row r="9864" spans="3:18" s="1" customFormat="1" ht="12.75" x14ac:dyDescent="0.2">
      <c r="C9864" s="36"/>
      <c r="K9864" s="19"/>
      <c r="P9864" s="33"/>
      <c r="Q9864" s="19"/>
      <c r="R9864" s="19"/>
    </row>
    <row r="9865" spans="3:18" s="1" customFormat="1" ht="12.75" x14ac:dyDescent="0.2">
      <c r="C9865" s="36"/>
      <c r="K9865" s="19"/>
      <c r="P9865" s="33"/>
      <c r="Q9865" s="19"/>
      <c r="R9865" s="19"/>
    </row>
    <row r="9866" spans="3:18" s="1" customFormat="1" ht="12.75" x14ac:dyDescent="0.2">
      <c r="C9866" s="36"/>
      <c r="K9866" s="19"/>
      <c r="P9866" s="33"/>
      <c r="Q9866" s="19"/>
      <c r="R9866" s="19"/>
    </row>
    <row r="9867" spans="3:18" s="1" customFormat="1" ht="12.75" x14ac:dyDescent="0.2">
      <c r="C9867" s="36"/>
      <c r="K9867" s="19"/>
      <c r="P9867" s="33"/>
      <c r="Q9867" s="19"/>
      <c r="R9867" s="19"/>
    </row>
    <row r="9868" spans="3:18" s="1" customFormat="1" ht="12.75" x14ac:dyDescent="0.2">
      <c r="C9868" s="36"/>
      <c r="K9868" s="19"/>
      <c r="P9868" s="33"/>
      <c r="Q9868" s="19"/>
      <c r="R9868" s="19"/>
    </row>
    <row r="9869" spans="3:18" s="1" customFormat="1" ht="12.75" x14ac:dyDescent="0.2">
      <c r="C9869" s="36"/>
      <c r="K9869" s="19"/>
      <c r="P9869" s="33"/>
      <c r="Q9869" s="19"/>
      <c r="R9869" s="19"/>
    </row>
    <row r="9870" spans="3:18" s="1" customFormat="1" ht="12.75" x14ac:dyDescent="0.2">
      <c r="C9870" s="36"/>
      <c r="K9870" s="19"/>
      <c r="P9870" s="33"/>
      <c r="Q9870" s="19"/>
      <c r="R9870" s="19"/>
    </row>
    <row r="9871" spans="3:18" s="1" customFormat="1" ht="12.75" x14ac:dyDescent="0.2">
      <c r="C9871" s="36"/>
      <c r="K9871" s="19"/>
      <c r="P9871" s="33"/>
      <c r="Q9871" s="19"/>
      <c r="R9871" s="19"/>
    </row>
    <row r="9872" spans="3:18" s="1" customFormat="1" ht="12.75" x14ac:dyDescent="0.2">
      <c r="C9872" s="36"/>
      <c r="K9872" s="19"/>
      <c r="P9872" s="33"/>
      <c r="Q9872" s="19"/>
      <c r="R9872" s="19"/>
    </row>
    <row r="9873" spans="3:18" s="1" customFormat="1" ht="12.75" x14ac:dyDescent="0.2">
      <c r="C9873" s="36"/>
      <c r="K9873" s="19"/>
      <c r="P9873" s="33"/>
      <c r="Q9873" s="19"/>
      <c r="R9873" s="19"/>
    </row>
    <row r="9874" spans="3:18" s="1" customFormat="1" ht="12.75" x14ac:dyDescent="0.2">
      <c r="C9874" s="36"/>
      <c r="K9874" s="19"/>
      <c r="P9874" s="33"/>
      <c r="Q9874" s="19"/>
      <c r="R9874" s="19"/>
    </row>
    <row r="9875" spans="3:18" s="1" customFormat="1" ht="12.75" x14ac:dyDescent="0.2">
      <c r="C9875" s="36"/>
      <c r="K9875" s="19"/>
      <c r="P9875" s="33"/>
      <c r="Q9875" s="19"/>
      <c r="R9875" s="19"/>
    </row>
    <row r="9876" spans="3:18" s="1" customFormat="1" ht="12.75" x14ac:dyDescent="0.2">
      <c r="C9876" s="36"/>
      <c r="K9876" s="19"/>
      <c r="P9876" s="33"/>
      <c r="Q9876" s="19"/>
      <c r="R9876" s="19"/>
    </row>
    <row r="9877" spans="3:18" s="1" customFormat="1" ht="12.75" x14ac:dyDescent="0.2">
      <c r="C9877" s="36"/>
      <c r="K9877" s="19"/>
      <c r="P9877" s="33"/>
      <c r="Q9877" s="19"/>
      <c r="R9877" s="19"/>
    </row>
    <row r="9878" spans="3:18" s="1" customFormat="1" ht="12.75" x14ac:dyDescent="0.2">
      <c r="C9878" s="36"/>
      <c r="K9878" s="19"/>
      <c r="P9878" s="33"/>
      <c r="Q9878" s="19"/>
      <c r="R9878" s="19"/>
    </row>
    <row r="9879" spans="3:18" s="1" customFormat="1" ht="12.75" x14ac:dyDescent="0.2">
      <c r="C9879" s="36"/>
      <c r="K9879" s="19"/>
      <c r="P9879" s="33"/>
      <c r="Q9879" s="19"/>
      <c r="R9879" s="19"/>
    </row>
    <row r="9880" spans="3:18" s="1" customFormat="1" ht="12.75" x14ac:dyDescent="0.2">
      <c r="C9880" s="36"/>
      <c r="K9880" s="19"/>
      <c r="P9880" s="33"/>
      <c r="Q9880" s="19"/>
      <c r="R9880" s="19"/>
    </row>
    <row r="9881" spans="3:18" s="1" customFormat="1" ht="12.75" x14ac:dyDescent="0.2">
      <c r="C9881" s="36"/>
      <c r="K9881" s="19"/>
      <c r="P9881" s="33"/>
      <c r="Q9881" s="19"/>
      <c r="R9881" s="19"/>
    </row>
    <row r="9882" spans="3:18" s="1" customFormat="1" ht="12.75" x14ac:dyDescent="0.2">
      <c r="C9882" s="36"/>
      <c r="K9882" s="19"/>
      <c r="P9882" s="33"/>
      <c r="Q9882" s="19"/>
      <c r="R9882" s="19"/>
    </row>
    <row r="9883" spans="3:18" s="1" customFormat="1" ht="12.75" x14ac:dyDescent="0.2">
      <c r="C9883" s="36"/>
      <c r="K9883" s="19"/>
      <c r="P9883" s="33"/>
      <c r="Q9883" s="19"/>
      <c r="R9883" s="19"/>
    </row>
    <row r="9884" spans="3:18" s="1" customFormat="1" ht="12.75" x14ac:dyDescent="0.2">
      <c r="C9884" s="36"/>
      <c r="K9884" s="19"/>
      <c r="P9884" s="33"/>
      <c r="Q9884" s="19"/>
      <c r="R9884" s="19"/>
    </row>
    <row r="9885" spans="3:18" s="1" customFormat="1" ht="12.75" x14ac:dyDescent="0.2">
      <c r="C9885" s="36"/>
      <c r="K9885" s="19"/>
      <c r="P9885" s="33"/>
      <c r="Q9885" s="19"/>
      <c r="R9885" s="19"/>
    </row>
    <row r="9886" spans="3:18" s="1" customFormat="1" ht="12.75" x14ac:dyDescent="0.2">
      <c r="C9886" s="36"/>
      <c r="K9886" s="19"/>
      <c r="P9886" s="33"/>
      <c r="Q9886" s="19"/>
      <c r="R9886" s="19"/>
    </row>
    <row r="9887" spans="3:18" s="1" customFormat="1" ht="12.75" x14ac:dyDescent="0.2">
      <c r="C9887" s="36"/>
      <c r="K9887" s="19"/>
      <c r="P9887" s="33"/>
      <c r="Q9887" s="19"/>
      <c r="R9887" s="19"/>
    </row>
    <row r="9888" spans="3:18" s="1" customFormat="1" ht="12.75" x14ac:dyDescent="0.2">
      <c r="C9888" s="36"/>
      <c r="K9888" s="19"/>
      <c r="P9888" s="33"/>
      <c r="Q9888" s="19"/>
      <c r="R9888" s="19"/>
    </row>
    <row r="9889" spans="3:18" s="1" customFormat="1" ht="12.75" x14ac:dyDescent="0.2">
      <c r="C9889" s="36"/>
      <c r="K9889" s="19"/>
      <c r="P9889" s="33"/>
      <c r="Q9889" s="19"/>
      <c r="R9889" s="19"/>
    </row>
    <row r="9890" spans="3:18" s="1" customFormat="1" ht="12.75" x14ac:dyDescent="0.2">
      <c r="C9890" s="36"/>
      <c r="K9890" s="19"/>
      <c r="P9890" s="33"/>
      <c r="Q9890" s="19"/>
      <c r="R9890" s="19"/>
    </row>
    <row r="9891" spans="3:18" s="1" customFormat="1" ht="12.75" x14ac:dyDescent="0.2">
      <c r="C9891" s="36"/>
      <c r="K9891" s="19"/>
      <c r="P9891" s="33"/>
      <c r="Q9891" s="19"/>
      <c r="R9891" s="19"/>
    </row>
    <row r="9892" spans="3:18" s="1" customFormat="1" ht="12.75" x14ac:dyDescent="0.2">
      <c r="C9892" s="36"/>
      <c r="K9892" s="19"/>
      <c r="P9892" s="33"/>
      <c r="Q9892" s="19"/>
      <c r="R9892" s="19"/>
    </row>
    <row r="9893" spans="3:18" s="1" customFormat="1" ht="12.75" x14ac:dyDescent="0.2">
      <c r="C9893" s="36"/>
      <c r="K9893" s="19"/>
      <c r="P9893" s="33"/>
      <c r="Q9893" s="19"/>
      <c r="R9893" s="19"/>
    </row>
    <row r="9894" spans="3:18" s="1" customFormat="1" ht="12.75" x14ac:dyDescent="0.2">
      <c r="C9894" s="36"/>
      <c r="K9894" s="19"/>
      <c r="P9894" s="33"/>
      <c r="Q9894" s="19"/>
      <c r="R9894" s="19"/>
    </row>
    <row r="9895" spans="3:18" s="1" customFormat="1" ht="12.75" x14ac:dyDescent="0.2">
      <c r="C9895" s="36"/>
      <c r="K9895" s="19"/>
      <c r="P9895" s="33"/>
      <c r="Q9895" s="19"/>
      <c r="R9895" s="19"/>
    </row>
    <row r="9896" spans="3:18" s="1" customFormat="1" ht="12.75" x14ac:dyDescent="0.2">
      <c r="C9896" s="36"/>
      <c r="K9896" s="19"/>
      <c r="P9896" s="33"/>
      <c r="Q9896" s="19"/>
      <c r="R9896" s="19"/>
    </row>
    <row r="9897" spans="3:18" s="1" customFormat="1" ht="12.75" x14ac:dyDescent="0.2">
      <c r="C9897" s="36"/>
      <c r="K9897" s="19"/>
      <c r="P9897" s="33"/>
      <c r="Q9897" s="19"/>
      <c r="R9897" s="19"/>
    </row>
    <row r="9898" spans="3:18" s="1" customFormat="1" ht="12.75" x14ac:dyDescent="0.2">
      <c r="C9898" s="36"/>
      <c r="K9898" s="19"/>
      <c r="P9898" s="33"/>
      <c r="Q9898" s="19"/>
      <c r="R9898" s="19"/>
    </row>
    <row r="9899" spans="3:18" s="1" customFormat="1" ht="12.75" x14ac:dyDescent="0.2">
      <c r="C9899" s="36"/>
      <c r="K9899" s="19"/>
      <c r="P9899" s="33"/>
      <c r="Q9899" s="19"/>
      <c r="R9899" s="19"/>
    </row>
    <row r="9900" spans="3:18" s="1" customFormat="1" ht="12.75" x14ac:dyDescent="0.2">
      <c r="C9900" s="36"/>
      <c r="K9900" s="19"/>
      <c r="P9900" s="33"/>
      <c r="Q9900" s="19"/>
      <c r="R9900" s="19"/>
    </row>
    <row r="9901" spans="3:18" s="1" customFormat="1" ht="12.75" x14ac:dyDescent="0.2">
      <c r="C9901" s="36"/>
      <c r="K9901" s="19"/>
      <c r="P9901" s="33"/>
      <c r="Q9901" s="19"/>
      <c r="R9901" s="19"/>
    </row>
    <row r="9902" spans="3:18" s="1" customFormat="1" ht="12.75" x14ac:dyDescent="0.2">
      <c r="C9902" s="36"/>
      <c r="K9902" s="19"/>
      <c r="P9902" s="33"/>
      <c r="Q9902" s="19"/>
      <c r="R9902" s="19"/>
    </row>
    <row r="9903" spans="3:18" s="1" customFormat="1" ht="12.75" x14ac:dyDescent="0.2">
      <c r="C9903" s="36"/>
      <c r="K9903" s="19"/>
      <c r="P9903" s="33"/>
      <c r="Q9903" s="19"/>
      <c r="R9903" s="19"/>
    </row>
    <row r="9904" spans="3:18" s="1" customFormat="1" ht="12.75" x14ac:dyDescent="0.2">
      <c r="C9904" s="36"/>
      <c r="K9904" s="19"/>
      <c r="P9904" s="33"/>
      <c r="Q9904" s="19"/>
      <c r="R9904" s="19"/>
    </row>
    <row r="9905" spans="3:18" s="1" customFormat="1" ht="12.75" x14ac:dyDescent="0.2">
      <c r="C9905" s="36"/>
      <c r="K9905" s="19"/>
      <c r="P9905" s="33"/>
      <c r="Q9905" s="19"/>
      <c r="R9905" s="19"/>
    </row>
    <row r="9906" spans="3:18" s="1" customFormat="1" ht="12.75" x14ac:dyDescent="0.2">
      <c r="C9906" s="36"/>
      <c r="K9906" s="19"/>
      <c r="P9906" s="33"/>
      <c r="Q9906" s="19"/>
      <c r="R9906" s="19"/>
    </row>
    <row r="9907" spans="3:18" s="1" customFormat="1" ht="12.75" x14ac:dyDescent="0.2">
      <c r="C9907" s="36"/>
      <c r="K9907" s="19"/>
      <c r="P9907" s="33"/>
      <c r="Q9907" s="19"/>
      <c r="R9907" s="19"/>
    </row>
    <row r="9908" spans="3:18" s="1" customFormat="1" ht="12.75" x14ac:dyDescent="0.2">
      <c r="C9908" s="36"/>
      <c r="K9908" s="19"/>
      <c r="P9908" s="33"/>
      <c r="Q9908" s="19"/>
      <c r="R9908" s="19"/>
    </row>
    <row r="9909" spans="3:18" s="1" customFormat="1" ht="12.75" x14ac:dyDescent="0.2">
      <c r="C9909" s="36"/>
      <c r="K9909" s="19"/>
      <c r="P9909" s="33"/>
      <c r="Q9909" s="19"/>
      <c r="R9909" s="19"/>
    </row>
    <row r="9910" spans="3:18" s="1" customFormat="1" ht="12.75" x14ac:dyDescent="0.2">
      <c r="C9910" s="36"/>
      <c r="K9910" s="19"/>
      <c r="P9910" s="33"/>
      <c r="Q9910" s="19"/>
      <c r="R9910" s="19"/>
    </row>
    <row r="9911" spans="3:18" s="1" customFormat="1" ht="12.75" x14ac:dyDescent="0.2">
      <c r="C9911" s="36"/>
      <c r="K9911" s="19"/>
      <c r="P9911" s="33"/>
      <c r="Q9911" s="19"/>
      <c r="R9911" s="19"/>
    </row>
    <row r="9912" spans="3:18" s="1" customFormat="1" ht="12.75" x14ac:dyDescent="0.2">
      <c r="C9912" s="36"/>
      <c r="K9912" s="19"/>
      <c r="P9912" s="33"/>
      <c r="Q9912" s="19"/>
      <c r="R9912" s="19"/>
    </row>
    <row r="9913" spans="3:18" s="1" customFormat="1" ht="12.75" x14ac:dyDescent="0.2">
      <c r="C9913" s="36"/>
      <c r="K9913" s="19"/>
      <c r="P9913" s="33"/>
      <c r="Q9913" s="19"/>
      <c r="R9913" s="19"/>
    </row>
    <row r="9914" spans="3:18" s="1" customFormat="1" ht="12.75" x14ac:dyDescent="0.2">
      <c r="C9914" s="36"/>
      <c r="K9914" s="19"/>
      <c r="P9914" s="33"/>
      <c r="Q9914" s="19"/>
      <c r="R9914" s="19"/>
    </row>
    <row r="9915" spans="3:18" s="1" customFormat="1" ht="12.75" x14ac:dyDescent="0.2">
      <c r="C9915" s="36"/>
      <c r="K9915" s="19"/>
      <c r="P9915" s="33"/>
      <c r="Q9915" s="19"/>
      <c r="R9915" s="19"/>
    </row>
    <row r="9916" spans="3:18" s="1" customFormat="1" ht="12.75" x14ac:dyDescent="0.2">
      <c r="C9916" s="36"/>
      <c r="K9916" s="19"/>
      <c r="P9916" s="33"/>
      <c r="Q9916" s="19"/>
      <c r="R9916" s="19"/>
    </row>
    <row r="9917" spans="3:18" s="1" customFormat="1" ht="12.75" x14ac:dyDescent="0.2">
      <c r="C9917" s="36"/>
      <c r="K9917" s="19"/>
      <c r="P9917" s="33"/>
      <c r="Q9917" s="19"/>
      <c r="R9917" s="19"/>
    </row>
    <row r="9918" spans="3:18" s="1" customFormat="1" ht="12.75" x14ac:dyDescent="0.2">
      <c r="C9918" s="36"/>
      <c r="K9918" s="19"/>
      <c r="P9918" s="33"/>
      <c r="Q9918" s="19"/>
      <c r="R9918" s="19"/>
    </row>
    <row r="9919" spans="3:18" s="1" customFormat="1" ht="12.75" x14ac:dyDescent="0.2">
      <c r="C9919" s="36"/>
      <c r="K9919" s="19"/>
      <c r="P9919" s="33"/>
      <c r="Q9919" s="19"/>
      <c r="R9919" s="19"/>
    </row>
    <row r="9920" spans="3:18" s="1" customFormat="1" ht="12.75" x14ac:dyDescent="0.2">
      <c r="C9920" s="36"/>
      <c r="K9920" s="19"/>
      <c r="P9920" s="33"/>
      <c r="Q9920" s="19"/>
      <c r="R9920" s="19"/>
    </row>
    <row r="9921" spans="3:18" s="1" customFormat="1" ht="12.75" x14ac:dyDescent="0.2">
      <c r="C9921" s="36"/>
      <c r="K9921" s="19"/>
      <c r="P9921" s="33"/>
      <c r="Q9921" s="19"/>
      <c r="R9921" s="19"/>
    </row>
    <row r="9922" spans="3:18" s="1" customFormat="1" ht="12.75" x14ac:dyDescent="0.2">
      <c r="C9922" s="36"/>
      <c r="K9922" s="19"/>
      <c r="P9922" s="33"/>
      <c r="Q9922" s="19"/>
      <c r="R9922" s="19"/>
    </row>
    <row r="9923" spans="3:18" s="1" customFormat="1" ht="12.75" x14ac:dyDescent="0.2">
      <c r="C9923" s="36"/>
      <c r="K9923" s="19"/>
      <c r="P9923" s="33"/>
      <c r="Q9923" s="19"/>
      <c r="R9923" s="19"/>
    </row>
    <row r="9924" spans="3:18" s="1" customFormat="1" ht="12.75" x14ac:dyDescent="0.2">
      <c r="C9924" s="36"/>
      <c r="K9924" s="19"/>
      <c r="P9924" s="33"/>
      <c r="Q9924" s="19"/>
      <c r="R9924" s="19"/>
    </row>
    <row r="9925" spans="3:18" s="1" customFormat="1" ht="12.75" x14ac:dyDescent="0.2">
      <c r="C9925" s="36"/>
      <c r="K9925" s="19"/>
      <c r="P9925" s="33"/>
      <c r="Q9925" s="19"/>
      <c r="R9925" s="19"/>
    </row>
    <row r="9926" spans="3:18" s="1" customFormat="1" ht="12.75" x14ac:dyDescent="0.2">
      <c r="C9926" s="36"/>
      <c r="K9926" s="19"/>
      <c r="P9926" s="33"/>
      <c r="Q9926" s="19"/>
      <c r="R9926" s="19"/>
    </row>
    <row r="9927" spans="3:18" s="1" customFormat="1" ht="12.75" x14ac:dyDescent="0.2">
      <c r="C9927" s="36"/>
      <c r="K9927" s="19"/>
      <c r="P9927" s="33"/>
      <c r="Q9927" s="19"/>
      <c r="R9927" s="19"/>
    </row>
    <row r="9928" spans="3:18" s="1" customFormat="1" ht="12.75" x14ac:dyDescent="0.2">
      <c r="C9928" s="36"/>
      <c r="K9928" s="19"/>
      <c r="P9928" s="33"/>
      <c r="Q9928" s="19"/>
      <c r="R9928" s="19"/>
    </row>
    <row r="9929" spans="3:18" s="1" customFormat="1" ht="12.75" x14ac:dyDescent="0.2">
      <c r="C9929" s="36"/>
      <c r="K9929" s="19"/>
      <c r="P9929" s="33"/>
      <c r="Q9929" s="19"/>
      <c r="R9929" s="19"/>
    </row>
    <row r="9930" spans="3:18" s="1" customFormat="1" ht="12.75" x14ac:dyDescent="0.2">
      <c r="C9930" s="36"/>
      <c r="K9930" s="19"/>
      <c r="P9930" s="33"/>
      <c r="Q9930" s="19"/>
      <c r="R9930" s="19"/>
    </row>
    <row r="9931" spans="3:18" s="1" customFormat="1" ht="12.75" x14ac:dyDescent="0.2">
      <c r="C9931" s="36"/>
      <c r="K9931" s="19"/>
      <c r="P9931" s="33"/>
      <c r="Q9931" s="19"/>
      <c r="R9931" s="19"/>
    </row>
    <row r="9932" spans="3:18" s="1" customFormat="1" ht="12.75" x14ac:dyDescent="0.2">
      <c r="C9932" s="36"/>
      <c r="K9932" s="19"/>
      <c r="P9932" s="33"/>
      <c r="Q9932" s="19"/>
      <c r="R9932" s="19"/>
    </row>
    <row r="9933" spans="3:18" s="1" customFormat="1" ht="12.75" x14ac:dyDescent="0.2">
      <c r="C9933" s="36"/>
      <c r="K9933" s="19"/>
      <c r="P9933" s="33"/>
      <c r="Q9933" s="19"/>
      <c r="R9933" s="19"/>
    </row>
    <row r="9934" spans="3:18" s="1" customFormat="1" ht="12.75" x14ac:dyDescent="0.2">
      <c r="C9934" s="36"/>
      <c r="K9934" s="19"/>
      <c r="P9934" s="33"/>
      <c r="Q9934" s="19"/>
      <c r="R9934" s="19"/>
    </row>
    <row r="9935" spans="3:18" s="1" customFormat="1" ht="12.75" x14ac:dyDescent="0.2">
      <c r="C9935" s="36"/>
      <c r="K9935" s="19"/>
      <c r="P9935" s="33"/>
      <c r="Q9935" s="19"/>
      <c r="R9935" s="19"/>
    </row>
    <row r="9936" spans="3:18" s="1" customFormat="1" ht="12.75" x14ac:dyDescent="0.2">
      <c r="C9936" s="36"/>
      <c r="K9936" s="19"/>
      <c r="P9936" s="33"/>
      <c r="Q9936" s="19"/>
      <c r="R9936" s="19"/>
    </row>
    <row r="9937" spans="3:18" s="1" customFormat="1" ht="12.75" x14ac:dyDescent="0.2">
      <c r="C9937" s="36"/>
      <c r="K9937" s="19"/>
      <c r="P9937" s="33"/>
      <c r="Q9937" s="19"/>
      <c r="R9937" s="19"/>
    </row>
    <row r="9938" spans="3:18" s="1" customFormat="1" ht="12.75" x14ac:dyDescent="0.2">
      <c r="C9938" s="36"/>
      <c r="K9938" s="19"/>
      <c r="P9938" s="33"/>
      <c r="Q9938" s="19"/>
      <c r="R9938" s="19"/>
    </row>
    <row r="9939" spans="3:18" s="1" customFormat="1" ht="12.75" x14ac:dyDescent="0.2">
      <c r="C9939" s="36"/>
      <c r="K9939" s="19"/>
      <c r="P9939" s="33"/>
      <c r="Q9939" s="19"/>
      <c r="R9939" s="19"/>
    </row>
    <row r="9940" spans="3:18" s="1" customFormat="1" ht="12.75" x14ac:dyDescent="0.2">
      <c r="C9940" s="36"/>
      <c r="K9940" s="19"/>
      <c r="P9940" s="33"/>
      <c r="Q9940" s="19"/>
      <c r="R9940" s="19"/>
    </row>
    <row r="9941" spans="3:18" s="1" customFormat="1" ht="12.75" x14ac:dyDescent="0.2">
      <c r="C9941" s="36"/>
      <c r="K9941" s="19"/>
      <c r="P9941" s="33"/>
      <c r="Q9941" s="19"/>
      <c r="R9941" s="19"/>
    </row>
    <row r="9942" spans="3:18" s="1" customFormat="1" ht="12.75" x14ac:dyDescent="0.2">
      <c r="C9942" s="36"/>
      <c r="K9942" s="19"/>
      <c r="P9942" s="33"/>
      <c r="Q9942" s="19"/>
      <c r="R9942" s="19"/>
    </row>
    <row r="9943" spans="3:18" s="1" customFormat="1" ht="12.75" x14ac:dyDescent="0.2">
      <c r="C9943" s="36"/>
      <c r="K9943" s="19"/>
      <c r="P9943" s="33"/>
      <c r="Q9943" s="19"/>
      <c r="R9943" s="19"/>
    </row>
    <row r="9944" spans="3:18" s="1" customFormat="1" ht="12.75" x14ac:dyDescent="0.2">
      <c r="C9944" s="36"/>
      <c r="K9944" s="19"/>
      <c r="P9944" s="33"/>
      <c r="Q9944" s="19"/>
      <c r="R9944" s="19"/>
    </row>
    <row r="9945" spans="3:18" s="1" customFormat="1" ht="12.75" x14ac:dyDescent="0.2">
      <c r="C9945" s="36"/>
      <c r="K9945" s="19"/>
      <c r="P9945" s="33"/>
      <c r="Q9945" s="19"/>
      <c r="R9945" s="19"/>
    </row>
    <row r="9946" spans="3:18" s="1" customFormat="1" ht="12.75" x14ac:dyDescent="0.2">
      <c r="C9946" s="36"/>
      <c r="K9946" s="19"/>
      <c r="P9946" s="33"/>
      <c r="Q9946" s="19"/>
      <c r="R9946" s="19"/>
    </row>
    <row r="9947" spans="3:18" s="1" customFormat="1" ht="12.75" x14ac:dyDescent="0.2">
      <c r="C9947" s="36"/>
      <c r="K9947" s="19"/>
      <c r="P9947" s="33"/>
      <c r="Q9947" s="19"/>
      <c r="R9947" s="19"/>
    </row>
    <row r="9948" spans="3:18" s="1" customFormat="1" ht="12.75" x14ac:dyDescent="0.2">
      <c r="C9948" s="36"/>
      <c r="K9948" s="19"/>
      <c r="P9948" s="33"/>
      <c r="Q9948" s="19"/>
      <c r="R9948" s="19"/>
    </row>
    <row r="9949" spans="3:18" s="1" customFormat="1" ht="12.75" x14ac:dyDescent="0.2">
      <c r="C9949" s="36"/>
      <c r="K9949" s="19"/>
      <c r="P9949" s="33"/>
      <c r="Q9949" s="19"/>
      <c r="R9949" s="19"/>
    </row>
    <row r="9950" spans="3:18" s="1" customFormat="1" ht="12.75" x14ac:dyDescent="0.2">
      <c r="C9950" s="36"/>
      <c r="K9950" s="19"/>
      <c r="P9950" s="33"/>
      <c r="Q9950" s="19"/>
      <c r="R9950" s="19"/>
    </row>
    <row r="9951" spans="3:18" s="1" customFormat="1" ht="12.75" x14ac:dyDescent="0.2">
      <c r="C9951" s="36"/>
      <c r="K9951" s="19"/>
      <c r="P9951" s="33"/>
      <c r="Q9951" s="19"/>
      <c r="R9951" s="19"/>
    </row>
    <row r="9952" spans="3:18" s="1" customFormat="1" ht="12.75" x14ac:dyDescent="0.2">
      <c r="C9952" s="36"/>
      <c r="K9952" s="19"/>
      <c r="P9952" s="33"/>
      <c r="Q9952" s="19"/>
      <c r="R9952" s="19"/>
    </row>
    <row r="9953" spans="3:18" s="1" customFormat="1" ht="12.75" x14ac:dyDescent="0.2">
      <c r="C9953" s="36"/>
      <c r="K9953" s="19"/>
      <c r="P9953" s="33"/>
      <c r="Q9953" s="19"/>
      <c r="R9953" s="19"/>
    </row>
    <row r="9954" spans="3:18" s="1" customFormat="1" ht="12.75" x14ac:dyDescent="0.2">
      <c r="C9954" s="36"/>
      <c r="K9954" s="19"/>
      <c r="P9954" s="33"/>
      <c r="Q9954" s="19"/>
      <c r="R9954" s="19"/>
    </row>
    <row r="9955" spans="3:18" s="1" customFormat="1" ht="12.75" x14ac:dyDescent="0.2">
      <c r="C9955" s="36"/>
      <c r="K9955" s="19"/>
      <c r="P9955" s="33"/>
      <c r="Q9955" s="19"/>
      <c r="R9955" s="19"/>
    </row>
    <row r="9956" spans="3:18" s="1" customFormat="1" ht="12.75" x14ac:dyDescent="0.2">
      <c r="C9956" s="36"/>
      <c r="K9956" s="19"/>
      <c r="P9956" s="33"/>
      <c r="Q9956" s="19"/>
      <c r="R9956" s="19"/>
    </row>
    <row r="9957" spans="3:18" s="1" customFormat="1" ht="12.75" x14ac:dyDescent="0.2">
      <c r="C9957" s="36"/>
      <c r="K9957" s="19"/>
      <c r="P9957" s="33"/>
      <c r="Q9957" s="19"/>
      <c r="R9957" s="19"/>
    </row>
    <row r="9958" spans="3:18" s="1" customFormat="1" ht="12.75" x14ac:dyDescent="0.2">
      <c r="C9958" s="36"/>
      <c r="K9958" s="19"/>
      <c r="P9958" s="33"/>
      <c r="Q9958" s="19"/>
      <c r="R9958" s="19"/>
    </row>
    <row r="9959" spans="3:18" s="1" customFormat="1" ht="12.75" x14ac:dyDescent="0.2">
      <c r="C9959" s="36"/>
      <c r="K9959" s="19"/>
      <c r="P9959" s="33"/>
      <c r="Q9959" s="19"/>
      <c r="R9959" s="19"/>
    </row>
    <row r="9960" spans="3:18" s="1" customFormat="1" ht="12.75" x14ac:dyDescent="0.2">
      <c r="C9960" s="36"/>
      <c r="K9960" s="19"/>
      <c r="P9960" s="33"/>
      <c r="Q9960" s="19"/>
      <c r="R9960" s="19"/>
    </row>
    <row r="9961" spans="3:18" s="1" customFormat="1" ht="12.75" x14ac:dyDescent="0.2">
      <c r="C9961" s="36"/>
      <c r="K9961" s="19"/>
      <c r="P9961" s="33"/>
      <c r="Q9961" s="19"/>
      <c r="R9961" s="19"/>
    </row>
    <row r="9962" spans="3:18" s="1" customFormat="1" ht="12.75" x14ac:dyDescent="0.2">
      <c r="C9962" s="36"/>
      <c r="K9962" s="19"/>
      <c r="P9962" s="33"/>
      <c r="Q9962" s="19"/>
      <c r="R9962" s="19"/>
    </row>
    <row r="9963" spans="3:18" s="1" customFormat="1" ht="12.75" x14ac:dyDescent="0.2">
      <c r="C9963" s="36"/>
      <c r="K9963" s="19"/>
      <c r="P9963" s="33"/>
      <c r="Q9963" s="19"/>
      <c r="R9963" s="19"/>
    </row>
    <row r="9964" spans="3:18" s="1" customFormat="1" ht="12.75" x14ac:dyDescent="0.2">
      <c r="C9964" s="36"/>
      <c r="K9964" s="19"/>
      <c r="P9964" s="33"/>
      <c r="Q9964" s="19"/>
      <c r="R9964" s="19"/>
    </row>
    <row r="9965" spans="3:18" s="1" customFormat="1" ht="12.75" x14ac:dyDescent="0.2">
      <c r="C9965" s="36"/>
      <c r="K9965" s="19"/>
      <c r="P9965" s="33"/>
      <c r="Q9965" s="19"/>
      <c r="R9965" s="19"/>
    </row>
    <row r="9966" spans="3:18" s="1" customFormat="1" ht="12.75" x14ac:dyDescent="0.2">
      <c r="C9966" s="36"/>
      <c r="K9966" s="19"/>
      <c r="P9966" s="33"/>
      <c r="Q9966" s="19"/>
      <c r="R9966" s="19"/>
    </row>
    <row r="9967" spans="3:18" s="1" customFormat="1" ht="12.75" x14ac:dyDescent="0.2">
      <c r="C9967" s="36"/>
      <c r="K9967" s="19"/>
      <c r="P9967" s="33"/>
      <c r="Q9967" s="19"/>
      <c r="R9967" s="19"/>
    </row>
    <row r="9968" spans="3:18" s="1" customFormat="1" ht="12.75" x14ac:dyDescent="0.2">
      <c r="C9968" s="36"/>
      <c r="K9968" s="19"/>
      <c r="P9968" s="33"/>
      <c r="Q9968" s="19"/>
      <c r="R9968" s="19"/>
    </row>
    <row r="9969" spans="3:18" s="1" customFormat="1" ht="12.75" x14ac:dyDescent="0.2">
      <c r="C9969" s="36"/>
      <c r="K9969" s="19"/>
      <c r="P9969" s="33"/>
      <c r="Q9969" s="19"/>
      <c r="R9969" s="19"/>
    </row>
    <row r="9970" spans="3:18" s="1" customFormat="1" ht="12.75" x14ac:dyDescent="0.2">
      <c r="C9970" s="36"/>
      <c r="K9970" s="19"/>
      <c r="P9970" s="33"/>
      <c r="Q9970" s="19"/>
      <c r="R9970" s="19"/>
    </row>
    <row r="9971" spans="3:18" s="1" customFormat="1" ht="12.75" x14ac:dyDescent="0.2">
      <c r="C9971" s="36"/>
      <c r="K9971" s="19"/>
      <c r="P9971" s="33"/>
      <c r="Q9971" s="19"/>
      <c r="R9971" s="19"/>
    </row>
    <row r="9972" spans="3:18" s="1" customFormat="1" ht="12.75" x14ac:dyDescent="0.2">
      <c r="C9972" s="36"/>
      <c r="K9972" s="19"/>
      <c r="P9972" s="33"/>
      <c r="Q9972" s="19"/>
      <c r="R9972" s="19"/>
    </row>
    <row r="9973" spans="3:18" s="1" customFormat="1" ht="12.75" x14ac:dyDescent="0.2">
      <c r="C9973" s="36"/>
      <c r="K9973" s="19"/>
      <c r="P9973" s="33"/>
      <c r="Q9973" s="19"/>
      <c r="R9973" s="19"/>
    </row>
    <row r="9974" spans="3:18" s="1" customFormat="1" ht="12.75" x14ac:dyDescent="0.2">
      <c r="C9974" s="36"/>
      <c r="K9974" s="19"/>
      <c r="P9974" s="33"/>
      <c r="Q9974" s="19"/>
      <c r="R9974" s="19"/>
    </row>
    <row r="9975" spans="3:18" s="1" customFormat="1" ht="12.75" x14ac:dyDescent="0.2">
      <c r="C9975" s="36"/>
      <c r="K9975" s="19"/>
      <c r="P9975" s="33"/>
      <c r="Q9975" s="19"/>
      <c r="R9975" s="19"/>
    </row>
    <row r="9976" spans="3:18" s="1" customFormat="1" ht="12.75" x14ac:dyDescent="0.2">
      <c r="C9976" s="36"/>
      <c r="K9976" s="19"/>
      <c r="P9976" s="33"/>
      <c r="Q9976" s="19"/>
      <c r="R9976" s="19"/>
    </row>
    <row r="9977" spans="3:18" s="1" customFormat="1" ht="12.75" x14ac:dyDescent="0.2">
      <c r="C9977" s="36"/>
      <c r="K9977" s="19"/>
      <c r="P9977" s="33"/>
      <c r="Q9977" s="19"/>
      <c r="R9977" s="19"/>
    </row>
    <row r="9978" spans="3:18" s="1" customFormat="1" ht="12.75" x14ac:dyDescent="0.2">
      <c r="C9978" s="36"/>
      <c r="K9978" s="19"/>
      <c r="P9978" s="33"/>
      <c r="Q9978" s="19"/>
      <c r="R9978" s="19"/>
    </row>
    <row r="9979" spans="3:18" s="1" customFormat="1" ht="12.75" x14ac:dyDescent="0.2">
      <c r="C9979" s="36"/>
      <c r="K9979" s="19"/>
      <c r="P9979" s="33"/>
      <c r="Q9979" s="19"/>
      <c r="R9979" s="19"/>
    </row>
    <row r="9980" spans="3:18" s="1" customFormat="1" ht="12.75" x14ac:dyDescent="0.2">
      <c r="C9980" s="36"/>
      <c r="K9980" s="19"/>
      <c r="P9980" s="33"/>
      <c r="Q9980" s="19"/>
      <c r="R9980" s="19"/>
    </row>
    <row r="9981" spans="3:18" s="1" customFormat="1" ht="12.75" x14ac:dyDescent="0.2">
      <c r="C9981" s="36"/>
      <c r="K9981" s="19"/>
      <c r="P9981" s="33"/>
      <c r="Q9981" s="19"/>
      <c r="R9981" s="19"/>
    </row>
    <row r="9982" spans="3:18" s="1" customFormat="1" ht="12.75" x14ac:dyDescent="0.2">
      <c r="C9982" s="36"/>
      <c r="K9982" s="19"/>
      <c r="P9982" s="33"/>
      <c r="Q9982" s="19"/>
      <c r="R9982" s="19"/>
    </row>
    <row r="9983" spans="3:18" s="1" customFormat="1" ht="12.75" x14ac:dyDescent="0.2">
      <c r="C9983" s="36"/>
      <c r="K9983" s="19"/>
      <c r="P9983" s="33"/>
      <c r="Q9983" s="19"/>
      <c r="R9983" s="19"/>
    </row>
    <row r="9984" spans="3:18" s="1" customFormat="1" ht="12.75" x14ac:dyDescent="0.2">
      <c r="C9984" s="36"/>
      <c r="K9984" s="19"/>
      <c r="P9984" s="33"/>
      <c r="Q9984" s="19"/>
      <c r="R9984" s="19"/>
    </row>
    <row r="9985" spans="3:18" s="1" customFormat="1" ht="12.75" x14ac:dyDescent="0.2">
      <c r="C9985" s="36"/>
      <c r="K9985" s="19"/>
      <c r="P9985" s="33"/>
      <c r="Q9985" s="19"/>
      <c r="R9985" s="19"/>
    </row>
    <row r="9986" spans="3:18" s="1" customFormat="1" ht="12.75" x14ac:dyDescent="0.2">
      <c r="C9986" s="36"/>
      <c r="K9986" s="19"/>
      <c r="P9986" s="33"/>
      <c r="Q9986" s="19"/>
      <c r="R9986" s="19"/>
    </row>
    <row r="9987" spans="3:18" s="1" customFormat="1" ht="12.75" x14ac:dyDescent="0.2">
      <c r="C9987" s="36"/>
      <c r="K9987" s="19"/>
      <c r="P9987" s="33"/>
      <c r="Q9987" s="19"/>
      <c r="R9987" s="19"/>
    </row>
    <row r="9988" spans="3:18" s="1" customFormat="1" ht="12.75" x14ac:dyDescent="0.2">
      <c r="C9988" s="36"/>
      <c r="K9988" s="19"/>
      <c r="P9988" s="33"/>
      <c r="Q9988" s="19"/>
      <c r="R9988" s="19"/>
    </row>
    <row r="9989" spans="3:18" s="1" customFormat="1" ht="12.75" x14ac:dyDescent="0.2">
      <c r="C9989" s="36"/>
      <c r="K9989" s="19"/>
      <c r="P9989" s="33"/>
      <c r="Q9989" s="19"/>
      <c r="R9989" s="19"/>
    </row>
    <row r="9990" spans="3:18" s="1" customFormat="1" ht="12.75" x14ac:dyDescent="0.2">
      <c r="C9990" s="36"/>
      <c r="K9990" s="19"/>
      <c r="P9990" s="33"/>
      <c r="Q9990" s="19"/>
      <c r="R9990" s="19"/>
    </row>
    <row r="9991" spans="3:18" s="1" customFormat="1" ht="12.75" x14ac:dyDescent="0.2">
      <c r="C9991" s="36"/>
      <c r="K9991" s="19"/>
      <c r="P9991" s="33"/>
      <c r="Q9991" s="19"/>
      <c r="R9991" s="19"/>
    </row>
    <row r="9992" spans="3:18" s="1" customFormat="1" ht="12.75" x14ac:dyDescent="0.2">
      <c r="C9992" s="36"/>
      <c r="K9992" s="19"/>
      <c r="P9992" s="33"/>
      <c r="Q9992" s="19"/>
      <c r="R9992" s="19"/>
    </row>
    <row r="9993" spans="3:18" s="1" customFormat="1" ht="12.75" x14ac:dyDescent="0.2">
      <c r="C9993" s="36"/>
      <c r="K9993" s="19"/>
      <c r="P9993" s="33"/>
      <c r="Q9993" s="19"/>
      <c r="R9993" s="19"/>
    </row>
    <row r="9994" spans="3:18" s="1" customFormat="1" ht="12.75" x14ac:dyDescent="0.2">
      <c r="C9994" s="36"/>
      <c r="K9994" s="19"/>
      <c r="P9994" s="33"/>
      <c r="Q9994" s="19"/>
      <c r="R9994" s="19"/>
    </row>
    <row r="9995" spans="3:18" s="1" customFormat="1" ht="12.75" x14ac:dyDescent="0.2">
      <c r="C9995" s="36"/>
      <c r="K9995" s="19"/>
      <c r="P9995" s="33"/>
      <c r="Q9995" s="19"/>
      <c r="R9995" s="19"/>
    </row>
    <row r="9996" spans="3:18" s="1" customFormat="1" ht="12.75" x14ac:dyDescent="0.2">
      <c r="C9996" s="36"/>
      <c r="K9996" s="19"/>
      <c r="P9996" s="33"/>
      <c r="Q9996" s="19"/>
      <c r="R9996" s="19"/>
    </row>
    <row r="9997" spans="3:18" s="1" customFormat="1" ht="12.75" x14ac:dyDescent="0.2">
      <c r="C9997" s="36"/>
      <c r="K9997" s="19"/>
      <c r="P9997" s="33"/>
      <c r="Q9997" s="19"/>
      <c r="R9997" s="19"/>
    </row>
    <row r="9998" spans="3:18" s="1" customFormat="1" ht="12.75" x14ac:dyDescent="0.2">
      <c r="C9998" s="36"/>
      <c r="K9998" s="19"/>
      <c r="P9998" s="33"/>
      <c r="Q9998" s="19"/>
      <c r="R9998" s="19"/>
    </row>
    <row r="9999" spans="3:18" s="1" customFormat="1" ht="12.75" x14ac:dyDescent="0.2">
      <c r="C9999" s="36"/>
      <c r="K9999" s="19"/>
      <c r="P9999" s="33"/>
      <c r="Q9999" s="19"/>
      <c r="R9999" s="19"/>
    </row>
    <row r="10000" spans="3:18" s="1" customFormat="1" ht="12.75" x14ac:dyDescent="0.2">
      <c r="C10000" s="36"/>
      <c r="K10000" s="19"/>
      <c r="P10000" s="33"/>
      <c r="Q10000" s="19"/>
      <c r="R10000" s="19"/>
    </row>
    <row r="10001" spans="3:18" s="1" customFormat="1" ht="12.75" x14ac:dyDescent="0.2">
      <c r="C10001" s="36"/>
      <c r="K10001" s="19"/>
      <c r="P10001" s="33"/>
      <c r="Q10001" s="19"/>
      <c r="R10001" s="19"/>
    </row>
    <row r="10002" spans="3:18" s="1" customFormat="1" ht="12.75" x14ac:dyDescent="0.2">
      <c r="C10002" s="36"/>
      <c r="K10002" s="19"/>
      <c r="P10002" s="33"/>
      <c r="Q10002" s="19"/>
      <c r="R10002" s="19"/>
    </row>
    <row r="10003" spans="3:18" s="1" customFormat="1" ht="12.75" x14ac:dyDescent="0.2">
      <c r="C10003" s="36"/>
      <c r="K10003" s="19"/>
      <c r="P10003" s="33"/>
      <c r="Q10003" s="19"/>
      <c r="R10003" s="19"/>
    </row>
    <row r="10004" spans="3:18" s="1" customFormat="1" ht="12.75" x14ac:dyDescent="0.2">
      <c r="C10004" s="36"/>
      <c r="K10004" s="19"/>
      <c r="P10004" s="33"/>
      <c r="Q10004" s="19"/>
      <c r="R10004" s="19"/>
    </row>
    <row r="10005" spans="3:18" s="1" customFormat="1" ht="12.75" x14ac:dyDescent="0.2">
      <c r="C10005" s="36"/>
      <c r="K10005" s="19"/>
      <c r="P10005" s="33"/>
      <c r="Q10005" s="19"/>
      <c r="R10005" s="19"/>
    </row>
    <row r="10006" spans="3:18" s="1" customFormat="1" ht="12.75" x14ac:dyDescent="0.2">
      <c r="C10006" s="36"/>
      <c r="K10006" s="19"/>
      <c r="P10006" s="33"/>
      <c r="Q10006" s="19"/>
      <c r="R10006" s="19"/>
    </row>
    <row r="10007" spans="3:18" s="1" customFormat="1" ht="12.75" x14ac:dyDescent="0.2">
      <c r="C10007" s="36"/>
      <c r="K10007" s="19"/>
      <c r="P10007" s="33"/>
      <c r="Q10007" s="19"/>
      <c r="R10007" s="19"/>
    </row>
    <row r="10008" spans="3:18" s="1" customFormat="1" ht="12.75" x14ac:dyDescent="0.2">
      <c r="C10008" s="36"/>
      <c r="K10008" s="19"/>
      <c r="P10008" s="33"/>
      <c r="Q10008" s="19"/>
      <c r="R10008" s="19"/>
    </row>
    <row r="10009" spans="3:18" s="1" customFormat="1" ht="12.75" x14ac:dyDescent="0.2">
      <c r="C10009" s="36"/>
      <c r="K10009" s="19"/>
      <c r="P10009" s="33"/>
      <c r="Q10009" s="19"/>
      <c r="R10009" s="19"/>
    </row>
    <row r="10010" spans="3:18" s="1" customFormat="1" ht="12.75" x14ac:dyDescent="0.2">
      <c r="C10010" s="36"/>
      <c r="K10010" s="19"/>
      <c r="P10010" s="33"/>
      <c r="Q10010" s="19"/>
      <c r="R10010" s="19"/>
    </row>
    <row r="10011" spans="3:18" s="1" customFormat="1" ht="12.75" x14ac:dyDescent="0.2">
      <c r="C10011" s="36"/>
      <c r="K10011" s="19"/>
      <c r="P10011" s="33"/>
      <c r="Q10011" s="19"/>
      <c r="R10011" s="19"/>
    </row>
    <row r="10012" spans="3:18" s="1" customFormat="1" ht="12.75" x14ac:dyDescent="0.2">
      <c r="C10012" s="36"/>
      <c r="K10012" s="19"/>
      <c r="P10012" s="33"/>
      <c r="Q10012" s="19"/>
      <c r="R10012" s="19"/>
    </row>
    <row r="10013" spans="3:18" s="1" customFormat="1" ht="12.75" x14ac:dyDescent="0.2">
      <c r="C10013" s="36"/>
      <c r="K10013" s="19"/>
      <c r="P10013" s="33"/>
      <c r="Q10013" s="19"/>
      <c r="R10013" s="19"/>
    </row>
    <row r="10014" spans="3:18" s="1" customFormat="1" ht="12.75" x14ac:dyDescent="0.2">
      <c r="C10014" s="36"/>
      <c r="K10014" s="19"/>
      <c r="P10014" s="33"/>
      <c r="Q10014" s="19"/>
      <c r="R10014" s="19"/>
    </row>
    <row r="10015" spans="3:18" s="1" customFormat="1" ht="12.75" x14ac:dyDescent="0.2">
      <c r="C10015" s="36"/>
      <c r="K10015" s="19"/>
      <c r="P10015" s="33"/>
      <c r="Q10015" s="19"/>
      <c r="R10015" s="19"/>
    </row>
    <row r="10016" spans="3:18" s="1" customFormat="1" ht="12.75" x14ac:dyDescent="0.2">
      <c r="C10016" s="36"/>
      <c r="K10016" s="19"/>
      <c r="P10016" s="33"/>
      <c r="Q10016" s="19"/>
      <c r="R10016" s="19"/>
    </row>
    <row r="10017" spans="3:18" s="1" customFormat="1" ht="12.75" x14ac:dyDescent="0.2">
      <c r="C10017" s="36"/>
      <c r="K10017" s="19"/>
      <c r="P10017" s="33"/>
      <c r="Q10017" s="19"/>
      <c r="R10017" s="19"/>
    </row>
    <row r="10018" spans="3:18" s="1" customFormat="1" ht="12.75" x14ac:dyDescent="0.2">
      <c r="C10018" s="36"/>
      <c r="K10018" s="19"/>
      <c r="P10018" s="33"/>
      <c r="Q10018" s="19"/>
      <c r="R10018" s="19"/>
    </row>
    <row r="10019" spans="3:18" s="1" customFormat="1" ht="12.75" x14ac:dyDescent="0.2">
      <c r="C10019" s="36"/>
      <c r="K10019" s="19"/>
      <c r="P10019" s="33"/>
      <c r="Q10019" s="19"/>
      <c r="R10019" s="19"/>
    </row>
    <row r="10020" spans="3:18" s="1" customFormat="1" ht="12.75" x14ac:dyDescent="0.2">
      <c r="C10020" s="36"/>
      <c r="K10020" s="19"/>
      <c r="P10020" s="33"/>
      <c r="Q10020" s="19"/>
      <c r="R10020" s="19"/>
    </row>
    <row r="10021" spans="3:18" s="1" customFormat="1" ht="12.75" x14ac:dyDescent="0.2">
      <c r="C10021" s="36"/>
      <c r="K10021" s="19"/>
      <c r="P10021" s="33"/>
      <c r="Q10021" s="19"/>
      <c r="R10021" s="19"/>
    </row>
    <row r="10022" spans="3:18" s="1" customFormat="1" ht="12.75" x14ac:dyDescent="0.2">
      <c r="C10022" s="36"/>
      <c r="K10022" s="19"/>
      <c r="P10022" s="33"/>
      <c r="Q10022" s="19"/>
      <c r="R10022" s="19"/>
    </row>
    <row r="10023" spans="3:18" s="1" customFormat="1" ht="12.75" x14ac:dyDescent="0.2">
      <c r="C10023" s="36"/>
      <c r="K10023" s="19"/>
      <c r="P10023" s="33"/>
      <c r="Q10023" s="19"/>
      <c r="R10023" s="19"/>
    </row>
    <row r="10024" spans="3:18" s="1" customFormat="1" ht="12.75" x14ac:dyDescent="0.2">
      <c r="C10024" s="36"/>
      <c r="K10024" s="19"/>
      <c r="P10024" s="33"/>
      <c r="Q10024" s="19"/>
      <c r="R10024" s="19"/>
    </row>
    <row r="10025" spans="3:18" s="1" customFormat="1" ht="12.75" x14ac:dyDescent="0.2">
      <c r="C10025" s="36"/>
      <c r="K10025" s="19"/>
      <c r="P10025" s="33"/>
      <c r="Q10025" s="19"/>
      <c r="R10025" s="19"/>
    </row>
    <row r="10026" spans="3:18" s="1" customFormat="1" ht="12.75" x14ac:dyDescent="0.2">
      <c r="C10026" s="36"/>
      <c r="K10026" s="19"/>
      <c r="P10026" s="33"/>
      <c r="Q10026" s="19"/>
      <c r="R10026" s="19"/>
    </row>
    <row r="10027" spans="3:18" s="1" customFormat="1" ht="12.75" x14ac:dyDescent="0.2">
      <c r="C10027" s="36"/>
      <c r="K10027" s="19"/>
      <c r="P10027" s="33"/>
      <c r="Q10027" s="19"/>
      <c r="R10027" s="19"/>
    </row>
    <row r="10028" spans="3:18" s="1" customFormat="1" ht="12.75" x14ac:dyDescent="0.2">
      <c r="C10028" s="36"/>
      <c r="K10028" s="19"/>
      <c r="P10028" s="33"/>
      <c r="Q10028" s="19"/>
      <c r="R10028" s="19"/>
    </row>
    <row r="10029" spans="3:18" s="1" customFormat="1" ht="12.75" x14ac:dyDescent="0.2">
      <c r="C10029" s="36"/>
      <c r="K10029" s="19"/>
      <c r="P10029" s="33"/>
      <c r="Q10029" s="19"/>
      <c r="R10029" s="19"/>
    </row>
    <row r="10030" spans="3:18" s="1" customFormat="1" ht="12.75" x14ac:dyDescent="0.2">
      <c r="C10030" s="36"/>
      <c r="K10030" s="19"/>
      <c r="P10030" s="33"/>
      <c r="Q10030" s="19"/>
      <c r="R10030" s="19"/>
    </row>
    <row r="10031" spans="3:18" s="1" customFormat="1" ht="12.75" x14ac:dyDescent="0.2">
      <c r="C10031" s="36"/>
      <c r="K10031" s="19"/>
      <c r="P10031" s="33"/>
      <c r="Q10031" s="19"/>
      <c r="R10031" s="19"/>
    </row>
    <row r="10032" spans="3:18" s="1" customFormat="1" ht="12.75" x14ac:dyDescent="0.2">
      <c r="C10032" s="36"/>
      <c r="K10032" s="19"/>
      <c r="P10032" s="33"/>
      <c r="Q10032" s="19"/>
      <c r="R10032" s="19"/>
    </row>
    <row r="10033" spans="3:18" s="1" customFormat="1" ht="12.75" x14ac:dyDescent="0.2">
      <c r="C10033" s="36"/>
      <c r="K10033" s="19"/>
      <c r="P10033" s="33"/>
      <c r="Q10033" s="19"/>
      <c r="R10033" s="19"/>
    </row>
    <row r="10034" spans="3:18" s="1" customFormat="1" ht="12.75" x14ac:dyDescent="0.2">
      <c r="C10034" s="36"/>
      <c r="K10034" s="19"/>
      <c r="P10034" s="33"/>
      <c r="Q10034" s="19"/>
      <c r="R10034" s="19"/>
    </row>
    <row r="10035" spans="3:18" s="1" customFormat="1" ht="12.75" x14ac:dyDescent="0.2">
      <c r="C10035" s="36"/>
      <c r="K10035" s="19"/>
      <c r="P10035" s="33"/>
      <c r="Q10035" s="19"/>
      <c r="R10035" s="19"/>
    </row>
    <row r="10036" spans="3:18" s="1" customFormat="1" ht="12.75" x14ac:dyDescent="0.2">
      <c r="C10036" s="36"/>
      <c r="K10036" s="19"/>
      <c r="P10036" s="33"/>
      <c r="Q10036" s="19"/>
      <c r="R10036" s="19"/>
    </row>
    <row r="10037" spans="3:18" s="1" customFormat="1" ht="12.75" x14ac:dyDescent="0.2">
      <c r="C10037" s="36"/>
      <c r="K10037" s="19"/>
      <c r="P10037" s="33"/>
      <c r="Q10037" s="19"/>
      <c r="R10037" s="19"/>
    </row>
    <row r="10038" spans="3:18" s="1" customFormat="1" ht="12.75" x14ac:dyDescent="0.2">
      <c r="C10038" s="36"/>
      <c r="K10038" s="19"/>
      <c r="P10038" s="33"/>
      <c r="Q10038" s="19"/>
      <c r="R10038" s="19"/>
    </row>
    <row r="10039" spans="3:18" s="1" customFormat="1" ht="12.75" x14ac:dyDescent="0.2">
      <c r="C10039" s="36"/>
      <c r="K10039" s="19"/>
      <c r="P10039" s="33"/>
      <c r="Q10039" s="19"/>
      <c r="R10039" s="19"/>
    </row>
    <row r="10040" spans="3:18" s="1" customFormat="1" ht="12.75" x14ac:dyDescent="0.2">
      <c r="C10040" s="36"/>
      <c r="K10040" s="19"/>
      <c r="P10040" s="33"/>
      <c r="Q10040" s="19"/>
      <c r="R10040" s="19"/>
    </row>
    <row r="10041" spans="3:18" s="1" customFormat="1" ht="12.75" x14ac:dyDescent="0.2">
      <c r="C10041" s="36"/>
      <c r="K10041" s="19"/>
      <c r="P10041" s="33"/>
      <c r="Q10041" s="19"/>
      <c r="R10041" s="19"/>
    </row>
    <row r="10042" spans="3:18" s="1" customFormat="1" ht="12.75" x14ac:dyDescent="0.2">
      <c r="C10042" s="36"/>
      <c r="K10042" s="19"/>
      <c r="P10042" s="33"/>
      <c r="Q10042" s="19"/>
      <c r="R10042" s="19"/>
    </row>
    <row r="10043" spans="3:18" s="1" customFormat="1" ht="12.75" x14ac:dyDescent="0.2">
      <c r="C10043" s="36"/>
      <c r="K10043" s="19"/>
      <c r="P10043" s="33"/>
      <c r="Q10043" s="19"/>
      <c r="R10043" s="19"/>
    </row>
    <row r="10044" spans="3:18" s="1" customFormat="1" ht="12.75" x14ac:dyDescent="0.2">
      <c r="C10044" s="36"/>
      <c r="K10044" s="19"/>
      <c r="P10044" s="33"/>
      <c r="Q10044" s="19"/>
      <c r="R10044" s="19"/>
    </row>
    <row r="10045" spans="3:18" s="1" customFormat="1" ht="12.75" x14ac:dyDescent="0.2">
      <c r="C10045" s="36"/>
      <c r="K10045" s="19"/>
      <c r="P10045" s="33"/>
      <c r="Q10045" s="19"/>
      <c r="R10045" s="19"/>
    </row>
    <row r="10046" spans="3:18" s="1" customFormat="1" ht="12.75" x14ac:dyDescent="0.2">
      <c r="C10046" s="36"/>
      <c r="K10046" s="19"/>
      <c r="P10046" s="33"/>
      <c r="Q10046" s="19"/>
      <c r="R10046" s="19"/>
    </row>
    <row r="10047" spans="3:18" s="1" customFormat="1" ht="12.75" x14ac:dyDescent="0.2">
      <c r="C10047" s="36"/>
      <c r="K10047" s="19"/>
      <c r="P10047" s="33"/>
      <c r="Q10047" s="19"/>
      <c r="R10047" s="19"/>
    </row>
    <row r="10048" spans="3:18" s="1" customFormat="1" ht="12.75" x14ac:dyDescent="0.2">
      <c r="C10048" s="36"/>
      <c r="K10048" s="19"/>
      <c r="P10048" s="33"/>
      <c r="Q10048" s="19"/>
      <c r="R10048" s="19"/>
    </row>
    <row r="10049" spans="3:18" s="1" customFormat="1" ht="12.75" x14ac:dyDescent="0.2">
      <c r="C10049" s="36"/>
      <c r="K10049" s="19"/>
      <c r="P10049" s="33"/>
      <c r="Q10049" s="19"/>
      <c r="R10049" s="19"/>
    </row>
    <row r="10050" spans="3:18" s="1" customFormat="1" ht="12.75" x14ac:dyDescent="0.2">
      <c r="C10050" s="36"/>
      <c r="K10050" s="19"/>
      <c r="P10050" s="33"/>
      <c r="Q10050" s="19"/>
      <c r="R10050" s="19"/>
    </row>
    <row r="10051" spans="3:18" s="1" customFormat="1" ht="12.75" x14ac:dyDescent="0.2">
      <c r="C10051" s="36"/>
      <c r="K10051" s="19"/>
      <c r="P10051" s="33"/>
      <c r="Q10051" s="19"/>
      <c r="R10051" s="19"/>
    </row>
    <row r="10052" spans="3:18" s="1" customFormat="1" ht="12.75" x14ac:dyDescent="0.2">
      <c r="C10052" s="36"/>
      <c r="K10052" s="19"/>
      <c r="P10052" s="33"/>
      <c r="Q10052" s="19"/>
      <c r="R10052" s="19"/>
    </row>
    <row r="10053" spans="3:18" s="1" customFormat="1" ht="12.75" x14ac:dyDescent="0.2">
      <c r="C10053" s="36"/>
      <c r="K10053" s="19"/>
      <c r="P10053" s="33"/>
      <c r="Q10053" s="19"/>
      <c r="R10053" s="19"/>
    </row>
    <row r="10054" spans="3:18" s="1" customFormat="1" ht="12.75" x14ac:dyDescent="0.2">
      <c r="C10054" s="36"/>
      <c r="K10054" s="19"/>
      <c r="P10054" s="33"/>
      <c r="Q10054" s="19"/>
      <c r="R10054" s="19"/>
    </row>
    <row r="10055" spans="3:18" s="1" customFormat="1" ht="12.75" x14ac:dyDescent="0.2">
      <c r="C10055" s="36"/>
      <c r="K10055" s="19"/>
      <c r="P10055" s="33"/>
      <c r="Q10055" s="19"/>
      <c r="R10055" s="19"/>
    </row>
    <row r="10056" spans="3:18" s="1" customFormat="1" ht="12.75" x14ac:dyDescent="0.2">
      <c r="C10056" s="36"/>
      <c r="K10056" s="19"/>
      <c r="P10056" s="33"/>
      <c r="Q10056" s="19"/>
      <c r="R10056" s="19"/>
    </row>
    <row r="10057" spans="3:18" s="1" customFormat="1" ht="12.75" x14ac:dyDescent="0.2">
      <c r="C10057" s="36"/>
      <c r="K10057" s="19"/>
      <c r="P10057" s="33"/>
      <c r="Q10057" s="19"/>
      <c r="R10057" s="19"/>
    </row>
    <row r="10058" spans="3:18" s="1" customFormat="1" ht="12.75" x14ac:dyDescent="0.2">
      <c r="C10058" s="36"/>
      <c r="K10058" s="19"/>
      <c r="P10058" s="33"/>
      <c r="Q10058" s="19"/>
      <c r="R10058" s="19"/>
    </row>
    <row r="10059" spans="3:18" s="1" customFormat="1" ht="12.75" x14ac:dyDescent="0.2">
      <c r="C10059" s="36"/>
      <c r="K10059" s="19"/>
      <c r="P10059" s="33"/>
      <c r="Q10059" s="19"/>
      <c r="R10059" s="19"/>
    </row>
    <row r="10060" spans="3:18" s="1" customFormat="1" ht="12.75" x14ac:dyDescent="0.2">
      <c r="C10060" s="36"/>
      <c r="K10060" s="19"/>
      <c r="P10060" s="33"/>
      <c r="Q10060" s="19"/>
      <c r="R10060" s="19"/>
    </row>
    <row r="10061" spans="3:18" s="1" customFormat="1" ht="12.75" x14ac:dyDescent="0.2">
      <c r="C10061" s="36"/>
      <c r="K10061" s="19"/>
      <c r="P10061" s="33"/>
      <c r="Q10061" s="19"/>
      <c r="R10061" s="19"/>
    </row>
    <row r="10062" spans="3:18" s="1" customFormat="1" ht="12.75" x14ac:dyDescent="0.2">
      <c r="C10062" s="36"/>
      <c r="K10062" s="19"/>
      <c r="P10062" s="33"/>
      <c r="Q10062" s="19"/>
      <c r="R10062" s="19"/>
    </row>
    <row r="10063" spans="3:18" s="1" customFormat="1" ht="12.75" x14ac:dyDescent="0.2">
      <c r="C10063" s="36"/>
      <c r="K10063" s="19"/>
      <c r="P10063" s="33"/>
      <c r="Q10063" s="19"/>
      <c r="R10063" s="19"/>
    </row>
    <row r="10064" spans="3:18" s="1" customFormat="1" ht="12.75" x14ac:dyDescent="0.2">
      <c r="C10064" s="36"/>
      <c r="K10064" s="19"/>
      <c r="P10064" s="33"/>
      <c r="Q10064" s="19"/>
      <c r="R10064" s="19"/>
    </row>
    <row r="10065" spans="3:18" s="1" customFormat="1" ht="12.75" x14ac:dyDescent="0.2">
      <c r="C10065" s="36"/>
      <c r="K10065" s="19"/>
      <c r="P10065" s="33"/>
      <c r="Q10065" s="19"/>
      <c r="R10065" s="19"/>
    </row>
    <row r="10066" spans="3:18" s="1" customFormat="1" ht="12.75" x14ac:dyDescent="0.2">
      <c r="C10066" s="36"/>
      <c r="K10066" s="19"/>
      <c r="P10066" s="33"/>
      <c r="Q10066" s="19"/>
      <c r="R10066" s="19"/>
    </row>
    <row r="10067" spans="3:18" s="1" customFormat="1" ht="12.75" x14ac:dyDescent="0.2">
      <c r="C10067" s="36"/>
      <c r="K10067" s="19"/>
      <c r="P10067" s="33"/>
      <c r="Q10067" s="19"/>
      <c r="R10067" s="19"/>
    </row>
    <row r="10068" spans="3:18" s="1" customFormat="1" ht="12.75" x14ac:dyDescent="0.2">
      <c r="C10068" s="36"/>
      <c r="K10068" s="19"/>
      <c r="P10068" s="33"/>
      <c r="Q10068" s="19"/>
      <c r="R10068" s="19"/>
    </row>
    <row r="10069" spans="3:18" s="1" customFormat="1" ht="12.75" x14ac:dyDescent="0.2">
      <c r="C10069" s="36"/>
      <c r="K10069" s="19"/>
      <c r="P10069" s="33"/>
      <c r="Q10069" s="19"/>
      <c r="R10069" s="19"/>
    </row>
    <row r="10070" spans="3:18" s="1" customFormat="1" ht="12.75" x14ac:dyDescent="0.2">
      <c r="C10070" s="36"/>
      <c r="K10070" s="19"/>
      <c r="P10070" s="33"/>
      <c r="Q10070" s="19"/>
      <c r="R10070" s="19"/>
    </row>
    <row r="10071" spans="3:18" s="1" customFormat="1" ht="12.75" x14ac:dyDescent="0.2">
      <c r="C10071" s="36"/>
      <c r="K10071" s="19"/>
      <c r="P10071" s="33"/>
      <c r="Q10071" s="19"/>
      <c r="R10071" s="19"/>
    </row>
    <row r="10072" spans="3:18" s="1" customFormat="1" ht="12.75" x14ac:dyDescent="0.2">
      <c r="C10072" s="36"/>
      <c r="K10072" s="19"/>
      <c r="P10072" s="33"/>
      <c r="Q10072" s="19"/>
      <c r="R10072" s="19"/>
    </row>
    <row r="10073" spans="3:18" s="1" customFormat="1" ht="12.75" x14ac:dyDescent="0.2">
      <c r="C10073" s="36"/>
      <c r="K10073" s="19"/>
      <c r="P10073" s="33"/>
      <c r="Q10073" s="19"/>
      <c r="R10073" s="19"/>
    </row>
    <row r="10074" spans="3:18" s="1" customFormat="1" ht="12.75" x14ac:dyDescent="0.2">
      <c r="C10074" s="36"/>
      <c r="K10074" s="19"/>
      <c r="P10074" s="33"/>
      <c r="Q10074" s="19"/>
      <c r="R10074" s="19"/>
    </row>
    <row r="10075" spans="3:18" s="1" customFormat="1" ht="12.75" x14ac:dyDescent="0.2">
      <c r="C10075" s="36"/>
      <c r="K10075" s="19"/>
      <c r="P10075" s="33"/>
      <c r="Q10075" s="19"/>
      <c r="R10075" s="19"/>
    </row>
    <row r="10076" spans="3:18" s="1" customFormat="1" ht="12.75" x14ac:dyDescent="0.2">
      <c r="C10076" s="36"/>
      <c r="K10076" s="19"/>
      <c r="P10076" s="33"/>
      <c r="Q10076" s="19"/>
      <c r="R10076" s="19"/>
    </row>
    <row r="10077" spans="3:18" s="1" customFormat="1" ht="12.75" x14ac:dyDescent="0.2">
      <c r="C10077" s="36"/>
      <c r="K10077" s="19"/>
      <c r="P10077" s="33"/>
      <c r="Q10077" s="19"/>
      <c r="R10077" s="19"/>
    </row>
    <row r="10078" spans="3:18" s="1" customFormat="1" ht="12.75" x14ac:dyDescent="0.2">
      <c r="C10078" s="36"/>
      <c r="K10078" s="19"/>
      <c r="P10078" s="33"/>
      <c r="Q10078" s="19"/>
      <c r="R10078" s="19"/>
    </row>
    <row r="10079" spans="3:18" s="1" customFormat="1" ht="12.75" x14ac:dyDescent="0.2">
      <c r="C10079" s="36"/>
      <c r="K10079" s="19"/>
      <c r="P10079" s="33"/>
      <c r="Q10079" s="19"/>
      <c r="R10079" s="19"/>
    </row>
    <row r="10080" spans="3:18" s="1" customFormat="1" ht="12.75" x14ac:dyDescent="0.2">
      <c r="C10080" s="36"/>
      <c r="K10080" s="19"/>
      <c r="P10080" s="33"/>
      <c r="Q10080" s="19"/>
      <c r="R10080" s="19"/>
    </row>
    <row r="10081" spans="3:18" s="1" customFormat="1" ht="12.75" x14ac:dyDescent="0.2">
      <c r="C10081" s="36"/>
      <c r="K10081" s="19"/>
      <c r="P10081" s="33"/>
      <c r="Q10081" s="19"/>
      <c r="R10081" s="19"/>
    </row>
    <row r="10082" spans="3:18" s="1" customFormat="1" ht="12.75" x14ac:dyDescent="0.2">
      <c r="C10082" s="36"/>
      <c r="K10082" s="19"/>
      <c r="P10082" s="33"/>
      <c r="Q10082" s="19"/>
      <c r="R10082" s="19"/>
    </row>
    <row r="10083" spans="3:18" s="1" customFormat="1" ht="12.75" x14ac:dyDescent="0.2">
      <c r="C10083" s="36"/>
      <c r="K10083" s="19"/>
      <c r="P10083" s="33"/>
      <c r="Q10083" s="19"/>
      <c r="R10083" s="19"/>
    </row>
    <row r="10084" spans="3:18" s="1" customFormat="1" ht="12.75" x14ac:dyDescent="0.2">
      <c r="C10084" s="36"/>
      <c r="K10084" s="19"/>
      <c r="P10084" s="33"/>
      <c r="Q10084" s="19"/>
      <c r="R10084" s="19"/>
    </row>
    <row r="10085" spans="3:18" s="1" customFormat="1" ht="12.75" x14ac:dyDescent="0.2">
      <c r="C10085" s="36"/>
      <c r="K10085" s="19"/>
      <c r="P10085" s="33"/>
      <c r="Q10085" s="19"/>
      <c r="R10085" s="19"/>
    </row>
    <row r="10086" spans="3:18" s="1" customFormat="1" ht="12.75" x14ac:dyDescent="0.2">
      <c r="C10086" s="36"/>
      <c r="K10086" s="19"/>
      <c r="P10086" s="33"/>
      <c r="Q10086" s="19"/>
      <c r="R10086" s="19"/>
    </row>
    <row r="10087" spans="3:18" s="1" customFormat="1" ht="12.75" x14ac:dyDescent="0.2">
      <c r="C10087" s="36"/>
      <c r="K10087" s="19"/>
      <c r="P10087" s="33"/>
      <c r="Q10087" s="19"/>
      <c r="R10087" s="19"/>
    </row>
    <row r="10088" spans="3:18" s="1" customFormat="1" ht="12.75" x14ac:dyDescent="0.2">
      <c r="C10088" s="36"/>
      <c r="K10088" s="19"/>
      <c r="P10088" s="33"/>
      <c r="Q10088" s="19"/>
      <c r="R10088" s="19"/>
    </row>
    <row r="10089" spans="3:18" s="1" customFormat="1" ht="12.75" x14ac:dyDescent="0.2">
      <c r="C10089" s="36"/>
      <c r="K10089" s="19"/>
      <c r="P10089" s="33"/>
      <c r="Q10089" s="19"/>
      <c r="R10089" s="19"/>
    </row>
    <row r="10090" spans="3:18" s="1" customFormat="1" ht="12.75" x14ac:dyDescent="0.2">
      <c r="C10090" s="36"/>
      <c r="K10090" s="19"/>
      <c r="P10090" s="33"/>
      <c r="Q10090" s="19"/>
      <c r="R10090" s="19"/>
    </row>
    <row r="10091" spans="3:18" s="1" customFormat="1" ht="12.75" x14ac:dyDescent="0.2">
      <c r="C10091" s="36"/>
      <c r="K10091" s="19"/>
      <c r="P10091" s="33"/>
      <c r="Q10091" s="19"/>
      <c r="R10091" s="19"/>
    </row>
    <row r="10092" spans="3:18" s="1" customFormat="1" ht="12.75" x14ac:dyDescent="0.2">
      <c r="C10092" s="36"/>
      <c r="K10092" s="19"/>
      <c r="P10092" s="33"/>
      <c r="Q10092" s="19"/>
      <c r="R10092" s="19"/>
    </row>
    <row r="10093" spans="3:18" s="1" customFormat="1" ht="12.75" x14ac:dyDescent="0.2">
      <c r="C10093" s="36"/>
      <c r="K10093" s="19"/>
      <c r="P10093" s="33"/>
      <c r="Q10093" s="19"/>
      <c r="R10093" s="19"/>
    </row>
    <row r="10094" spans="3:18" s="1" customFormat="1" ht="12.75" x14ac:dyDescent="0.2">
      <c r="C10094" s="36"/>
      <c r="K10094" s="19"/>
      <c r="P10094" s="33"/>
      <c r="Q10094" s="19"/>
      <c r="R10094" s="19"/>
    </row>
    <row r="10095" spans="3:18" s="1" customFormat="1" ht="12.75" x14ac:dyDescent="0.2">
      <c r="C10095" s="36"/>
      <c r="K10095" s="19"/>
      <c r="P10095" s="33"/>
      <c r="Q10095" s="19"/>
      <c r="R10095" s="19"/>
    </row>
    <row r="10096" spans="3:18" s="1" customFormat="1" ht="12.75" x14ac:dyDescent="0.2">
      <c r="C10096" s="36"/>
      <c r="K10096" s="19"/>
      <c r="P10096" s="33"/>
      <c r="Q10096" s="19"/>
      <c r="R10096" s="19"/>
    </row>
    <row r="10097" spans="3:18" s="1" customFormat="1" ht="12.75" x14ac:dyDescent="0.2">
      <c r="C10097" s="36"/>
      <c r="K10097" s="19"/>
      <c r="P10097" s="33"/>
      <c r="Q10097" s="19"/>
      <c r="R10097" s="19"/>
    </row>
    <row r="10098" spans="3:18" s="1" customFormat="1" ht="12.75" x14ac:dyDescent="0.2">
      <c r="C10098" s="36"/>
      <c r="K10098" s="19"/>
      <c r="P10098" s="33"/>
      <c r="Q10098" s="19"/>
      <c r="R10098" s="19"/>
    </row>
    <row r="10099" spans="3:18" s="1" customFormat="1" ht="12.75" x14ac:dyDescent="0.2">
      <c r="C10099" s="36"/>
      <c r="K10099" s="19"/>
      <c r="P10099" s="33"/>
      <c r="Q10099" s="19"/>
      <c r="R10099" s="19"/>
    </row>
    <row r="10100" spans="3:18" s="1" customFormat="1" ht="12.75" x14ac:dyDescent="0.2">
      <c r="C10100" s="36"/>
      <c r="K10100" s="19"/>
      <c r="P10100" s="33"/>
      <c r="Q10100" s="19"/>
      <c r="R10100" s="19"/>
    </row>
    <row r="10101" spans="3:18" s="1" customFormat="1" ht="12.75" x14ac:dyDescent="0.2">
      <c r="C10101" s="36"/>
      <c r="K10101" s="19"/>
      <c r="P10101" s="33"/>
      <c r="Q10101" s="19"/>
      <c r="R10101" s="19"/>
    </row>
    <row r="10102" spans="3:18" s="1" customFormat="1" ht="12.75" x14ac:dyDescent="0.2">
      <c r="C10102" s="36"/>
      <c r="K10102" s="19"/>
      <c r="P10102" s="33"/>
      <c r="Q10102" s="19"/>
      <c r="R10102" s="19"/>
    </row>
    <row r="10103" spans="3:18" s="1" customFormat="1" ht="12.75" x14ac:dyDescent="0.2">
      <c r="C10103" s="36"/>
      <c r="K10103" s="19"/>
      <c r="P10103" s="33"/>
      <c r="Q10103" s="19"/>
      <c r="R10103" s="19"/>
    </row>
    <row r="10104" spans="3:18" s="1" customFormat="1" ht="12.75" x14ac:dyDescent="0.2">
      <c r="C10104" s="36"/>
      <c r="K10104" s="19"/>
      <c r="P10104" s="33"/>
      <c r="Q10104" s="19"/>
      <c r="R10104" s="19"/>
    </row>
    <row r="10105" spans="3:18" s="1" customFormat="1" ht="12.75" x14ac:dyDescent="0.2">
      <c r="C10105" s="36"/>
      <c r="K10105" s="19"/>
      <c r="P10105" s="33"/>
      <c r="Q10105" s="19"/>
      <c r="R10105" s="19"/>
    </row>
    <row r="10106" spans="3:18" s="1" customFormat="1" ht="12.75" x14ac:dyDescent="0.2">
      <c r="C10106" s="36"/>
      <c r="K10106" s="19"/>
      <c r="P10106" s="33"/>
      <c r="Q10106" s="19"/>
      <c r="R10106" s="19"/>
    </row>
    <row r="10107" spans="3:18" s="1" customFormat="1" ht="12.75" x14ac:dyDescent="0.2">
      <c r="C10107" s="36"/>
      <c r="K10107" s="19"/>
      <c r="P10107" s="33"/>
      <c r="Q10107" s="19"/>
      <c r="R10107" s="19"/>
    </row>
    <row r="10108" spans="3:18" s="1" customFormat="1" ht="12.75" x14ac:dyDescent="0.2">
      <c r="C10108" s="36"/>
      <c r="K10108" s="19"/>
      <c r="P10108" s="33"/>
      <c r="Q10108" s="19"/>
      <c r="R10108" s="19"/>
    </row>
    <row r="10109" spans="3:18" s="1" customFormat="1" ht="12.75" x14ac:dyDescent="0.2">
      <c r="C10109" s="36"/>
      <c r="K10109" s="19"/>
      <c r="P10109" s="33"/>
      <c r="Q10109" s="19"/>
      <c r="R10109" s="19"/>
    </row>
    <row r="10110" spans="3:18" s="1" customFormat="1" ht="12.75" x14ac:dyDescent="0.2">
      <c r="C10110" s="36"/>
      <c r="K10110" s="19"/>
      <c r="P10110" s="33"/>
      <c r="Q10110" s="19"/>
      <c r="R10110" s="19"/>
    </row>
    <row r="10111" spans="3:18" s="1" customFormat="1" ht="12.75" x14ac:dyDescent="0.2">
      <c r="C10111" s="36"/>
      <c r="K10111" s="19"/>
      <c r="P10111" s="33"/>
      <c r="Q10111" s="19"/>
      <c r="R10111" s="19"/>
    </row>
    <row r="10112" spans="3:18" s="1" customFormat="1" ht="12.75" x14ac:dyDescent="0.2">
      <c r="C10112" s="36"/>
      <c r="K10112" s="19"/>
      <c r="P10112" s="33"/>
      <c r="Q10112" s="19"/>
      <c r="R10112" s="19"/>
    </row>
    <row r="10113" spans="3:18" s="1" customFormat="1" ht="12.75" x14ac:dyDescent="0.2">
      <c r="C10113" s="36"/>
      <c r="K10113" s="19"/>
      <c r="P10113" s="33"/>
      <c r="Q10113" s="19"/>
      <c r="R10113" s="19"/>
    </row>
    <row r="10114" spans="3:18" s="1" customFormat="1" ht="12.75" x14ac:dyDescent="0.2">
      <c r="C10114" s="36"/>
      <c r="K10114" s="19"/>
      <c r="P10114" s="33"/>
      <c r="Q10114" s="19"/>
      <c r="R10114" s="19"/>
    </row>
    <row r="10115" spans="3:18" s="1" customFormat="1" ht="12.75" x14ac:dyDescent="0.2">
      <c r="C10115" s="36"/>
      <c r="K10115" s="19"/>
      <c r="P10115" s="33"/>
      <c r="Q10115" s="19"/>
      <c r="R10115" s="19"/>
    </row>
    <row r="10116" spans="3:18" s="1" customFormat="1" ht="12.75" x14ac:dyDescent="0.2">
      <c r="C10116" s="36"/>
      <c r="K10116" s="19"/>
      <c r="P10116" s="33"/>
      <c r="Q10116" s="19"/>
      <c r="R10116" s="19"/>
    </row>
    <row r="10117" spans="3:18" s="1" customFormat="1" ht="12.75" x14ac:dyDescent="0.2">
      <c r="C10117" s="36"/>
      <c r="K10117" s="19"/>
      <c r="P10117" s="33"/>
      <c r="Q10117" s="19"/>
      <c r="R10117" s="19"/>
    </row>
    <row r="10118" spans="3:18" s="1" customFormat="1" ht="12.75" x14ac:dyDescent="0.2">
      <c r="C10118" s="36"/>
      <c r="K10118" s="19"/>
      <c r="P10118" s="33"/>
      <c r="Q10118" s="19"/>
      <c r="R10118" s="19"/>
    </row>
    <row r="10119" spans="3:18" s="1" customFormat="1" ht="12.75" x14ac:dyDescent="0.2">
      <c r="C10119" s="36"/>
      <c r="K10119" s="19"/>
      <c r="P10119" s="33"/>
      <c r="Q10119" s="19"/>
      <c r="R10119" s="19"/>
    </row>
    <row r="10120" spans="3:18" s="1" customFormat="1" ht="12.75" x14ac:dyDescent="0.2">
      <c r="C10120" s="36"/>
      <c r="K10120" s="19"/>
      <c r="P10120" s="33"/>
      <c r="Q10120" s="19"/>
      <c r="R10120" s="19"/>
    </row>
    <row r="10121" spans="3:18" s="1" customFormat="1" ht="12.75" x14ac:dyDescent="0.2">
      <c r="C10121" s="36"/>
      <c r="K10121" s="19"/>
      <c r="P10121" s="33"/>
      <c r="Q10121" s="19"/>
      <c r="R10121" s="19"/>
    </row>
    <row r="10122" spans="3:18" s="1" customFormat="1" ht="12.75" x14ac:dyDescent="0.2">
      <c r="C10122" s="36"/>
      <c r="K10122" s="19"/>
      <c r="P10122" s="33"/>
      <c r="Q10122" s="19"/>
      <c r="R10122" s="19"/>
    </row>
    <row r="10123" spans="3:18" s="1" customFormat="1" ht="12.75" x14ac:dyDescent="0.2">
      <c r="C10123" s="36"/>
      <c r="K10123" s="19"/>
      <c r="P10123" s="33"/>
      <c r="Q10123" s="19"/>
      <c r="R10123" s="19"/>
    </row>
    <row r="10124" spans="3:18" s="1" customFormat="1" ht="12.75" x14ac:dyDescent="0.2">
      <c r="C10124" s="36"/>
      <c r="K10124" s="19"/>
      <c r="P10124" s="33"/>
      <c r="Q10124" s="19"/>
      <c r="R10124" s="19"/>
    </row>
    <row r="10125" spans="3:18" s="1" customFormat="1" ht="12.75" x14ac:dyDescent="0.2">
      <c r="C10125" s="36"/>
      <c r="K10125" s="19"/>
      <c r="P10125" s="33"/>
      <c r="Q10125" s="19"/>
      <c r="R10125" s="19"/>
    </row>
    <row r="10126" spans="3:18" s="1" customFormat="1" ht="12.75" x14ac:dyDescent="0.2">
      <c r="C10126" s="36"/>
      <c r="K10126" s="19"/>
      <c r="P10126" s="33"/>
      <c r="Q10126" s="19"/>
      <c r="R10126" s="19"/>
    </row>
    <row r="10127" spans="3:18" s="1" customFormat="1" ht="12.75" x14ac:dyDescent="0.2">
      <c r="C10127" s="36"/>
      <c r="K10127" s="19"/>
      <c r="P10127" s="33"/>
      <c r="Q10127" s="19"/>
      <c r="R10127" s="19"/>
    </row>
    <row r="10128" spans="3:18" s="1" customFormat="1" ht="12.75" x14ac:dyDescent="0.2">
      <c r="C10128" s="36"/>
      <c r="K10128" s="19"/>
      <c r="P10128" s="33"/>
      <c r="Q10128" s="19"/>
      <c r="R10128" s="19"/>
    </row>
    <row r="10129" spans="3:18" s="1" customFormat="1" ht="12.75" x14ac:dyDescent="0.2">
      <c r="C10129" s="36"/>
      <c r="K10129" s="19"/>
      <c r="P10129" s="33"/>
      <c r="Q10129" s="19"/>
      <c r="R10129" s="19"/>
    </row>
    <row r="10130" spans="3:18" s="1" customFormat="1" ht="12.75" x14ac:dyDescent="0.2">
      <c r="C10130" s="36"/>
      <c r="K10130" s="19"/>
      <c r="P10130" s="33"/>
      <c r="Q10130" s="19"/>
      <c r="R10130" s="19"/>
    </row>
    <row r="10131" spans="3:18" s="1" customFormat="1" ht="12.75" x14ac:dyDescent="0.2">
      <c r="C10131" s="36"/>
      <c r="K10131" s="19"/>
      <c r="P10131" s="33"/>
      <c r="Q10131" s="19"/>
      <c r="R10131" s="19"/>
    </row>
    <row r="10132" spans="3:18" s="1" customFormat="1" ht="12.75" x14ac:dyDescent="0.2">
      <c r="C10132" s="36"/>
      <c r="K10132" s="19"/>
      <c r="P10132" s="33"/>
      <c r="Q10132" s="19"/>
      <c r="R10132" s="19"/>
    </row>
    <row r="10133" spans="3:18" s="1" customFormat="1" ht="12.75" x14ac:dyDescent="0.2">
      <c r="C10133" s="36"/>
      <c r="K10133" s="19"/>
      <c r="P10133" s="33"/>
      <c r="Q10133" s="19"/>
      <c r="R10133" s="19"/>
    </row>
    <row r="10134" spans="3:18" s="1" customFormat="1" ht="12.75" x14ac:dyDescent="0.2">
      <c r="C10134" s="36"/>
      <c r="K10134" s="19"/>
      <c r="P10134" s="33"/>
      <c r="Q10134" s="19"/>
      <c r="R10134" s="19"/>
    </row>
    <row r="10135" spans="3:18" s="1" customFormat="1" ht="12.75" x14ac:dyDescent="0.2">
      <c r="C10135" s="36"/>
      <c r="K10135" s="19"/>
      <c r="P10135" s="33"/>
      <c r="Q10135" s="19"/>
      <c r="R10135" s="19"/>
    </row>
    <row r="10136" spans="3:18" s="1" customFormat="1" ht="12.75" x14ac:dyDescent="0.2">
      <c r="C10136" s="36"/>
      <c r="K10136" s="19"/>
      <c r="P10136" s="33"/>
      <c r="Q10136" s="19"/>
      <c r="R10136" s="19"/>
    </row>
    <row r="10137" spans="3:18" s="1" customFormat="1" ht="12.75" x14ac:dyDescent="0.2">
      <c r="C10137" s="36"/>
      <c r="K10137" s="19"/>
      <c r="P10137" s="33"/>
      <c r="Q10137" s="19"/>
      <c r="R10137" s="19"/>
    </row>
    <row r="10138" spans="3:18" s="1" customFormat="1" ht="12.75" x14ac:dyDescent="0.2">
      <c r="C10138" s="36"/>
      <c r="K10138" s="19"/>
      <c r="P10138" s="33"/>
      <c r="Q10138" s="19"/>
      <c r="R10138" s="19"/>
    </row>
    <row r="10139" spans="3:18" s="1" customFormat="1" ht="12.75" x14ac:dyDescent="0.2">
      <c r="C10139" s="36"/>
      <c r="K10139" s="19"/>
      <c r="P10139" s="33"/>
      <c r="Q10139" s="19"/>
      <c r="R10139" s="19"/>
    </row>
    <row r="10140" spans="3:18" s="1" customFormat="1" ht="12.75" x14ac:dyDescent="0.2">
      <c r="C10140" s="36"/>
      <c r="K10140" s="19"/>
      <c r="P10140" s="33"/>
      <c r="Q10140" s="19"/>
      <c r="R10140" s="19"/>
    </row>
    <row r="10141" spans="3:18" s="1" customFormat="1" ht="12.75" x14ac:dyDescent="0.2">
      <c r="C10141" s="36"/>
      <c r="K10141" s="19"/>
      <c r="P10141" s="33"/>
      <c r="Q10141" s="19"/>
      <c r="R10141" s="19"/>
    </row>
    <row r="10142" spans="3:18" s="1" customFormat="1" ht="12.75" x14ac:dyDescent="0.2">
      <c r="C10142" s="36"/>
      <c r="K10142" s="19"/>
      <c r="P10142" s="33"/>
      <c r="Q10142" s="19"/>
      <c r="R10142" s="19"/>
    </row>
    <row r="10143" spans="3:18" s="1" customFormat="1" ht="12.75" x14ac:dyDescent="0.2">
      <c r="C10143" s="36"/>
      <c r="K10143" s="19"/>
      <c r="P10143" s="33"/>
      <c r="Q10143" s="19"/>
      <c r="R10143" s="19"/>
    </row>
    <row r="10144" spans="3:18" s="1" customFormat="1" ht="12.75" x14ac:dyDescent="0.2">
      <c r="C10144" s="36"/>
      <c r="K10144" s="19"/>
      <c r="P10144" s="33"/>
      <c r="Q10144" s="19"/>
      <c r="R10144" s="19"/>
    </row>
    <row r="10145" spans="3:18" s="1" customFormat="1" ht="12.75" x14ac:dyDescent="0.2">
      <c r="C10145" s="36"/>
      <c r="K10145" s="19"/>
      <c r="P10145" s="33"/>
      <c r="Q10145" s="19"/>
      <c r="R10145" s="19"/>
    </row>
    <row r="10146" spans="3:18" s="1" customFormat="1" ht="12.75" x14ac:dyDescent="0.2">
      <c r="C10146" s="36"/>
      <c r="K10146" s="19"/>
      <c r="P10146" s="33"/>
      <c r="Q10146" s="19"/>
      <c r="R10146" s="19"/>
    </row>
    <row r="10147" spans="3:18" s="1" customFormat="1" ht="12.75" x14ac:dyDescent="0.2">
      <c r="C10147" s="36"/>
      <c r="K10147" s="19"/>
      <c r="P10147" s="33"/>
      <c r="Q10147" s="19"/>
      <c r="R10147" s="19"/>
    </row>
    <row r="10148" spans="3:18" s="1" customFormat="1" ht="12.75" x14ac:dyDescent="0.2">
      <c r="C10148" s="36"/>
      <c r="K10148" s="19"/>
      <c r="P10148" s="33"/>
      <c r="Q10148" s="19"/>
      <c r="R10148" s="19"/>
    </row>
    <row r="10149" spans="3:18" s="1" customFormat="1" ht="12.75" x14ac:dyDescent="0.2">
      <c r="C10149" s="36"/>
      <c r="K10149" s="19"/>
      <c r="P10149" s="33"/>
      <c r="Q10149" s="19"/>
      <c r="R10149" s="19"/>
    </row>
    <row r="10150" spans="3:18" s="1" customFormat="1" ht="12.75" x14ac:dyDescent="0.2">
      <c r="C10150" s="36"/>
      <c r="K10150" s="19"/>
      <c r="P10150" s="33"/>
      <c r="Q10150" s="19"/>
      <c r="R10150" s="19"/>
    </row>
    <row r="10151" spans="3:18" s="1" customFormat="1" ht="12.75" x14ac:dyDescent="0.2">
      <c r="C10151" s="36"/>
      <c r="K10151" s="19"/>
      <c r="P10151" s="33"/>
      <c r="Q10151" s="19"/>
      <c r="R10151" s="19"/>
    </row>
    <row r="10152" spans="3:18" s="1" customFormat="1" ht="12.75" x14ac:dyDescent="0.2">
      <c r="C10152" s="36"/>
      <c r="K10152" s="19"/>
      <c r="P10152" s="33"/>
      <c r="Q10152" s="19"/>
      <c r="R10152" s="19"/>
    </row>
    <row r="10153" spans="3:18" s="1" customFormat="1" ht="12.75" x14ac:dyDescent="0.2">
      <c r="C10153" s="36"/>
      <c r="K10153" s="19"/>
      <c r="P10153" s="33"/>
      <c r="Q10153" s="19"/>
      <c r="R10153" s="19"/>
    </row>
    <row r="10154" spans="3:18" s="1" customFormat="1" ht="12.75" x14ac:dyDescent="0.2">
      <c r="C10154" s="36"/>
      <c r="K10154" s="19"/>
      <c r="P10154" s="33"/>
      <c r="Q10154" s="19"/>
      <c r="R10154" s="19"/>
    </row>
    <row r="10155" spans="3:18" s="1" customFormat="1" ht="12.75" x14ac:dyDescent="0.2">
      <c r="C10155" s="36"/>
      <c r="K10155" s="19"/>
      <c r="P10155" s="33"/>
      <c r="Q10155" s="19"/>
      <c r="R10155" s="19"/>
    </row>
    <row r="10156" spans="3:18" s="1" customFormat="1" ht="12.75" x14ac:dyDescent="0.2">
      <c r="C10156" s="36"/>
      <c r="K10156" s="19"/>
      <c r="P10156" s="33"/>
      <c r="Q10156" s="19"/>
      <c r="R10156" s="19"/>
    </row>
    <row r="10157" spans="3:18" s="1" customFormat="1" ht="12.75" x14ac:dyDescent="0.2">
      <c r="C10157" s="36"/>
      <c r="K10157" s="19"/>
      <c r="P10157" s="33"/>
      <c r="Q10157" s="19"/>
      <c r="R10157" s="19"/>
    </row>
    <row r="10158" spans="3:18" s="1" customFormat="1" ht="12.75" x14ac:dyDescent="0.2">
      <c r="C10158" s="36"/>
      <c r="K10158" s="19"/>
      <c r="P10158" s="33"/>
      <c r="Q10158" s="19"/>
      <c r="R10158" s="19"/>
    </row>
    <row r="10159" spans="3:18" s="1" customFormat="1" ht="12.75" x14ac:dyDescent="0.2">
      <c r="C10159" s="36"/>
      <c r="K10159" s="19"/>
      <c r="P10159" s="33"/>
      <c r="Q10159" s="19"/>
      <c r="R10159" s="19"/>
    </row>
    <row r="10160" spans="3:18" s="1" customFormat="1" ht="12.75" x14ac:dyDescent="0.2">
      <c r="C10160" s="36"/>
      <c r="K10160" s="19"/>
      <c r="P10160" s="33"/>
      <c r="Q10160" s="19"/>
      <c r="R10160" s="19"/>
    </row>
    <row r="10161" spans="3:18" s="1" customFormat="1" ht="12.75" x14ac:dyDescent="0.2">
      <c r="C10161" s="36"/>
      <c r="K10161" s="19"/>
      <c r="P10161" s="33"/>
      <c r="Q10161" s="19"/>
      <c r="R10161" s="19"/>
    </row>
    <row r="10162" spans="3:18" s="1" customFormat="1" ht="12.75" x14ac:dyDescent="0.2">
      <c r="C10162" s="36"/>
      <c r="K10162" s="19"/>
      <c r="P10162" s="33"/>
      <c r="Q10162" s="19"/>
      <c r="R10162" s="19"/>
    </row>
    <row r="10163" spans="3:18" s="1" customFormat="1" ht="12.75" x14ac:dyDescent="0.2">
      <c r="C10163" s="36"/>
      <c r="K10163" s="19"/>
      <c r="P10163" s="33"/>
      <c r="Q10163" s="19"/>
      <c r="R10163" s="19"/>
    </row>
    <row r="10164" spans="3:18" s="1" customFormat="1" ht="12.75" x14ac:dyDescent="0.2">
      <c r="C10164" s="36"/>
      <c r="K10164" s="19"/>
      <c r="P10164" s="33"/>
      <c r="Q10164" s="19"/>
      <c r="R10164" s="19"/>
    </row>
    <row r="10165" spans="3:18" s="1" customFormat="1" ht="12.75" x14ac:dyDescent="0.2">
      <c r="C10165" s="36"/>
      <c r="K10165" s="19"/>
      <c r="P10165" s="33"/>
      <c r="Q10165" s="19"/>
      <c r="R10165" s="19"/>
    </row>
    <row r="10166" spans="3:18" s="1" customFormat="1" ht="12.75" x14ac:dyDescent="0.2">
      <c r="C10166" s="36"/>
      <c r="K10166" s="19"/>
      <c r="P10166" s="33"/>
      <c r="Q10166" s="19"/>
      <c r="R10166" s="19"/>
    </row>
    <row r="10167" spans="3:18" s="1" customFormat="1" ht="12.75" x14ac:dyDescent="0.2">
      <c r="C10167" s="36"/>
      <c r="K10167" s="19"/>
      <c r="P10167" s="33"/>
      <c r="Q10167" s="19"/>
      <c r="R10167" s="19"/>
    </row>
    <row r="10168" spans="3:18" s="1" customFormat="1" ht="12.75" x14ac:dyDescent="0.2">
      <c r="C10168" s="36"/>
      <c r="K10168" s="19"/>
      <c r="P10168" s="33"/>
      <c r="Q10168" s="19"/>
      <c r="R10168" s="19"/>
    </row>
    <row r="10169" spans="3:18" s="1" customFormat="1" ht="12.75" x14ac:dyDescent="0.2">
      <c r="C10169" s="36"/>
      <c r="K10169" s="19"/>
      <c r="P10169" s="33"/>
      <c r="Q10169" s="19"/>
      <c r="R10169" s="19"/>
    </row>
    <row r="10170" spans="3:18" s="1" customFormat="1" ht="12.75" x14ac:dyDescent="0.2">
      <c r="C10170" s="36"/>
      <c r="K10170" s="19"/>
      <c r="P10170" s="33"/>
      <c r="Q10170" s="19"/>
      <c r="R10170" s="19"/>
    </row>
    <row r="10171" spans="3:18" s="1" customFormat="1" ht="12.75" x14ac:dyDescent="0.2">
      <c r="C10171" s="36"/>
      <c r="K10171" s="19"/>
      <c r="P10171" s="33"/>
      <c r="Q10171" s="19"/>
      <c r="R10171" s="19"/>
    </row>
    <row r="10172" spans="3:18" s="1" customFormat="1" ht="12.75" x14ac:dyDescent="0.2">
      <c r="C10172" s="36"/>
      <c r="K10172" s="19"/>
      <c r="P10172" s="33"/>
      <c r="Q10172" s="19"/>
      <c r="R10172" s="19"/>
    </row>
    <row r="10173" spans="3:18" s="1" customFormat="1" ht="12.75" x14ac:dyDescent="0.2">
      <c r="C10173" s="36"/>
      <c r="K10173" s="19"/>
      <c r="P10173" s="33"/>
      <c r="Q10173" s="19"/>
      <c r="R10173" s="19"/>
    </row>
    <row r="10174" spans="3:18" s="1" customFormat="1" ht="12.75" x14ac:dyDescent="0.2">
      <c r="C10174" s="36"/>
      <c r="K10174" s="19"/>
      <c r="P10174" s="33"/>
      <c r="Q10174" s="19"/>
      <c r="R10174" s="19"/>
    </row>
    <row r="10175" spans="3:18" s="1" customFormat="1" ht="12.75" x14ac:dyDescent="0.2">
      <c r="C10175" s="36"/>
      <c r="K10175" s="19"/>
      <c r="P10175" s="33"/>
      <c r="Q10175" s="19"/>
      <c r="R10175" s="19"/>
    </row>
    <row r="10176" spans="3:18" s="1" customFormat="1" ht="12.75" x14ac:dyDescent="0.2">
      <c r="C10176" s="36"/>
      <c r="K10176" s="19"/>
      <c r="P10176" s="33"/>
      <c r="Q10176" s="19"/>
      <c r="R10176" s="19"/>
    </row>
    <row r="10177" spans="3:18" s="1" customFormat="1" ht="12.75" x14ac:dyDescent="0.2">
      <c r="C10177" s="36"/>
      <c r="K10177" s="19"/>
      <c r="P10177" s="33"/>
      <c r="Q10177" s="19"/>
      <c r="R10177" s="19"/>
    </row>
    <row r="10178" spans="3:18" s="1" customFormat="1" ht="12.75" x14ac:dyDescent="0.2">
      <c r="C10178" s="36"/>
      <c r="K10178" s="19"/>
      <c r="P10178" s="33"/>
      <c r="Q10178" s="19"/>
      <c r="R10178" s="19"/>
    </row>
    <row r="10179" spans="3:18" s="1" customFormat="1" ht="12.75" x14ac:dyDescent="0.2">
      <c r="C10179" s="36"/>
      <c r="K10179" s="19"/>
      <c r="P10179" s="33"/>
      <c r="Q10179" s="19"/>
      <c r="R10179" s="19"/>
    </row>
    <row r="10180" spans="3:18" s="1" customFormat="1" ht="12.75" x14ac:dyDescent="0.2">
      <c r="C10180" s="36"/>
      <c r="K10180" s="19"/>
      <c r="P10180" s="33"/>
      <c r="Q10180" s="19"/>
      <c r="R10180" s="19"/>
    </row>
    <row r="10181" spans="3:18" s="1" customFormat="1" ht="12.75" x14ac:dyDescent="0.2">
      <c r="C10181" s="36"/>
      <c r="K10181" s="19"/>
      <c r="P10181" s="33"/>
      <c r="Q10181" s="19"/>
      <c r="R10181" s="19"/>
    </row>
    <row r="10182" spans="3:18" s="1" customFormat="1" ht="12.75" x14ac:dyDescent="0.2">
      <c r="C10182" s="36"/>
      <c r="K10182" s="19"/>
      <c r="P10182" s="33"/>
      <c r="Q10182" s="19"/>
      <c r="R10182" s="19"/>
    </row>
    <row r="10183" spans="3:18" s="1" customFormat="1" ht="12.75" x14ac:dyDescent="0.2">
      <c r="C10183" s="36"/>
      <c r="K10183" s="19"/>
      <c r="P10183" s="33"/>
      <c r="Q10183" s="19"/>
      <c r="R10183" s="19"/>
    </row>
    <row r="10184" spans="3:18" s="1" customFormat="1" ht="12.75" x14ac:dyDescent="0.2">
      <c r="C10184" s="36"/>
      <c r="K10184" s="19"/>
      <c r="P10184" s="33"/>
      <c r="Q10184" s="19"/>
      <c r="R10184" s="19"/>
    </row>
    <row r="10185" spans="3:18" s="1" customFormat="1" ht="12.75" x14ac:dyDescent="0.2">
      <c r="C10185" s="36"/>
      <c r="K10185" s="19"/>
      <c r="P10185" s="33"/>
      <c r="Q10185" s="19"/>
      <c r="R10185" s="19"/>
    </row>
    <row r="10186" spans="3:18" s="1" customFormat="1" ht="12.75" x14ac:dyDescent="0.2">
      <c r="C10186" s="36"/>
      <c r="K10186" s="19"/>
      <c r="P10186" s="33"/>
      <c r="Q10186" s="19"/>
      <c r="R10186" s="19"/>
    </row>
    <row r="10187" spans="3:18" s="1" customFormat="1" ht="12.75" x14ac:dyDescent="0.2">
      <c r="C10187" s="36"/>
      <c r="K10187" s="19"/>
      <c r="P10187" s="33"/>
      <c r="Q10187" s="19"/>
      <c r="R10187" s="19"/>
    </row>
    <row r="10188" spans="3:18" s="1" customFormat="1" ht="12.75" x14ac:dyDescent="0.2">
      <c r="C10188" s="36"/>
      <c r="K10188" s="19"/>
      <c r="P10188" s="33"/>
      <c r="Q10188" s="19"/>
      <c r="R10188" s="19"/>
    </row>
    <row r="10189" spans="3:18" s="1" customFormat="1" ht="12.75" x14ac:dyDescent="0.2">
      <c r="C10189" s="36"/>
      <c r="K10189" s="19"/>
      <c r="P10189" s="33"/>
      <c r="Q10189" s="19"/>
      <c r="R10189" s="19"/>
    </row>
    <row r="10190" spans="3:18" s="1" customFormat="1" ht="12.75" x14ac:dyDescent="0.2">
      <c r="C10190" s="36"/>
      <c r="K10190" s="19"/>
      <c r="P10190" s="33"/>
      <c r="Q10190" s="19"/>
      <c r="R10190" s="19"/>
    </row>
    <row r="10191" spans="3:18" s="1" customFormat="1" ht="12.75" x14ac:dyDescent="0.2">
      <c r="C10191" s="36"/>
      <c r="K10191" s="19"/>
      <c r="P10191" s="33"/>
      <c r="Q10191" s="19"/>
      <c r="R10191" s="19"/>
    </row>
    <row r="10192" spans="3:18" s="1" customFormat="1" ht="12.75" x14ac:dyDescent="0.2">
      <c r="C10192" s="36"/>
      <c r="K10192" s="19"/>
      <c r="P10192" s="33"/>
      <c r="Q10192" s="19"/>
      <c r="R10192" s="19"/>
    </row>
    <row r="10193" spans="3:18" s="1" customFormat="1" ht="12.75" x14ac:dyDescent="0.2">
      <c r="C10193" s="36"/>
      <c r="K10193" s="19"/>
      <c r="P10193" s="33"/>
      <c r="Q10193" s="19"/>
      <c r="R10193" s="19"/>
    </row>
    <row r="10194" spans="3:18" s="1" customFormat="1" ht="12.75" x14ac:dyDescent="0.2">
      <c r="C10194" s="36"/>
      <c r="K10194" s="19"/>
      <c r="P10194" s="33"/>
      <c r="Q10194" s="19"/>
      <c r="R10194" s="19"/>
    </row>
    <row r="10195" spans="3:18" s="1" customFormat="1" ht="12.75" x14ac:dyDescent="0.2">
      <c r="C10195" s="36"/>
      <c r="K10195" s="19"/>
      <c r="P10195" s="33"/>
      <c r="Q10195" s="19"/>
      <c r="R10195" s="19"/>
    </row>
    <row r="10196" spans="3:18" s="1" customFormat="1" ht="12.75" x14ac:dyDescent="0.2">
      <c r="C10196" s="36"/>
      <c r="K10196" s="19"/>
      <c r="P10196" s="33"/>
      <c r="Q10196" s="19"/>
      <c r="R10196" s="19"/>
    </row>
    <row r="10197" spans="3:18" s="1" customFormat="1" ht="12.75" x14ac:dyDescent="0.2">
      <c r="C10197" s="36"/>
      <c r="K10197" s="19"/>
      <c r="P10197" s="33"/>
      <c r="Q10197" s="19"/>
      <c r="R10197" s="19"/>
    </row>
    <row r="10198" spans="3:18" s="1" customFormat="1" ht="12.75" x14ac:dyDescent="0.2">
      <c r="C10198" s="36"/>
      <c r="K10198" s="19"/>
      <c r="P10198" s="33"/>
      <c r="Q10198" s="19"/>
      <c r="R10198" s="19"/>
    </row>
    <row r="10199" spans="3:18" s="1" customFormat="1" ht="12.75" x14ac:dyDescent="0.2">
      <c r="C10199" s="36"/>
      <c r="K10199" s="19"/>
      <c r="P10199" s="33"/>
      <c r="Q10199" s="19"/>
      <c r="R10199" s="19"/>
    </row>
    <row r="10200" spans="3:18" s="1" customFormat="1" ht="12.75" x14ac:dyDescent="0.2">
      <c r="C10200" s="36"/>
      <c r="K10200" s="19"/>
      <c r="P10200" s="33"/>
      <c r="Q10200" s="19"/>
      <c r="R10200" s="19"/>
    </row>
    <row r="10201" spans="3:18" s="1" customFormat="1" ht="12.75" x14ac:dyDescent="0.2">
      <c r="C10201" s="36"/>
      <c r="K10201" s="19"/>
      <c r="P10201" s="33"/>
      <c r="Q10201" s="19"/>
      <c r="R10201" s="19"/>
    </row>
    <row r="10202" spans="3:18" s="1" customFormat="1" ht="12.75" x14ac:dyDescent="0.2">
      <c r="C10202" s="36"/>
      <c r="K10202" s="19"/>
      <c r="P10202" s="33"/>
      <c r="Q10202" s="19"/>
      <c r="R10202" s="19"/>
    </row>
    <row r="10203" spans="3:18" s="1" customFormat="1" ht="12.75" x14ac:dyDescent="0.2">
      <c r="C10203" s="36"/>
      <c r="K10203" s="19"/>
      <c r="P10203" s="33"/>
      <c r="Q10203" s="19"/>
      <c r="R10203" s="19"/>
    </row>
    <row r="10204" spans="3:18" s="1" customFormat="1" ht="12.75" x14ac:dyDescent="0.2">
      <c r="C10204" s="36"/>
      <c r="K10204" s="19"/>
      <c r="P10204" s="33"/>
      <c r="Q10204" s="19"/>
      <c r="R10204" s="19"/>
    </row>
    <row r="10205" spans="3:18" s="1" customFormat="1" ht="12.75" x14ac:dyDescent="0.2">
      <c r="C10205" s="36"/>
      <c r="K10205" s="19"/>
      <c r="P10205" s="33"/>
      <c r="Q10205" s="19"/>
      <c r="R10205" s="19"/>
    </row>
    <row r="10206" spans="3:18" s="1" customFormat="1" ht="12.75" x14ac:dyDescent="0.2">
      <c r="C10206" s="36"/>
      <c r="K10206" s="19"/>
      <c r="P10206" s="33"/>
      <c r="Q10206" s="19"/>
      <c r="R10206" s="19"/>
    </row>
    <row r="10207" spans="3:18" s="1" customFormat="1" ht="12.75" x14ac:dyDescent="0.2">
      <c r="C10207" s="36"/>
      <c r="K10207" s="19"/>
      <c r="P10207" s="33"/>
      <c r="Q10207" s="19"/>
      <c r="R10207" s="19"/>
    </row>
    <row r="10208" spans="3:18" s="1" customFormat="1" ht="12.75" x14ac:dyDescent="0.2">
      <c r="C10208" s="36"/>
      <c r="K10208" s="19"/>
      <c r="P10208" s="33"/>
      <c r="Q10208" s="19"/>
      <c r="R10208" s="19"/>
    </row>
    <row r="10209" spans="3:18" s="1" customFormat="1" ht="12.75" x14ac:dyDescent="0.2">
      <c r="C10209" s="36"/>
      <c r="K10209" s="19"/>
      <c r="P10209" s="33"/>
      <c r="Q10209" s="19"/>
      <c r="R10209" s="19"/>
    </row>
    <row r="10210" spans="3:18" s="1" customFormat="1" ht="12.75" x14ac:dyDescent="0.2">
      <c r="C10210" s="36"/>
      <c r="K10210" s="19"/>
      <c r="P10210" s="33"/>
      <c r="Q10210" s="19"/>
      <c r="R10210" s="19"/>
    </row>
    <row r="10211" spans="3:18" s="1" customFormat="1" ht="12.75" x14ac:dyDescent="0.2">
      <c r="C10211" s="36"/>
      <c r="K10211" s="19"/>
      <c r="P10211" s="33"/>
      <c r="Q10211" s="19"/>
      <c r="R10211" s="19"/>
    </row>
    <row r="10212" spans="3:18" s="1" customFormat="1" ht="12.75" x14ac:dyDescent="0.2">
      <c r="C10212" s="36"/>
      <c r="K10212" s="19"/>
      <c r="P10212" s="33"/>
      <c r="Q10212" s="19"/>
      <c r="R10212" s="19"/>
    </row>
    <row r="10213" spans="3:18" s="1" customFormat="1" ht="12.75" x14ac:dyDescent="0.2">
      <c r="C10213" s="36"/>
      <c r="K10213" s="19"/>
      <c r="P10213" s="33"/>
      <c r="Q10213" s="19"/>
      <c r="R10213" s="19"/>
    </row>
    <row r="10214" spans="3:18" s="1" customFormat="1" ht="12.75" x14ac:dyDescent="0.2">
      <c r="C10214" s="36"/>
      <c r="K10214" s="19"/>
      <c r="P10214" s="33"/>
      <c r="Q10214" s="19"/>
      <c r="R10214" s="19"/>
    </row>
    <row r="10215" spans="3:18" s="1" customFormat="1" ht="12.75" x14ac:dyDescent="0.2">
      <c r="C10215" s="36"/>
      <c r="K10215" s="19"/>
      <c r="P10215" s="33"/>
      <c r="Q10215" s="19"/>
      <c r="R10215" s="19"/>
    </row>
    <row r="10216" spans="3:18" s="1" customFormat="1" ht="12.75" x14ac:dyDescent="0.2">
      <c r="C10216" s="36"/>
      <c r="K10216" s="19"/>
      <c r="P10216" s="33"/>
      <c r="Q10216" s="19"/>
      <c r="R10216" s="19"/>
    </row>
    <row r="10217" spans="3:18" s="1" customFormat="1" ht="12.75" x14ac:dyDescent="0.2">
      <c r="C10217" s="36"/>
      <c r="K10217" s="19"/>
      <c r="P10217" s="33"/>
      <c r="Q10217" s="19"/>
      <c r="R10217" s="19"/>
    </row>
    <row r="10218" spans="3:18" s="1" customFormat="1" ht="12.75" x14ac:dyDescent="0.2">
      <c r="C10218" s="36"/>
      <c r="K10218" s="19"/>
      <c r="P10218" s="33"/>
      <c r="Q10218" s="19"/>
      <c r="R10218" s="19"/>
    </row>
    <row r="10219" spans="3:18" s="1" customFormat="1" ht="12.75" x14ac:dyDescent="0.2">
      <c r="C10219" s="36"/>
      <c r="K10219" s="19"/>
      <c r="P10219" s="33"/>
      <c r="Q10219" s="19"/>
      <c r="R10219" s="19"/>
    </row>
    <row r="10220" spans="3:18" s="1" customFormat="1" ht="12.75" x14ac:dyDescent="0.2">
      <c r="C10220" s="36"/>
      <c r="K10220" s="19"/>
      <c r="P10220" s="33"/>
      <c r="Q10220" s="19"/>
      <c r="R10220" s="19"/>
    </row>
    <row r="10221" spans="3:18" s="1" customFormat="1" ht="12.75" x14ac:dyDescent="0.2">
      <c r="C10221" s="36"/>
      <c r="K10221" s="19"/>
      <c r="P10221" s="33"/>
      <c r="Q10221" s="19"/>
      <c r="R10221" s="19"/>
    </row>
    <row r="10222" spans="3:18" s="1" customFormat="1" ht="12.75" x14ac:dyDescent="0.2">
      <c r="C10222" s="36"/>
      <c r="K10222" s="19"/>
      <c r="P10222" s="33"/>
      <c r="Q10222" s="19"/>
      <c r="R10222" s="19"/>
    </row>
    <row r="10223" spans="3:18" s="1" customFormat="1" ht="12.75" x14ac:dyDescent="0.2">
      <c r="C10223" s="36"/>
      <c r="K10223" s="19"/>
      <c r="P10223" s="33"/>
      <c r="Q10223" s="19"/>
      <c r="R10223" s="19"/>
    </row>
    <row r="10224" spans="3:18" s="1" customFormat="1" ht="12.75" x14ac:dyDescent="0.2">
      <c r="C10224" s="36"/>
      <c r="K10224" s="19"/>
      <c r="P10224" s="33"/>
      <c r="Q10224" s="19"/>
      <c r="R10224" s="19"/>
    </row>
    <row r="10225" spans="3:18" s="1" customFormat="1" ht="12.75" x14ac:dyDescent="0.2">
      <c r="C10225" s="36"/>
      <c r="K10225" s="19"/>
      <c r="P10225" s="33"/>
      <c r="Q10225" s="19"/>
      <c r="R10225" s="19"/>
    </row>
    <row r="10226" spans="3:18" s="1" customFormat="1" ht="12.75" x14ac:dyDescent="0.2">
      <c r="C10226" s="36"/>
      <c r="K10226" s="19"/>
      <c r="P10226" s="33"/>
      <c r="Q10226" s="19"/>
      <c r="R10226" s="19"/>
    </row>
    <row r="10227" spans="3:18" s="1" customFormat="1" ht="12.75" x14ac:dyDescent="0.2">
      <c r="C10227" s="36"/>
      <c r="K10227" s="19"/>
      <c r="P10227" s="33"/>
      <c r="Q10227" s="19"/>
      <c r="R10227" s="19"/>
    </row>
    <row r="10228" spans="3:18" s="1" customFormat="1" ht="12.75" x14ac:dyDescent="0.2">
      <c r="C10228" s="36"/>
      <c r="K10228" s="19"/>
      <c r="P10228" s="33"/>
      <c r="Q10228" s="19"/>
      <c r="R10228" s="19"/>
    </row>
    <row r="10229" spans="3:18" s="1" customFormat="1" ht="12.75" x14ac:dyDescent="0.2">
      <c r="C10229" s="36"/>
      <c r="K10229" s="19"/>
      <c r="P10229" s="33"/>
      <c r="Q10229" s="19"/>
      <c r="R10229" s="19"/>
    </row>
    <row r="10230" spans="3:18" s="1" customFormat="1" ht="12.75" x14ac:dyDescent="0.2">
      <c r="C10230" s="36"/>
      <c r="K10230" s="19"/>
      <c r="P10230" s="33"/>
      <c r="Q10230" s="19"/>
      <c r="R10230" s="19"/>
    </row>
    <row r="10231" spans="3:18" s="1" customFormat="1" ht="12.75" x14ac:dyDescent="0.2">
      <c r="C10231" s="36"/>
      <c r="K10231" s="19"/>
      <c r="P10231" s="33"/>
      <c r="Q10231" s="19"/>
      <c r="R10231" s="19"/>
    </row>
    <row r="10232" spans="3:18" s="1" customFormat="1" ht="12.75" x14ac:dyDescent="0.2">
      <c r="C10232" s="36"/>
      <c r="K10232" s="19"/>
      <c r="P10232" s="33"/>
      <c r="Q10232" s="19"/>
      <c r="R10232" s="19"/>
    </row>
    <row r="10233" spans="3:18" s="1" customFormat="1" ht="12.75" x14ac:dyDescent="0.2">
      <c r="C10233" s="36"/>
      <c r="K10233" s="19"/>
      <c r="P10233" s="33"/>
      <c r="Q10233" s="19"/>
      <c r="R10233" s="19"/>
    </row>
    <row r="10234" spans="3:18" s="1" customFormat="1" ht="12.75" x14ac:dyDescent="0.2">
      <c r="C10234" s="36"/>
      <c r="K10234" s="19"/>
      <c r="P10234" s="33"/>
      <c r="Q10234" s="19"/>
      <c r="R10234" s="19"/>
    </row>
    <row r="10235" spans="3:18" s="1" customFormat="1" ht="12.75" x14ac:dyDescent="0.2">
      <c r="C10235" s="36"/>
      <c r="K10235" s="19"/>
      <c r="P10235" s="33"/>
      <c r="Q10235" s="19"/>
      <c r="R10235" s="19"/>
    </row>
    <row r="10236" spans="3:18" s="1" customFormat="1" ht="12.75" x14ac:dyDescent="0.2">
      <c r="C10236" s="36"/>
      <c r="K10236" s="19"/>
      <c r="P10236" s="33"/>
      <c r="Q10236" s="19"/>
      <c r="R10236" s="19"/>
    </row>
    <row r="10237" spans="3:18" s="1" customFormat="1" ht="12.75" x14ac:dyDescent="0.2">
      <c r="C10237" s="36"/>
      <c r="K10237" s="19"/>
      <c r="P10237" s="33"/>
      <c r="Q10237" s="19"/>
      <c r="R10237" s="19"/>
    </row>
    <row r="10238" spans="3:18" s="1" customFormat="1" ht="12.75" x14ac:dyDescent="0.2">
      <c r="C10238" s="36"/>
      <c r="K10238" s="19"/>
      <c r="P10238" s="33"/>
      <c r="Q10238" s="19"/>
      <c r="R10238" s="19"/>
    </row>
    <row r="10239" spans="3:18" s="1" customFormat="1" ht="12.75" x14ac:dyDescent="0.2">
      <c r="C10239" s="36"/>
      <c r="K10239" s="19"/>
      <c r="P10239" s="33"/>
      <c r="Q10239" s="19"/>
      <c r="R10239" s="19"/>
    </row>
    <row r="10240" spans="3:18" s="1" customFormat="1" ht="12.75" x14ac:dyDescent="0.2">
      <c r="C10240" s="36"/>
      <c r="K10240" s="19"/>
      <c r="P10240" s="33"/>
      <c r="Q10240" s="19"/>
      <c r="R10240" s="19"/>
    </row>
    <row r="10241" spans="3:18" s="1" customFormat="1" ht="12.75" x14ac:dyDescent="0.2">
      <c r="C10241" s="36"/>
      <c r="K10241" s="19"/>
      <c r="P10241" s="33"/>
      <c r="Q10241" s="19"/>
      <c r="R10241" s="19"/>
    </row>
    <row r="10242" spans="3:18" s="1" customFormat="1" ht="12.75" x14ac:dyDescent="0.2">
      <c r="C10242" s="36"/>
      <c r="K10242" s="19"/>
      <c r="P10242" s="33"/>
      <c r="Q10242" s="19"/>
      <c r="R10242" s="19"/>
    </row>
    <row r="10243" spans="3:18" s="1" customFormat="1" ht="12.75" x14ac:dyDescent="0.2">
      <c r="C10243" s="36"/>
      <c r="K10243" s="19"/>
      <c r="P10243" s="33"/>
      <c r="Q10243" s="19"/>
      <c r="R10243" s="19"/>
    </row>
    <row r="10244" spans="3:18" s="1" customFormat="1" ht="12.75" x14ac:dyDescent="0.2">
      <c r="C10244" s="36"/>
      <c r="K10244" s="19"/>
      <c r="P10244" s="33"/>
      <c r="Q10244" s="19"/>
      <c r="R10244" s="19"/>
    </row>
    <row r="10245" spans="3:18" s="1" customFormat="1" ht="12.75" x14ac:dyDescent="0.2">
      <c r="C10245" s="36"/>
      <c r="K10245" s="19"/>
      <c r="P10245" s="33"/>
      <c r="Q10245" s="19"/>
      <c r="R10245" s="19"/>
    </row>
    <row r="10246" spans="3:18" s="1" customFormat="1" ht="12.75" x14ac:dyDescent="0.2">
      <c r="C10246" s="36"/>
      <c r="K10246" s="19"/>
      <c r="P10246" s="33"/>
      <c r="Q10246" s="19"/>
      <c r="R10246" s="19"/>
    </row>
    <row r="10247" spans="3:18" s="1" customFormat="1" ht="12.75" x14ac:dyDescent="0.2">
      <c r="C10247" s="36"/>
      <c r="K10247" s="19"/>
      <c r="P10247" s="33"/>
      <c r="Q10247" s="19"/>
      <c r="R10247" s="19"/>
    </row>
    <row r="10248" spans="3:18" s="1" customFormat="1" ht="12.75" x14ac:dyDescent="0.2">
      <c r="C10248" s="36"/>
      <c r="K10248" s="19"/>
      <c r="P10248" s="33"/>
      <c r="Q10248" s="19"/>
      <c r="R10248" s="19"/>
    </row>
    <row r="10249" spans="3:18" s="1" customFormat="1" ht="12.75" x14ac:dyDescent="0.2">
      <c r="C10249" s="36"/>
      <c r="K10249" s="19"/>
      <c r="P10249" s="33"/>
      <c r="Q10249" s="19"/>
      <c r="R10249" s="19"/>
    </row>
    <row r="10250" spans="3:18" s="1" customFormat="1" ht="12.75" x14ac:dyDescent="0.2">
      <c r="C10250" s="36"/>
      <c r="K10250" s="19"/>
      <c r="P10250" s="33"/>
      <c r="Q10250" s="19"/>
      <c r="R10250" s="19"/>
    </row>
    <row r="10251" spans="3:18" s="1" customFormat="1" ht="12.75" x14ac:dyDescent="0.2">
      <c r="C10251" s="36"/>
      <c r="K10251" s="19"/>
      <c r="P10251" s="33"/>
      <c r="Q10251" s="19"/>
      <c r="R10251" s="19"/>
    </row>
    <row r="10252" spans="3:18" s="1" customFormat="1" ht="12.75" x14ac:dyDescent="0.2">
      <c r="C10252" s="36"/>
      <c r="K10252" s="19"/>
      <c r="P10252" s="33"/>
      <c r="Q10252" s="19"/>
      <c r="R10252" s="19"/>
    </row>
    <row r="10253" spans="3:18" s="1" customFormat="1" ht="12.75" x14ac:dyDescent="0.2">
      <c r="C10253" s="36"/>
      <c r="K10253" s="19"/>
      <c r="P10253" s="33"/>
      <c r="Q10253" s="19"/>
      <c r="R10253" s="19"/>
    </row>
    <row r="10254" spans="3:18" s="1" customFormat="1" ht="12.75" x14ac:dyDescent="0.2">
      <c r="C10254" s="36"/>
      <c r="K10254" s="19"/>
      <c r="P10254" s="33"/>
      <c r="Q10254" s="19"/>
      <c r="R10254" s="19"/>
    </row>
    <row r="10255" spans="3:18" s="1" customFormat="1" ht="12.75" x14ac:dyDescent="0.2">
      <c r="C10255" s="36"/>
      <c r="K10255" s="19"/>
      <c r="P10255" s="33"/>
      <c r="Q10255" s="19"/>
      <c r="R10255" s="19"/>
    </row>
    <row r="10256" spans="3:18" s="1" customFormat="1" ht="12.75" x14ac:dyDescent="0.2">
      <c r="C10256" s="36"/>
      <c r="K10256" s="19"/>
      <c r="P10256" s="33"/>
      <c r="Q10256" s="19"/>
      <c r="R10256" s="19"/>
    </row>
    <row r="10257" spans="3:18" s="1" customFormat="1" ht="12.75" x14ac:dyDescent="0.2">
      <c r="C10257" s="36"/>
      <c r="K10257" s="19"/>
      <c r="P10257" s="33"/>
      <c r="Q10257" s="19"/>
      <c r="R10257" s="19"/>
    </row>
    <row r="10258" spans="3:18" s="1" customFormat="1" ht="12.75" x14ac:dyDescent="0.2">
      <c r="C10258" s="36"/>
      <c r="K10258" s="19"/>
      <c r="P10258" s="33"/>
      <c r="Q10258" s="19"/>
      <c r="R10258" s="19"/>
    </row>
    <row r="10259" spans="3:18" s="1" customFormat="1" ht="12.75" x14ac:dyDescent="0.2">
      <c r="C10259" s="36"/>
      <c r="K10259" s="19"/>
      <c r="P10259" s="33"/>
      <c r="Q10259" s="19"/>
      <c r="R10259" s="19"/>
    </row>
    <row r="10260" spans="3:18" s="1" customFormat="1" ht="12.75" x14ac:dyDescent="0.2">
      <c r="C10260" s="36"/>
      <c r="K10260" s="19"/>
      <c r="P10260" s="33"/>
      <c r="Q10260" s="19"/>
      <c r="R10260" s="19"/>
    </row>
    <row r="10261" spans="3:18" s="1" customFormat="1" ht="12.75" x14ac:dyDescent="0.2">
      <c r="C10261" s="36"/>
      <c r="K10261" s="19"/>
      <c r="P10261" s="33"/>
      <c r="Q10261" s="19"/>
      <c r="R10261" s="19"/>
    </row>
    <row r="10262" spans="3:18" s="1" customFormat="1" ht="12.75" x14ac:dyDescent="0.2">
      <c r="C10262" s="36"/>
      <c r="K10262" s="19"/>
      <c r="P10262" s="33"/>
      <c r="Q10262" s="19"/>
      <c r="R10262" s="19"/>
    </row>
    <row r="10263" spans="3:18" s="1" customFormat="1" ht="12.75" x14ac:dyDescent="0.2">
      <c r="C10263" s="36"/>
      <c r="K10263" s="19"/>
      <c r="P10263" s="33"/>
      <c r="Q10263" s="19"/>
      <c r="R10263" s="19"/>
    </row>
    <row r="10264" spans="3:18" s="1" customFormat="1" ht="12.75" x14ac:dyDescent="0.2">
      <c r="C10264" s="36"/>
      <c r="K10264" s="19"/>
      <c r="P10264" s="33"/>
      <c r="Q10264" s="19"/>
      <c r="R10264" s="19"/>
    </row>
    <row r="10265" spans="3:18" s="1" customFormat="1" ht="12.75" x14ac:dyDescent="0.2">
      <c r="C10265" s="36"/>
      <c r="K10265" s="19"/>
      <c r="P10265" s="33"/>
      <c r="Q10265" s="19"/>
      <c r="R10265" s="19"/>
    </row>
    <row r="10266" spans="3:18" s="1" customFormat="1" ht="12.75" x14ac:dyDescent="0.2">
      <c r="C10266" s="36"/>
      <c r="K10266" s="19"/>
      <c r="P10266" s="33"/>
      <c r="Q10266" s="19"/>
      <c r="R10266" s="19"/>
    </row>
    <row r="10267" spans="3:18" s="1" customFormat="1" ht="12.75" x14ac:dyDescent="0.2">
      <c r="C10267" s="36"/>
      <c r="K10267" s="19"/>
      <c r="P10267" s="33"/>
      <c r="Q10267" s="19"/>
      <c r="R10267" s="19"/>
    </row>
    <row r="10268" spans="3:18" s="1" customFormat="1" ht="12.75" x14ac:dyDescent="0.2">
      <c r="C10268" s="36"/>
      <c r="K10268" s="19"/>
      <c r="P10268" s="33"/>
      <c r="Q10268" s="19"/>
      <c r="R10268" s="19"/>
    </row>
    <row r="10269" spans="3:18" s="1" customFormat="1" ht="12.75" x14ac:dyDescent="0.2">
      <c r="C10269" s="36"/>
      <c r="K10269" s="19"/>
      <c r="P10269" s="33"/>
      <c r="Q10269" s="19"/>
      <c r="R10269" s="19"/>
    </row>
    <row r="10270" spans="3:18" s="1" customFormat="1" ht="12.75" x14ac:dyDescent="0.2">
      <c r="C10270" s="36"/>
      <c r="K10270" s="19"/>
      <c r="P10270" s="33"/>
      <c r="Q10270" s="19"/>
      <c r="R10270" s="19"/>
    </row>
    <row r="10271" spans="3:18" s="1" customFormat="1" ht="12.75" x14ac:dyDescent="0.2">
      <c r="C10271" s="36"/>
      <c r="K10271" s="19"/>
      <c r="P10271" s="33"/>
      <c r="Q10271" s="19"/>
      <c r="R10271" s="19"/>
    </row>
    <row r="10272" spans="3:18" s="1" customFormat="1" ht="12.75" x14ac:dyDescent="0.2">
      <c r="C10272" s="36"/>
      <c r="K10272" s="19"/>
      <c r="P10272" s="33"/>
      <c r="Q10272" s="19"/>
      <c r="R10272" s="19"/>
    </row>
    <row r="10273" spans="3:18" s="1" customFormat="1" ht="12.75" x14ac:dyDescent="0.2">
      <c r="C10273" s="36"/>
      <c r="K10273" s="19"/>
      <c r="P10273" s="33"/>
      <c r="Q10273" s="19"/>
      <c r="R10273" s="19"/>
    </row>
    <row r="10274" spans="3:18" s="1" customFormat="1" ht="12.75" x14ac:dyDescent="0.2">
      <c r="C10274" s="36"/>
      <c r="K10274" s="19"/>
      <c r="P10274" s="33"/>
      <c r="Q10274" s="19"/>
      <c r="R10274" s="19"/>
    </row>
    <row r="10275" spans="3:18" s="1" customFormat="1" ht="12.75" x14ac:dyDescent="0.2">
      <c r="C10275" s="36"/>
      <c r="K10275" s="19"/>
      <c r="P10275" s="33"/>
      <c r="Q10275" s="19"/>
      <c r="R10275" s="19"/>
    </row>
    <row r="10276" spans="3:18" s="1" customFormat="1" ht="12.75" x14ac:dyDescent="0.2">
      <c r="C10276" s="36"/>
      <c r="K10276" s="19"/>
      <c r="P10276" s="33"/>
      <c r="Q10276" s="19"/>
      <c r="R10276" s="19"/>
    </row>
    <row r="10277" spans="3:18" s="1" customFormat="1" ht="12.75" x14ac:dyDescent="0.2">
      <c r="C10277" s="36"/>
      <c r="K10277" s="19"/>
      <c r="P10277" s="33"/>
      <c r="Q10277" s="19"/>
      <c r="R10277" s="19"/>
    </row>
    <row r="10278" spans="3:18" s="1" customFormat="1" ht="12.75" x14ac:dyDescent="0.2">
      <c r="C10278" s="36"/>
      <c r="K10278" s="19"/>
      <c r="P10278" s="33"/>
      <c r="Q10278" s="19"/>
      <c r="R10278" s="19"/>
    </row>
    <row r="10279" spans="3:18" s="1" customFormat="1" ht="12.75" x14ac:dyDescent="0.2">
      <c r="C10279" s="36"/>
      <c r="K10279" s="19"/>
      <c r="P10279" s="33"/>
      <c r="Q10279" s="19"/>
      <c r="R10279" s="19"/>
    </row>
    <row r="10280" spans="3:18" s="1" customFormat="1" ht="12.75" x14ac:dyDescent="0.2">
      <c r="C10280" s="36"/>
      <c r="K10280" s="19"/>
      <c r="P10280" s="33"/>
      <c r="Q10280" s="19"/>
      <c r="R10280" s="19"/>
    </row>
    <row r="10281" spans="3:18" s="1" customFormat="1" ht="12.75" x14ac:dyDescent="0.2">
      <c r="C10281" s="36"/>
      <c r="K10281" s="19"/>
      <c r="P10281" s="33"/>
      <c r="Q10281" s="19"/>
      <c r="R10281" s="19"/>
    </row>
    <row r="10282" spans="3:18" s="1" customFormat="1" ht="12.75" x14ac:dyDescent="0.2">
      <c r="C10282" s="36"/>
      <c r="K10282" s="19"/>
      <c r="P10282" s="33"/>
      <c r="Q10282" s="19"/>
      <c r="R10282" s="19"/>
    </row>
    <row r="10283" spans="3:18" s="1" customFormat="1" ht="12.75" x14ac:dyDescent="0.2">
      <c r="C10283" s="36"/>
      <c r="K10283" s="19"/>
      <c r="P10283" s="33"/>
      <c r="Q10283" s="19"/>
      <c r="R10283" s="19"/>
    </row>
    <row r="10284" spans="3:18" s="1" customFormat="1" ht="12.75" x14ac:dyDescent="0.2">
      <c r="C10284" s="36"/>
      <c r="K10284" s="19"/>
      <c r="P10284" s="33"/>
      <c r="Q10284" s="19"/>
      <c r="R10284" s="19"/>
    </row>
    <row r="10285" spans="3:18" s="1" customFormat="1" ht="12.75" x14ac:dyDescent="0.2">
      <c r="C10285" s="36"/>
      <c r="K10285" s="19"/>
      <c r="P10285" s="33"/>
      <c r="Q10285" s="19"/>
      <c r="R10285" s="19"/>
    </row>
    <row r="10286" spans="3:18" s="1" customFormat="1" ht="12.75" x14ac:dyDescent="0.2">
      <c r="C10286" s="36"/>
      <c r="K10286" s="19"/>
      <c r="P10286" s="33"/>
      <c r="Q10286" s="19"/>
      <c r="R10286" s="19"/>
    </row>
    <row r="10287" spans="3:18" s="1" customFormat="1" ht="12.75" x14ac:dyDescent="0.2">
      <c r="C10287" s="36"/>
      <c r="K10287" s="19"/>
      <c r="P10287" s="33"/>
      <c r="Q10287" s="19"/>
      <c r="R10287" s="19"/>
    </row>
    <row r="10288" spans="3:18" s="1" customFormat="1" ht="12.75" x14ac:dyDescent="0.2">
      <c r="C10288" s="36"/>
      <c r="K10288" s="19"/>
      <c r="P10288" s="33"/>
      <c r="Q10288" s="19"/>
      <c r="R10288" s="19"/>
    </row>
    <row r="10289" spans="3:18" s="1" customFormat="1" ht="12.75" x14ac:dyDescent="0.2">
      <c r="C10289" s="36"/>
      <c r="K10289" s="19"/>
      <c r="P10289" s="33"/>
      <c r="Q10289" s="19"/>
      <c r="R10289" s="19"/>
    </row>
    <row r="10290" spans="3:18" s="1" customFormat="1" ht="12.75" x14ac:dyDescent="0.2">
      <c r="C10290" s="36"/>
      <c r="K10290" s="19"/>
      <c r="P10290" s="33"/>
      <c r="Q10290" s="19"/>
      <c r="R10290" s="19"/>
    </row>
    <row r="10291" spans="3:18" s="1" customFormat="1" ht="12.75" x14ac:dyDescent="0.2">
      <c r="C10291" s="36"/>
      <c r="K10291" s="19"/>
      <c r="P10291" s="33"/>
      <c r="Q10291" s="19"/>
      <c r="R10291" s="19"/>
    </row>
    <row r="10292" spans="3:18" s="1" customFormat="1" ht="12.75" x14ac:dyDescent="0.2">
      <c r="C10292" s="36"/>
      <c r="K10292" s="19"/>
      <c r="P10292" s="33"/>
      <c r="Q10292" s="19"/>
      <c r="R10292" s="19"/>
    </row>
    <row r="10293" spans="3:18" s="1" customFormat="1" ht="12.75" x14ac:dyDescent="0.2">
      <c r="C10293" s="36"/>
      <c r="K10293" s="19"/>
      <c r="P10293" s="33"/>
      <c r="Q10293" s="19"/>
      <c r="R10293" s="19"/>
    </row>
    <row r="10294" spans="3:18" s="1" customFormat="1" ht="12.75" x14ac:dyDescent="0.2">
      <c r="C10294" s="36"/>
      <c r="K10294" s="19"/>
      <c r="P10294" s="33"/>
      <c r="Q10294" s="19"/>
      <c r="R10294" s="19"/>
    </row>
    <row r="10295" spans="3:18" s="1" customFormat="1" ht="12.75" x14ac:dyDescent="0.2">
      <c r="C10295" s="36"/>
      <c r="K10295" s="19"/>
      <c r="P10295" s="33"/>
      <c r="Q10295" s="19"/>
      <c r="R10295" s="19"/>
    </row>
    <row r="10296" spans="3:18" s="1" customFormat="1" ht="12.75" x14ac:dyDescent="0.2">
      <c r="C10296" s="36"/>
      <c r="K10296" s="19"/>
      <c r="P10296" s="33"/>
      <c r="Q10296" s="19"/>
      <c r="R10296" s="19"/>
    </row>
    <row r="10297" spans="3:18" s="1" customFormat="1" ht="12.75" x14ac:dyDescent="0.2">
      <c r="C10297" s="36"/>
      <c r="K10297" s="19"/>
      <c r="P10297" s="33"/>
      <c r="Q10297" s="19"/>
      <c r="R10297" s="19"/>
    </row>
    <row r="10298" spans="3:18" s="1" customFormat="1" ht="12.75" x14ac:dyDescent="0.2">
      <c r="C10298" s="36"/>
      <c r="K10298" s="19"/>
      <c r="P10298" s="33"/>
      <c r="Q10298" s="19"/>
      <c r="R10298" s="19"/>
    </row>
    <row r="10299" spans="3:18" s="1" customFormat="1" ht="12.75" x14ac:dyDescent="0.2">
      <c r="C10299" s="36"/>
      <c r="K10299" s="19"/>
      <c r="P10299" s="33"/>
      <c r="Q10299" s="19"/>
      <c r="R10299" s="19"/>
    </row>
    <row r="10300" spans="3:18" s="1" customFormat="1" ht="12.75" x14ac:dyDescent="0.2">
      <c r="C10300" s="36"/>
      <c r="K10300" s="19"/>
      <c r="P10300" s="33"/>
      <c r="Q10300" s="19"/>
      <c r="R10300" s="19"/>
    </row>
    <row r="10301" spans="3:18" s="1" customFormat="1" ht="12.75" x14ac:dyDescent="0.2">
      <c r="C10301" s="36"/>
      <c r="K10301" s="19"/>
      <c r="P10301" s="33"/>
      <c r="Q10301" s="19"/>
      <c r="R10301" s="19"/>
    </row>
    <row r="10302" spans="3:18" s="1" customFormat="1" ht="12.75" x14ac:dyDescent="0.2">
      <c r="C10302" s="36"/>
      <c r="K10302" s="19"/>
      <c r="P10302" s="33"/>
      <c r="Q10302" s="19"/>
      <c r="R10302" s="19"/>
    </row>
    <row r="10303" spans="3:18" s="1" customFormat="1" ht="12.75" x14ac:dyDescent="0.2">
      <c r="C10303" s="36"/>
      <c r="K10303" s="19"/>
      <c r="P10303" s="33"/>
      <c r="Q10303" s="19"/>
      <c r="R10303" s="19"/>
    </row>
    <row r="10304" spans="3:18" s="1" customFormat="1" ht="12.75" x14ac:dyDescent="0.2">
      <c r="C10304" s="36"/>
      <c r="K10304" s="19"/>
      <c r="P10304" s="33"/>
      <c r="Q10304" s="19"/>
      <c r="R10304" s="19"/>
    </row>
    <row r="10305" spans="3:18" s="1" customFormat="1" ht="12.75" x14ac:dyDescent="0.2">
      <c r="C10305" s="36"/>
      <c r="K10305" s="19"/>
      <c r="P10305" s="33"/>
      <c r="Q10305" s="19"/>
      <c r="R10305" s="19"/>
    </row>
    <row r="10306" spans="3:18" s="1" customFormat="1" ht="12.75" x14ac:dyDescent="0.2">
      <c r="C10306" s="36"/>
      <c r="K10306" s="19"/>
      <c r="P10306" s="33"/>
      <c r="Q10306" s="19"/>
      <c r="R10306" s="19"/>
    </row>
    <row r="10307" spans="3:18" s="1" customFormat="1" ht="12.75" x14ac:dyDescent="0.2">
      <c r="C10307" s="36"/>
      <c r="K10307" s="19"/>
      <c r="P10307" s="33"/>
      <c r="Q10307" s="19"/>
      <c r="R10307" s="19"/>
    </row>
    <row r="10308" spans="3:18" s="1" customFormat="1" ht="12.75" x14ac:dyDescent="0.2">
      <c r="C10308" s="36"/>
      <c r="K10308" s="19"/>
      <c r="P10308" s="33"/>
      <c r="Q10308" s="19"/>
      <c r="R10308" s="19"/>
    </row>
    <row r="10309" spans="3:18" s="1" customFormat="1" ht="12.75" x14ac:dyDescent="0.2">
      <c r="C10309" s="36"/>
      <c r="K10309" s="19"/>
      <c r="P10309" s="33"/>
      <c r="Q10309" s="19"/>
      <c r="R10309" s="19"/>
    </row>
    <row r="10310" spans="3:18" s="1" customFormat="1" ht="12.75" x14ac:dyDescent="0.2">
      <c r="C10310" s="36"/>
      <c r="K10310" s="19"/>
      <c r="P10310" s="33"/>
      <c r="Q10310" s="19"/>
      <c r="R10310" s="19"/>
    </row>
    <row r="10311" spans="3:18" s="1" customFormat="1" ht="12.75" x14ac:dyDescent="0.2">
      <c r="C10311" s="36"/>
      <c r="K10311" s="19"/>
      <c r="P10311" s="33"/>
      <c r="Q10311" s="19"/>
      <c r="R10311" s="19"/>
    </row>
    <row r="10312" spans="3:18" s="1" customFormat="1" ht="12.75" x14ac:dyDescent="0.2">
      <c r="C10312" s="36"/>
      <c r="K10312" s="19"/>
      <c r="P10312" s="33"/>
      <c r="Q10312" s="19"/>
      <c r="R10312" s="19"/>
    </row>
    <row r="10313" spans="3:18" s="1" customFormat="1" ht="12.75" x14ac:dyDescent="0.2">
      <c r="C10313" s="36"/>
      <c r="K10313" s="19"/>
      <c r="P10313" s="33"/>
      <c r="Q10313" s="19"/>
      <c r="R10313" s="19"/>
    </row>
    <row r="10314" spans="3:18" s="1" customFormat="1" ht="12.75" x14ac:dyDescent="0.2">
      <c r="C10314" s="36"/>
      <c r="K10314" s="19"/>
      <c r="P10314" s="33"/>
      <c r="Q10314" s="19"/>
      <c r="R10314" s="19"/>
    </row>
    <row r="10315" spans="3:18" s="1" customFormat="1" ht="12.75" x14ac:dyDescent="0.2">
      <c r="C10315" s="36"/>
      <c r="K10315" s="19"/>
      <c r="P10315" s="33"/>
      <c r="Q10315" s="19"/>
      <c r="R10315" s="19"/>
    </row>
    <row r="10316" spans="3:18" s="1" customFormat="1" ht="12.75" x14ac:dyDescent="0.2">
      <c r="C10316" s="36"/>
      <c r="K10316" s="19"/>
      <c r="P10316" s="33"/>
      <c r="Q10316" s="19"/>
      <c r="R10316" s="19"/>
    </row>
    <row r="10317" spans="3:18" s="1" customFormat="1" ht="12.75" x14ac:dyDescent="0.2">
      <c r="C10317" s="36"/>
      <c r="K10317" s="19"/>
      <c r="P10317" s="33"/>
      <c r="Q10317" s="19"/>
      <c r="R10317" s="19"/>
    </row>
    <row r="10318" spans="3:18" s="1" customFormat="1" ht="12.75" x14ac:dyDescent="0.2">
      <c r="C10318" s="36"/>
      <c r="K10318" s="19"/>
      <c r="P10318" s="33"/>
      <c r="Q10318" s="19"/>
      <c r="R10318" s="19"/>
    </row>
    <row r="10319" spans="3:18" s="1" customFormat="1" ht="12.75" x14ac:dyDescent="0.2">
      <c r="C10319" s="36"/>
      <c r="K10319" s="19"/>
      <c r="P10319" s="33"/>
      <c r="Q10319" s="19"/>
      <c r="R10319" s="19"/>
    </row>
    <row r="10320" spans="3:18" s="1" customFormat="1" ht="12.75" x14ac:dyDescent="0.2">
      <c r="C10320" s="36"/>
      <c r="K10320" s="19"/>
      <c r="P10320" s="33"/>
      <c r="Q10320" s="19"/>
      <c r="R10320" s="19"/>
    </row>
    <row r="10321" spans="3:18" s="1" customFormat="1" ht="12.75" x14ac:dyDescent="0.2">
      <c r="C10321" s="36"/>
      <c r="K10321" s="19"/>
      <c r="P10321" s="33"/>
      <c r="Q10321" s="19"/>
      <c r="R10321" s="19"/>
    </row>
    <row r="10322" spans="3:18" s="1" customFormat="1" ht="12.75" x14ac:dyDescent="0.2">
      <c r="C10322" s="36"/>
      <c r="K10322" s="19"/>
      <c r="P10322" s="33"/>
      <c r="Q10322" s="19"/>
      <c r="R10322" s="19"/>
    </row>
    <row r="10323" spans="3:18" s="1" customFormat="1" ht="12.75" x14ac:dyDescent="0.2">
      <c r="C10323" s="36"/>
      <c r="K10323" s="19"/>
      <c r="P10323" s="33"/>
      <c r="Q10323" s="19"/>
      <c r="R10323" s="19"/>
    </row>
    <row r="10324" spans="3:18" s="1" customFormat="1" ht="12.75" x14ac:dyDescent="0.2">
      <c r="C10324" s="36"/>
      <c r="K10324" s="19"/>
      <c r="P10324" s="33"/>
      <c r="Q10324" s="19"/>
      <c r="R10324" s="19"/>
    </row>
    <row r="10325" spans="3:18" s="1" customFormat="1" ht="12.75" x14ac:dyDescent="0.2">
      <c r="C10325" s="36"/>
      <c r="K10325" s="19"/>
      <c r="P10325" s="33"/>
      <c r="Q10325" s="19"/>
      <c r="R10325" s="19"/>
    </row>
    <row r="10326" spans="3:18" s="1" customFormat="1" ht="12.75" x14ac:dyDescent="0.2">
      <c r="C10326" s="36"/>
      <c r="K10326" s="19"/>
      <c r="P10326" s="33"/>
      <c r="Q10326" s="19"/>
      <c r="R10326" s="19"/>
    </row>
    <row r="10327" spans="3:18" s="1" customFormat="1" ht="12.75" x14ac:dyDescent="0.2">
      <c r="C10327" s="36"/>
      <c r="K10327" s="19"/>
      <c r="P10327" s="33"/>
      <c r="Q10327" s="19"/>
      <c r="R10327" s="19"/>
    </row>
    <row r="10328" spans="3:18" s="1" customFormat="1" ht="12.75" x14ac:dyDescent="0.2">
      <c r="C10328" s="36"/>
      <c r="K10328" s="19"/>
      <c r="P10328" s="33"/>
      <c r="Q10328" s="19"/>
      <c r="R10328" s="19"/>
    </row>
    <row r="10329" spans="3:18" s="1" customFormat="1" ht="12.75" x14ac:dyDescent="0.2">
      <c r="C10329" s="36"/>
      <c r="K10329" s="19"/>
      <c r="P10329" s="33"/>
      <c r="Q10329" s="19"/>
      <c r="R10329" s="19"/>
    </row>
    <row r="10330" spans="3:18" s="1" customFormat="1" ht="12.75" x14ac:dyDescent="0.2">
      <c r="C10330" s="36"/>
      <c r="K10330" s="19"/>
      <c r="P10330" s="33"/>
      <c r="Q10330" s="19"/>
      <c r="R10330" s="19"/>
    </row>
    <row r="10331" spans="3:18" s="1" customFormat="1" ht="12.75" x14ac:dyDescent="0.2">
      <c r="C10331" s="36"/>
      <c r="K10331" s="19"/>
      <c r="P10331" s="33"/>
      <c r="Q10331" s="19"/>
      <c r="R10331" s="19"/>
    </row>
    <row r="10332" spans="3:18" s="1" customFormat="1" ht="12.75" x14ac:dyDescent="0.2">
      <c r="C10332" s="36"/>
      <c r="K10332" s="19"/>
      <c r="P10332" s="33"/>
      <c r="Q10332" s="19"/>
      <c r="R10332" s="19"/>
    </row>
    <row r="10333" spans="3:18" s="1" customFormat="1" ht="12.75" x14ac:dyDescent="0.2">
      <c r="C10333" s="36"/>
      <c r="K10333" s="19"/>
      <c r="P10333" s="33"/>
      <c r="Q10333" s="19"/>
      <c r="R10333" s="19"/>
    </row>
    <row r="10334" spans="3:18" s="1" customFormat="1" ht="12.75" x14ac:dyDescent="0.2">
      <c r="C10334" s="36"/>
      <c r="K10334" s="19"/>
      <c r="P10334" s="33"/>
      <c r="Q10334" s="19"/>
      <c r="R10334" s="19"/>
    </row>
    <row r="10335" spans="3:18" s="1" customFormat="1" ht="12.75" x14ac:dyDescent="0.2">
      <c r="C10335" s="36"/>
      <c r="K10335" s="19"/>
      <c r="P10335" s="33"/>
      <c r="Q10335" s="19"/>
      <c r="R10335" s="19"/>
    </row>
    <row r="10336" spans="3:18" s="1" customFormat="1" ht="12.75" x14ac:dyDescent="0.2">
      <c r="C10336" s="36"/>
      <c r="K10336" s="19"/>
      <c r="P10336" s="33"/>
      <c r="Q10336" s="19"/>
      <c r="R10336" s="19"/>
    </row>
    <row r="10337" spans="3:18" s="1" customFormat="1" ht="12.75" x14ac:dyDescent="0.2">
      <c r="C10337" s="36"/>
      <c r="K10337" s="19"/>
      <c r="P10337" s="33"/>
      <c r="Q10337" s="19"/>
      <c r="R10337" s="19"/>
    </row>
    <row r="10338" spans="3:18" s="1" customFormat="1" ht="12.75" x14ac:dyDescent="0.2">
      <c r="C10338" s="36"/>
      <c r="K10338" s="19"/>
      <c r="P10338" s="33"/>
      <c r="Q10338" s="19"/>
      <c r="R10338" s="19"/>
    </row>
    <row r="10339" spans="3:18" s="1" customFormat="1" ht="12.75" x14ac:dyDescent="0.2">
      <c r="C10339" s="36"/>
      <c r="K10339" s="19"/>
      <c r="P10339" s="33"/>
      <c r="Q10339" s="19"/>
      <c r="R10339" s="19"/>
    </row>
    <row r="10340" spans="3:18" s="1" customFormat="1" ht="12.75" x14ac:dyDescent="0.2">
      <c r="C10340" s="36"/>
      <c r="K10340" s="19"/>
      <c r="P10340" s="33"/>
      <c r="Q10340" s="19"/>
      <c r="R10340" s="19"/>
    </row>
    <row r="10341" spans="3:18" s="1" customFormat="1" ht="12.75" x14ac:dyDescent="0.2">
      <c r="C10341" s="36"/>
      <c r="K10341" s="19"/>
      <c r="P10341" s="33"/>
      <c r="Q10341" s="19"/>
      <c r="R10341" s="19"/>
    </row>
    <row r="10342" spans="3:18" s="1" customFormat="1" ht="12.75" x14ac:dyDescent="0.2">
      <c r="C10342" s="36"/>
      <c r="K10342" s="19"/>
      <c r="P10342" s="33"/>
      <c r="Q10342" s="19"/>
      <c r="R10342" s="19"/>
    </row>
    <row r="10343" spans="3:18" s="1" customFormat="1" ht="12.75" x14ac:dyDescent="0.2">
      <c r="C10343" s="36"/>
      <c r="K10343" s="19"/>
      <c r="P10343" s="33"/>
      <c r="Q10343" s="19"/>
      <c r="R10343" s="19"/>
    </row>
    <row r="10344" spans="3:18" s="1" customFormat="1" ht="12.75" x14ac:dyDescent="0.2">
      <c r="C10344" s="36"/>
      <c r="K10344" s="19"/>
      <c r="P10344" s="33"/>
      <c r="Q10344" s="19"/>
      <c r="R10344" s="19"/>
    </row>
    <row r="10345" spans="3:18" s="1" customFormat="1" ht="12.75" x14ac:dyDescent="0.2">
      <c r="C10345" s="36"/>
      <c r="K10345" s="19"/>
      <c r="P10345" s="33"/>
      <c r="Q10345" s="19"/>
      <c r="R10345" s="19"/>
    </row>
    <row r="10346" spans="3:18" s="1" customFormat="1" ht="12.75" x14ac:dyDescent="0.2">
      <c r="C10346" s="36"/>
      <c r="K10346" s="19"/>
      <c r="P10346" s="33"/>
      <c r="Q10346" s="19"/>
      <c r="R10346" s="19"/>
    </row>
    <row r="10347" spans="3:18" s="1" customFormat="1" ht="12.75" x14ac:dyDescent="0.2">
      <c r="C10347" s="36"/>
      <c r="K10347" s="19"/>
      <c r="P10347" s="33"/>
      <c r="Q10347" s="19"/>
      <c r="R10347" s="19"/>
    </row>
    <row r="10348" spans="3:18" s="1" customFormat="1" ht="12.75" x14ac:dyDescent="0.2">
      <c r="C10348" s="36"/>
      <c r="K10348" s="19"/>
      <c r="P10348" s="33"/>
      <c r="Q10348" s="19"/>
      <c r="R10348" s="19"/>
    </row>
    <row r="10349" spans="3:18" s="1" customFormat="1" ht="12.75" x14ac:dyDescent="0.2">
      <c r="C10349" s="36"/>
      <c r="K10349" s="19"/>
      <c r="P10349" s="33"/>
      <c r="Q10349" s="19"/>
      <c r="R10349" s="19"/>
    </row>
    <row r="10350" spans="3:18" s="1" customFormat="1" ht="12.75" x14ac:dyDescent="0.2">
      <c r="C10350" s="36"/>
      <c r="K10350" s="19"/>
      <c r="P10350" s="33"/>
      <c r="Q10350" s="19"/>
      <c r="R10350" s="19"/>
    </row>
    <row r="10351" spans="3:18" s="1" customFormat="1" ht="12.75" x14ac:dyDescent="0.2">
      <c r="C10351" s="36"/>
      <c r="K10351" s="19"/>
      <c r="P10351" s="33"/>
      <c r="Q10351" s="19"/>
      <c r="R10351" s="19"/>
    </row>
    <row r="10352" spans="3:18" s="1" customFormat="1" ht="12.75" x14ac:dyDescent="0.2">
      <c r="C10352" s="36"/>
      <c r="K10352" s="19"/>
      <c r="P10352" s="33"/>
      <c r="Q10352" s="19"/>
      <c r="R10352" s="19"/>
    </row>
    <row r="10353" spans="3:18" s="1" customFormat="1" ht="12.75" x14ac:dyDescent="0.2">
      <c r="C10353" s="36"/>
      <c r="K10353" s="19"/>
      <c r="P10353" s="33"/>
      <c r="Q10353" s="19"/>
      <c r="R10353" s="19"/>
    </row>
    <row r="10354" spans="3:18" s="1" customFormat="1" ht="12.75" x14ac:dyDescent="0.2">
      <c r="C10354" s="36"/>
      <c r="K10354" s="19"/>
      <c r="P10354" s="33"/>
      <c r="Q10354" s="19"/>
      <c r="R10354" s="19"/>
    </row>
    <row r="10355" spans="3:18" s="1" customFormat="1" ht="12.75" x14ac:dyDescent="0.2">
      <c r="C10355" s="36"/>
      <c r="K10355" s="19"/>
      <c r="P10355" s="33"/>
      <c r="Q10355" s="19"/>
      <c r="R10355" s="19"/>
    </row>
    <row r="10356" spans="3:18" s="1" customFormat="1" ht="12.75" x14ac:dyDescent="0.2">
      <c r="C10356" s="36"/>
      <c r="K10356" s="19"/>
      <c r="P10356" s="33"/>
      <c r="Q10356" s="19"/>
      <c r="R10356" s="19"/>
    </row>
    <row r="10357" spans="3:18" s="1" customFormat="1" ht="12.75" x14ac:dyDescent="0.2">
      <c r="C10357" s="36"/>
      <c r="K10357" s="19"/>
      <c r="P10357" s="33"/>
      <c r="Q10357" s="19"/>
      <c r="R10357" s="19"/>
    </row>
    <row r="10358" spans="3:18" s="1" customFormat="1" ht="12.75" x14ac:dyDescent="0.2">
      <c r="C10358" s="36"/>
      <c r="K10358" s="19"/>
      <c r="P10358" s="33"/>
      <c r="Q10358" s="19"/>
      <c r="R10358" s="19"/>
    </row>
    <row r="10359" spans="3:18" s="1" customFormat="1" ht="12.75" x14ac:dyDescent="0.2">
      <c r="C10359" s="36"/>
      <c r="K10359" s="19"/>
      <c r="P10359" s="33"/>
      <c r="Q10359" s="19"/>
      <c r="R10359" s="19"/>
    </row>
    <row r="10360" spans="3:18" s="1" customFormat="1" ht="12.75" x14ac:dyDescent="0.2">
      <c r="C10360" s="36"/>
      <c r="K10360" s="19"/>
      <c r="P10360" s="33"/>
      <c r="Q10360" s="19"/>
      <c r="R10360" s="19"/>
    </row>
    <row r="10361" spans="3:18" x14ac:dyDescent="0.25">
      <c r="C10361" s="36"/>
      <c r="D10361" s="1"/>
      <c r="E10361" s="1"/>
      <c r="F10361" s="1"/>
      <c r="G10361" s="1"/>
      <c r="H10361" s="1"/>
      <c r="I10361" s="1"/>
    </row>
  </sheetData>
  <autoFilter ref="B8:J1008" xr:uid="{B337EB73-6D61-40FA-9599-4F4B1D2CE505}"/>
  <mergeCells count="6">
    <mergeCell ref="F7:J7"/>
    <mergeCell ref="K7:O7"/>
    <mergeCell ref="Q7:S7"/>
    <mergeCell ref="Q5:S5"/>
    <mergeCell ref="B7:E7"/>
    <mergeCell ref="B5:O5"/>
  </mergeCells>
  <dataValidations count="7">
    <dataValidation type="list" allowBlank="1" showInputMessage="1" showErrorMessage="1" sqref="M9:M1008" xr:uid="{A071A2B0-30D7-41E2-A42F-BF4E22D2F6CF}">
      <formula1>$K$1:$K$3</formula1>
    </dataValidation>
    <dataValidation type="list" allowBlank="1" showInputMessage="1" showErrorMessage="1" promptTitle="abc" sqref="O9:O1008" xr:uid="{1B41349B-6389-4203-ACA0-A3B62DA4B699}">
      <formula1>$J$1:$J$3</formula1>
    </dataValidation>
    <dataValidation type="list" allowBlank="1" showInputMessage="1" showErrorMessage="1" sqref="J9:J1008" xr:uid="{E79FCCC9-3346-492D-ABD3-5270D7A75278}">
      <formula1>$J$1:$J$3</formula1>
    </dataValidation>
    <dataValidation allowBlank="1" showInputMessage="1" showErrorMessage="1" promptTitle="Legend" prompt="Counts how many bets you have placed. Necessary for creating a nice Overall Profit graph under the tab 'Overall Performance'." sqref="B8" xr:uid="{8B31D011-615E-497F-8306-026FA02D4DA6}"/>
    <dataValidation allowBlank="1" showInputMessage="1" showErrorMessage="1" promptTitle="Legend" prompt="Set to 'No' if you have placed this bet prior to the start of the match, set to 'Yes' if you have placed this bet during the match (in-play)." sqref="J8" xr:uid="{AA91F246-F829-4AB6-ABE6-EE59564060A9}"/>
    <dataValidation allowBlank="1" showInputMessage="1" showErrorMessage="1" promptTitle="Legend" prompt="*Only relevant to exchange bets, where there is the option to place Back/Lay bets." sqref="M8" xr:uid="{1B6490BE-CDFC-42A1-ADC7-3FED644CC889}"/>
    <dataValidation allowBlank="1" showInputMessage="1" showErrorMessage="1" promptTitle="Legend" prompt="*Only relevant for exchange bets, which traditionally include a commission being paid to the bookmaker whenever the bet is won." sqref="N8" xr:uid="{9D5B4A1B-AAFE-445E-A15D-17FA8721F8C5}"/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9D5F-9A40-426A-91F7-056C1AD182D3}">
  <dimension ref="B2:AT27"/>
  <sheetViews>
    <sheetView showGridLines="0" workbookViewId="0">
      <selection activeCell="H23" sqref="H23"/>
    </sheetView>
  </sheetViews>
  <sheetFormatPr defaultColWidth="2.85546875" defaultRowHeight="15" customHeight="1" x14ac:dyDescent="0.25"/>
  <cols>
    <col min="1" max="1" width="2.85546875" style="1"/>
    <col min="2" max="2" width="21.42578125" style="1" customWidth="1"/>
    <col min="3" max="8" width="14.28515625" style="1" customWidth="1"/>
    <col min="9" max="16384" width="2.85546875" style="1"/>
  </cols>
  <sheetData>
    <row r="2" spans="2:46" s="43" customFormat="1" ht="22.5" customHeight="1" x14ac:dyDescent="0.25">
      <c r="B2" s="97" t="s">
        <v>71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</row>
    <row r="4" spans="2:46" ht="15" customHeight="1" thickBot="1" x14ac:dyDescent="0.3">
      <c r="B4" s="63"/>
      <c r="C4" s="59" t="s">
        <v>61</v>
      </c>
      <c r="D4" s="60" t="s">
        <v>62</v>
      </c>
      <c r="E4" s="60" t="s">
        <v>63</v>
      </c>
      <c r="F4" s="61" t="s">
        <v>64</v>
      </c>
      <c r="G4" s="61" t="s">
        <v>53</v>
      </c>
      <c r="H4" s="62" t="s">
        <v>65</v>
      </c>
    </row>
    <row r="5" spans="2:46" ht="15" customHeight="1" x14ac:dyDescent="0.25">
      <c r="B5" s="51" t="s">
        <v>72</v>
      </c>
      <c r="C5" s="23">
        <f ca="1">COUNTIF('My Bets'!$C$9:$C$1008,TODAY())</f>
        <v>0</v>
      </c>
      <c r="D5" s="29">
        <f ca="1">COUNTIFS('My Bets'!$C$9:$C$1008,TODAY(),'My Bets'!$O$9:$O$1008,"Yes")</f>
        <v>0</v>
      </c>
      <c r="E5" s="14">
        <f t="shared" ref="E5:E11" ca="1" si="0">C5-D5</f>
        <v>0</v>
      </c>
      <c r="F5" s="40">
        <f ca="1">SUMIF('My Bets'!$C$9:$C$1008,TODAY(),'My Bets'!$K$9:$K$1008)</f>
        <v>0</v>
      </c>
      <c r="G5" s="28">
        <f ca="1">SUMIF('My Bets'!$C$9:$C$1008,TODAY(),'My Bets'!$R$9:$R$1008)</f>
        <v>0</v>
      </c>
      <c r="H5" s="37" t="str">
        <f ca="1">IF(C5&gt;0,G5/F5,"")</f>
        <v/>
      </c>
    </row>
    <row r="6" spans="2:46" ht="15" customHeight="1" x14ac:dyDescent="0.25">
      <c r="B6" s="50" t="s">
        <v>73</v>
      </c>
      <c r="C6" s="44">
        <f ca="1">COUNTIF('My Bets'!$C$9:$C$1008,TODAY()-1)</f>
        <v>0</v>
      </c>
      <c r="D6" s="45">
        <f ca="1">COUNTIFS('My Bets'!$C$9:$C$1008,TODAY()-1,'My Bets'!$O$9:$O$1008,"Yes")</f>
        <v>0</v>
      </c>
      <c r="E6" s="46">
        <f t="shared" ca="1" si="0"/>
        <v>0</v>
      </c>
      <c r="F6" s="47">
        <f ca="1">SUMIF('My Bets'!$C$9:$C$1008,TODAY()-1,'My Bets'!$K$9:$K$1008)</f>
        <v>0</v>
      </c>
      <c r="G6" s="48">
        <f ca="1">SUMIF('My Bets'!$C$9:$C$1008,TODAY()-1,'My Bets'!$R$9:$R$1008)</f>
        <v>0</v>
      </c>
      <c r="H6" s="49" t="str">
        <f t="shared" ref="H6:H11" ca="1" si="1">IF(C6&gt;0,G6/F6,"")</f>
        <v/>
      </c>
    </row>
    <row r="7" spans="2:46" ht="15" customHeight="1" x14ac:dyDescent="0.25">
      <c r="B7" s="50" t="s">
        <v>74</v>
      </c>
      <c r="C7" s="44">
        <f ca="1">COUNTIF('My Bets'!$C$9:$C$1008,"&gt;" &amp; TODAY()-7)</f>
        <v>0</v>
      </c>
      <c r="D7" s="45">
        <f ca="1">COUNTIFS('My Bets'!$C$9:$C$1008,"&gt;" &amp; TODAY()-7,'My Bets'!$O$9:$O$1008,"Yes")</f>
        <v>0</v>
      </c>
      <c r="E7" s="46">
        <f t="shared" ca="1" si="0"/>
        <v>0</v>
      </c>
      <c r="F7" s="47">
        <f ca="1">SUMIF('My Bets'!$C$9:$C$1008,"&gt;" &amp; TODAY()-7,'My Bets'!$K$9:$K$1008)</f>
        <v>0</v>
      </c>
      <c r="G7" s="48">
        <f ca="1">SUMIF('My Bets'!$C$9:$C$1008,"&gt;" &amp; TODAY()-7,'My Bets'!$R$9:$R$1008)</f>
        <v>0</v>
      </c>
      <c r="H7" s="49" t="str">
        <f t="shared" ca="1" si="1"/>
        <v/>
      </c>
    </row>
    <row r="8" spans="2:46" ht="15" customHeight="1" x14ac:dyDescent="0.25">
      <c r="B8" s="50" t="s">
        <v>75</v>
      </c>
      <c r="C8" s="44">
        <f ca="1">COUNTIF('My Bets'!$C$9:$C$1008,"&gt;" &amp; TODAY()-30)</f>
        <v>0</v>
      </c>
      <c r="D8" s="45">
        <f ca="1">COUNTIFS('My Bets'!$C$9:$C$1008,"&gt;" &amp; TODAY()-30,'My Bets'!$O$9:$O$1008,"Yes")</f>
        <v>0</v>
      </c>
      <c r="E8" s="46">
        <f t="shared" ca="1" si="0"/>
        <v>0</v>
      </c>
      <c r="F8" s="47">
        <f ca="1">SUMIF('My Bets'!$C$9:$C$1008,"&gt;" &amp; TODAY()-30,'My Bets'!$K$9:$K$1008)</f>
        <v>0</v>
      </c>
      <c r="G8" s="48">
        <f ca="1">SUMIF('My Bets'!$C$9:$C$1008,"&gt;" &amp; TODAY()-30,'My Bets'!$R$9:$R$1008)</f>
        <v>0</v>
      </c>
      <c r="H8" s="49" t="str">
        <f t="shared" ca="1" si="1"/>
        <v/>
      </c>
    </row>
    <row r="9" spans="2:46" ht="15" customHeight="1" x14ac:dyDescent="0.25">
      <c r="B9" s="50" t="s">
        <v>76</v>
      </c>
      <c r="C9" s="44">
        <f ca="1">COUNTIF('My Bets'!$C$9:$C$1008,"&gt;" &amp; TODAY()-183)</f>
        <v>0</v>
      </c>
      <c r="D9" s="45">
        <f ca="1">COUNTIFS('My Bets'!$C$9:$C$1008,"&gt;" &amp; TODAY()-183,'My Bets'!$O$9:$O$1008,"Yes")</f>
        <v>0</v>
      </c>
      <c r="E9" s="46">
        <f t="shared" ca="1" si="0"/>
        <v>0</v>
      </c>
      <c r="F9" s="47">
        <f ca="1">SUMIF('My Bets'!$C$9:$C$1008,"&gt;" &amp; TODAY()-183,'My Bets'!$K$9:$K$1008)</f>
        <v>0</v>
      </c>
      <c r="G9" s="48">
        <f ca="1">SUMIF('My Bets'!$C$9:$C$1008,"&gt;" &amp; TODAY()-183,'My Bets'!$R$9:$R$1008)</f>
        <v>0</v>
      </c>
      <c r="H9" s="49" t="str">
        <f t="shared" ca="1" si="1"/>
        <v/>
      </c>
    </row>
    <row r="10" spans="2:46" ht="15" customHeight="1" thickBot="1" x14ac:dyDescent="0.3">
      <c r="B10" s="52" t="s">
        <v>77</v>
      </c>
      <c r="C10" s="53">
        <f ca="1">COUNTIF('My Bets'!$C$9:$C$1008,"&gt;" &amp; TODAY()-365)</f>
        <v>0</v>
      </c>
      <c r="D10" s="54">
        <f ca="1">COUNTIFS('My Bets'!$C$9:$C$1008,"&gt;" &amp; TODAY()-365,'My Bets'!$O$9:$O$1008,"Yes")</f>
        <v>0</v>
      </c>
      <c r="E10" s="55">
        <f t="shared" ca="1" si="0"/>
        <v>0</v>
      </c>
      <c r="F10" s="56">
        <f ca="1">SUMIF('My Bets'!$C$9:$C$1008,"&gt;" &amp; TODAY()-365,'My Bets'!$K$9:$K$1008)</f>
        <v>0</v>
      </c>
      <c r="G10" s="57">
        <f ca="1">SUMIF('My Bets'!$C$9:$C$1008,"&gt;" &amp; TODAY()-365,'My Bets'!$R$9:$R$1008)</f>
        <v>0</v>
      </c>
      <c r="H10" s="58" t="str">
        <f t="shared" ca="1" si="1"/>
        <v/>
      </c>
    </row>
    <row r="11" spans="2:46" ht="15" customHeight="1" x14ac:dyDescent="0.25">
      <c r="B11" s="81" t="s">
        <v>78</v>
      </c>
      <c r="C11" s="75">
        <f>COUNT('My Bets'!$C$9:$C$1008)</f>
        <v>17</v>
      </c>
      <c r="D11" s="76">
        <f>COUNTIF('My Bets'!$O$9:$O$1008,"Yes")</f>
        <v>9</v>
      </c>
      <c r="E11" s="77">
        <f t="shared" si="0"/>
        <v>8</v>
      </c>
      <c r="F11" s="78">
        <f>SUM('My Bets'!$K$9:$K$1008)</f>
        <v>284</v>
      </c>
      <c r="G11" s="79">
        <f>SUM('My Bets'!$R$9:$R$1008)</f>
        <v>-0.40999999999998948</v>
      </c>
      <c r="H11" s="80">
        <f t="shared" si="1"/>
        <v>-1.443661971830949E-3</v>
      </c>
    </row>
    <row r="12" spans="2:46" customFormat="1" ht="15" customHeight="1" x14ac:dyDescent="0.25"/>
    <row r="13" spans="2:46" customFormat="1" ht="15" customHeight="1" x14ac:dyDescent="0.25"/>
    <row r="14" spans="2:46" customFormat="1" ht="15" customHeight="1" x14ac:dyDescent="0.25"/>
    <row r="15" spans="2:46" customFormat="1" ht="15" customHeight="1" x14ac:dyDescent="0.25"/>
    <row r="16" spans="2:46" customFormat="1" ht="15" customHeight="1" x14ac:dyDescent="0.25"/>
    <row r="17" customFormat="1" ht="15" customHeight="1" x14ac:dyDescent="0.25"/>
    <row r="18" customFormat="1" ht="15" customHeight="1" x14ac:dyDescent="0.25"/>
    <row r="19" customFormat="1" ht="15" customHeight="1" x14ac:dyDescent="0.25"/>
    <row r="20" customFormat="1" ht="15" customHeight="1" x14ac:dyDescent="0.25"/>
    <row r="21" customFormat="1" ht="15" customHeight="1" x14ac:dyDescent="0.25"/>
    <row r="22" customFormat="1" ht="15" customHeight="1" x14ac:dyDescent="0.25"/>
    <row r="23" customFormat="1" ht="15" customHeight="1" x14ac:dyDescent="0.25"/>
    <row r="24" customFormat="1" ht="15" customHeight="1" x14ac:dyDescent="0.25"/>
    <row r="25" customFormat="1" ht="15" customHeight="1" x14ac:dyDescent="0.25"/>
    <row r="26" customFormat="1" ht="15" customHeight="1" x14ac:dyDescent="0.25"/>
    <row r="27" customFormat="1" ht="15" customHeight="1" x14ac:dyDescent="0.25"/>
  </sheetData>
  <mergeCells count="1">
    <mergeCell ref="B2:AT2"/>
  </mergeCells>
  <conditionalFormatting sqref="H5:H11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347-DB26-4233-9532-48EEE586BE6B}">
  <dimension ref="B2:AK24"/>
  <sheetViews>
    <sheetView showGridLines="0" workbookViewId="0">
      <selection activeCell="D27" sqref="D27"/>
    </sheetView>
  </sheetViews>
  <sheetFormatPr defaultColWidth="2.85546875" defaultRowHeight="15" customHeight="1" x14ac:dyDescent="0.25"/>
  <cols>
    <col min="1" max="1" width="2.85546875" style="1"/>
    <col min="2" max="2" width="21.42578125" style="1" customWidth="1"/>
    <col min="3" max="8" width="14.28515625" style="1" customWidth="1"/>
    <col min="9" max="16384" width="2.85546875" style="1"/>
  </cols>
  <sheetData>
    <row r="2" spans="2:37" ht="22.5" customHeight="1" x14ac:dyDescent="0.25">
      <c r="B2" s="97" t="s">
        <v>67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2:37" ht="15" customHeight="1" x14ac:dyDescent="0.25">
      <c r="B3" s="18"/>
      <c r="C3" s="18"/>
      <c r="D3" s="18"/>
      <c r="E3" s="18"/>
      <c r="F3" s="18"/>
      <c r="G3" s="18"/>
      <c r="H3" s="18"/>
    </row>
    <row r="4" spans="2:37" ht="15" customHeight="1" thickBot="1" x14ac:dyDescent="0.3">
      <c r="B4" s="71" t="s">
        <v>41</v>
      </c>
      <c r="C4" s="60" t="s">
        <v>61</v>
      </c>
      <c r="D4" s="60" t="s">
        <v>62</v>
      </c>
      <c r="E4" s="72" t="s">
        <v>63</v>
      </c>
      <c r="F4" s="72" t="s">
        <v>64</v>
      </c>
      <c r="G4" s="72" t="s">
        <v>53</v>
      </c>
      <c r="H4" s="73" t="s">
        <v>65</v>
      </c>
    </row>
    <row r="5" spans="2:37" ht="15" customHeight="1" x14ac:dyDescent="0.25">
      <c r="B5" s="16" t="str" cm="1">
        <f t="array" ref="B5">IF(INDEX('My Bets'!$D$9:$D$1008,MATCH(0,COUNTIF($B$4:B4,'My Bets'!$D$9:$D$1008),0))&lt;&gt;0,INDEX('My Bets'!$D$9:$D$1008,MATCH(0,COUNTIF($B$4:B4,'My Bets'!$D$9:$D$1008),0)),"")</f>
        <v>Unibet</v>
      </c>
      <c r="C5" s="20">
        <f>IF(B5&lt;&gt;"",COUNTIF('My Bets'!$D$9:$D$1008,B5),"")</f>
        <v>5</v>
      </c>
      <c r="D5" s="11">
        <f>IF(B5&lt;&gt;"",COUNTIFS('My Bets'!$D$9:$D$1008,B5,'My Bets'!$O$9:$O$1008,"Yes"),"")</f>
        <v>3</v>
      </c>
      <c r="E5" s="13">
        <f t="shared" ref="E5:E24" si="0">IF(B5&lt;&gt;"",C5-D5,"")</f>
        <v>2</v>
      </c>
      <c r="F5" s="10">
        <f>IF(B5&lt;&gt;"",SUMIF('My Bets'!$D$9:$D$1008,B5,'My Bets'!$K$9:$K$1008),"")</f>
        <v>70</v>
      </c>
      <c r="G5" s="17">
        <f>IF(B5&lt;&gt;"",SUMIF('My Bets'!$D$9:$D$1008,B5,'My Bets'!$R$9:$R$1008),"")</f>
        <v>-4.0499999999999972</v>
      </c>
      <c r="H5" s="21">
        <f t="shared" ref="H5:H24" si="1">IF(B5&lt;&gt;"",G5/F5,"")</f>
        <v>-5.7857142857142815E-2</v>
      </c>
    </row>
    <row r="6" spans="2:37" ht="15" customHeight="1" x14ac:dyDescent="0.25">
      <c r="B6" s="16" t="str" cm="1">
        <f t="array" ref="B6">IF(INDEX('My Bets'!$D$9:$D$1008,MATCH(0,COUNTIF($B$4:B5,'My Bets'!$D$9:$D$1008),0))&lt;&gt;0,INDEX('My Bets'!$D$9:$D$1008,MATCH(0,COUNTIF($B$4:B5,'My Bets'!$D$9:$D$1008),0)),"")</f>
        <v>Betfair Exchange</v>
      </c>
      <c r="C6" s="20">
        <f>IF(B6&lt;&gt;"",COUNTIF('My Bets'!$D$9:$D$1008,B6),"")</f>
        <v>7</v>
      </c>
      <c r="D6" s="11">
        <f>IF(B6&lt;&gt;"",COUNTIFS('My Bets'!$D$9:$D$1008,B6,'My Bets'!$O$9:$O$1008,"Yes"),"")</f>
        <v>3</v>
      </c>
      <c r="E6" s="13">
        <f t="shared" si="0"/>
        <v>4</v>
      </c>
      <c r="F6" s="10">
        <f>IF(B6&lt;&gt;"",SUMIF('My Bets'!$D$9:$D$1008,B6,'My Bets'!$K$9:$K$1008),"")</f>
        <v>125</v>
      </c>
      <c r="G6" s="17">
        <f>IF(B6&lt;&gt;"",SUMIF('My Bets'!$D$9:$D$1008,B6,'My Bets'!$R$9:$R$1008),"")</f>
        <v>32.200000000000003</v>
      </c>
      <c r="H6" s="21">
        <f t="shared" si="1"/>
        <v>0.2576</v>
      </c>
    </row>
    <row r="7" spans="2:37" ht="15" customHeight="1" x14ac:dyDescent="0.25">
      <c r="B7" s="16" t="str" cm="1">
        <f t="array" ref="B7">IF(INDEX('My Bets'!$D$9:$D$1008,MATCH(0,COUNTIF($B$4:B6,'My Bets'!$D$9:$D$1008),0))&lt;&gt;0,INDEX('My Bets'!$D$9:$D$1008,MATCH(0,COUNTIF($B$4:B6,'My Bets'!$D$9:$D$1008),0)),"")</f>
        <v>Pinnacle</v>
      </c>
      <c r="C7" s="20">
        <f>IF(B7&lt;&gt;"",COUNTIF('My Bets'!$D$9:$D$1008,B7),"")</f>
        <v>4</v>
      </c>
      <c r="D7" s="11">
        <f>IF(B7&lt;&gt;"",COUNTIFS('My Bets'!$D$9:$D$1008,B7,'My Bets'!$O$9:$O$1008,"Yes"),"")</f>
        <v>2</v>
      </c>
      <c r="E7" s="13">
        <f t="shared" si="0"/>
        <v>2</v>
      </c>
      <c r="F7" s="10">
        <f>IF(B7&lt;&gt;"",SUMIF('My Bets'!$D$9:$D$1008,B7,'My Bets'!$K$9:$K$1008),"")</f>
        <v>85</v>
      </c>
      <c r="G7" s="17">
        <f>IF(B7&lt;&gt;"",SUMIF('My Bets'!$D$9:$D$1008,B7,'My Bets'!$R$9:$R$1008),"")</f>
        <v>-30</v>
      </c>
      <c r="H7" s="21">
        <f t="shared" si="1"/>
        <v>-0.35294117647058826</v>
      </c>
    </row>
    <row r="8" spans="2:37" ht="15" customHeight="1" x14ac:dyDescent="0.25">
      <c r="B8" s="16" t="str" cm="1">
        <f t="array" ref="B8">IF(INDEX('My Bets'!$D$9:$D$1008,MATCH(0,COUNTIF($B$4:B7,'My Bets'!$D$9:$D$1008),0))&lt;&gt;0,INDEX('My Bets'!$D$9:$D$1008,MATCH(0,COUNTIF($B$4:B7,'My Bets'!$D$9:$D$1008),0)),"")</f>
        <v>William Hill</v>
      </c>
      <c r="C8" s="20">
        <f>IF(B8&lt;&gt;"",COUNTIF('My Bets'!$D$9:$D$1008,B8),"")</f>
        <v>1</v>
      </c>
      <c r="D8" s="11">
        <f>IF(B8&lt;&gt;"",COUNTIFS('My Bets'!$D$9:$D$1008,B8,'My Bets'!$O$9:$O$1008,"Yes"),"")</f>
        <v>1</v>
      </c>
      <c r="E8" s="13">
        <f t="shared" si="0"/>
        <v>0</v>
      </c>
      <c r="F8" s="10">
        <f>IF(B8&lt;&gt;"",SUMIF('My Bets'!$D$9:$D$1008,B8,'My Bets'!$K$9:$K$1008),"")</f>
        <v>4</v>
      </c>
      <c r="G8" s="17">
        <f>IF(B8&lt;&gt;"",SUMIF('My Bets'!$D$9:$D$1008,B8,'My Bets'!$R$9:$R$1008),"")</f>
        <v>1.4400000000000004</v>
      </c>
      <c r="H8" s="21">
        <f t="shared" si="1"/>
        <v>0.3600000000000001</v>
      </c>
    </row>
    <row r="9" spans="2:37" ht="15" customHeight="1" x14ac:dyDescent="0.25">
      <c r="B9" s="16" t="str" cm="1">
        <f t="array" ref="B9">IF(INDEX('My Bets'!$D$9:$D$1008,MATCH(0,COUNTIF($B$4:B8,'My Bets'!$D$9:$D$1008),0))&lt;&gt;0,INDEX('My Bets'!$D$9:$D$1008,MATCH(0,COUNTIF($B$4:B8,'My Bets'!$D$9:$D$1008),0)),"")</f>
        <v/>
      </c>
      <c r="C9" s="20" t="str">
        <f>IF(B9&lt;&gt;"",COUNTIF('My Bets'!$D$9:$D$1008,B9),"")</f>
        <v/>
      </c>
      <c r="D9" s="1" t="str">
        <f>IF(B9&lt;&gt;"",COUNTIFS('My Bets'!$D$9:$D$1008,B9,'My Bets'!$O$9:$O$1008,"Yes"),"")</f>
        <v/>
      </c>
      <c r="E9" s="4" t="str">
        <f t="shared" si="0"/>
        <v/>
      </c>
      <c r="F9" s="19" t="str">
        <f>IF(B9&lt;&gt;"",SUMIF('My Bets'!$D$9:$D$1008,B9,'My Bets'!$K$9:$K$1008),"")</f>
        <v/>
      </c>
      <c r="G9" s="17" t="str">
        <f>IF(B9&lt;&gt;"",SUMIF('My Bets'!$D$9:$D$1008,B9,'My Bets'!$R$9:$R$1008),"")</f>
        <v/>
      </c>
      <c r="H9" s="22" t="str">
        <f t="shared" si="1"/>
        <v/>
      </c>
    </row>
    <row r="10" spans="2:37" ht="15" customHeight="1" x14ac:dyDescent="0.25">
      <c r="B10" s="16" t="str" cm="1">
        <f t="array" ref="B10">IF(INDEX('My Bets'!$D$9:$D$1008,MATCH(0,COUNTIF($B$4:B9,'My Bets'!$D$9:$D$1008),0))&lt;&gt;0,INDEX('My Bets'!$D$9:$D$1008,MATCH(0,COUNTIF($B$4:B9,'My Bets'!$D$9:$D$1008),0)),"")</f>
        <v/>
      </c>
      <c r="C10" s="20" t="str">
        <f>IF(B10&lt;&gt;"",COUNTIF('My Bets'!$D$9:$D$1008,B10),"")</f>
        <v/>
      </c>
      <c r="D10" s="1" t="str">
        <f>IF(B10&lt;&gt;"",COUNTIFS('My Bets'!$D$9:$D$1008,B10,'My Bets'!$O$9:$O$1008,"Yes"),"")</f>
        <v/>
      </c>
      <c r="E10" s="4" t="str">
        <f t="shared" si="0"/>
        <v/>
      </c>
      <c r="F10" s="19" t="str">
        <f>IF(B10&lt;&gt;"",SUMIF('My Bets'!$D$9:$D$1008,B10,'My Bets'!$K$9:$K$1008),"")</f>
        <v/>
      </c>
      <c r="G10" s="17" t="str">
        <f>IF(B10&lt;&gt;"",SUMIF('My Bets'!$D$9:$D$1008,B10,'My Bets'!$R$9:$R$1008),"")</f>
        <v/>
      </c>
      <c r="H10" s="22" t="str">
        <f t="shared" si="1"/>
        <v/>
      </c>
    </row>
    <row r="11" spans="2:37" ht="15" customHeight="1" x14ac:dyDescent="0.25">
      <c r="B11" s="16" t="str" cm="1">
        <f t="array" ref="B11">IF(INDEX('My Bets'!$D$9:$D$1008,MATCH(0,COUNTIF($B$4:B10,'My Bets'!$D$9:$D$1008),0))&lt;&gt;0,INDEX('My Bets'!$D$9:$D$1008,MATCH(0,COUNTIF($B$4:B10,'My Bets'!$D$9:$D$1008),0)),"")</f>
        <v/>
      </c>
      <c r="C11" s="20" t="str">
        <f>IF(B11&lt;&gt;"",COUNTIF('My Bets'!$D$9:$D$1008,B11),"")</f>
        <v/>
      </c>
      <c r="D11" s="1" t="str">
        <f>IF(B11&lt;&gt;"",COUNTIFS('My Bets'!$D$9:$D$1008,B11,'My Bets'!$O$9:$O$1008,"Yes"),"")</f>
        <v/>
      </c>
      <c r="E11" s="4" t="str">
        <f t="shared" si="0"/>
        <v/>
      </c>
      <c r="F11" s="19" t="str">
        <f>IF(B11&lt;&gt;"",SUMIF('My Bets'!$D$9:$D$1008,B11,'My Bets'!$K$9:$K$1008),"")</f>
        <v/>
      </c>
      <c r="G11" s="17" t="str">
        <f>IF(B11&lt;&gt;"",SUMIF('My Bets'!$D$9:$D$1008,B11,'My Bets'!$R$9:$R$1008),"")</f>
        <v/>
      </c>
      <c r="H11" s="22" t="str">
        <f t="shared" si="1"/>
        <v/>
      </c>
    </row>
    <row r="12" spans="2:37" ht="15" customHeight="1" x14ac:dyDescent="0.25">
      <c r="B12" s="16" t="str" cm="1">
        <f t="array" ref="B12">IF(INDEX('My Bets'!$D$9:$D$1008,MATCH(0,COUNTIF($B$4:B11,'My Bets'!$D$9:$D$1008),0))&lt;&gt;0,INDEX('My Bets'!$D$9:$D$1008,MATCH(0,COUNTIF($B$4:B11,'My Bets'!$D$9:$D$1008),0)),"")</f>
        <v/>
      </c>
      <c r="C12" s="20" t="str">
        <f>IF(B12&lt;&gt;"",COUNTIF('My Bets'!$D$9:$D$1008,B12),"")</f>
        <v/>
      </c>
      <c r="D12" s="1" t="str">
        <f>IF(B12&lt;&gt;"",COUNTIFS('My Bets'!$D$9:$D$1008,B12,'My Bets'!$O$9:$O$1008,"Yes"),"")</f>
        <v/>
      </c>
      <c r="E12" s="4" t="str">
        <f t="shared" si="0"/>
        <v/>
      </c>
      <c r="F12" s="19" t="str">
        <f>IF(B12&lt;&gt;"",SUMIF('My Bets'!$D$9:$D$1008,B12,'My Bets'!$K$9:$K$1008),"")</f>
        <v/>
      </c>
      <c r="G12" s="17" t="str">
        <f>IF(B12&lt;&gt;"",SUMIF('My Bets'!$D$9:$D$1008,B12,'My Bets'!$R$9:$R$1008),"")</f>
        <v/>
      </c>
      <c r="H12" s="22" t="str">
        <f t="shared" si="1"/>
        <v/>
      </c>
    </row>
    <row r="13" spans="2:37" ht="15" customHeight="1" x14ac:dyDescent="0.25">
      <c r="B13" s="16" t="str" cm="1">
        <f t="array" ref="B13">IF(INDEX('My Bets'!$D$9:$D$1008,MATCH(0,COUNTIF($B$4:B12,'My Bets'!$D$9:$D$1008),0))&lt;&gt;0,INDEX('My Bets'!$D$9:$D$1008,MATCH(0,COUNTIF($B$4:B12,'My Bets'!$D$9:$D$1008),0)),"")</f>
        <v/>
      </c>
      <c r="C13" s="20" t="str">
        <f>IF(B13&lt;&gt;"",COUNTIF('My Bets'!$D$9:$D$1008,B13),"")</f>
        <v/>
      </c>
      <c r="D13" s="1" t="str">
        <f>IF(B13&lt;&gt;"",COUNTIFS('My Bets'!$D$9:$D$1008,B13,'My Bets'!$O$9:$O$1008,"Yes"),"")</f>
        <v/>
      </c>
      <c r="E13" s="4" t="str">
        <f t="shared" si="0"/>
        <v/>
      </c>
      <c r="F13" s="19" t="str">
        <f>IF(B13&lt;&gt;"",SUMIF('My Bets'!$D$9:$D$1008,B13,'My Bets'!$K$9:$K$1008),"")</f>
        <v/>
      </c>
      <c r="G13" s="17" t="str">
        <f>IF(B13&lt;&gt;"",SUMIF('My Bets'!$D$9:$D$1008,B13,'My Bets'!$R$9:$R$1008),"")</f>
        <v/>
      </c>
      <c r="H13" s="22" t="str">
        <f t="shared" si="1"/>
        <v/>
      </c>
    </row>
    <row r="14" spans="2:37" ht="15" customHeight="1" x14ac:dyDescent="0.25">
      <c r="B14" s="16" t="str" cm="1">
        <f t="array" ref="B14">IF(INDEX('My Bets'!$D$9:$D$1008,MATCH(0,COUNTIF($B$4:B13,'My Bets'!$D$9:$D$1008),0))&lt;&gt;0,INDEX('My Bets'!$D$9:$D$1008,MATCH(0,COUNTIF($B$4:B13,'My Bets'!$D$9:$D$1008),0)),"")</f>
        <v/>
      </c>
      <c r="C14" s="20" t="str">
        <f>IF(B14&lt;&gt;"",COUNTIF('My Bets'!$D$9:$D$1008,B14),"")</f>
        <v/>
      </c>
      <c r="D14" s="1" t="str">
        <f>IF(B14&lt;&gt;"",COUNTIFS('My Bets'!$D$9:$D$1008,B14,'My Bets'!$O$9:$O$1008,"Yes"),"")</f>
        <v/>
      </c>
      <c r="E14" s="4" t="str">
        <f t="shared" si="0"/>
        <v/>
      </c>
      <c r="F14" s="19" t="str">
        <f>IF(B14&lt;&gt;"",SUMIF('My Bets'!$D$9:$D$1008,B14,'My Bets'!$K$9:$K$1008),"")</f>
        <v/>
      </c>
      <c r="G14" s="17" t="str">
        <f>IF(B14&lt;&gt;"",SUMIF('My Bets'!$D$9:$D$1008,B14,'My Bets'!$R$9:$R$1008),"")</f>
        <v/>
      </c>
      <c r="H14" s="22" t="str">
        <f t="shared" si="1"/>
        <v/>
      </c>
    </row>
    <row r="15" spans="2:37" ht="15" customHeight="1" x14ac:dyDescent="0.25">
      <c r="B15" s="16" t="str" cm="1">
        <f t="array" ref="B15">IF(INDEX('My Bets'!$D$9:$D$1008,MATCH(0,COUNTIF($B$4:B14,'My Bets'!$D$9:$D$1008),0))&lt;&gt;0,INDEX('My Bets'!$D$9:$D$1008,MATCH(0,COUNTIF($B$4:B14,'My Bets'!$D$9:$D$1008),0)),"")</f>
        <v/>
      </c>
      <c r="C15" s="20" t="str">
        <f>IF(B15&lt;&gt;"",COUNTIF('My Bets'!$D$9:$D$1008,B15),"")</f>
        <v/>
      </c>
      <c r="D15" s="1" t="str">
        <f>IF(B15&lt;&gt;"",COUNTIFS('My Bets'!$D$9:$D$1008,B15,'My Bets'!$O$9:$O$1008,"Yes"),"")</f>
        <v/>
      </c>
      <c r="E15" s="4" t="str">
        <f t="shared" si="0"/>
        <v/>
      </c>
      <c r="F15" s="19" t="str">
        <f>IF(B15&lt;&gt;"",SUMIF('My Bets'!$D$9:$D$1008,B15,'My Bets'!$K$9:$K$1008),"")</f>
        <v/>
      </c>
      <c r="G15" s="17" t="str">
        <f>IF(B15&lt;&gt;"",SUMIF('My Bets'!$D$9:$D$1008,B15,'My Bets'!$R$9:$R$1008),"")</f>
        <v/>
      </c>
      <c r="H15" s="22" t="str">
        <f t="shared" si="1"/>
        <v/>
      </c>
    </row>
    <row r="16" spans="2:37" ht="15" customHeight="1" x14ac:dyDescent="0.25">
      <c r="B16" s="16" t="str" cm="1">
        <f t="array" ref="B16">IF(INDEX('My Bets'!$D$9:$D$1008,MATCH(0,COUNTIF($B$4:B15,'My Bets'!$D$9:$D$1008),0))&lt;&gt;0,INDEX('My Bets'!$D$9:$D$1008,MATCH(0,COUNTIF($B$4:B15,'My Bets'!$D$9:$D$1008),0)),"")</f>
        <v/>
      </c>
      <c r="C16" s="20" t="str">
        <f>IF(B16&lt;&gt;"",COUNTIF('My Bets'!$D$9:$D$1008,B16),"")</f>
        <v/>
      </c>
      <c r="D16" s="1" t="str">
        <f>IF(B16&lt;&gt;"",COUNTIFS('My Bets'!$D$9:$D$1008,B16,'My Bets'!$O$9:$O$1008,"Yes"),"")</f>
        <v/>
      </c>
      <c r="E16" s="4" t="str">
        <f t="shared" si="0"/>
        <v/>
      </c>
      <c r="F16" s="19" t="str">
        <f>IF(B16&lt;&gt;"",SUMIF('My Bets'!$D$9:$D$1008,B16,'My Bets'!$K$9:$K$1008),"")</f>
        <v/>
      </c>
      <c r="G16" s="17" t="str">
        <f>IF(B16&lt;&gt;"",SUMIF('My Bets'!$D$9:$D$1008,B16,'My Bets'!$R$9:$R$1008),"")</f>
        <v/>
      </c>
      <c r="H16" s="22" t="str">
        <f t="shared" si="1"/>
        <v/>
      </c>
    </row>
    <row r="17" spans="2:8" ht="15" customHeight="1" x14ac:dyDescent="0.25">
      <c r="B17" s="16" t="str" cm="1">
        <f t="array" ref="B17">IF(INDEX('My Bets'!$D$9:$D$1008,MATCH(0,COUNTIF($B$4:B16,'My Bets'!$D$9:$D$1008),0))&lt;&gt;0,INDEX('My Bets'!$D$9:$D$1008,MATCH(0,COUNTIF($B$4:B16,'My Bets'!$D$9:$D$1008),0)),"")</f>
        <v/>
      </c>
      <c r="C17" s="20" t="str">
        <f>IF(B17&lt;&gt;"",COUNTIF('My Bets'!$D$9:$D$1008,B17),"")</f>
        <v/>
      </c>
      <c r="D17" s="1" t="str">
        <f>IF(B17&lt;&gt;"",COUNTIFS('My Bets'!$D$9:$D$1008,B17,'My Bets'!$O$9:$O$1008,"Yes"),"")</f>
        <v/>
      </c>
      <c r="E17" s="4" t="str">
        <f t="shared" si="0"/>
        <v/>
      </c>
      <c r="F17" s="19" t="str">
        <f>IF(B17&lt;&gt;"",SUMIF('My Bets'!$D$9:$D$1008,B17,'My Bets'!$K$9:$K$1008),"")</f>
        <v/>
      </c>
      <c r="G17" s="17" t="str">
        <f>IF(B17&lt;&gt;"",SUMIF('My Bets'!$D$9:$D$1008,B17,'My Bets'!$R$9:$R$1008),"")</f>
        <v/>
      </c>
      <c r="H17" s="22" t="str">
        <f t="shared" si="1"/>
        <v/>
      </c>
    </row>
    <row r="18" spans="2:8" ht="15" customHeight="1" x14ac:dyDescent="0.25">
      <c r="B18" s="16" t="str" cm="1">
        <f t="array" ref="B18">IF(INDEX('My Bets'!$D$9:$D$1008,MATCH(0,COUNTIF($B$4:B17,'My Bets'!$D$9:$D$1008),0))&lt;&gt;0,INDEX('My Bets'!$D$9:$D$1008,MATCH(0,COUNTIF($B$4:B17,'My Bets'!$D$9:$D$1008),0)),"")</f>
        <v/>
      </c>
      <c r="C18" s="20" t="str">
        <f>IF(B18&lt;&gt;"",COUNTIF('My Bets'!$D$9:$D$1008,B18),"")</f>
        <v/>
      </c>
      <c r="D18" s="1" t="str">
        <f>IF(B18&lt;&gt;"",COUNTIFS('My Bets'!$D$9:$D$1008,B18,'My Bets'!$O$9:$O$1008,"Yes"),"")</f>
        <v/>
      </c>
      <c r="E18" s="4" t="str">
        <f t="shared" si="0"/>
        <v/>
      </c>
      <c r="F18" s="19" t="str">
        <f>IF(B18&lt;&gt;"",SUMIF('My Bets'!$D$9:$D$1008,B18,'My Bets'!$K$9:$K$1008),"")</f>
        <v/>
      </c>
      <c r="G18" s="17" t="str">
        <f>IF(B18&lt;&gt;"",SUMIF('My Bets'!$D$9:$D$1008,B18,'My Bets'!$R$9:$R$1008),"")</f>
        <v/>
      </c>
      <c r="H18" s="22" t="str">
        <f t="shared" si="1"/>
        <v/>
      </c>
    </row>
    <row r="19" spans="2:8" ht="15" customHeight="1" x14ac:dyDescent="0.25">
      <c r="B19" s="16" t="str" cm="1">
        <f t="array" ref="B19">IF(INDEX('My Bets'!$D$9:$D$1008,MATCH(0,COUNTIF($B$4:B18,'My Bets'!$D$9:$D$1008),0))&lt;&gt;0,INDEX('My Bets'!$D$9:$D$1008,MATCH(0,COUNTIF($B$4:B18,'My Bets'!$D$9:$D$1008),0)),"")</f>
        <v/>
      </c>
      <c r="C19" s="20" t="str">
        <f>IF(B19&lt;&gt;"",COUNTIF('My Bets'!$D$9:$D$1008,B19),"")</f>
        <v/>
      </c>
      <c r="D19" s="1" t="str">
        <f>IF(B19&lt;&gt;"",COUNTIFS('My Bets'!$D$9:$D$1008,B19,'My Bets'!$O$9:$O$1008,"Yes"),"")</f>
        <v/>
      </c>
      <c r="E19" s="4" t="str">
        <f t="shared" si="0"/>
        <v/>
      </c>
      <c r="F19" s="19" t="str">
        <f>IF(B19&lt;&gt;"",SUMIF('My Bets'!$D$9:$D$1008,B19,'My Bets'!$K$9:$K$1008),"")</f>
        <v/>
      </c>
      <c r="G19" s="17" t="str">
        <f>IF(B19&lt;&gt;"",SUMIF('My Bets'!$D$9:$D$1008,B19,'My Bets'!$R$9:$R$1008),"")</f>
        <v/>
      </c>
      <c r="H19" s="22" t="str">
        <f t="shared" si="1"/>
        <v/>
      </c>
    </row>
    <row r="20" spans="2:8" ht="15" customHeight="1" x14ac:dyDescent="0.25">
      <c r="B20" s="16" t="str" cm="1">
        <f t="array" ref="B20">IF(INDEX('My Bets'!$D$9:$D$1008,MATCH(0,COUNTIF($B$4:B19,'My Bets'!$D$9:$D$1008),0))&lt;&gt;0,INDEX('My Bets'!$D$9:$D$1008,MATCH(0,COUNTIF($B$4:B19,'My Bets'!$D$9:$D$1008),0)),"")</f>
        <v/>
      </c>
      <c r="C20" s="20" t="str">
        <f>IF(B20&lt;&gt;"",COUNTIF('My Bets'!$D$9:$D$1008,B20),"")</f>
        <v/>
      </c>
      <c r="D20" s="1" t="str">
        <f>IF(B20&lt;&gt;"",COUNTIFS('My Bets'!$D$9:$D$1008,B20,'My Bets'!$O$9:$O$1008,"Yes"),"")</f>
        <v/>
      </c>
      <c r="E20" s="4" t="str">
        <f t="shared" si="0"/>
        <v/>
      </c>
      <c r="F20" s="19" t="str">
        <f>IF(B20&lt;&gt;"",SUMIF('My Bets'!$D$9:$D$1008,B20,'My Bets'!$K$9:$K$1008),"")</f>
        <v/>
      </c>
      <c r="G20" s="17" t="str">
        <f>IF(B20&lt;&gt;"",SUMIF('My Bets'!$D$9:$D$1008,B20,'My Bets'!$R$9:$R$1008),"")</f>
        <v/>
      </c>
      <c r="H20" s="22" t="str">
        <f t="shared" si="1"/>
        <v/>
      </c>
    </row>
    <row r="21" spans="2:8" ht="15" customHeight="1" x14ac:dyDescent="0.25">
      <c r="B21" s="16" t="str" cm="1">
        <f t="array" ref="B21">IF(INDEX('My Bets'!$D$9:$D$1008,MATCH(0,COUNTIF($B$4:B20,'My Bets'!$D$9:$D$1008),0))&lt;&gt;0,INDEX('My Bets'!$D$9:$D$1008,MATCH(0,COUNTIF($B$4:B20,'My Bets'!$D$9:$D$1008),0)),"")</f>
        <v/>
      </c>
      <c r="C21" s="20" t="str">
        <f>IF(B21&lt;&gt;"",COUNTIF('My Bets'!$D$9:$D$1008,B21),"")</f>
        <v/>
      </c>
      <c r="D21" s="1" t="str">
        <f>IF(B21&lt;&gt;"",COUNTIFS('My Bets'!$D$9:$D$1008,B21,'My Bets'!$O$9:$O$1008,"Yes"),"")</f>
        <v/>
      </c>
      <c r="E21" s="4" t="str">
        <f t="shared" si="0"/>
        <v/>
      </c>
      <c r="F21" s="19" t="str">
        <f>IF(B21&lt;&gt;"",SUMIF('My Bets'!$D$9:$D$1008,B21,'My Bets'!$K$9:$K$1008),"")</f>
        <v/>
      </c>
      <c r="G21" s="17" t="str">
        <f>IF(B21&lt;&gt;"",SUMIF('My Bets'!$D$9:$D$1008,B21,'My Bets'!$R$9:$R$1008),"")</f>
        <v/>
      </c>
      <c r="H21" s="22" t="str">
        <f t="shared" si="1"/>
        <v/>
      </c>
    </row>
    <row r="22" spans="2:8" ht="15" customHeight="1" x14ac:dyDescent="0.25">
      <c r="B22" s="16" t="str" cm="1">
        <f t="array" ref="B22">IF(INDEX('My Bets'!$D$9:$D$1008,MATCH(0,COUNTIF($B$4:B21,'My Bets'!$D$9:$D$1008),0))&lt;&gt;0,INDEX('My Bets'!$D$9:$D$1008,MATCH(0,COUNTIF($B$4:B21,'My Bets'!$D$9:$D$1008),0)),"")</f>
        <v/>
      </c>
      <c r="C22" s="20" t="str">
        <f>IF(B22&lt;&gt;"",COUNTIF('My Bets'!$D$9:$D$1008,B22),"")</f>
        <v/>
      </c>
      <c r="D22" s="1" t="str">
        <f>IF(B22&lt;&gt;"",COUNTIFS('My Bets'!$D$9:$D$1008,B22,'My Bets'!$O$9:$O$1008,"Yes"),"")</f>
        <v/>
      </c>
      <c r="E22" s="4" t="str">
        <f t="shared" si="0"/>
        <v/>
      </c>
      <c r="F22" s="19" t="str">
        <f>IF(B22&lt;&gt;"",SUMIF('My Bets'!$D$9:$D$1008,B22,'My Bets'!$K$9:$K$1008),"")</f>
        <v/>
      </c>
      <c r="G22" s="17" t="str">
        <f>IF(B22&lt;&gt;"",SUMIF('My Bets'!$D$9:$D$1008,B22,'My Bets'!$R$9:$R$1008),"")</f>
        <v/>
      </c>
      <c r="H22" s="22" t="str">
        <f t="shared" si="1"/>
        <v/>
      </c>
    </row>
    <row r="23" spans="2:8" ht="15" customHeight="1" x14ac:dyDescent="0.25">
      <c r="B23" s="16" t="str" cm="1">
        <f t="array" ref="B23">IF(INDEX('My Bets'!$D$9:$D$1008,MATCH(0,COUNTIF($B$4:B22,'My Bets'!$D$9:$D$1008),0))&lt;&gt;0,INDEX('My Bets'!$D$9:$D$1008,MATCH(0,COUNTIF($B$4:B22,'My Bets'!$D$9:$D$1008),0)),"")</f>
        <v/>
      </c>
      <c r="C23" s="20" t="str">
        <f>IF(B23&lt;&gt;"",COUNTIF('My Bets'!$D$9:$D$1008,B23),"")</f>
        <v/>
      </c>
      <c r="D23" s="1" t="str">
        <f>IF(B23&lt;&gt;"",COUNTIFS('My Bets'!$D$9:$D$1008,B23,'My Bets'!$O$9:$O$1008,"Yes"),"")</f>
        <v/>
      </c>
      <c r="E23" s="4" t="str">
        <f t="shared" si="0"/>
        <v/>
      </c>
      <c r="F23" s="19" t="str">
        <f>IF(B23&lt;&gt;"",SUMIF('My Bets'!$D$9:$D$1008,B23,'My Bets'!$K$9:$K$1008),"")</f>
        <v/>
      </c>
      <c r="G23" s="17" t="str">
        <f>IF(B23&lt;&gt;"",SUMIF('My Bets'!$D$9:$D$1008,B23,'My Bets'!$R$9:$R$1008),"")</f>
        <v/>
      </c>
      <c r="H23" s="22" t="str">
        <f t="shared" si="1"/>
        <v/>
      </c>
    </row>
    <row r="24" spans="2:8" ht="15" customHeight="1" x14ac:dyDescent="0.25">
      <c r="B24" s="27" t="str" cm="1">
        <f t="array" ref="B24">IF(INDEX('My Bets'!$D$9:$D$1008,MATCH(0,COUNTIF($B$4:B23,'My Bets'!$D$9:$D$1008),0))&lt;&gt;0,INDEX('My Bets'!$D$9:$D$1008,MATCH(0,COUNTIF($B$4:B23,'My Bets'!$D$9:$D$1008),0)),"")</f>
        <v/>
      </c>
      <c r="C24" s="23" t="str">
        <f>IF(B24&lt;&gt;"",COUNTIF('My Bets'!$D$9:$D$1008,B24),"")</f>
        <v/>
      </c>
      <c r="D24" s="24" t="str">
        <f>IF(B24&lt;&gt;"",COUNTIFS('My Bets'!$D$9:$D$1008,B24,'My Bets'!$O$9:$O$1008,"Yes"),"")</f>
        <v/>
      </c>
      <c r="E24" s="7" t="str">
        <f t="shared" si="0"/>
        <v/>
      </c>
      <c r="F24" s="25" t="str">
        <f>IF(B24&lt;&gt;"",SUMIF('My Bets'!$D$9:$D$1008,B24,'My Bets'!$K$9:$K$1008),"")</f>
        <v/>
      </c>
      <c r="G24" s="28" t="str">
        <f>IF(B24&lt;&gt;"",SUMIF('My Bets'!$D$9:$D$1008,B24,'My Bets'!$R$9:$R$1008),"")</f>
        <v/>
      </c>
      <c r="H24" s="26" t="str">
        <f t="shared" si="1"/>
        <v/>
      </c>
    </row>
  </sheetData>
  <mergeCells count="1">
    <mergeCell ref="B2:AK2"/>
  </mergeCells>
  <conditionalFormatting sqref="H5:H24">
    <cfRule type="cellIs" dxfId="4" priority="2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77EA-4E6A-4060-B72A-302B544E846F}">
  <dimension ref="B2:AK24"/>
  <sheetViews>
    <sheetView showGridLines="0" workbookViewId="0">
      <selection activeCell="D12" sqref="D12"/>
    </sheetView>
  </sheetViews>
  <sheetFormatPr defaultColWidth="2.85546875" defaultRowHeight="15" customHeight="1" x14ac:dyDescent="0.25"/>
  <cols>
    <col min="1" max="1" width="2.85546875" style="1"/>
    <col min="2" max="2" width="21.42578125" style="1" customWidth="1"/>
    <col min="3" max="8" width="14.28515625" style="1" customWidth="1"/>
    <col min="9" max="16384" width="2.85546875" style="1"/>
  </cols>
  <sheetData>
    <row r="2" spans="2:37" ht="22.5" customHeight="1" x14ac:dyDescent="0.25">
      <c r="B2" s="97" t="s">
        <v>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2:37" ht="15" customHeight="1" x14ac:dyDescent="0.25">
      <c r="B3" s="18"/>
      <c r="C3" s="18"/>
      <c r="D3" s="18"/>
      <c r="E3" s="18"/>
      <c r="F3" s="18"/>
      <c r="G3" s="18"/>
      <c r="H3" s="18"/>
    </row>
    <row r="4" spans="2:37" ht="15" customHeight="1" thickBot="1" x14ac:dyDescent="0.3">
      <c r="B4" s="59" t="s">
        <v>42</v>
      </c>
      <c r="C4" s="74" t="s">
        <v>61</v>
      </c>
      <c r="D4" s="60" t="s">
        <v>62</v>
      </c>
      <c r="E4" s="60" t="s">
        <v>63</v>
      </c>
      <c r="F4" s="61" t="s">
        <v>64</v>
      </c>
      <c r="G4" s="61" t="s">
        <v>53</v>
      </c>
      <c r="H4" s="62" t="s">
        <v>65</v>
      </c>
    </row>
    <row r="5" spans="2:37" ht="15" customHeight="1" x14ac:dyDescent="0.25">
      <c r="B5" s="16" t="str" cm="1">
        <f t="array" ref="B5">IF(INDEX('My Bets'!$E$9:$E$1008,MATCH(0,COUNTIF($B$4:B4,'My Bets'!$E$9:$E$1008),0))&lt;&gt;0,INDEX('My Bets'!$E$9:$E$1008,MATCH(0,COUNTIF($B$4:B4,'My Bets'!$E$9:$E$1008),0)),"")</f>
        <v>Football</v>
      </c>
      <c r="C5" s="20">
        <f>IF(B5&lt;&gt;"",COUNTIF('My Bets'!$E$9:$E$1008,B5),"")</f>
        <v>12</v>
      </c>
      <c r="D5" s="11">
        <f>IF(B5&lt;&gt;"",COUNTIFS('My Bets'!$E$9:$E$1008,B5,'My Bets'!$O$9:$O$1008,"Yes"),"")</f>
        <v>6</v>
      </c>
      <c r="E5" s="13">
        <f t="shared" ref="E5:E24" si="0">IF(B5&lt;&gt;"",C5-D5,"")</f>
        <v>6</v>
      </c>
      <c r="F5" s="17">
        <f>IF(B5&lt;&gt;"",SUMIF('My Bets'!$E$9:$E$1008,B5,'My Bets'!$K$9:$K$1008),"")</f>
        <v>195</v>
      </c>
      <c r="G5" s="17">
        <f>IF(B5&lt;&gt;"",SUMIF('My Bets'!$E$9:$E$1008,B5,'My Bets'!$R$9:$R$1008),"")</f>
        <v>13.400000000000006</v>
      </c>
      <c r="H5" s="21">
        <f t="shared" ref="H5:H24" si="1">IF(B5&lt;&gt;"",G5/F5,"")</f>
        <v>6.8717948717948743E-2</v>
      </c>
    </row>
    <row r="6" spans="2:37" ht="15" customHeight="1" x14ac:dyDescent="0.25">
      <c r="B6" s="16" t="str" cm="1">
        <f t="array" ref="B6">IF(INDEX('My Bets'!$E$9:$E$1008,MATCH(0,COUNTIF($B$4:B5,'My Bets'!$E$9:$E$1008),0))&lt;&gt;0,INDEX('My Bets'!$E$9:$E$1008,MATCH(0,COUNTIF($B$4:B5,'My Bets'!$E$9:$E$1008),0)),"")</f>
        <v>Darts</v>
      </c>
      <c r="C6" s="20">
        <f>IF(B6&lt;&gt;"",COUNTIF('My Bets'!$E$9:$E$1008,B6),"")</f>
        <v>3</v>
      </c>
      <c r="D6" s="11">
        <f>IF(B6&lt;&gt;"",COUNTIFS('My Bets'!$E$9:$E$1008,B6,'My Bets'!$O$9:$O$1008,"Yes"),"")</f>
        <v>2</v>
      </c>
      <c r="E6" s="13">
        <f t="shared" si="0"/>
        <v>1</v>
      </c>
      <c r="F6" s="17">
        <f>IF(B6&lt;&gt;"",SUMIF('My Bets'!$E$9:$E$1008,B6,'My Bets'!$K$9:$K$1008),"")</f>
        <v>34</v>
      </c>
      <c r="G6" s="17">
        <f>IF(B6&lt;&gt;"",SUMIF('My Bets'!$E$9:$E$1008,B6,'My Bets'!$R$9:$R$1008),"")</f>
        <v>-7.56</v>
      </c>
      <c r="H6" s="21">
        <f t="shared" si="1"/>
        <v>-0.22235294117647059</v>
      </c>
    </row>
    <row r="7" spans="2:37" ht="15" customHeight="1" x14ac:dyDescent="0.25">
      <c r="B7" s="16" t="str" cm="1">
        <f t="array" ref="B7">IF(INDEX('My Bets'!$E$9:$E$1008,MATCH(0,COUNTIF($B$4:B6,'My Bets'!$E$9:$E$1008),0))&lt;&gt;0,INDEX('My Bets'!$E$9:$E$1008,MATCH(0,COUNTIF($B$4:B6,'My Bets'!$E$9:$E$1008),0)),"")</f>
        <v>Tennis</v>
      </c>
      <c r="C7" s="20">
        <f>IF(B7&lt;&gt;"",COUNTIF('My Bets'!$E$9:$E$1008,B7),"")</f>
        <v>2</v>
      </c>
      <c r="D7" s="11">
        <f>IF(B7&lt;&gt;"",COUNTIFS('My Bets'!$E$9:$E$1008,B7,'My Bets'!$O$9:$O$1008,"Yes"),"")</f>
        <v>1</v>
      </c>
      <c r="E7" s="13">
        <f t="shared" si="0"/>
        <v>1</v>
      </c>
      <c r="F7" s="17">
        <f>IF(B7&lt;&gt;"",SUMIF('My Bets'!$E$9:$E$1008,B7,'My Bets'!$K$9:$K$1008),"")</f>
        <v>55</v>
      </c>
      <c r="G7" s="17">
        <f>IF(B7&lt;&gt;"",SUMIF('My Bets'!$E$9:$E$1008,B7,'My Bets'!$R$9:$R$1008),"")</f>
        <v>-6.25</v>
      </c>
      <c r="H7" s="21">
        <f t="shared" si="1"/>
        <v>-0.11363636363636363</v>
      </c>
    </row>
    <row r="8" spans="2:37" ht="15" customHeight="1" x14ac:dyDescent="0.25">
      <c r="B8" s="16" t="str" cm="1">
        <f t="array" ref="B8">IF(INDEX('My Bets'!$E$9:$E$1008,MATCH(0,COUNTIF($B$4:B7,'My Bets'!$E$9:$E$1008),0))&lt;&gt;0,INDEX('My Bets'!$E$9:$E$1008,MATCH(0,COUNTIF($B$4:B7,'My Bets'!$E$9:$E$1008),0)),"")</f>
        <v/>
      </c>
      <c r="C8" s="20" t="str">
        <f>IF(B8&lt;&gt;"",COUNTIF('My Bets'!$E$9:$E$1008,B8),"")</f>
        <v/>
      </c>
      <c r="D8" s="11" t="str">
        <f>IF(B8&lt;&gt;"",COUNTIFS('My Bets'!$E$9:$E$1008,B8,'My Bets'!$O$9:$O$1008,"Yes"),"")</f>
        <v/>
      </c>
      <c r="E8" s="13" t="str">
        <f t="shared" si="0"/>
        <v/>
      </c>
      <c r="F8" s="17" t="str">
        <f>IF(B8&lt;&gt;"",SUMIF('My Bets'!$E$9:$E$1008,B8,'My Bets'!$K$9:$K$1008),"")</f>
        <v/>
      </c>
      <c r="G8" s="17" t="str">
        <f>IF(B8&lt;&gt;"",SUMIF('My Bets'!$E$9:$E$1008,B8,'My Bets'!$R$9:$R$1008),"")</f>
        <v/>
      </c>
      <c r="H8" s="21" t="str">
        <f t="shared" si="1"/>
        <v/>
      </c>
    </row>
    <row r="9" spans="2:37" ht="15" customHeight="1" x14ac:dyDescent="0.25">
      <c r="B9" s="16" t="str" cm="1">
        <f t="array" ref="B9">IF(INDEX('My Bets'!$E$9:$E$1008,MATCH(0,COUNTIF($B$4:B8,'My Bets'!$E$9:$E$1008),0))&lt;&gt;0,INDEX('My Bets'!$E$9:$E$1008,MATCH(0,COUNTIF($B$4:B8,'My Bets'!$E$9:$E$1008),0)),"")</f>
        <v/>
      </c>
      <c r="C9" s="20" t="str">
        <f>IF(B9&lt;&gt;"",COUNTIF('My Bets'!$E$9:$E$1008,B9),"")</f>
        <v/>
      </c>
      <c r="D9" s="11" t="str">
        <f>IF(B9&lt;&gt;"",COUNTIFS('My Bets'!$E$9:$E$1008,B9,'My Bets'!$O$9:$O$1008,"Yes"),"")</f>
        <v/>
      </c>
      <c r="E9" s="4" t="str">
        <f t="shared" si="0"/>
        <v/>
      </c>
      <c r="F9" s="17" t="str">
        <f>IF(B9&lt;&gt;"",SUMIF('My Bets'!$E$9:$E$1008,B9,'My Bets'!$K$9:$K$1008),"")</f>
        <v/>
      </c>
      <c r="G9" s="17" t="str">
        <f>IF(B9&lt;&gt;"",SUMIF('My Bets'!$E$9:$E$1008,B9,'My Bets'!$R$9:$R$1008),"")</f>
        <v/>
      </c>
      <c r="H9" s="22" t="str">
        <f t="shared" si="1"/>
        <v/>
      </c>
    </row>
    <row r="10" spans="2:37" ht="15" customHeight="1" x14ac:dyDescent="0.25">
      <c r="B10" s="16" t="str" cm="1">
        <f t="array" ref="B10">IF(INDEX('My Bets'!$E$9:$E$1008,MATCH(0,COUNTIF($B$4:B9,'My Bets'!$E$9:$E$1008),0))&lt;&gt;0,INDEX('My Bets'!$E$9:$E$1008,MATCH(0,COUNTIF($B$4:B9,'My Bets'!$E$9:$E$1008),0)),"")</f>
        <v/>
      </c>
      <c r="C10" s="20" t="str">
        <f>IF(B10&lt;&gt;"",COUNTIF('My Bets'!$E$9:$E$1008,B10),"")</f>
        <v/>
      </c>
      <c r="D10" s="11" t="str">
        <f>IF(B10&lt;&gt;"",COUNTIFS('My Bets'!$E$9:$E$1008,B10,'My Bets'!$O$9:$O$1008,"Yes"),"")</f>
        <v/>
      </c>
      <c r="E10" s="4" t="str">
        <f t="shared" si="0"/>
        <v/>
      </c>
      <c r="F10" s="17" t="str">
        <f>IF(B10&lt;&gt;"",SUMIF('My Bets'!$E$9:$E$1008,B10,'My Bets'!$K$9:$K$1008),"")</f>
        <v/>
      </c>
      <c r="G10" s="17" t="str">
        <f>IF(B10&lt;&gt;"",SUMIF('My Bets'!$E$9:$E$1008,B10,'My Bets'!$R$9:$R$1008),"")</f>
        <v/>
      </c>
      <c r="H10" s="22" t="str">
        <f t="shared" si="1"/>
        <v/>
      </c>
    </row>
    <row r="11" spans="2:37" ht="15" customHeight="1" x14ac:dyDescent="0.25">
      <c r="B11" s="16" t="str" cm="1">
        <f t="array" ref="B11">IF(INDEX('My Bets'!$E$9:$E$1008,MATCH(0,COUNTIF($B$4:B10,'My Bets'!$E$9:$E$1008),0))&lt;&gt;0,INDEX('My Bets'!$E$9:$E$1008,MATCH(0,COUNTIF($B$4:B10,'My Bets'!$E$9:$E$1008),0)),"")</f>
        <v/>
      </c>
      <c r="C11" s="20" t="str">
        <f>IF(B11&lt;&gt;"",COUNTIF('My Bets'!$E$9:$E$1008,B11),"")</f>
        <v/>
      </c>
      <c r="D11" s="11" t="str">
        <f>IF(B11&lt;&gt;"",COUNTIFS('My Bets'!$E$9:$E$1008,B11,'My Bets'!$O$9:$O$1008,"Yes"),"")</f>
        <v/>
      </c>
      <c r="E11" s="4" t="str">
        <f t="shared" si="0"/>
        <v/>
      </c>
      <c r="F11" s="17" t="str">
        <f>IF(B11&lt;&gt;"",SUMIF('My Bets'!$E$9:$E$1008,B11,'My Bets'!$K$9:$K$1008),"")</f>
        <v/>
      </c>
      <c r="G11" s="17" t="str">
        <f>IF(B11&lt;&gt;"",SUMIF('My Bets'!$E$9:$E$1008,B11,'My Bets'!$R$9:$R$1008),"")</f>
        <v/>
      </c>
      <c r="H11" s="22" t="str">
        <f t="shared" si="1"/>
        <v/>
      </c>
    </row>
    <row r="12" spans="2:37" ht="15" customHeight="1" x14ac:dyDescent="0.25">
      <c r="B12" s="16" t="str" cm="1">
        <f t="array" ref="B12">IF(INDEX('My Bets'!$E$9:$E$1008,MATCH(0,COUNTIF($B$4:B11,'My Bets'!$E$9:$E$1008),0))&lt;&gt;0,INDEX('My Bets'!$E$9:$E$1008,MATCH(0,COUNTIF($B$4:B11,'My Bets'!$E$9:$E$1008),0)),"")</f>
        <v/>
      </c>
      <c r="C12" s="20" t="str">
        <f>IF(B12&lt;&gt;"",COUNTIF('My Bets'!$E$9:$E$1008,B12),"")</f>
        <v/>
      </c>
      <c r="D12" s="11" t="str">
        <f>IF(B12&lt;&gt;"",COUNTIFS('My Bets'!$E$9:$E$1008,B12,'My Bets'!$O$9:$O$1008,"Yes"),"")</f>
        <v/>
      </c>
      <c r="E12" s="4" t="str">
        <f t="shared" si="0"/>
        <v/>
      </c>
      <c r="F12" s="17" t="str">
        <f>IF(B12&lt;&gt;"",SUMIF('My Bets'!$E$9:$E$1008,B12,'My Bets'!$K$9:$K$1008),"")</f>
        <v/>
      </c>
      <c r="G12" s="17" t="str">
        <f>IF(B12&lt;&gt;"",SUMIF('My Bets'!$E$9:$E$1008,B12,'My Bets'!$R$9:$R$1008),"")</f>
        <v/>
      </c>
      <c r="H12" s="22" t="str">
        <f t="shared" si="1"/>
        <v/>
      </c>
    </row>
    <row r="13" spans="2:37" ht="15" customHeight="1" x14ac:dyDescent="0.25">
      <c r="B13" s="16" t="str" cm="1">
        <f t="array" ref="B13">IF(INDEX('My Bets'!$E$9:$E$1008,MATCH(0,COUNTIF($B$4:B12,'My Bets'!$E$9:$E$1008),0))&lt;&gt;0,INDEX('My Bets'!$E$9:$E$1008,MATCH(0,COUNTIF($B$4:B12,'My Bets'!$E$9:$E$1008),0)),"")</f>
        <v/>
      </c>
      <c r="C13" s="20" t="str">
        <f>IF(B13&lt;&gt;"",COUNTIF('My Bets'!$E$9:$E$1008,B13),"")</f>
        <v/>
      </c>
      <c r="D13" s="11" t="str">
        <f>IF(B13&lt;&gt;"",COUNTIFS('My Bets'!$E$9:$E$1008,B13,'My Bets'!$O$9:$O$1008,"Yes"),"")</f>
        <v/>
      </c>
      <c r="E13" s="4" t="str">
        <f t="shared" si="0"/>
        <v/>
      </c>
      <c r="F13" s="17" t="str">
        <f>IF(B13&lt;&gt;"",SUMIF('My Bets'!$E$9:$E$1008,B13,'My Bets'!$K$9:$K$1008),"")</f>
        <v/>
      </c>
      <c r="G13" s="17" t="str">
        <f>IF(B13&lt;&gt;"",SUMIF('My Bets'!$E$9:$E$1008,B13,'My Bets'!$R$9:$R$1008),"")</f>
        <v/>
      </c>
      <c r="H13" s="22" t="str">
        <f t="shared" si="1"/>
        <v/>
      </c>
    </row>
    <row r="14" spans="2:37" ht="15" customHeight="1" x14ac:dyDescent="0.25">
      <c r="B14" s="16" t="str" cm="1">
        <f t="array" ref="B14">IF(INDEX('My Bets'!$E$9:$E$1008,MATCH(0,COUNTIF($B$4:B13,'My Bets'!$E$9:$E$1008),0))&lt;&gt;0,INDEX('My Bets'!$E$9:$E$1008,MATCH(0,COUNTIF($B$4:B13,'My Bets'!$E$9:$E$1008),0)),"")</f>
        <v/>
      </c>
      <c r="C14" s="20" t="str">
        <f>IF(B14&lt;&gt;"",COUNTIF('My Bets'!$E$9:$E$1008,B14),"")</f>
        <v/>
      </c>
      <c r="D14" s="11" t="str">
        <f>IF(B14&lt;&gt;"",COUNTIFS('My Bets'!$E$9:$E$1008,B14,'My Bets'!$O$9:$O$1008,"Yes"),"")</f>
        <v/>
      </c>
      <c r="E14" s="4" t="str">
        <f t="shared" si="0"/>
        <v/>
      </c>
      <c r="F14" s="17" t="str">
        <f>IF(B14&lt;&gt;"",SUMIF('My Bets'!$E$9:$E$1008,B14,'My Bets'!$K$9:$K$1008),"")</f>
        <v/>
      </c>
      <c r="G14" s="17" t="str">
        <f>IF(B14&lt;&gt;"",SUMIF('My Bets'!$E$9:$E$1008,B14,'My Bets'!$R$9:$R$1008),"")</f>
        <v/>
      </c>
      <c r="H14" s="22" t="str">
        <f t="shared" si="1"/>
        <v/>
      </c>
    </row>
    <row r="15" spans="2:37" ht="15" customHeight="1" x14ac:dyDescent="0.25">
      <c r="B15" s="16" t="str" cm="1">
        <f t="array" ref="B15">IF(INDEX('My Bets'!$E$9:$E$1008,MATCH(0,COUNTIF($B$4:B14,'My Bets'!$E$9:$E$1008),0))&lt;&gt;0,INDEX('My Bets'!$E$9:$E$1008,MATCH(0,COUNTIF($B$4:B14,'My Bets'!$E$9:$E$1008),0)),"")</f>
        <v/>
      </c>
      <c r="C15" s="20" t="str">
        <f>IF(B15&lt;&gt;"",COUNTIF('My Bets'!$E$9:$E$1008,B15),"")</f>
        <v/>
      </c>
      <c r="D15" s="11" t="str">
        <f>IF(B15&lt;&gt;"",COUNTIFS('My Bets'!$E$9:$E$1008,B15,'My Bets'!$O$9:$O$1008,"Yes"),"")</f>
        <v/>
      </c>
      <c r="E15" s="4" t="str">
        <f t="shared" si="0"/>
        <v/>
      </c>
      <c r="F15" s="17" t="str">
        <f>IF(B15&lt;&gt;"",SUMIF('My Bets'!$E$9:$E$1008,B15,'My Bets'!$K$9:$K$1008),"")</f>
        <v/>
      </c>
      <c r="G15" s="17" t="str">
        <f>IF(B15&lt;&gt;"",SUMIF('My Bets'!$E$9:$E$1008,B15,'My Bets'!$R$9:$R$1008),"")</f>
        <v/>
      </c>
      <c r="H15" s="22" t="str">
        <f t="shared" si="1"/>
        <v/>
      </c>
    </row>
    <row r="16" spans="2:37" ht="15" customHeight="1" x14ac:dyDescent="0.25">
      <c r="B16" s="16" t="str" cm="1">
        <f t="array" ref="B16">IF(INDEX('My Bets'!$E$9:$E$1008,MATCH(0,COUNTIF($B$4:B15,'My Bets'!$E$9:$E$1008),0))&lt;&gt;0,INDEX('My Bets'!$E$9:$E$1008,MATCH(0,COUNTIF($B$4:B15,'My Bets'!$E$9:$E$1008),0)),"")</f>
        <v/>
      </c>
      <c r="C16" s="20" t="str">
        <f>IF(B16&lt;&gt;"",COUNTIF('My Bets'!$E$9:$E$1008,B16),"")</f>
        <v/>
      </c>
      <c r="D16" s="11" t="str">
        <f>IF(B16&lt;&gt;"",COUNTIFS('My Bets'!$E$9:$E$1008,B16,'My Bets'!$O$9:$O$1008,"Yes"),"")</f>
        <v/>
      </c>
      <c r="E16" s="4" t="str">
        <f t="shared" si="0"/>
        <v/>
      </c>
      <c r="F16" s="17" t="str">
        <f>IF(B16&lt;&gt;"",SUMIF('My Bets'!$E$9:$E$1008,B16,'My Bets'!$K$9:$K$1008),"")</f>
        <v/>
      </c>
      <c r="G16" s="17" t="str">
        <f>IF(B16&lt;&gt;"",SUMIF('My Bets'!$E$9:$E$1008,B16,'My Bets'!$R$9:$R$1008),"")</f>
        <v/>
      </c>
      <c r="H16" s="22" t="str">
        <f t="shared" si="1"/>
        <v/>
      </c>
    </row>
    <row r="17" spans="2:8" ht="15" customHeight="1" x14ac:dyDescent="0.25">
      <c r="B17" s="16" t="str" cm="1">
        <f t="array" ref="B17">IF(INDEX('My Bets'!$E$9:$E$1008,MATCH(0,COUNTIF($B$4:B16,'My Bets'!$E$9:$E$1008),0))&lt;&gt;0,INDEX('My Bets'!$E$9:$E$1008,MATCH(0,COUNTIF($B$4:B16,'My Bets'!$E$9:$E$1008),0)),"")</f>
        <v/>
      </c>
      <c r="C17" s="20" t="str">
        <f>IF(B17&lt;&gt;"",COUNTIF('My Bets'!$E$9:$E$1008,B17),"")</f>
        <v/>
      </c>
      <c r="D17" s="11" t="str">
        <f>IF(B17&lt;&gt;"",COUNTIFS('My Bets'!$E$9:$E$1008,B17,'My Bets'!$O$9:$O$1008,"Yes"),"")</f>
        <v/>
      </c>
      <c r="E17" s="4" t="str">
        <f t="shared" si="0"/>
        <v/>
      </c>
      <c r="F17" s="17" t="str">
        <f>IF(B17&lt;&gt;"",SUMIF('My Bets'!$E$9:$E$1008,B17,'My Bets'!$K$9:$K$1008),"")</f>
        <v/>
      </c>
      <c r="G17" s="17" t="str">
        <f>IF(B17&lt;&gt;"",SUMIF('My Bets'!$E$9:$E$1008,B17,'My Bets'!$R$9:$R$1008),"")</f>
        <v/>
      </c>
      <c r="H17" s="22" t="str">
        <f t="shared" si="1"/>
        <v/>
      </c>
    </row>
    <row r="18" spans="2:8" ht="15" customHeight="1" x14ac:dyDescent="0.25">
      <c r="B18" s="16" t="str" cm="1">
        <f t="array" ref="B18">IF(INDEX('My Bets'!$E$9:$E$1008,MATCH(0,COUNTIF($B$4:B17,'My Bets'!$E$9:$E$1008),0))&lt;&gt;0,INDEX('My Bets'!$E$9:$E$1008,MATCH(0,COUNTIF($B$4:B17,'My Bets'!$E$9:$E$1008),0)),"")</f>
        <v/>
      </c>
      <c r="C18" s="20" t="str">
        <f>IF(B18&lt;&gt;"",COUNTIF('My Bets'!$E$9:$E$1008,B18),"")</f>
        <v/>
      </c>
      <c r="D18" s="11" t="str">
        <f>IF(B18&lt;&gt;"",COUNTIFS('My Bets'!$E$9:$E$1008,B18,'My Bets'!$O$9:$O$1008,"Yes"),"")</f>
        <v/>
      </c>
      <c r="E18" s="4" t="str">
        <f t="shared" si="0"/>
        <v/>
      </c>
      <c r="F18" s="17" t="str">
        <f>IF(B18&lt;&gt;"",SUMIF('My Bets'!$E$9:$E$1008,B18,'My Bets'!$K$9:$K$1008),"")</f>
        <v/>
      </c>
      <c r="G18" s="17" t="str">
        <f>IF(B18&lt;&gt;"",SUMIF('My Bets'!$E$9:$E$1008,B18,'My Bets'!$R$9:$R$1008),"")</f>
        <v/>
      </c>
      <c r="H18" s="22" t="str">
        <f t="shared" si="1"/>
        <v/>
      </c>
    </row>
    <row r="19" spans="2:8" ht="15" customHeight="1" x14ac:dyDescent="0.25">
      <c r="B19" s="16" t="str" cm="1">
        <f t="array" ref="B19">IF(INDEX('My Bets'!$E$9:$E$1008,MATCH(0,COUNTIF($B$4:B18,'My Bets'!$E$9:$E$1008),0))&lt;&gt;0,INDEX('My Bets'!$E$9:$E$1008,MATCH(0,COUNTIF($B$4:B18,'My Bets'!$E$9:$E$1008),0)),"")</f>
        <v/>
      </c>
      <c r="C19" s="20" t="str">
        <f>IF(B19&lt;&gt;"",COUNTIF('My Bets'!$E$9:$E$1008,B19),"")</f>
        <v/>
      </c>
      <c r="D19" s="11" t="str">
        <f>IF(B19&lt;&gt;"",COUNTIFS('My Bets'!$E$9:$E$1008,B19,'My Bets'!$O$9:$O$1008,"Yes"),"")</f>
        <v/>
      </c>
      <c r="E19" s="4" t="str">
        <f t="shared" si="0"/>
        <v/>
      </c>
      <c r="F19" s="17" t="str">
        <f>IF(B19&lt;&gt;"",SUMIF('My Bets'!$E$9:$E$1008,B19,'My Bets'!$K$9:$K$1008),"")</f>
        <v/>
      </c>
      <c r="G19" s="17" t="str">
        <f>IF(B19&lt;&gt;"",SUMIF('My Bets'!$E$9:$E$1008,B19,'My Bets'!$R$9:$R$1008),"")</f>
        <v/>
      </c>
      <c r="H19" s="22" t="str">
        <f t="shared" si="1"/>
        <v/>
      </c>
    </row>
    <row r="20" spans="2:8" ht="15" customHeight="1" x14ac:dyDescent="0.25">
      <c r="B20" s="16" t="str" cm="1">
        <f t="array" ref="B20">IF(INDEX('My Bets'!$E$9:$E$1008,MATCH(0,COUNTIF($B$4:B19,'My Bets'!$E$9:$E$1008),0))&lt;&gt;0,INDEX('My Bets'!$E$9:$E$1008,MATCH(0,COUNTIF($B$4:B19,'My Bets'!$E$9:$E$1008),0)),"")</f>
        <v/>
      </c>
      <c r="C20" s="20" t="str">
        <f>IF(B20&lt;&gt;"",COUNTIF('My Bets'!$E$9:$E$1008,B20),"")</f>
        <v/>
      </c>
      <c r="D20" s="11" t="str">
        <f>IF(B20&lt;&gt;"",COUNTIFS('My Bets'!$E$9:$E$1008,B20,'My Bets'!$O$9:$O$1008,"Yes"),"")</f>
        <v/>
      </c>
      <c r="E20" s="4" t="str">
        <f t="shared" si="0"/>
        <v/>
      </c>
      <c r="F20" s="17" t="str">
        <f>IF(B20&lt;&gt;"",SUMIF('My Bets'!$E$9:$E$1008,B20,'My Bets'!$K$9:$K$1008),"")</f>
        <v/>
      </c>
      <c r="G20" s="17" t="str">
        <f>IF(B20&lt;&gt;"",SUMIF('My Bets'!$E$9:$E$1008,B20,'My Bets'!$R$9:$R$1008),"")</f>
        <v/>
      </c>
      <c r="H20" s="22" t="str">
        <f t="shared" si="1"/>
        <v/>
      </c>
    </row>
    <row r="21" spans="2:8" ht="15" customHeight="1" x14ac:dyDescent="0.25">
      <c r="B21" s="16" t="str" cm="1">
        <f t="array" ref="B21">IF(INDEX('My Bets'!$E$9:$E$1008,MATCH(0,COUNTIF($B$4:B20,'My Bets'!$E$9:$E$1008),0))&lt;&gt;0,INDEX('My Bets'!$E$9:$E$1008,MATCH(0,COUNTIF($B$4:B20,'My Bets'!$E$9:$E$1008),0)),"")</f>
        <v/>
      </c>
      <c r="C21" s="20" t="str">
        <f>IF(B21&lt;&gt;"",COUNTIF('My Bets'!$E$9:$E$1008,B21),"")</f>
        <v/>
      </c>
      <c r="D21" s="11" t="str">
        <f>IF(B21&lt;&gt;"",COUNTIFS('My Bets'!$E$9:$E$1008,B21,'My Bets'!$O$9:$O$1008,"Yes"),"")</f>
        <v/>
      </c>
      <c r="E21" s="4" t="str">
        <f t="shared" si="0"/>
        <v/>
      </c>
      <c r="F21" s="17" t="str">
        <f>IF(B21&lt;&gt;"",SUMIF('My Bets'!$E$9:$E$1008,B21,'My Bets'!$K$9:$K$1008),"")</f>
        <v/>
      </c>
      <c r="G21" s="17" t="str">
        <f>IF(B21&lt;&gt;"",SUMIF('My Bets'!$E$9:$E$1008,B21,'My Bets'!$R$9:$R$1008),"")</f>
        <v/>
      </c>
      <c r="H21" s="22" t="str">
        <f t="shared" si="1"/>
        <v/>
      </c>
    </row>
    <row r="22" spans="2:8" ht="15" customHeight="1" x14ac:dyDescent="0.25">
      <c r="B22" s="16" t="str" cm="1">
        <f t="array" ref="B22">IF(INDEX('My Bets'!$E$9:$E$1008,MATCH(0,COUNTIF($B$4:B21,'My Bets'!$E$9:$E$1008),0))&lt;&gt;0,INDEX('My Bets'!$E$9:$E$1008,MATCH(0,COUNTIF($B$4:B21,'My Bets'!$E$9:$E$1008),0)),"")</f>
        <v/>
      </c>
      <c r="C22" s="20" t="str">
        <f>IF(B22&lt;&gt;"",COUNTIF('My Bets'!$E$9:$E$1008,B22),"")</f>
        <v/>
      </c>
      <c r="D22" s="11" t="str">
        <f>IF(B22&lt;&gt;"",COUNTIFS('My Bets'!$E$9:$E$1008,B22,'My Bets'!$O$9:$O$1008,"Yes"),"")</f>
        <v/>
      </c>
      <c r="E22" s="4" t="str">
        <f t="shared" si="0"/>
        <v/>
      </c>
      <c r="F22" s="17" t="str">
        <f>IF(B22&lt;&gt;"",SUMIF('My Bets'!$E$9:$E$1008,B22,'My Bets'!$K$9:$K$1008),"")</f>
        <v/>
      </c>
      <c r="G22" s="17" t="str">
        <f>IF(B22&lt;&gt;"",SUMIF('My Bets'!$E$9:$E$1008,B22,'My Bets'!$R$9:$R$1008),"")</f>
        <v/>
      </c>
      <c r="H22" s="22" t="str">
        <f t="shared" si="1"/>
        <v/>
      </c>
    </row>
    <row r="23" spans="2:8" ht="15" customHeight="1" x14ac:dyDescent="0.25">
      <c r="B23" s="16" t="str" cm="1">
        <f t="array" ref="B23">IF(INDEX('My Bets'!$E$9:$E$1008,MATCH(0,COUNTIF($B$4:B22,'My Bets'!$E$9:$E$1008),0))&lt;&gt;0,INDEX('My Bets'!$E$9:$E$1008,MATCH(0,COUNTIF($B$4:B22,'My Bets'!$E$9:$E$1008),0)),"")</f>
        <v/>
      </c>
      <c r="C23" s="20" t="str">
        <f>IF(B23&lt;&gt;"",COUNTIF('My Bets'!$E$9:$E$1008,B23),"")</f>
        <v/>
      </c>
      <c r="D23" s="11" t="str">
        <f>IF(B23&lt;&gt;"",COUNTIFS('My Bets'!$E$9:$E$1008,B23,'My Bets'!$O$9:$O$1008,"Yes"),"")</f>
        <v/>
      </c>
      <c r="E23" s="4" t="str">
        <f t="shared" si="0"/>
        <v/>
      </c>
      <c r="F23" s="17" t="str">
        <f>IF(B23&lt;&gt;"",SUMIF('My Bets'!$E$9:$E$1008,B23,'My Bets'!$K$9:$K$1008),"")</f>
        <v/>
      </c>
      <c r="G23" s="17" t="str">
        <f>IF(B23&lt;&gt;"",SUMIF('My Bets'!$E$9:$E$1008,B23,'My Bets'!$R$9:$R$1008),"")</f>
        <v/>
      </c>
      <c r="H23" s="22" t="str">
        <f t="shared" si="1"/>
        <v/>
      </c>
    </row>
    <row r="24" spans="2:8" ht="15" customHeight="1" x14ac:dyDescent="0.25">
      <c r="B24" s="27" t="str" cm="1">
        <f t="array" ref="B24">IF(INDEX('My Bets'!$E$9:$E$1008,MATCH(0,COUNTIF($B$4:B23,'My Bets'!$E$9:$E$1008),0))&lt;&gt;0,INDEX('My Bets'!$E$9:$E$1008,MATCH(0,COUNTIF($B$4:B23,'My Bets'!$E$9:$E$1008),0)),"")</f>
        <v/>
      </c>
      <c r="C24" s="23" t="str">
        <f>IF(B24&lt;&gt;"",COUNTIF('My Bets'!$E$9:$E$1008,B24),"")</f>
        <v/>
      </c>
      <c r="D24" s="29" t="str">
        <f>IF(B24&lt;&gt;"",COUNTIFS('My Bets'!$E$9:$E$1008,B24,'My Bets'!$O$9:$O$1008,"Yes"),"")</f>
        <v/>
      </c>
      <c r="E24" s="7" t="str">
        <f t="shared" si="0"/>
        <v/>
      </c>
      <c r="F24" s="28" t="str">
        <f>IF(B24&lt;&gt;"",SUMIF('My Bets'!$E$9:$E$1008,B24,'My Bets'!$K$9:$K$1008),"")</f>
        <v/>
      </c>
      <c r="G24" s="28" t="str">
        <f>IF(B24&lt;&gt;"",SUMIF('My Bets'!$E$9:$E$1008,B24,'My Bets'!$R$9:$R$1008),"")</f>
        <v/>
      </c>
      <c r="H24" s="26" t="str">
        <f t="shared" si="1"/>
        <v/>
      </c>
    </row>
  </sheetData>
  <mergeCells count="1">
    <mergeCell ref="B2:AK2"/>
  </mergeCells>
  <conditionalFormatting sqref="H5:H24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A623-F9DF-48C4-8728-AC72F8997F7A}">
  <dimension ref="B2:AL24"/>
  <sheetViews>
    <sheetView showGridLines="0" workbookViewId="0">
      <selection activeCell="E14" sqref="E14"/>
    </sheetView>
  </sheetViews>
  <sheetFormatPr defaultColWidth="2.85546875" defaultRowHeight="15" customHeight="1" x14ac:dyDescent="0.25"/>
  <cols>
    <col min="1" max="1" width="2.85546875" style="1"/>
    <col min="2" max="3" width="21.42578125" style="1" customWidth="1"/>
    <col min="4" max="9" width="14.28515625" style="1" customWidth="1"/>
    <col min="10" max="16384" width="2.85546875" style="1"/>
  </cols>
  <sheetData>
    <row r="2" spans="2:38" ht="22.5" customHeight="1" x14ac:dyDescent="0.25">
      <c r="B2" s="97" t="s">
        <v>69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</row>
    <row r="3" spans="2:38" ht="15" customHeight="1" x14ac:dyDescent="0.25">
      <c r="B3" s="18"/>
      <c r="C3" s="18"/>
      <c r="D3" s="18"/>
      <c r="E3" s="18"/>
      <c r="F3" s="18"/>
      <c r="G3" s="18"/>
      <c r="H3" s="18"/>
    </row>
    <row r="4" spans="2:38" ht="15" customHeight="1" thickBot="1" x14ac:dyDescent="0.3">
      <c r="B4" s="59" t="s">
        <v>42</v>
      </c>
      <c r="C4" s="60" t="s">
        <v>43</v>
      </c>
      <c r="D4" s="74" t="s">
        <v>61</v>
      </c>
      <c r="E4" s="60" t="s">
        <v>62</v>
      </c>
      <c r="F4" s="60" t="s">
        <v>63</v>
      </c>
      <c r="G4" s="61" t="s">
        <v>64</v>
      </c>
      <c r="H4" s="61" t="s">
        <v>53</v>
      </c>
      <c r="I4" s="62" t="s">
        <v>65</v>
      </c>
    </row>
    <row r="5" spans="2:38" ht="15" customHeight="1" x14ac:dyDescent="0.25">
      <c r="B5" s="20" t="str" cm="1">
        <f t="array" ref="B5">IF(C5&lt;&gt;"",INDEX('My Bets'!$E$9:$E$1008,MATCH(0,COUNTIF($C$4:C4,'My Bets'!$F$9:$F$1008),0)),"")</f>
        <v>Football</v>
      </c>
      <c r="C5" s="13" t="str" cm="1">
        <f t="array" ref="C5">IF(INDEX('My Bets'!$F$9:$F$1008,MATCH(0,COUNTIF($C$4:C4,'My Bets'!$F$9:$F$1008),0))&lt;&gt;0,INDEX('My Bets'!$F$9:$F$1008,MATCH(0,COUNTIF($C$4:C4,'My Bets'!$F$9:$F$1008),0)),"")</f>
        <v>UEFA Champions League</v>
      </c>
      <c r="D5" s="11">
        <f>IF(C5&lt;&gt;"",COUNTIF('My Bets'!$F$9:$F$1008,C5),"")</f>
        <v>1</v>
      </c>
      <c r="E5" s="11">
        <f>IF(C5&lt;&gt;"",COUNTIFS('My Bets'!$F$9:$F$1008,C5,'My Bets'!$O$9:$O$1008,"Yes"),"")</f>
        <v>1</v>
      </c>
      <c r="F5" s="13">
        <f t="shared" ref="F5:F24" si="0">IF(C5&lt;&gt;"",D5-E5,"")</f>
        <v>0</v>
      </c>
      <c r="G5" s="17">
        <f>IF(C5&lt;&gt;"",SUMIF('My Bets'!$F$9:$F$1008,C5,'My Bets'!$K$9:$K$1008),"")</f>
        <v>15</v>
      </c>
      <c r="H5" s="17">
        <f>IF(C5&lt;&gt;"",SUMIF('My Bets'!$F$9:$F$1008,C5,'My Bets'!$R$9:$R$1008),"")</f>
        <v>4.3500000000000014</v>
      </c>
      <c r="I5" s="21">
        <f t="shared" ref="I5:I24" si="1">IF(C5&lt;&gt;"",H5/G5,"")</f>
        <v>0.29000000000000009</v>
      </c>
    </row>
    <row r="6" spans="2:38" ht="15" customHeight="1" x14ac:dyDescent="0.25">
      <c r="B6" s="20" t="str" cm="1">
        <f t="array" ref="B6">IF(C6&lt;&gt;"",INDEX('My Bets'!$E$9:$E$1008,MATCH(0,COUNTIF($C$4:C5,'My Bets'!$F$9:$F$1008),0)),"")</f>
        <v>Football</v>
      </c>
      <c r="C6" s="13" t="str" cm="1">
        <f t="array" ref="C6">IF(INDEX('My Bets'!$F$9:$F$1008,MATCH(0,COUNTIF($C$4:C5,'My Bets'!$F$9:$F$1008),0))&lt;&gt;0,INDEX('My Bets'!$F$9:$F$1008,MATCH(0,COUNTIF($C$4:C5,'My Bets'!$F$9:$F$1008),0)),"")</f>
        <v>UEFA Europa League</v>
      </c>
      <c r="D6" s="11">
        <f>IF(C6&lt;&gt;"",COUNTIF('My Bets'!$F$9:$F$1008,C6),"")</f>
        <v>1</v>
      </c>
      <c r="E6" s="11">
        <f>IF(C6&lt;&gt;"",COUNTIFS('My Bets'!$F$9:$F$1008,C6,'My Bets'!$O$9:$O$1008,"Yes"),"")</f>
        <v>0</v>
      </c>
      <c r="F6" s="13">
        <f t="shared" si="0"/>
        <v>1</v>
      </c>
      <c r="G6" s="17">
        <f>IF(C6&lt;&gt;"",SUMIF('My Bets'!$F$9:$F$1008,C6,'My Bets'!$K$9:$K$1008),"")</f>
        <v>15</v>
      </c>
      <c r="H6" s="17">
        <f>IF(C6&lt;&gt;"",SUMIF('My Bets'!$F$9:$F$1008,C6,'My Bets'!$R$9:$R$1008),"")</f>
        <v>-15</v>
      </c>
      <c r="I6" s="21">
        <f t="shared" si="1"/>
        <v>-1</v>
      </c>
    </row>
    <row r="7" spans="2:38" ht="15" customHeight="1" x14ac:dyDescent="0.25">
      <c r="B7" s="20" t="str" cm="1">
        <f t="array" ref="B7">IF(C7&lt;&gt;"",INDEX('My Bets'!$E$9:$E$1008,MATCH(0,COUNTIF($C$4:C6,'My Bets'!$F$9:$F$1008),0)),"")</f>
        <v>Darts</v>
      </c>
      <c r="C7" s="13" t="str" cm="1">
        <f t="array" ref="C7">IF(INDEX('My Bets'!$F$9:$F$1008,MATCH(0,COUNTIF($C$4:C6,'My Bets'!$F$9:$F$1008),0))&lt;&gt;0,INDEX('My Bets'!$F$9:$F$1008,MATCH(0,COUNTIF($C$4:C6,'My Bets'!$F$9:$F$1008),0)),"")</f>
        <v>PDC World Championship</v>
      </c>
      <c r="D7" s="11">
        <f>IF(C7&lt;&gt;"",COUNTIF('My Bets'!$F$9:$F$1008,C7),"")</f>
        <v>3</v>
      </c>
      <c r="E7" s="11">
        <f>IF(C7&lt;&gt;"",COUNTIFS('My Bets'!$F$9:$F$1008,C7,'My Bets'!$O$9:$O$1008,"Yes"),"")</f>
        <v>2</v>
      </c>
      <c r="F7" s="13">
        <f t="shared" si="0"/>
        <v>1</v>
      </c>
      <c r="G7" s="17">
        <f>IF(C7&lt;&gt;"",SUMIF('My Bets'!$F$9:$F$1008,C7,'My Bets'!$K$9:$K$1008),"")</f>
        <v>34</v>
      </c>
      <c r="H7" s="17">
        <f>IF(C7&lt;&gt;"",SUMIF('My Bets'!$F$9:$F$1008,C7,'My Bets'!$R$9:$R$1008),"")</f>
        <v>-7.56</v>
      </c>
      <c r="I7" s="21">
        <f t="shared" si="1"/>
        <v>-0.22235294117647059</v>
      </c>
    </row>
    <row r="8" spans="2:38" ht="15" customHeight="1" x14ac:dyDescent="0.25">
      <c r="B8" s="20" t="str" cm="1">
        <f t="array" ref="B8">IF(C8&lt;&gt;"",INDEX('My Bets'!$E$9:$E$1008,MATCH(0,COUNTIF($C$4:C7,'My Bets'!$F$9:$F$1008),0)),"")</f>
        <v>Tennis</v>
      </c>
      <c r="C8" s="13" t="str" cm="1">
        <f t="array" ref="C8">IF(INDEX('My Bets'!$F$9:$F$1008,MATCH(0,COUNTIF($C$4:C7,'My Bets'!$F$9:$F$1008),0))&lt;&gt;0,INDEX('My Bets'!$F$9:$F$1008,MATCH(0,COUNTIF($C$4:C7,'My Bets'!$F$9:$F$1008),0)),"")</f>
        <v>ATP Australian Open</v>
      </c>
      <c r="D8" s="11">
        <f>IF(C8&lt;&gt;"",COUNTIF('My Bets'!$F$9:$F$1008,C8),"")</f>
        <v>2</v>
      </c>
      <c r="E8" s="11">
        <f>IF(C8&lt;&gt;"",COUNTIFS('My Bets'!$F$9:$F$1008,C8,'My Bets'!$O$9:$O$1008,"Yes"),"")</f>
        <v>1</v>
      </c>
      <c r="F8" s="13">
        <f t="shared" si="0"/>
        <v>1</v>
      </c>
      <c r="G8" s="17">
        <f>IF(C8&lt;&gt;"",SUMIF('My Bets'!$F$9:$F$1008,C8,'My Bets'!$K$9:$K$1008),"")</f>
        <v>55</v>
      </c>
      <c r="H8" s="17">
        <f>IF(C8&lt;&gt;"",SUMIF('My Bets'!$F$9:$F$1008,C8,'My Bets'!$R$9:$R$1008),"")</f>
        <v>-6.25</v>
      </c>
      <c r="I8" s="21">
        <f t="shared" si="1"/>
        <v>-0.11363636363636363</v>
      </c>
    </row>
    <row r="9" spans="2:38" ht="15" customHeight="1" x14ac:dyDescent="0.25">
      <c r="B9" s="20" t="str" cm="1">
        <f t="array" ref="B9">IF(C9&lt;&gt;"",INDEX('My Bets'!$E$9:$E$1008,MATCH(0,COUNTIF($C$4:C8,'My Bets'!$F$9:$F$1008),0)),"")</f>
        <v>Football</v>
      </c>
      <c r="C9" s="13" t="str" cm="1">
        <f t="array" ref="C9">IF(INDEX('My Bets'!$F$9:$F$1008,MATCH(0,COUNTIF($C$4:C8,'My Bets'!$F$9:$F$1008),0))&lt;&gt;0,INDEX('My Bets'!$F$9:$F$1008,MATCH(0,COUNTIF($C$4:C8,'My Bets'!$F$9:$F$1008),0)),"")</f>
        <v>Serie A</v>
      </c>
      <c r="D9" s="11">
        <f>IF(C9&lt;&gt;"",COUNTIF('My Bets'!$F$9:$F$1008,C9),"")</f>
        <v>3</v>
      </c>
      <c r="E9" s="11">
        <f>IF(C9&lt;&gt;"",COUNTIFS('My Bets'!$F$9:$F$1008,C9,'My Bets'!$O$9:$O$1008,"Yes"),"")</f>
        <v>1</v>
      </c>
      <c r="F9" s="13">
        <f t="shared" si="0"/>
        <v>2</v>
      </c>
      <c r="G9" s="17">
        <f>IF(C9&lt;&gt;"",SUMIF('My Bets'!$F$9:$F$1008,C9,'My Bets'!$K$9:$K$1008),"")</f>
        <v>50</v>
      </c>
      <c r="H9" s="17">
        <f>IF(C9&lt;&gt;"",SUMIF('My Bets'!$F$9:$F$1008,C9,'My Bets'!$R$9:$R$1008),"")</f>
        <v>-33.5</v>
      </c>
      <c r="I9" s="21">
        <f t="shared" si="1"/>
        <v>-0.67</v>
      </c>
    </row>
    <row r="10" spans="2:38" ht="15" customHeight="1" x14ac:dyDescent="0.25">
      <c r="B10" s="20" t="str" cm="1">
        <f t="array" ref="B10">IF(C10&lt;&gt;"",INDEX('My Bets'!$E$9:$E$1008,MATCH(0,COUNTIF($C$4:C9,'My Bets'!$F$9:$F$1008),0)),"")</f>
        <v>Football</v>
      </c>
      <c r="C10" s="13" t="str" cm="1">
        <f t="array" ref="C10">IF(INDEX('My Bets'!$F$9:$F$1008,MATCH(0,COUNTIF($C$4:C9,'My Bets'!$F$9:$F$1008),0))&lt;&gt;0,INDEX('My Bets'!$F$9:$F$1008,MATCH(0,COUNTIF($C$4:C9,'My Bets'!$F$9:$F$1008),0)),"")</f>
        <v>Premier League</v>
      </c>
      <c r="D10" s="11">
        <f>IF(C10&lt;&gt;"",COUNTIF('My Bets'!$F$9:$F$1008,C10),"")</f>
        <v>3</v>
      </c>
      <c r="E10" s="11">
        <f>IF(C10&lt;&gt;"",COUNTIFS('My Bets'!$F$9:$F$1008,C10,'My Bets'!$O$9:$O$1008,"Yes"),"")</f>
        <v>2</v>
      </c>
      <c r="F10" s="13">
        <f t="shared" si="0"/>
        <v>1</v>
      </c>
      <c r="G10" s="17">
        <f>IF(C10&lt;&gt;"",SUMIF('My Bets'!$F$9:$F$1008,C10,'My Bets'!$K$9:$K$1008),"")</f>
        <v>65</v>
      </c>
      <c r="H10" s="17">
        <f>IF(C10&lt;&gt;"",SUMIF('My Bets'!$F$9:$F$1008,C10,'My Bets'!$R$9:$R$1008),"")</f>
        <v>60.95</v>
      </c>
      <c r="I10" s="21">
        <f t="shared" si="1"/>
        <v>0.93769230769230771</v>
      </c>
    </row>
    <row r="11" spans="2:38" ht="15" customHeight="1" x14ac:dyDescent="0.25">
      <c r="B11" s="20" t="str" cm="1">
        <f t="array" ref="B11">IF(C11&lt;&gt;"",INDEX('My Bets'!$E$9:$E$1008,MATCH(0,COUNTIF($C$4:C10,'My Bets'!$F$9:$F$1008),0)),"")</f>
        <v>Football</v>
      </c>
      <c r="C11" s="13" t="str" cm="1">
        <f t="array" ref="C11">IF(INDEX('My Bets'!$F$9:$F$1008,MATCH(0,COUNTIF($C$4:C10,'My Bets'!$F$9:$F$1008),0))&lt;&gt;0,INDEX('My Bets'!$F$9:$F$1008,MATCH(0,COUNTIF($C$4:C10,'My Bets'!$F$9:$F$1008),0)),"")</f>
        <v>Ligue 1</v>
      </c>
      <c r="D11" s="11">
        <f>IF(C11&lt;&gt;"",COUNTIF('My Bets'!$F$9:$F$1008,C11),"")</f>
        <v>2</v>
      </c>
      <c r="E11" s="11">
        <f>IF(C11&lt;&gt;"",COUNTIFS('My Bets'!$F$9:$F$1008,C11,'My Bets'!$O$9:$O$1008,"Yes"),"")</f>
        <v>1</v>
      </c>
      <c r="F11" s="13">
        <f t="shared" si="0"/>
        <v>1</v>
      </c>
      <c r="G11" s="17">
        <f>IF(C11&lt;&gt;"",SUMIF('My Bets'!$F$9:$F$1008,C11,'My Bets'!$K$9:$K$1008),"")</f>
        <v>15</v>
      </c>
      <c r="H11" s="17">
        <f>IF(C11&lt;&gt;"",SUMIF('My Bets'!$F$9:$F$1008,C11,'My Bets'!$R$9:$R$1008),"")</f>
        <v>13</v>
      </c>
      <c r="I11" s="21">
        <f t="shared" si="1"/>
        <v>0.8666666666666667</v>
      </c>
    </row>
    <row r="12" spans="2:38" ht="15" customHeight="1" x14ac:dyDescent="0.25">
      <c r="B12" s="20" t="str" cm="1">
        <f t="array" ref="B12">IF(C12&lt;&gt;"",INDEX('My Bets'!$E$9:$E$1008,MATCH(0,COUNTIF($C$4:C11,'My Bets'!$F$9:$F$1008),0)),"")</f>
        <v>Football</v>
      </c>
      <c r="C12" s="13" t="str" cm="1">
        <f t="array" ref="C12">IF(INDEX('My Bets'!$F$9:$F$1008,MATCH(0,COUNTIF($C$4:C11,'My Bets'!$F$9:$F$1008),0))&lt;&gt;0,INDEX('My Bets'!$F$9:$F$1008,MATCH(0,COUNTIF($C$4:C11,'My Bets'!$F$9:$F$1008),0)),"")</f>
        <v>Bundesliga</v>
      </c>
      <c r="D12" s="11">
        <f>IF(C12&lt;&gt;"",COUNTIF('My Bets'!$F$9:$F$1008,C12),"")</f>
        <v>2</v>
      </c>
      <c r="E12" s="11">
        <f>IF(C12&lt;&gt;"",COUNTIFS('My Bets'!$F$9:$F$1008,C12,'My Bets'!$O$9:$O$1008,"Yes"),"")</f>
        <v>1</v>
      </c>
      <c r="F12" s="13">
        <f t="shared" si="0"/>
        <v>1</v>
      </c>
      <c r="G12" s="17">
        <f>IF(C12&lt;&gt;"",SUMIF('My Bets'!$F$9:$F$1008,C12,'My Bets'!$K$9:$K$1008),"")</f>
        <v>35</v>
      </c>
      <c r="H12" s="17">
        <f>IF(C12&lt;&gt;"",SUMIF('My Bets'!$F$9:$F$1008,C12,'My Bets'!$R$9:$R$1008),"")</f>
        <v>-16.399999999999999</v>
      </c>
      <c r="I12" s="21">
        <f t="shared" si="1"/>
        <v>-0.46857142857142853</v>
      </c>
    </row>
    <row r="13" spans="2:38" ht="15" customHeight="1" x14ac:dyDescent="0.25">
      <c r="B13" s="20" t="str" cm="1">
        <f t="array" ref="B13">IF(C13&lt;&gt;"",INDEX('My Bets'!$E$9:$E$1008,MATCH(0,COUNTIF($C$4:C12,'My Bets'!$F$9:$F$1008),0)),"")</f>
        <v/>
      </c>
      <c r="C13" s="13" t="str" cm="1">
        <f t="array" ref="C13">IF(INDEX('My Bets'!$F$9:$F$1008,MATCH(0,COUNTIF($C$4:C12,'My Bets'!$F$9:$F$1008),0))&lt;&gt;0,INDEX('My Bets'!$F$9:$F$1008,MATCH(0,COUNTIF($C$4:C12,'My Bets'!$F$9:$F$1008),0)),"")</f>
        <v/>
      </c>
      <c r="D13" s="11" t="str">
        <f>IF(C13&lt;&gt;"",COUNTIF('My Bets'!$F$9:$F$1008,C13),"")</f>
        <v/>
      </c>
      <c r="E13" s="11" t="str">
        <f>IF(C13&lt;&gt;"",COUNTIFS('My Bets'!$F$9:$F$1008,C13,'My Bets'!$O$9:$O$1008,"Yes"),"")</f>
        <v/>
      </c>
      <c r="F13" s="13" t="str">
        <f t="shared" si="0"/>
        <v/>
      </c>
      <c r="G13" s="17" t="str">
        <f>IF(C13&lt;&gt;"",SUMIF('My Bets'!$F$9:$F$1008,C13,'My Bets'!$K$9:$K$1008),"")</f>
        <v/>
      </c>
      <c r="H13" s="17" t="str">
        <f>IF(C13&lt;&gt;"",SUMIF('My Bets'!$F$9:$F$1008,C13,'My Bets'!$R$9:$R$1008),"")</f>
        <v/>
      </c>
      <c r="I13" s="21" t="str">
        <f t="shared" si="1"/>
        <v/>
      </c>
    </row>
    <row r="14" spans="2:38" ht="15" customHeight="1" x14ac:dyDescent="0.25">
      <c r="B14" s="20" t="str" cm="1">
        <f t="array" ref="B14">IF(C14&lt;&gt;"",INDEX('My Bets'!$E$9:$E$1008,MATCH(0,COUNTIF($C$4:C13,'My Bets'!$F$9:$F$1008),0)),"")</f>
        <v/>
      </c>
      <c r="C14" s="13" t="str" cm="1">
        <f t="array" ref="C14">IF(INDEX('My Bets'!$F$9:$F$1008,MATCH(0,COUNTIF($C$4:C13,'My Bets'!$F$9:$F$1008),0))&lt;&gt;0,INDEX('My Bets'!$F$9:$F$1008,MATCH(0,COUNTIF($C$4:C13,'My Bets'!$F$9:$F$1008),0)),"")</f>
        <v/>
      </c>
      <c r="D14" s="11" t="str">
        <f>IF(C14&lt;&gt;"",COUNTIF('My Bets'!$F$9:$F$1008,C14),"")</f>
        <v/>
      </c>
      <c r="E14" s="11" t="str">
        <f>IF(C14&lt;&gt;"",COUNTIFS('My Bets'!$F$9:$F$1008,C14,'My Bets'!$O$9:$O$1008,"Yes"),"")</f>
        <v/>
      </c>
      <c r="F14" s="13" t="str">
        <f t="shared" si="0"/>
        <v/>
      </c>
      <c r="G14" s="17" t="str">
        <f>IF(C14&lt;&gt;"",SUMIF('My Bets'!$F$9:$F$1008,C14,'My Bets'!$K$9:$K$1008),"")</f>
        <v/>
      </c>
      <c r="H14" s="17" t="str">
        <f>IF(C14&lt;&gt;"",SUMIF('My Bets'!$F$9:$F$1008,C14,'My Bets'!$R$9:$R$1008),"")</f>
        <v/>
      </c>
      <c r="I14" s="21" t="str">
        <f t="shared" si="1"/>
        <v/>
      </c>
    </row>
    <row r="15" spans="2:38" ht="15" customHeight="1" x14ac:dyDescent="0.25">
      <c r="B15" s="20" t="str" cm="1">
        <f t="array" ref="B15">IF(C15&lt;&gt;"",INDEX('My Bets'!$E$9:$E$1008,MATCH(0,COUNTIF($C$4:C14,'My Bets'!$F$9:$F$1008),0)),"")</f>
        <v/>
      </c>
      <c r="C15" s="13" t="str" cm="1">
        <f t="array" ref="C15">IF(INDEX('My Bets'!$F$9:$F$1008,MATCH(0,COUNTIF($C$4:C14,'My Bets'!$F$9:$F$1008),0))&lt;&gt;0,INDEX('My Bets'!$F$9:$F$1008,MATCH(0,COUNTIF($C$4:C14,'My Bets'!$F$9:$F$1008),0)),"")</f>
        <v/>
      </c>
      <c r="D15" s="11" t="str">
        <f>IF(C15&lt;&gt;"",COUNTIF('My Bets'!$F$9:$F$1008,C15),"")</f>
        <v/>
      </c>
      <c r="E15" s="11" t="str">
        <f>IF(C15&lt;&gt;"",COUNTIFS('My Bets'!$F$9:$F$1008,C15,'My Bets'!$O$9:$O$1008,"Yes"),"")</f>
        <v/>
      </c>
      <c r="F15" s="13" t="str">
        <f t="shared" si="0"/>
        <v/>
      </c>
      <c r="G15" s="17" t="str">
        <f>IF(C15&lt;&gt;"",SUMIF('My Bets'!$F$9:$F$1008,C15,'My Bets'!$K$9:$K$1008),"")</f>
        <v/>
      </c>
      <c r="H15" s="17" t="str">
        <f>IF(C15&lt;&gt;"",SUMIF('My Bets'!$F$9:$F$1008,C15,'My Bets'!$R$9:$R$1008),"")</f>
        <v/>
      </c>
      <c r="I15" s="21" t="str">
        <f t="shared" si="1"/>
        <v/>
      </c>
    </row>
    <row r="16" spans="2:38" ht="15" customHeight="1" x14ac:dyDescent="0.25">
      <c r="B16" s="20" t="str" cm="1">
        <f t="array" ref="B16">IF(C16&lt;&gt;"",INDEX('My Bets'!$E$9:$E$1008,MATCH(0,COUNTIF($C$4:C15,'My Bets'!$F$9:$F$1008),0)),"")</f>
        <v/>
      </c>
      <c r="C16" s="13" t="str" cm="1">
        <f t="array" ref="C16">IF(INDEX('My Bets'!$F$9:$F$1008,MATCH(0,COUNTIF($C$4:C15,'My Bets'!$F$9:$F$1008),0))&lt;&gt;0,INDEX('My Bets'!$F$9:$F$1008,MATCH(0,COUNTIF($C$4:C15,'My Bets'!$F$9:$F$1008),0)),"")</f>
        <v/>
      </c>
      <c r="D16" s="11" t="str">
        <f>IF(C16&lt;&gt;"",COUNTIF('My Bets'!$F$9:$F$1008,C16),"")</f>
        <v/>
      </c>
      <c r="E16" s="11" t="str">
        <f>IF(C16&lt;&gt;"",COUNTIFS('My Bets'!$F$9:$F$1008,C16,'My Bets'!$O$9:$O$1008,"Yes"),"")</f>
        <v/>
      </c>
      <c r="F16" s="13" t="str">
        <f t="shared" si="0"/>
        <v/>
      </c>
      <c r="G16" s="17" t="str">
        <f>IF(C16&lt;&gt;"",SUMIF('My Bets'!$F$9:$F$1008,C16,'My Bets'!$K$9:$K$1008),"")</f>
        <v/>
      </c>
      <c r="H16" s="17" t="str">
        <f>IF(C16&lt;&gt;"",SUMIF('My Bets'!$F$9:$F$1008,C16,'My Bets'!$R$9:$R$1008),"")</f>
        <v/>
      </c>
      <c r="I16" s="21" t="str">
        <f t="shared" si="1"/>
        <v/>
      </c>
    </row>
    <row r="17" spans="2:9" ht="15" customHeight="1" x14ac:dyDescent="0.25">
      <c r="B17" s="20" t="str" cm="1">
        <f t="array" ref="B17">IF(C17&lt;&gt;"",INDEX('My Bets'!$E$9:$E$1008,MATCH(0,COUNTIF($C$4:C16,'My Bets'!$F$9:$F$1008),0)),"")</f>
        <v/>
      </c>
      <c r="C17" s="13" t="str" cm="1">
        <f t="array" ref="C17">IF(INDEX('My Bets'!$F$9:$F$1008,MATCH(0,COUNTIF($C$4:C16,'My Bets'!$F$9:$F$1008),0))&lt;&gt;0,INDEX('My Bets'!$F$9:$F$1008,MATCH(0,COUNTIF($C$4:C16,'My Bets'!$F$9:$F$1008),0)),"")</f>
        <v/>
      </c>
      <c r="D17" s="11" t="str">
        <f>IF(C17&lt;&gt;"",COUNTIF('My Bets'!$F$9:$F$1008,C17),"")</f>
        <v/>
      </c>
      <c r="E17" s="11" t="str">
        <f>IF(C17&lt;&gt;"",COUNTIFS('My Bets'!$F$9:$F$1008,C17,'My Bets'!$O$9:$O$1008,"Yes"),"")</f>
        <v/>
      </c>
      <c r="F17" s="13" t="str">
        <f t="shared" si="0"/>
        <v/>
      </c>
      <c r="G17" s="17" t="str">
        <f>IF(C17&lt;&gt;"",SUMIF('My Bets'!$F$9:$F$1008,C17,'My Bets'!$K$9:$K$1008),"")</f>
        <v/>
      </c>
      <c r="H17" s="17" t="str">
        <f>IF(C17&lt;&gt;"",SUMIF('My Bets'!$F$9:$F$1008,C17,'My Bets'!$R$9:$R$1008),"")</f>
        <v/>
      </c>
      <c r="I17" s="21" t="str">
        <f t="shared" si="1"/>
        <v/>
      </c>
    </row>
    <row r="18" spans="2:9" ht="15" customHeight="1" x14ac:dyDescent="0.25">
      <c r="B18" s="20" t="str" cm="1">
        <f t="array" ref="B18">IF(C18&lt;&gt;"",INDEX('My Bets'!$E$9:$E$1008,MATCH(0,COUNTIF($C$4:C17,'My Bets'!$F$9:$F$1008),0)),"")</f>
        <v/>
      </c>
      <c r="C18" s="13" t="str" cm="1">
        <f t="array" ref="C18">IF(INDEX('My Bets'!$F$9:$F$1008,MATCH(0,COUNTIF($C$4:C17,'My Bets'!$F$9:$F$1008),0))&lt;&gt;0,INDEX('My Bets'!$F$9:$F$1008,MATCH(0,COUNTIF($C$4:C17,'My Bets'!$F$9:$F$1008),0)),"")</f>
        <v/>
      </c>
      <c r="D18" s="11" t="str">
        <f>IF(C18&lt;&gt;"",COUNTIF('My Bets'!$F$9:$F$1008,C18),"")</f>
        <v/>
      </c>
      <c r="E18" s="11" t="str">
        <f>IF(C18&lt;&gt;"",COUNTIFS('My Bets'!$F$9:$F$1008,C18,'My Bets'!$O$9:$O$1008,"Yes"),"")</f>
        <v/>
      </c>
      <c r="F18" s="13" t="str">
        <f t="shared" si="0"/>
        <v/>
      </c>
      <c r="G18" s="17" t="str">
        <f>IF(C18&lt;&gt;"",SUMIF('My Bets'!$F$9:$F$1008,C18,'My Bets'!$K$9:$K$1008),"")</f>
        <v/>
      </c>
      <c r="H18" s="17" t="str">
        <f>IF(C18&lt;&gt;"",SUMIF('My Bets'!$F$9:$F$1008,C18,'My Bets'!$R$9:$R$1008),"")</f>
        <v/>
      </c>
      <c r="I18" s="21" t="str">
        <f t="shared" si="1"/>
        <v/>
      </c>
    </row>
    <row r="19" spans="2:9" ht="15" customHeight="1" x14ac:dyDescent="0.25">
      <c r="B19" s="20" t="str" cm="1">
        <f t="array" ref="B19">IF(C19&lt;&gt;"",INDEX('My Bets'!$E$9:$E$1008,MATCH(0,COUNTIF($C$4:C18,'My Bets'!$F$9:$F$1008),0)),"")</f>
        <v/>
      </c>
      <c r="C19" s="13" t="str" cm="1">
        <f t="array" ref="C19">IF(INDEX('My Bets'!$F$9:$F$1008,MATCH(0,COUNTIF($C$4:C18,'My Bets'!$F$9:$F$1008),0))&lt;&gt;0,INDEX('My Bets'!$F$9:$F$1008,MATCH(0,COUNTIF($C$4:C18,'My Bets'!$F$9:$F$1008),0)),"")</f>
        <v/>
      </c>
      <c r="D19" s="11" t="str">
        <f>IF(C19&lt;&gt;"",COUNTIF('My Bets'!$F$9:$F$1008,C19),"")</f>
        <v/>
      </c>
      <c r="E19" s="11" t="str">
        <f>IF(C19&lt;&gt;"",COUNTIFS('My Bets'!$F$9:$F$1008,C19,'My Bets'!$O$9:$O$1008,"Yes"),"")</f>
        <v/>
      </c>
      <c r="F19" s="13" t="str">
        <f t="shared" si="0"/>
        <v/>
      </c>
      <c r="G19" s="17" t="str">
        <f>IF(C19&lt;&gt;"",SUMIF('My Bets'!$F$9:$F$1008,C19,'My Bets'!$K$9:$K$1008),"")</f>
        <v/>
      </c>
      <c r="H19" s="17" t="str">
        <f>IF(C19&lt;&gt;"",SUMIF('My Bets'!$F$9:$F$1008,C19,'My Bets'!$R$9:$R$1008),"")</f>
        <v/>
      </c>
      <c r="I19" s="21" t="str">
        <f t="shared" si="1"/>
        <v/>
      </c>
    </row>
    <row r="20" spans="2:9" ht="15" customHeight="1" x14ac:dyDescent="0.25">
      <c r="B20" s="20" t="str" cm="1">
        <f t="array" ref="B20">IF(C20&lt;&gt;"",INDEX('My Bets'!$E$9:$E$1008,MATCH(0,COUNTIF($C$4:C19,'My Bets'!$F$9:$F$1008),0)),"")</f>
        <v/>
      </c>
      <c r="C20" s="13" t="str" cm="1">
        <f t="array" ref="C20">IF(INDEX('My Bets'!$F$9:$F$1008,MATCH(0,COUNTIF($C$4:C19,'My Bets'!$F$9:$F$1008),0))&lt;&gt;0,INDEX('My Bets'!$F$9:$F$1008,MATCH(0,COUNTIF($C$4:C19,'My Bets'!$F$9:$F$1008),0)),"")</f>
        <v/>
      </c>
      <c r="D20" s="11" t="str">
        <f>IF(C20&lt;&gt;"",COUNTIF('My Bets'!$F$9:$F$1008,C20),"")</f>
        <v/>
      </c>
      <c r="E20" s="11" t="str">
        <f>IF(C20&lt;&gt;"",COUNTIFS('My Bets'!$F$9:$F$1008,C20,'My Bets'!$O$9:$O$1008,"Yes"),"")</f>
        <v/>
      </c>
      <c r="F20" s="13" t="str">
        <f t="shared" si="0"/>
        <v/>
      </c>
      <c r="G20" s="17" t="str">
        <f>IF(C20&lt;&gt;"",SUMIF('My Bets'!$F$9:$F$1008,C20,'My Bets'!$K$9:$K$1008),"")</f>
        <v/>
      </c>
      <c r="H20" s="17" t="str">
        <f>IF(C20&lt;&gt;"",SUMIF('My Bets'!$F$9:$F$1008,C20,'My Bets'!$R$9:$R$1008),"")</f>
        <v/>
      </c>
      <c r="I20" s="21" t="str">
        <f t="shared" si="1"/>
        <v/>
      </c>
    </row>
    <row r="21" spans="2:9" ht="15" customHeight="1" x14ac:dyDescent="0.25">
      <c r="B21" s="20" t="str" cm="1">
        <f t="array" ref="B21">IF(C21&lt;&gt;"",INDEX('My Bets'!$E$9:$E$1008,MATCH(0,COUNTIF($C$4:C20,'My Bets'!$F$9:$F$1008),0)),"")</f>
        <v/>
      </c>
      <c r="C21" s="13" t="str" cm="1">
        <f t="array" ref="C21">IF(INDEX('My Bets'!$F$9:$F$1008,MATCH(0,COUNTIF($C$4:C20,'My Bets'!$F$9:$F$1008),0))&lt;&gt;0,INDEX('My Bets'!$F$9:$F$1008,MATCH(0,COUNTIF($C$4:C20,'My Bets'!$F$9:$F$1008),0)),"")</f>
        <v/>
      </c>
      <c r="D21" s="11" t="str">
        <f>IF(C21&lt;&gt;"",COUNTIF('My Bets'!$F$9:$F$1008,C21),"")</f>
        <v/>
      </c>
      <c r="E21" s="11" t="str">
        <f>IF(C21&lt;&gt;"",COUNTIFS('My Bets'!$F$9:$F$1008,C21,'My Bets'!$O$9:$O$1008,"Yes"),"")</f>
        <v/>
      </c>
      <c r="F21" s="13" t="str">
        <f t="shared" si="0"/>
        <v/>
      </c>
      <c r="G21" s="17" t="str">
        <f>IF(C21&lt;&gt;"",SUMIF('My Bets'!$F$9:$F$1008,C21,'My Bets'!$K$9:$K$1008),"")</f>
        <v/>
      </c>
      <c r="H21" s="17" t="str">
        <f>IF(C21&lt;&gt;"",SUMIF('My Bets'!$F$9:$F$1008,C21,'My Bets'!$R$9:$R$1008),"")</f>
        <v/>
      </c>
      <c r="I21" s="21" t="str">
        <f t="shared" si="1"/>
        <v/>
      </c>
    </row>
    <row r="22" spans="2:9" ht="15" customHeight="1" x14ac:dyDescent="0.25">
      <c r="B22" s="20" t="str" cm="1">
        <f t="array" ref="B22">IF(C22&lt;&gt;"",INDEX('My Bets'!$E$9:$E$1008,MATCH(0,COUNTIF($C$4:C21,'My Bets'!$F$9:$F$1008),0)),"")</f>
        <v/>
      </c>
      <c r="C22" s="13" t="str" cm="1">
        <f t="array" ref="C22">IF(INDEX('My Bets'!$F$9:$F$1008,MATCH(0,COUNTIF($C$4:C21,'My Bets'!$F$9:$F$1008),0))&lt;&gt;0,INDEX('My Bets'!$F$9:$F$1008,MATCH(0,COUNTIF($C$4:C21,'My Bets'!$F$9:$F$1008),0)),"")</f>
        <v/>
      </c>
      <c r="D22" s="11" t="str">
        <f>IF(C22&lt;&gt;"",COUNTIF('My Bets'!$F$9:$F$1008,C22),"")</f>
        <v/>
      </c>
      <c r="E22" s="11" t="str">
        <f>IF(C22&lt;&gt;"",COUNTIFS('My Bets'!$F$9:$F$1008,C22,'My Bets'!$O$9:$O$1008,"Yes"),"")</f>
        <v/>
      </c>
      <c r="F22" s="13" t="str">
        <f t="shared" si="0"/>
        <v/>
      </c>
      <c r="G22" s="17" t="str">
        <f>IF(C22&lt;&gt;"",SUMIF('My Bets'!$F$9:$F$1008,C22,'My Bets'!$K$9:$K$1008),"")</f>
        <v/>
      </c>
      <c r="H22" s="17" t="str">
        <f>IF(C22&lt;&gt;"",SUMIF('My Bets'!$F$9:$F$1008,C22,'My Bets'!$R$9:$R$1008),"")</f>
        <v/>
      </c>
      <c r="I22" s="21" t="str">
        <f t="shared" si="1"/>
        <v/>
      </c>
    </row>
    <row r="23" spans="2:9" ht="15" customHeight="1" x14ac:dyDescent="0.25">
      <c r="B23" s="20" t="str" cm="1">
        <f t="array" ref="B23">IF(C23&lt;&gt;"",INDEX('My Bets'!$E$9:$E$1008,MATCH(0,COUNTIF($C$4:C22,'My Bets'!$F$9:$F$1008),0)),"")</f>
        <v/>
      </c>
      <c r="C23" s="13" t="str" cm="1">
        <f t="array" ref="C23">IF(INDEX('My Bets'!$F$9:$F$1008,MATCH(0,COUNTIF($C$4:C22,'My Bets'!$F$9:$F$1008),0))&lt;&gt;0,INDEX('My Bets'!$F$9:$F$1008,MATCH(0,COUNTIF($C$4:C22,'My Bets'!$F$9:$F$1008),0)),"")</f>
        <v/>
      </c>
      <c r="D23" s="11" t="str">
        <f>IF(C23&lt;&gt;"",COUNTIF('My Bets'!$F$9:$F$1008,C23),"")</f>
        <v/>
      </c>
      <c r="E23" s="11" t="str">
        <f>IF(C23&lt;&gt;"",COUNTIFS('My Bets'!$F$9:$F$1008,C23,'My Bets'!$O$9:$O$1008,"Yes"),"")</f>
        <v/>
      </c>
      <c r="F23" s="13" t="str">
        <f t="shared" si="0"/>
        <v/>
      </c>
      <c r="G23" s="17" t="str">
        <f>IF(C23&lt;&gt;"",SUMIF('My Bets'!$F$9:$F$1008,C23,'My Bets'!$K$9:$K$1008),"")</f>
        <v/>
      </c>
      <c r="H23" s="17" t="str">
        <f>IF(C23&lt;&gt;"",SUMIF('My Bets'!$F$9:$F$1008,C23,'My Bets'!$R$9:$R$1008),"")</f>
        <v/>
      </c>
      <c r="I23" s="21" t="str">
        <f t="shared" si="1"/>
        <v/>
      </c>
    </row>
    <row r="24" spans="2:9" ht="15" customHeight="1" x14ac:dyDescent="0.25">
      <c r="B24" s="23" t="str" cm="1">
        <f t="array" ref="B24">IF(C24&lt;&gt;"",INDEX('My Bets'!$E$9:$E$1008,MATCH(0,COUNTIF($C$4:C23,'My Bets'!$F$9:$F$1008),0)),"")</f>
        <v/>
      </c>
      <c r="C24" s="14" t="str" cm="1">
        <f t="array" ref="C24">IF(INDEX('My Bets'!$F$9:$F$1008,MATCH(0,COUNTIF($C$4:C23,'My Bets'!$F$9:$F$1008),0))&lt;&gt;0,INDEX('My Bets'!$F$9:$F$1008,MATCH(0,COUNTIF($C$4:C23,'My Bets'!$F$9:$F$1008),0)),"")</f>
        <v/>
      </c>
      <c r="D24" s="29" t="str">
        <f>IF(C24&lt;&gt;"",COUNTIF('My Bets'!$F$9:$F$1008,C24),"")</f>
        <v/>
      </c>
      <c r="E24" s="29" t="str">
        <f>IF(C24&lt;&gt;"",COUNTIFS('My Bets'!$F$9:$F$1008,C24,'My Bets'!$O$9:$O$1008,"Yes"),"")</f>
        <v/>
      </c>
      <c r="F24" s="14" t="str">
        <f t="shared" si="0"/>
        <v/>
      </c>
      <c r="G24" s="28" t="str">
        <f>IF(C24&lt;&gt;"",SUMIF('My Bets'!$F$9:$F$1008,C24,'My Bets'!$K$9:$K$1008),"")</f>
        <v/>
      </c>
      <c r="H24" s="28" t="str">
        <f>IF(C24&lt;&gt;"",SUMIF('My Bets'!$F$9:$F$1008,C24,'My Bets'!$R$9:$R$1008),"")</f>
        <v/>
      </c>
      <c r="I24" s="37" t="str">
        <f t="shared" si="1"/>
        <v/>
      </c>
    </row>
  </sheetData>
  <mergeCells count="1">
    <mergeCell ref="B2:AL2"/>
  </mergeCells>
  <conditionalFormatting sqref="I5:I24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40B-0063-4173-A1D0-38FF2BBB5E0F}">
  <dimension ref="B2:AK24"/>
  <sheetViews>
    <sheetView showGridLines="0" workbookViewId="0">
      <selection activeCell="E21" sqref="E21"/>
    </sheetView>
  </sheetViews>
  <sheetFormatPr defaultColWidth="2.85546875" defaultRowHeight="15" customHeight="1" x14ac:dyDescent="0.25"/>
  <cols>
    <col min="1" max="1" width="2.85546875" style="1"/>
    <col min="2" max="2" width="21.42578125" style="1" customWidth="1"/>
    <col min="3" max="8" width="14.28515625" style="1" customWidth="1"/>
    <col min="9" max="16384" width="2.85546875" style="1"/>
  </cols>
  <sheetData>
    <row r="2" spans="2:37" ht="22.5" customHeight="1" x14ac:dyDescent="0.25">
      <c r="B2" s="97" t="s">
        <v>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2:37" ht="15" customHeight="1" x14ac:dyDescent="0.25">
      <c r="B3" s="18"/>
      <c r="C3" s="18"/>
      <c r="D3" s="18"/>
      <c r="E3" s="18"/>
      <c r="F3" s="18"/>
      <c r="G3" s="18"/>
      <c r="H3" s="18"/>
    </row>
    <row r="4" spans="2:37" ht="15" customHeight="1" thickBot="1" x14ac:dyDescent="0.3">
      <c r="B4" s="71" t="s">
        <v>45</v>
      </c>
      <c r="C4" s="60" t="s">
        <v>61</v>
      </c>
      <c r="D4" s="60" t="s">
        <v>62</v>
      </c>
      <c r="E4" s="60" t="s">
        <v>63</v>
      </c>
      <c r="F4" s="61" t="s">
        <v>64</v>
      </c>
      <c r="G4" s="61" t="s">
        <v>53</v>
      </c>
      <c r="H4" s="62" t="s">
        <v>65</v>
      </c>
    </row>
    <row r="5" spans="2:37" ht="15" customHeight="1" x14ac:dyDescent="0.25">
      <c r="B5" s="16" t="str" cm="1">
        <f t="array" ref="B5">IF(INDEX('My Bets'!$H$9:$H$1008,MATCH(0,COUNTIF($B$4:B4,'My Bets'!$H$9:$H$1008),0))&lt;&gt;0,INDEX('My Bets'!$H$9:$H$1008,MATCH(0,COUNTIF($B$4:B4,'My Bets'!$H$9:$H$1008),0)),"")</f>
        <v>Over/Under +2.5</v>
      </c>
      <c r="C5" s="20">
        <f>IF(B5&lt;&gt;"",COUNTIF('My Bets'!$H$9:$H$1008,B5),"")</f>
        <v>4</v>
      </c>
      <c r="D5" s="11">
        <f>IF(B5&lt;&gt;"",COUNTIFS('My Bets'!$H$9:$H$1008,B5,'My Bets'!$O$9:$O$1008,"Yes"),"")</f>
        <v>2</v>
      </c>
      <c r="E5" s="13">
        <f t="shared" ref="E5:E24" si="0">IF(B5&lt;&gt;"",C5-D5,"")</f>
        <v>2</v>
      </c>
      <c r="F5" s="17">
        <f>IF(B5&lt;&gt;"",SUMIF('My Bets'!$H$9:$H$1008,B5,'My Bets'!$K$9:$K$1008),"")</f>
        <v>70</v>
      </c>
      <c r="G5" s="17">
        <f>IF(B5&lt;&gt;"",SUMIF('My Bets'!$H$9:$H$1008,B5,'My Bets'!$R$9:$R$1008),"")</f>
        <v>-31.15</v>
      </c>
      <c r="H5" s="21">
        <f t="shared" ref="H5:H24" si="1">IF(B5&lt;&gt;"",G5/F5,"")</f>
        <v>-0.44500000000000001</v>
      </c>
    </row>
    <row r="6" spans="2:37" ht="15" customHeight="1" x14ac:dyDescent="0.25">
      <c r="B6" s="16" t="str" cm="1">
        <f t="array" ref="B6">IF(INDEX('My Bets'!$H$9:$H$1008,MATCH(0,COUNTIF($B$4:B5,'My Bets'!$H$9:$H$1008),0))&lt;&gt;0,INDEX('My Bets'!$H$9:$H$1008,MATCH(0,COUNTIF($B$4:B5,'My Bets'!$H$9:$H$1008),0)),"")</f>
        <v>1X2</v>
      </c>
      <c r="C6" s="20">
        <f>IF(B6&lt;&gt;"",COUNTIF('My Bets'!$H$9:$H$1008,B6),"")</f>
        <v>8</v>
      </c>
      <c r="D6" s="11">
        <f>IF(B6&lt;&gt;"",COUNTIFS('My Bets'!$H$9:$H$1008,B6,'My Bets'!$O$9:$O$1008,"Yes"),"")</f>
        <v>4</v>
      </c>
      <c r="E6" s="13">
        <f t="shared" si="0"/>
        <v>4</v>
      </c>
      <c r="F6" s="17">
        <f>IF(B6&lt;&gt;"",SUMIF('My Bets'!$H$9:$H$1008,B6,'My Bets'!$K$9:$K$1008),"")</f>
        <v>125</v>
      </c>
      <c r="G6" s="17">
        <f>IF(B6&lt;&gt;"",SUMIF('My Bets'!$H$9:$H$1008,B6,'My Bets'!$R$9:$R$1008),"")</f>
        <v>44.550000000000004</v>
      </c>
      <c r="H6" s="21">
        <f t="shared" si="1"/>
        <v>0.35640000000000005</v>
      </c>
    </row>
    <row r="7" spans="2:37" ht="15" customHeight="1" x14ac:dyDescent="0.25">
      <c r="B7" s="16" t="str" cm="1">
        <f t="array" ref="B7">IF(INDEX('My Bets'!$H$9:$H$1008,MATCH(0,COUNTIF($B$4:B6,'My Bets'!$H$9:$H$1008),0))&lt;&gt;0,INDEX('My Bets'!$H$9:$H$1008,MATCH(0,COUNTIF($B$4:B6,'My Bets'!$H$9:$H$1008),0)),"")</f>
        <v>Home/Away</v>
      </c>
      <c r="C7" s="20">
        <f>IF(B7&lt;&gt;"",COUNTIF('My Bets'!$H$9:$H$1008,B7),"")</f>
        <v>5</v>
      </c>
      <c r="D7" s="11">
        <f>IF(B7&lt;&gt;"",COUNTIFS('My Bets'!$H$9:$H$1008,B7,'My Bets'!$O$9:$O$1008,"Yes"),"")</f>
        <v>3</v>
      </c>
      <c r="E7" s="13">
        <f t="shared" si="0"/>
        <v>2</v>
      </c>
      <c r="F7" s="17">
        <f>IF(B7&lt;&gt;"",SUMIF('My Bets'!$H$9:$H$1008,B7,'My Bets'!$K$9:$K$1008),"")</f>
        <v>89</v>
      </c>
      <c r="G7" s="17">
        <f>IF(B7&lt;&gt;"",SUMIF('My Bets'!$H$9:$H$1008,B7,'My Bets'!$R$9:$R$1008),"")</f>
        <v>-13.809999999999999</v>
      </c>
      <c r="H7" s="21">
        <f t="shared" si="1"/>
        <v>-0.15516853932584268</v>
      </c>
    </row>
    <row r="8" spans="2:37" ht="15" customHeight="1" x14ac:dyDescent="0.25">
      <c r="B8" s="16" t="str" cm="1">
        <f t="array" ref="B8">IF(INDEX('My Bets'!$H$9:$H$1008,MATCH(0,COUNTIF($B$4:B7,'My Bets'!$H$9:$H$1008),0))&lt;&gt;0,INDEX('My Bets'!$H$9:$H$1008,MATCH(0,COUNTIF($B$4:B7,'My Bets'!$H$9:$H$1008),0)),"")</f>
        <v/>
      </c>
      <c r="C8" s="20" t="str">
        <f>IF(B8&lt;&gt;"",COUNTIF('My Bets'!$H$9:$H$1008,B8),"")</f>
        <v/>
      </c>
      <c r="D8" s="11" t="str">
        <f>IF(B8&lt;&gt;"",COUNTIFS('My Bets'!$H$9:$H$1008,B8,'My Bets'!$O$9:$O$1008,"Yes"),"")</f>
        <v/>
      </c>
      <c r="E8" s="13" t="str">
        <f t="shared" si="0"/>
        <v/>
      </c>
      <c r="F8" s="17" t="str">
        <f>IF(B8&lt;&gt;"",SUMIF('My Bets'!$H$9:$H$1008,B8,'My Bets'!$K$9:$K$1008),"")</f>
        <v/>
      </c>
      <c r="G8" s="17" t="str">
        <f>IF(B8&lt;&gt;"",SUMIF('My Bets'!$H$9:$H$1008,B8,'My Bets'!$R$9:$R$1008),"")</f>
        <v/>
      </c>
      <c r="H8" s="21" t="str">
        <f t="shared" si="1"/>
        <v/>
      </c>
    </row>
    <row r="9" spans="2:37" ht="15" customHeight="1" x14ac:dyDescent="0.25">
      <c r="B9" s="16" t="str" cm="1">
        <f t="array" ref="B9">IF(INDEX('My Bets'!$H$9:$H$1008,MATCH(0,COUNTIF($B$4:B8,'My Bets'!$H$9:$H$1008),0))&lt;&gt;0,INDEX('My Bets'!$H$9:$H$1008,MATCH(0,COUNTIF($B$4:B8,'My Bets'!$H$9:$H$1008),0)),"")</f>
        <v/>
      </c>
      <c r="C9" s="20" t="str">
        <f>IF(B9&lt;&gt;"",COUNTIF('My Bets'!$H$9:$H$1008,B9),"")</f>
        <v/>
      </c>
      <c r="D9" s="11" t="str">
        <f>IF(B9&lt;&gt;"",COUNTIFS('My Bets'!$H$9:$H$1008,B9,'My Bets'!$O$9:$O$1008,"Yes"),"")</f>
        <v/>
      </c>
      <c r="E9" s="4" t="str">
        <f t="shared" si="0"/>
        <v/>
      </c>
      <c r="F9" s="17" t="str">
        <f>IF(B9&lt;&gt;"",SUMIF('My Bets'!$H$9:$H$1008,B9,'My Bets'!$K$9:$K$1008),"")</f>
        <v/>
      </c>
      <c r="G9" s="17" t="str">
        <f>IF(B9&lt;&gt;"",SUMIF('My Bets'!$H$9:$H$1008,B9,'My Bets'!$R$9:$R$1008),"")</f>
        <v/>
      </c>
      <c r="H9" s="22" t="str">
        <f t="shared" si="1"/>
        <v/>
      </c>
    </row>
    <row r="10" spans="2:37" ht="15" customHeight="1" x14ac:dyDescent="0.25">
      <c r="B10" s="16" t="str" cm="1">
        <f t="array" ref="B10">IF(INDEX('My Bets'!$H$9:$H$1008,MATCH(0,COUNTIF($B$4:B9,'My Bets'!$H$9:$H$1008),0))&lt;&gt;0,INDEX('My Bets'!$H$9:$H$1008,MATCH(0,COUNTIF($B$4:B9,'My Bets'!$H$9:$H$1008),0)),"")</f>
        <v/>
      </c>
      <c r="C10" s="20" t="str">
        <f>IF(B10&lt;&gt;"",COUNTIF('My Bets'!$H$9:$H$1008,B10),"")</f>
        <v/>
      </c>
      <c r="D10" s="11" t="str">
        <f>IF(B10&lt;&gt;"",COUNTIFS('My Bets'!$H$9:$H$1008,B10,'My Bets'!$O$9:$O$1008,"Yes"),"")</f>
        <v/>
      </c>
      <c r="E10" s="4" t="str">
        <f t="shared" si="0"/>
        <v/>
      </c>
      <c r="F10" s="17" t="str">
        <f>IF(B10&lt;&gt;"",SUMIF('My Bets'!$H$9:$H$1008,B10,'My Bets'!$K$9:$K$1008),"")</f>
        <v/>
      </c>
      <c r="G10" s="17" t="str">
        <f>IF(B10&lt;&gt;"",SUMIF('My Bets'!$H$9:$H$1008,B10,'My Bets'!$R$9:$R$1008),"")</f>
        <v/>
      </c>
      <c r="H10" s="22" t="str">
        <f t="shared" si="1"/>
        <v/>
      </c>
    </row>
    <row r="11" spans="2:37" ht="15" customHeight="1" x14ac:dyDescent="0.25">
      <c r="B11" s="16" t="str" cm="1">
        <f t="array" ref="B11">IF(INDEX('My Bets'!$H$9:$H$1008,MATCH(0,COUNTIF($B$4:B10,'My Bets'!$H$9:$H$1008),0))&lt;&gt;0,INDEX('My Bets'!$H$9:$H$1008,MATCH(0,COUNTIF($B$4:B10,'My Bets'!$H$9:$H$1008),0)),"")</f>
        <v/>
      </c>
      <c r="C11" s="20" t="str">
        <f>IF(B11&lt;&gt;"",COUNTIF('My Bets'!$H$9:$H$1008,B11),"")</f>
        <v/>
      </c>
      <c r="D11" s="11" t="str">
        <f>IF(B11&lt;&gt;"",COUNTIFS('My Bets'!$H$9:$H$1008,B11,'My Bets'!$O$9:$O$1008,"Yes"),"")</f>
        <v/>
      </c>
      <c r="E11" s="4" t="str">
        <f t="shared" si="0"/>
        <v/>
      </c>
      <c r="F11" s="17" t="str">
        <f>IF(B11&lt;&gt;"",SUMIF('My Bets'!$H$9:$H$1008,B11,'My Bets'!$K$9:$K$1008),"")</f>
        <v/>
      </c>
      <c r="G11" s="17" t="str">
        <f>IF(B11&lt;&gt;"",SUMIF('My Bets'!$H$9:$H$1008,B11,'My Bets'!$R$9:$R$1008),"")</f>
        <v/>
      </c>
      <c r="H11" s="22" t="str">
        <f t="shared" si="1"/>
        <v/>
      </c>
    </row>
    <row r="12" spans="2:37" ht="15" customHeight="1" x14ac:dyDescent="0.25">
      <c r="B12" s="16" t="str" cm="1">
        <f t="array" ref="B12">IF(INDEX('My Bets'!$H$9:$H$1008,MATCH(0,COUNTIF($B$4:B11,'My Bets'!$H$9:$H$1008),0))&lt;&gt;0,INDEX('My Bets'!$H$9:$H$1008,MATCH(0,COUNTIF($B$4:B11,'My Bets'!$H$9:$H$1008),0)),"")</f>
        <v/>
      </c>
      <c r="C12" s="20" t="str">
        <f>IF(B12&lt;&gt;"",COUNTIF('My Bets'!$H$9:$H$1008,B12),"")</f>
        <v/>
      </c>
      <c r="D12" s="11" t="str">
        <f>IF(B12&lt;&gt;"",COUNTIFS('My Bets'!$H$9:$H$1008,B12,'My Bets'!$O$9:$O$1008,"Yes"),"")</f>
        <v/>
      </c>
      <c r="E12" s="4" t="str">
        <f t="shared" si="0"/>
        <v/>
      </c>
      <c r="F12" s="17" t="str">
        <f>IF(B12&lt;&gt;"",SUMIF('My Bets'!$H$9:$H$1008,B12,'My Bets'!$K$9:$K$1008),"")</f>
        <v/>
      </c>
      <c r="G12" s="17" t="str">
        <f>IF(B12&lt;&gt;"",SUMIF('My Bets'!$H$9:$H$1008,B12,'My Bets'!$R$9:$R$1008),"")</f>
        <v/>
      </c>
      <c r="H12" s="22" t="str">
        <f t="shared" si="1"/>
        <v/>
      </c>
    </row>
    <row r="13" spans="2:37" ht="15" customHeight="1" x14ac:dyDescent="0.25">
      <c r="B13" s="16" t="str" cm="1">
        <f t="array" ref="B13">IF(INDEX('My Bets'!$H$9:$H$1008,MATCH(0,COUNTIF($B$4:B12,'My Bets'!$H$9:$H$1008),0))&lt;&gt;0,INDEX('My Bets'!$H$9:$H$1008,MATCH(0,COUNTIF($B$4:B12,'My Bets'!$H$9:$H$1008),0)),"")</f>
        <v/>
      </c>
      <c r="C13" s="20" t="str">
        <f>IF(B13&lt;&gt;"",COUNTIF('My Bets'!$H$9:$H$1008,B13),"")</f>
        <v/>
      </c>
      <c r="D13" s="11" t="str">
        <f>IF(B13&lt;&gt;"",COUNTIFS('My Bets'!$H$9:$H$1008,B13,'My Bets'!$O$9:$O$1008,"Yes"),"")</f>
        <v/>
      </c>
      <c r="E13" s="4" t="str">
        <f t="shared" si="0"/>
        <v/>
      </c>
      <c r="F13" s="17" t="str">
        <f>IF(B13&lt;&gt;"",SUMIF('My Bets'!$H$9:$H$1008,B13,'My Bets'!$K$9:$K$1008),"")</f>
        <v/>
      </c>
      <c r="G13" s="17" t="str">
        <f>IF(B13&lt;&gt;"",SUMIF('My Bets'!$H$9:$H$1008,B13,'My Bets'!$R$9:$R$1008),"")</f>
        <v/>
      </c>
      <c r="H13" s="22" t="str">
        <f t="shared" si="1"/>
        <v/>
      </c>
    </row>
    <row r="14" spans="2:37" ht="15" customHeight="1" x14ac:dyDescent="0.25">
      <c r="B14" s="16" t="str" cm="1">
        <f t="array" ref="B14">IF(INDEX('My Bets'!$H$9:$H$1008,MATCH(0,COUNTIF($B$4:B13,'My Bets'!$H$9:$H$1008),0))&lt;&gt;0,INDEX('My Bets'!$H$9:$H$1008,MATCH(0,COUNTIF($B$4:B13,'My Bets'!$H$9:$H$1008),0)),"")</f>
        <v/>
      </c>
      <c r="C14" s="20" t="str">
        <f>IF(B14&lt;&gt;"",COUNTIF('My Bets'!$H$9:$H$1008,B14),"")</f>
        <v/>
      </c>
      <c r="D14" s="11" t="str">
        <f>IF(B14&lt;&gt;"",COUNTIFS('My Bets'!$H$9:$H$1008,B14,'My Bets'!$O$9:$O$1008,"Yes"),"")</f>
        <v/>
      </c>
      <c r="E14" s="4" t="str">
        <f t="shared" si="0"/>
        <v/>
      </c>
      <c r="F14" s="17" t="str">
        <f>IF(B14&lt;&gt;"",SUMIF('My Bets'!$H$9:$H$1008,B14,'My Bets'!$K$9:$K$1008),"")</f>
        <v/>
      </c>
      <c r="G14" s="17" t="str">
        <f>IF(B14&lt;&gt;"",SUMIF('My Bets'!$H$9:$H$1008,B14,'My Bets'!$R$9:$R$1008),"")</f>
        <v/>
      </c>
      <c r="H14" s="22" t="str">
        <f t="shared" si="1"/>
        <v/>
      </c>
    </row>
    <row r="15" spans="2:37" ht="15" customHeight="1" x14ac:dyDescent="0.25">
      <c r="B15" s="16" t="str" cm="1">
        <f t="array" ref="B15">IF(INDEX('My Bets'!$H$9:$H$1008,MATCH(0,COUNTIF($B$4:B14,'My Bets'!$H$9:$H$1008),0))&lt;&gt;0,INDEX('My Bets'!$H$9:$H$1008,MATCH(0,COUNTIF($B$4:B14,'My Bets'!$H$9:$H$1008),0)),"")</f>
        <v/>
      </c>
      <c r="C15" s="20" t="str">
        <f>IF(B15&lt;&gt;"",COUNTIF('My Bets'!$H$9:$H$1008,B15),"")</f>
        <v/>
      </c>
      <c r="D15" s="11" t="str">
        <f>IF(B15&lt;&gt;"",COUNTIFS('My Bets'!$H$9:$H$1008,B15,'My Bets'!$O$9:$O$1008,"Yes"),"")</f>
        <v/>
      </c>
      <c r="E15" s="4" t="str">
        <f t="shared" si="0"/>
        <v/>
      </c>
      <c r="F15" s="17" t="str">
        <f>IF(B15&lt;&gt;"",SUMIF('My Bets'!$H$9:$H$1008,B15,'My Bets'!$K$9:$K$1008),"")</f>
        <v/>
      </c>
      <c r="G15" s="17" t="str">
        <f>IF(B15&lt;&gt;"",SUMIF('My Bets'!$H$9:$H$1008,B15,'My Bets'!$R$9:$R$1008),"")</f>
        <v/>
      </c>
      <c r="H15" s="22" t="str">
        <f t="shared" si="1"/>
        <v/>
      </c>
    </row>
    <row r="16" spans="2:37" ht="15" customHeight="1" x14ac:dyDescent="0.25">
      <c r="B16" s="16" t="str" cm="1">
        <f t="array" ref="B16">IF(INDEX('My Bets'!$H$9:$H$1008,MATCH(0,COUNTIF($B$4:B15,'My Bets'!$H$9:$H$1008),0))&lt;&gt;0,INDEX('My Bets'!$H$9:$H$1008,MATCH(0,COUNTIF($B$4:B15,'My Bets'!$H$9:$H$1008),0)),"")</f>
        <v/>
      </c>
      <c r="C16" s="20" t="str">
        <f>IF(B16&lt;&gt;"",COUNTIF('My Bets'!$H$9:$H$1008,B16),"")</f>
        <v/>
      </c>
      <c r="D16" s="11" t="str">
        <f>IF(B16&lt;&gt;"",COUNTIFS('My Bets'!$H$9:$H$1008,B16,'My Bets'!$O$9:$O$1008,"Yes"),"")</f>
        <v/>
      </c>
      <c r="E16" s="4" t="str">
        <f t="shared" si="0"/>
        <v/>
      </c>
      <c r="F16" s="17" t="str">
        <f>IF(B16&lt;&gt;"",SUMIF('My Bets'!$H$9:$H$1008,B16,'My Bets'!$K$9:$K$1008),"")</f>
        <v/>
      </c>
      <c r="G16" s="17" t="str">
        <f>IF(B16&lt;&gt;"",SUMIF('My Bets'!$H$9:$H$1008,B16,'My Bets'!$R$9:$R$1008),"")</f>
        <v/>
      </c>
      <c r="H16" s="22" t="str">
        <f t="shared" si="1"/>
        <v/>
      </c>
    </row>
    <row r="17" spans="2:8" ht="15" customHeight="1" x14ac:dyDescent="0.25">
      <c r="B17" s="16" t="str" cm="1">
        <f t="array" ref="B17">IF(INDEX('My Bets'!$H$9:$H$1008,MATCH(0,COUNTIF($B$4:B16,'My Bets'!$H$9:$H$1008),0))&lt;&gt;0,INDEX('My Bets'!$H$9:$H$1008,MATCH(0,COUNTIF($B$4:B16,'My Bets'!$H$9:$H$1008),0)),"")</f>
        <v/>
      </c>
      <c r="C17" s="20" t="str">
        <f>IF(B17&lt;&gt;"",COUNTIF('My Bets'!$H$9:$H$1008,B17),"")</f>
        <v/>
      </c>
      <c r="D17" s="11" t="str">
        <f>IF(B17&lt;&gt;"",COUNTIFS('My Bets'!$H$9:$H$1008,B17,'My Bets'!$O$9:$O$1008,"Yes"),"")</f>
        <v/>
      </c>
      <c r="E17" s="4" t="str">
        <f t="shared" si="0"/>
        <v/>
      </c>
      <c r="F17" s="17" t="str">
        <f>IF(B17&lt;&gt;"",SUMIF('My Bets'!$H$9:$H$1008,B17,'My Bets'!$K$9:$K$1008),"")</f>
        <v/>
      </c>
      <c r="G17" s="17" t="str">
        <f>IF(B17&lt;&gt;"",SUMIF('My Bets'!$H$9:$H$1008,B17,'My Bets'!$R$9:$R$1008),"")</f>
        <v/>
      </c>
      <c r="H17" s="22" t="str">
        <f t="shared" si="1"/>
        <v/>
      </c>
    </row>
    <row r="18" spans="2:8" ht="15" customHeight="1" x14ac:dyDescent="0.25">
      <c r="B18" s="16" t="str" cm="1">
        <f t="array" ref="B18">IF(INDEX('My Bets'!$H$9:$H$1008,MATCH(0,COUNTIF($B$4:B17,'My Bets'!$H$9:$H$1008),0))&lt;&gt;0,INDEX('My Bets'!$H$9:$H$1008,MATCH(0,COUNTIF($B$4:B17,'My Bets'!$H$9:$H$1008),0)),"")</f>
        <v/>
      </c>
      <c r="C18" s="20" t="str">
        <f>IF(B18&lt;&gt;"",COUNTIF('My Bets'!$H$9:$H$1008,B18),"")</f>
        <v/>
      </c>
      <c r="D18" s="11" t="str">
        <f>IF(B18&lt;&gt;"",COUNTIFS('My Bets'!$H$9:$H$1008,B18,'My Bets'!$O$9:$O$1008,"Yes"),"")</f>
        <v/>
      </c>
      <c r="E18" s="4" t="str">
        <f t="shared" si="0"/>
        <v/>
      </c>
      <c r="F18" s="17" t="str">
        <f>IF(B18&lt;&gt;"",SUMIF('My Bets'!$H$9:$H$1008,B18,'My Bets'!$K$9:$K$1008),"")</f>
        <v/>
      </c>
      <c r="G18" s="17" t="str">
        <f>IF(B18&lt;&gt;"",SUMIF('My Bets'!$H$9:$H$1008,B18,'My Bets'!$R$9:$R$1008),"")</f>
        <v/>
      </c>
      <c r="H18" s="22" t="str">
        <f t="shared" si="1"/>
        <v/>
      </c>
    </row>
    <row r="19" spans="2:8" ht="15" customHeight="1" x14ac:dyDescent="0.25">
      <c r="B19" s="16" t="str" cm="1">
        <f t="array" ref="B19">IF(INDEX('My Bets'!$H$9:$H$1008,MATCH(0,COUNTIF($B$4:B18,'My Bets'!$H$9:$H$1008),0))&lt;&gt;0,INDEX('My Bets'!$H$9:$H$1008,MATCH(0,COUNTIF($B$4:B18,'My Bets'!$H$9:$H$1008),0)),"")</f>
        <v/>
      </c>
      <c r="C19" s="20" t="str">
        <f>IF(B19&lt;&gt;"",COUNTIF('My Bets'!$H$9:$H$1008,B19),"")</f>
        <v/>
      </c>
      <c r="D19" s="11" t="str">
        <f>IF(B19&lt;&gt;"",COUNTIFS('My Bets'!$H$9:$H$1008,B19,'My Bets'!$O$9:$O$1008,"Yes"),"")</f>
        <v/>
      </c>
      <c r="E19" s="4" t="str">
        <f t="shared" si="0"/>
        <v/>
      </c>
      <c r="F19" s="17" t="str">
        <f>IF(B19&lt;&gt;"",SUMIF('My Bets'!$H$9:$H$1008,B19,'My Bets'!$K$9:$K$1008),"")</f>
        <v/>
      </c>
      <c r="G19" s="17" t="str">
        <f>IF(B19&lt;&gt;"",SUMIF('My Bets'!$H$9:$H$1008,B19,'My Bets'!$R$9:$R$1008),"")</f>
        <v/>
      </c>
      <c r="H19" s="22" t="str">
        <f t="shared" si="1"/>
        <v/>
      </c>
    </row>
    <row r="20" spans="2:8" ht="15" customHeight="1" x14ac:dyDescent="0.25">
      <c r="B20" s="16" t="str" cm="1">
        <f t="array" ref="B20">IF(INDEX('My Bets'!$H$9:$H$1008,MATCH(0,COUNTIF($B$4:B19,'My Bets'!$H$9:$H$1008),0))&lt;&gt;0,INDEX('My Bets'!$H$9:$H$1008,MATCH(0,COUNTIF($B$4:B19,'My Bets'!$H$9:$H$1008),0)),"")</f>
        <v/>
      </c>
      <c r="C20" s="20" t="str">
        <f>IF(B20&lt;&gt;"",COUNTIF('My Bets'!$H$9:$H$1008,B20),"")</f>
        <v/>
      </c>
      <c r="D20" s="11" t="str">
        <f>IF(B20&lt;&gt;"",COUNTIFS('My Bets'!$H$9:$H$1008,B20,'My Bets'!$O$9:$O$1008,"Yes"),"")</f>
        <v/>
      </c>
      <c r="E20" s="4" t="str">
        <f t="shared" si="0"/>
        <v/>
      </c>
      <c r="F20" s="17" t="str">
        <f>IF(B20&lt;&gt;"",SUMIF('My Bets'!$H$9:$H$1008,B20,'My Bets'!$K$9:$K$1008),"")</f>
        <v/>
      </c>
      <c r="G20" s="17" t="str">
        <f>IF(B20&lt;&gt;"",SUMIF('My Bets'!$H$9:$H$1008,B20,'My Bets'!$R$9:$R$1008),"")</f>
        <v/>
      </c>
      <c r="H20" s="22" t="str">
        <f t="shared" si="1"/>
        <v/>
      </c>
    </row>
    <row r="21" spans="2:8" ht="15" customHeight="1" x14ac:dyDescent="0.25">
      <c r="B21" s="16" t="str" cm="1">
        <f t="array" ref="B21">IF(INDEX('My Bets'!$H$9:$H$1008,MATCH(0,COUNTIF($B$4:B20,'My Bets'!$H$9:$H$1008),0))&lt;&gt;0,INDEX('My Bets'!$H$9:$H$1008,MATCH(0,COUNTIF($B$4:B20,'My Bets'!$H$9:$H$1008),0)),"")</f>
        <v/>
      </c>
      <c r="C21" s="20" t="str">
        <f>IF(B21&lt;&gt;"",COUNTIF('My Bets'!$H$9:$H$1008,B21),"")</f>
        <v/>
      </c>
      <c r="D21" s="11" t="str">
        <f>IF(B21&lt;&gt;"",COUNTIFS('My Bets'!$H$9:$H$1008,B21,'My Bets'!$O$9:$O$1008,"Yes"),"")</f>
        <v/>
      </c>
      <c r="E21" s="4" t="str">
        <f t="shared" si="0"/>
        <v/>
      </c>
      <c r="F21" s="17" t="str">
        <f>IF(B21&lt;&gt;"",SUMIF('My Bets'!$H$9:$H$1008,B21,'My Bets'!$K$9:$K$1008),"")</f>
        <v/>
      </c>
      <c r="G21" s="17" t="str">
        <f>IF(B21&lt;&gt;"",SUMIF('My Bets'!$H$9:$H$1008,B21,'My Bets'!$R$9:$R$1008),"")</f>
        <v/>
      </c>
      <c r="H21" s="22" t="str">
        <f t="shared" si="1"/>
        <v/>
      </c>
    </row>
    <row r="22" spans="2:8" ht="15" customHeight="1" x14ac:dyDescent="0.25">
      <c r="B22" s="16" t="str" cm="1">
        <f t="array" ref="B22">IF(INDEX('My Bets'!$H$9:$H$1008,MATCH(0,COUNTIF($B$4:B21,'My Bets'!$H$9:$H$1008),0))&lt;&gt;0,INDEX('My Bets'!$H$9:$H$1008,MATCH(0,COUNTIF($B$4:B21,'My Bets'!$H$9:$H$1008),0)),"")</f>
        <v/>
      </c>
      <c r="C22" s="20" t="str">
        <f>IF(B22&lt;&gt;"",COUNTIF('My Bets'!$H$9:$H$1008,B22),"")</f>
        <v/>
      </c>
      <c r="D22" s="11" t="str">
        <f>IF(B22&lt;&gt;"",COUNTIFS('My Bets'!$H$9:$H$1008,B22,'My Bets'!$O$9:$O$1008,"Yes"),"")</f>
        <v/>
      </c>
      <c r="E22" s="4" t="str">
        <f t="shared" si="0"/>
        <v/>
      </c>
      <c r="F22" s="17" t="str">
        <f>IF(B22&lt;&gt;"",SUMIF('My Bets'!$H$9:$H$1008,B22,'My Bets'!$K$9:$K$1008),"")</f>
        <v/>
      </c>
      <c r="G22" s="17" t="str">
        <f>IF(B22&lt;&gt;"",SUMIF('My Bets'!$H$9:$H$1008,B22,'My Bets'!$R$9:$R$1008),"")</f>
        <v/>
      </c>
      <c r="H22" s="22" t="str">
        <f t="shared" si="1"/>
        <v/>
      </c>
    </row>
    <row r="23" spans="2:8" ht="15" customHeight="1" x14ac:dyDescent="0.25">
      <c r="B23" s="16" t="str" cm="1">
        <f t="array" ref="B23">IF(INDEX('My Bets'!$H$9:$H$1008,MATCH(0,COUNTIF($B$4:B22,'My Bets'!$H$9:$H$1008),0))&lt;&gt;0,INDEX('My Bets'!$H$9:$H$1008,MATCH(0,COUNTIF($B$4:B22,'My Bets'!$H$9:$H$1008),0)),"")</f>
        <v/>
      </c>
      <c r="C23" s="20" t="str">
        <f>IF(B23&lt;&gt;"",COUNTIF('My Bets'!$H$9:$H$1008,B23),"")</f>
        <v/>
      </c>
      <c r="D23" s="11" t="str">
        <f>IF(B23&lt;&gt;"",COUNTIFS('My Bets'!$H$9:$H$1008,B23,'My Bets'!$O$9:$O$1008,"Yes"),"")</f>
        <v/>
      </c>
      <c r="E23" s="4" t="str">
        <f t="shared" si="0"/>
        <v/>
      </c>
      <c r="F23" s="17" t="str">
        <f>IF(B23&lt;&gt;"",SUMIF('My Bets'!$H$9:$H$1008,B23,'My Bets'!$K$9:$K$1008),"")</f>
        <v/>
      </c>
      <c r="G23" s="17" t="str">
        <f>IF(B23&lt;&gt;"",SUMIF('My Bets'!$H$9:$H$1008,B23,'My Bets'!$R$9:$R$1008),"")</f>
        <v/>
      </c>
      <c r="H23" s="22" t="str">
        <f t="shared" si="1"/>
        <v/>
      </c>
    </row>
    <row r="24" spans="2:8" ht="15" customHeight="1" x14ac:dyDescent="0.25">
      <c r="B24" s="27" t="str" cm="1">
        <f t="array" ref="B24">IF(INDEX('My Bets'!$H$9:$H$1008,MATCH(0,COUNTIF($B$4:B23,'My Bets'!$H$9:$H$1008),0))&lt;&gt;0,INDEX('My Bets'!$H$9:$H$1008,MATCH(0,COUNTIF($B$4:B23,'My Bets'!$H$9:$H$1008),0)),"")</f>
        <v/>
      </c>
      <c r="C24" s="23" t="str">
        <f>IF(B24&lt;&gt;"",COUNTIF('My Bets'!$H$9:$H$1008,B24),"")</f>
        <v/>
      </c>
      <c r="D24" s="29" t="str">
        <f>IF(B24&lt;&gt;"",COUNTIFS('My Bets'!$H$9:$H$1008,B24,'My Bets'!$O$9:$O$1008,"Yes"),"")</f>
        <v/>
      </c>
      <c r="E24" s="7" t="str">
        <f t="shared" si="0"/>
        <v/>
      </c>
      <c r="F24" s="28" t="str">
        <f>IF(B24&lt;&gt;"",SUMIF('My Bets'!$H$9:$H$1008,B24,'My Bets'!$K$9:$K$1008),"")</f>
        <v/>
      </c>
      <c r="G24" s="28" t="str">
        <f>IF(B24&lt;&gt;"",SUMIF('My Bets'!$H$9:$H$1008,B24,'My Bets'!$R$9:$R$1008),"")</f>
        <v/>
      </c>
      <c r="H24" s="26" t="str">
        <f t="shared" si="1"/>
        <v/>
      </c>
    </row>
  </sheetData>
  <mergeCells count="1">
    <mergeCell ref="B2:AK2"/>
  </mergeCells>
  <conditionalFormatting sqref="H5:H24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6AC7-2E35-44B2-B608-A50C8DA54C72}">
  <dimension ref="B2:AK6"/>
  <sheetViews>
    <sheetView showGridLines="0" workbookViewId="0">
      <selection activeCell="F20" sqref="F20"/>
    </sheetView>
  </sheetViews>
  <sheetFormatPr defaultColWidth="2.85546875" defaultRowHeight="15" customHeight="1" x14ac:dyDescent="0.25"/>
  <cols>
    <col min="1" max="1" width="2.85546875" style="1"/>
    <col min="2" max="2" width="21.42578125" style="1" customWidth="1"/>
    <col min="3" max="8" width="14.28515625" style="1" customWidth="1"/>
    <col min="9" max="16384" width="2.85546875" style="1"/>
  </cols>
  <sheetData>
    <row r="2" spans="2:37" ht="22.5" customHeight="1" x14ac:dyDescent="0.25">
      <c r="B2" s="97" t="s">
        <v>82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</row>
    <row r="3" spans="2:37" ht="15" customHeight="1" x14ac:dyDescent="0.25">
      <c r="B3" s="18"/>
      <c r="C3" s="18"/>
      <c r="D3" s="18"/>
      <c r="E3" s="18"/>
      <c r="F3" s="18"/>
      <c r="G3" s="18"/>
      <c r="H3" s="18"/>
    </row>
    <row r="4" spans="2:37" ht="15" customHeight="1" thickBot="1" x14ac:dyDescent="0.3">
      <c r="B4" s="71" t="s">
        <v>47</v>
      </c>
      <c r="C4" s="60" t="s">
        <v>61</v>
      </c>
      <c r="D4" s="60" t="s">
        <v>62</v>
      </c>
      <c r="E4" s="60" t="s">
        <v>63</v>
      </c>
      <c r="F4" s="61" t="s">
        <v>64</v>
      </c>
      <c r="G4" s="61" t="s">
        <v>53</v>
      </c>
      <c r="H4" s="62" t="s">
        <v>65</v>
      </c>
    </row>
    <row r="5" spans="2:37" ht="15" customHeight="1" x14ac:dyDescent="0.25">
      <c r="B5" s="16" t="str" cm="1">
        <f t="array" ref="B5">IF(INDEX('My Bets'!$J$9:$J$1008,MATCH(0,COUNTIF($B$4:B4,'My Bets'!$J$9:$J$1008),0))&lt;&gt;0,INDEX('My Bets'!$J$9:$J$1008,MATCH(0,COUNTIF($B$4:B4,'My Bets'!$J$9:$J$1008),0)),"")</f>
        <v>No</v>
      </c>
      <c r="C5" s="20">
        <f>IF(B5&lt;&gt;"",COUNTIF('My Bets'!$J$9:$J$1008,B5),"")</f>
        <v>14</v>
      </c>
      <c r="D5" s="11">
        <f>IF(B5&lt;&gt;"",COUNTIFS('My Bets'!$J$9:$J$1008,B5,'My Bets'!$O$9:$O$1008,"Yes"),"")</f>
        <v>8</v>
      </c>
      <c r="E5" s="13">
        <f t="shared" ref="E5:E6" si="0">IF(B5&lt;&gt;"",C5-D5,"")</f>
        <v>6</v>
      </c>
      <c r="F5" s="17">
        <f>IF(B5&lt;&gt;"",SUMIF('My Bets'!$J$9:$J$1008,B5,'My Bets'!$K$9:$K$1008),"")</f>
        <v>239</v>
      </c>
      <c r="G5" s="17">
        <f>IF(B5&lt;&gt;"",SUMIF('My Bets'!$J$9:$J$1008,B5,'My Bets'!$R$9:$R$1008),"")</f>
        <v>19.590000000000011</v>
      </c>
      <c r="H5" s="21">
        <f t="shared" ref="H5:H6" si="1">IF(B5&lt;&gt;"",G5/F5,"")</f>
        <v>8.1966527196652761E-2</v>
      </c>
    </row>
    <row r="6" spans="2:37" ht="15" customHeight="1" x14ac:dyDescent="0.25">
      <c r="B6" s="27" t="str" cm="1">
        <f t="array" ref="B6">IF(INDEX('My Bets'!$J$9:$J$1008,MATCH(0,COUNTIF($B$4:B5,'My Bets'!$J$9:$J$1008),0))&lt;&gt;0,INDEX('My Bets'!$J$9:$J$1008,MATCH(0,COUNTIF($B$4:B5,'My Bets'!$J$9:$J$1008),0)),"")</f>
        <v>Yes</v>
      </c>
      <c r="C6" s="23">
        <f>IF(B6&lt;&gt;"",COUNTIF('My Bets'!$J$9:$J$1008,B6),"")</f>
        <v>3</v>
      </c>
      <c r="D6" s="29">
        <f>IF(B6&lt;&gt;"",COUNTIFS('My Bets'!$J$9:$J$1008,B6,'My Bets'!$O$9:$O$1008,"Yes"),"")</f>
        <v>1</v>
      </c>
      <c r="E6" s="14">
        <f t="shared" si="0"/>
        <v>2</v>
      </c>
      <c r="F6" s="28">
        <f>IF(B6&lt;&gt;"",SUMIF('My Bets'!$J$9:$J$1008,B6,'My Bets'!$K$9:$K$1008),"")</f>
        <v>45</v>
      </c>
      <c r="G6" s="28">
        <f>IF(B6&lt;&gt;"",SUMIF('My Bets'!$J$9:$J$1008,B6,'My Bets'!$R$9:$R$1008),"")</f>
        <v>-20</v>
      </c>
      <c r="H6" s="37">
        <f t="shared" si="1"/>
        <v>-0.44444444444444442</v>
      </c>
    </row>
  </sheetData>
  <mergeCells count="1">
    <mergeCell ref="B2:AK2"/>
  </mergeCells>
  <conditionalFormatting sqref="H5:H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Bets</vt:lpstr>
      <vt:lpstr>Overall Performance</vt:lpstr>
      <vt:lpstr>Perf. » Bookmaker</vt:lpstr>
      <vt:lpstr>Perf. » Sport</vt:lpstr>
      <vt:lpstr>Perf. » Tournament</vt:lpstr>
      <vt:lpstr>Perf. » Market</vt:lpstr>
      <vt:lpstr>Perf. » In-Play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Bets</dc:creator>
  <cp:lastModifiedBy>Job Kimani</cp:lastModifiedBy>
  <dcterms:created xsi:type="dcterms:W3CDTF">2020-02-14T07:18:19Z</dcterms:created>
  <dcterms:modified xsi:type="dcterms:W3CDTF">2024-03-23T13:34:39Z</dcterms:modified>
</cp:coreProperties>
</file>